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2015" sheetId="2" r:id="rId4"/>
    <sheet state="visible" name="2014" sheetId="3" r:id="rId5"/>
    <sheet state="visible" name="2013" sheetId="4" r:id="rId6"/>
    <sheet state="visible" name="History" sheetId="5" r:id="rId7"/>
    <sheet state="visible" name="Bentgrass" sheetId="6" r:id="rId8"/>
    <sheet state="visible" name="Recent" sheetId="7" r:id="rId9"/>
    <sheet state="visible" name="Odds" sheetId="8" r:id="rId10"/>
    <sheet state="visible" name="Salaries" sheetId="9" r:id="rId11"/>
    <sheet state="visible" name="2015 Holes" sheetId="10" r:id="rId12"/>
  </sheets>
  <definedNames/>
  <calcPr/>
</workbook>
</file>

<file path=xl/sharedStrings.xml><?xml version="1.0" encoding="utf-8"?>
<sst xmlns="http://schemas.openxmlformats.org/spreadsheetml/2006/main" count="3957" uniqueCount="678">
  <si>
    <t>Name</t>
  </si>
  <si>
    <t>Salary</t>
  </si>
  <si>
    <t>Events
 Played</t>
  </si>
  <si>
    <t>Cuts
 Made</t>
  </si>
  <si>
    <t>Top 10s</t>
  </si>
  <si>
    <t>Avg
 Finish</t>
  </si>
  <si>
    <t>Scott Pinckney</t>
  </si>
  <si>
    <t>T18 (-12)</t>
  </si>
  <si>
    <t>Adam Hadwin</t>
  </si>
  <si>
    <t>Steve Stricker</t>
  </si>
  <si>
    <t>T35 (-9)</t>
  </si>
  <si>
    <t>T11 (-15)</t>
  </si>
  <si>
    <t>T10 (-16)</t>
  </si>
  <si>
    <t>T5 (-16)</t>
  </si>
  <si>
    <t>Win (-22)</t>
  </si>
  <si>
    <t>Win (-26)</t>
  </si>
  <si>
    <t>Win (-20)</t>
  </si>
  <si>
    <t>T51 (-6)</t>
  </si>
  <si>
    <t>T46 (-6)</t>
  </si>
  <si>
    <t>T4 (-14)</t>
  </si>
  <si>
    <t>CUT (+2)</t>
  </si>
  <si>
    <t>T7 (-10)</t>
  </si>
  <si>
    <t>T26 (-6)</t>
  </si>
  <si>
    <t>Mark Hubbard</t>
  </si>
  <si>
    <t>T24 (-11)</t>
  </si>
  <si>
    <t>Robert Streb</t>
  </si>
  <si>
    <t>T14 (-14)</t>
  </si>
  <si>
    <t>T37 (-9)</t>
  </si>
  <si>
    <t>T22 (-13)</t>
  </si>
  <si>
    <t>Jerry Kelly</t>
  </si>
  <si>
    <t>17 (-13)</t>
  </si>
  <si>
    <t>T3 (-19)</t>
  </si>
  <si>
    <t>T4 (-18)</t>
  </si>
  <si>
    <t>T36 (-9)</t>
  </si>
  <si>
    <t>CUT (-1)</t>
  </si>
  <si>
    <t>T23 (-11)</t>
  </si>
  <si>
    <t>T18 (-10)</t>
  </si>
  <si>
    <t>T8 (-10)</t>
  </si>
  <si>
    <t>T12 (-12)</t>
  </si>
  <si>
    <t>T30 (-9)</t>
  </si>
  <si>
    <t>Jordan Niebrugge</t>
  </si>
  <si>
    <t>T27 (-10)</t>
  </si>
  <si>
    <t>Ryan Moore</t>
  </si>
  <si>
    <t>T7 (-16)</t>
  </si>
  <si>
    <t>T8 (-14)</t>
  </si>
  <si>
    <t>T34 (-8)</t>
  </si>
  <si>
    <t>T74 (+2)</t>
  </si>
  <si>
    <t>Tom Gillis</t>
  </si>
  <si>
    <t>2 (-20)</t>
  </si>
  <si>
    <t>T54 (-7)</t>
  </si>
  <si>
    <t>T40 (-7)</t>
  </si>
  <si>
    <t>T12 (-8)</t>
  </si>
  <si>
    <t>Scott Brown</t>
  </si>
  <si>
    <t>CUT (-2)</t>
  </si>
  <si>
    <t>T5 (-18)</t>
  </si>
  <si>
    <t>7 (-15)</t>
  </si>
  <si>
    <t>Zach Johnson</t>
  </si>
  <si>
    <t>2 (-21)</t>
  </si>
  <si>
    <t>T2 (-19)</t>
  </si>
  <si>
    <t>T3 (-17)</t>
  </si>
  <si>
    <t>T21 (-11)</t>
  </si>
  <si>
    <t>T2 (-17)</t>
  </si>
  <si>
    <t>T69 (-1)</t>
  </si>
  <si>
    <t>T33 (-9)</t>
  </si>
  <si>
    <t>T36 (-8)</t>
  </si>
  <si>
    <t>T20 (-10)</t>
  </si>
  <si>
    <t>CUT (+5)</t>
  </si>
  <si>
    <t>CUT (+4)</t>
  </si>
  <si>
    <t>Brian Harman</t>
  </si>
  <si>
    <t>CUT (+3)</t>
  </si>
  <si>
    <t>T19 (-12)</t>
  </si>
  <si>
    <t>Luke Guthrie</t>
  </si>
  <si>
    <t>CUT (+1)</t>
  </si>
  <si>
    <t>Alex Prugh</t>
  </si>
  <si>
    <t>T28 (-10)</t>
  </si>
  <si>
    <t>T45 (-8)</t>
  </si>
  <si>
    <t>Kyle Stanley</t>
  </si>
  <si>
    <t>T63 (-5)</t>
  </si>
  <si>
    <t>Jonathan Byrd</t>
  </si>
  <si>
    <t>T52 (-7)</t>
  </si>
  <si>
    <t>Year</t>
  </si>
  <si>
    <t>Player</t>
  </si>
  <si>
    <t>Place</t>
  </si>
  <si>
    <t>r1</t>
  </si>
  <si>
    <t>r2</t>
  </si>
  <si>
    <t>r3</t>
  </si>
  <si>
    <t>r4</t>
  </si>
  <si>
    <t>Tot</t>
  </si>
  <si>
    <t>TP</t>
  </si>
  <si>
    <t>FWHit</t>
  </si>
  <si>
    <t>Rank</t>
  </si>
  <si>
    <t>Yards</t>
  </si>
  <si>
    <t>GIRHit</t>
  </si>
  <si>
    <t>PuttAvg</t>
  </si>
  <si>
    <t>p3s</t>
  </si>
  <si>
    <t>p4s</t>
  </si>
  <si>
    <t>p5s</t>
  </si>
  <si>
    <t>Egls</t>
  </si>
  <si>
    <t>Brds</t>
  </si>
  <si>
    <t>Pars</t>
  </si>
  <si>
    <t>Bgys</t>
  </si>
  <si>
    <t>Otrs</t>
  </si>
  <si>
    <t>Jordan Spieth</t>
  </si>
  <si>
    <t>T-60</t>
  </si>
  <si>
    <t>T-8</t>
  </si>
  <si>
    <t>T-33</t>
  </si>
  <si>
    <t>T-1</t>
  </si>
  <si>
    <t>T-48</t>
  </si>
  <si>
    <t>T-7</t>
  </si>
  <si>
    <t>T-18</t>
  </si>
  <si>
    <t>T-65</t>
  </si>
  <si>
    <t>T-2</t>
  </si>
  <si>
    <t>T-3</t>
  </si>
  <si>
    <t>T-11</t>
  </si>
  <si>
    <t>T-55</t>
  </si>
  <si>
    <t>T-9</t>
  </si>
  <si>
    <t>T-16</t>
  </si>
  <si>
    <t>Jhonattan Vegas</t>
  </si>
  <si>
    <t>T-37</t>
  </si>
  <si>
    <t>Danny Lee</t>
  </si>
  <si>
    <t>T-34</t>
  </si>
  <si>
    <t>T-4</t>
  </si>
  <si>
    <t>T-47</t>
  </si>
  <si>
    <t>T-42</t>
  </si>
  <si>
    <t>T-13</t>
  </si>
  <si>
    <t>Johnson Wagner</t>
  </si>
  <si>
    <t>T-5</t>
  </si>
  <si>
    <t>T-23</t>
  </si>
  <si>
    <t>T-25</t>
  </si>
  <si>
    <t>Chris Stroud</t>
  </si>
  <si>
    <t>T-22</t>
  </si>
  <si>
    <t>T-27</t>
  </si>
  <si>
    <t>Tim Clark</t>
  </si>
  <si>
    <t>T-73</t>
  </si>
  <si>
    <t>Justin Thomas</t>
  </si>
  <si>
    <t>T-24</t>
  </si>
  <si>
    <t>T-17</t>
  </si>
  <si>
    <t>Daniel Summerhays</t>
  </si>
  <si>
    <t>Bo Van Pelt</t>
  </si>
  <si>
    <t>T-31</t>
  </si>
  <si>
    <t>T-66</t>
  </si>
  <si>
    <t>E</t>
  </si>
  <si>
    <t>Steve Wheatcroft</t>
  </si>
  <si>
    <t>T-41</t>
  </si>
  <si>
    <t>Kevin Chappell</t>
  </si>
  <si>
    <t>T-71</t>
  </si>
  <si>
    <t>T-40</t>
  </si>
  <si>
    <t>Will Wilcox</t>
  </si>
  <si>
    <t>T-12</t>
  </si>
  <si>
    <t>Jason Bohn</t>
  </si>
  <si>
    <t>T-30</t>
  </si>
  <si>
    <t>Carl Pettersson</t>
  </si>
  <si>
    <t>Steven Bowditch</t>
  </si>
  <si>
    <t>T-64</t>
  </si>
  <si>
    <t>T-35</t>
  </si>
  <si>
    <t>Scott Piercy</t>
  </si>
  <si>
    <t>T-14</t>
  </si>
  <si>
    <t>David Toms</t>
  </si>
  <si>
    <t>Chad Campbell</t>
  </si>
  <si>
    <t>T-58</t>
  </si>
  <si>
    <t>Bryce Molder</t>
  </si>
  <si>
    <t>Kevin Na</t>
  </si>
  <si>
    <t>Vijay Singh</t>
  </si>
  <si>
    <t>T-51</t>
  </si>
  <si>
    <t>T-46</t>
  </si>
  <si>
    <t>Brian Stuard</t>
  </si>
  <si>
    <t>Brad Fritsch</t>
  </si>
  <si>
    <t>T-15</t>
  </si>
  <si>
    <t>T-19</t>
  </si>
  <si>
    <t>T-69</t>
  </si>
  <si>
    <t>Shawn Stefani</t>
  </si>
  <si>
    <t>T-56</t>
  </si>
  <si>
    <t>Roger Sloan</t>
  </si>
  <si>
    <t>D.H. Lee</t>
  </si>
  <si>
    <t>T-20</t>
  </si>
  <si>
    <t>T-63</t>
  </si>
  <si>
    <t>Kevin Kisner</t>
  </si>
  <si>
    <t>Robert Garrigus</t>
  </si>
  <si>
    <t>T-38</t>
  </si>
  <si>
    <t>Troy Merritt</t>
  </si>
  <si>
    <t>Charles Howell III</t>
  </si>
  <si>
    <t>T-28</t>
  </si>
  <si>
    <t>John Rollins</t>
  </si>
  <si>
    <t>Steven Alker</t>
  </si>
  <si>
    <t>T-62</t>
  </si>
  <si>
    <t>William McGirt</t>
  </si>
  <si>
    <t>T-44</t>
  </si>
  <si>
    <t>Charlie Beljan</t>
  </si>
  <si>
    <t>Gonzalo Fernandez-Castano</t>
  </si>
  <si>
    <t>T-29</t>
  </si>
  <si>
    <t>Josh Teater</t>
  </si>
  <si>
    <t>Glen Day</t>
  </si>
  <si>
    <t>Michael Putnam</t>
  </si>
  <si>
    <t>Dicky Pride</t>
  </si>
  <si>
    <t>Will MacKenzie</t>
  </si>
  <si>
    <t>Justin Hicks</t>
  </si>
  <si>
    <t>Tommy Gainey</t>
  </si>
  <si>
    <t>Scott Langley</t>
  </si>
  <si>
    <t>Hudson Swafford</t>
  </si>
  <si>
    <t>Russell Henley</t>
  </si>
  <si>
    <t>Max Homa</t>
  </si>
  <si>
    <t>Rod Pampling</t>
  </si>
  <si>
    <t>T-61</t>
  </si>
  <si>
    <t>Jim Renner</t>
  </si>
  <si>
    <t>Steven Ihm</t>
  </si>
  <si>
    <t>T-76</t>
  </si>
  <si>
    <t>T-68</t>
  </si>
  <si>
    <t>Davis Love III</t>
  </si>
  <si>
    <t>Greg Chalmers</t>
  </si>
  <si>
    <t>Vaughn Taylor</t>
  </si>
  <si>
    <t>T-72</t>
  </si>
  <si>
    <t>Brian Davis</t>
  </si>
  <si>
    <t>Ben Crane</t>
  </si>
  <si>
    <t>Nicholas Thompson</t>
  </si>
  <si>
    <t>Sam Saunders</t>
  </si>
  <si>
    <t>T-59</t>
  </si>
  <si>
    <t>Roberto Castro</t>
  </si>
  <si>
    <t>Rory Sabbatini</t>
  </si>
  <si>
    <t>Zack Sucher</t>
  </si>
  <si>
    <t>Tim Wilkinson</t>
  </si>
  <si>
    <t>T-50</t>
  </si>
  <si>
    <t>Spencer Levin</t>
  </si>
  <si>
    <t>John Senden</t>
  </si>
  <si>
    <t>T-45</t>
  </si>
  <si>
    <t>Seung-Yul Noh</t>
  </si>
  <si>
    <t>Trevor Immelman</t>
  </si>
  <si>
    <t>Brendon De Jonge</t>
  </si>
  <si>
    <t>John Huh</t>
  </si>
  <si>
    <t>Andres Romero</t>
  </si>
  <si>
    <t>Chris Naegel</t>
  </si>
  <si>
    <t>David Hearn</t>
  </si>
  <si>
    <t>Alex Cejka</t>
  </si>
  <si>
    <t>Pat Perez</t>
  </si>
  <si>
    <t>Camilo Villegas</t>
  </si>
  <si>
    <t>Tyrone Van Aswegen</t>
  </si>
  <si>
    <t>Brice Garnett</t>
  </si>
  <si>
    <t>Stewart Cink</t>
  </si>
  <si>
    <t>T-67</t>
  </si>
  <si>
    <t>T-52</t>
  </si>
  <si>
    <t>Derek Fathauer</t>
  </si>
  <si>
    <t>Heath Slocum</t>
  </si>
  <si>
    <t>Michael Thompson</t>
  </si>
  <si>
    <t>T-74</t>
  </si>
  <si>
    <t>Ryan Armour</t>
  </si>
  <si>
    <t>Kevin Tway</t>
  </si>
  <si>
    <t>Cameron Percy</t>
  </si>
  <si>
    <t>Bud Cauley</t>
  </si>
  <si>
    <t>Jonas Blixt</t>
  </si>
  <si>
    <t>Richard H. Lee</t>
  </si>
  <si>
    <t>Todd Hamilton</t>
  </si>
  <si>
    <t>Sung-Joon Park</t>
  </si>
  <si>
    <t>Retief Goosen</t>
  </si>
  <si>
    <t>Chez Reavie</t>
  </si>
  <si>
    <t>Wes Roach</t>
  </si>
  <si>
    <t>Ken Duke</t>
  </si>
  <si>
    <t>Mark Wilson</t>
  </si>
  <si>
    <t>J.J. Henry</t>
  </si>
  <si>
    <t>Boo Weekley</t>
  </si>
  <si>
    <t>Derek Ernst</t>
  </si>
  <si>
    <t>Bobby Wyatt</t>
  </si>
  <si>
    <t>Lee McCoy</t>
  </si>
  <si>
    <t>Sean O'Hair</t>
  </si>
  <si>
    <t>Ryo Ishikawa</t>
  </si>
  <si>
    <t>Ricky Barnes</t>
  </si>
  <si>
    <t>Paul Goydos</t>
  </si>
  <si>
    <t>T-70</t>
  </si>
  <si>
    <t>Harris English</t>
  </si>
  <si>
    <t>Chad Collins</t>
  </si>
  <si>
    <t>Edward Loar</t>
  </si>
  <si>
    <t>Scott Verplank</t>
  </si>
  <si>
    <t>CUT</t>
  </si>
  <si>
    <t>Marc Turnesa</t>
  </si>
  <si>
    <t>Jamie Lovemark</t>
  </si>
  <si>
    <t>K.J. Choi</t>
  </si>
  <si>
    <t>Richard Sterne</t>
  </si>
  <si>
    <t>Kevin Streelman</t>
  </si>
  <si>
    <t>Cameron Beckman</t>
  </si>
  <si>
    <t>Byron Smith</t>
  </si>
  <si>
    <t>John Merrick</t>
  </si>
  <si>
    <t>Tony Finau</t>
  </si>
  <si>
    <t>Carlos Sainz Jr.</t>
  </si>
  <si>
    <t>Billy Mayfair</t>
  </si>
  <si>
    <t>Jon Curran</t>
  </si>
  <si>
    <t>Tom Hoge</t>
  </si>
  <si>
    <t>Kent Jones</t>
  </si>
  <si>
    <t>Patrick Rodgers</t>
  </si>
  <si>
    <t>Robert Allenby</t>
  </si>
  <si>
    <t>Whee Kim</t>
  </si>
  <si>
    <t>Charlie Wi</t>
  </si>
  <si>
    <t>Tag Ridings</t>
  </si>
  <si>
    <t>Zachary Blair</t>
  </si>
  <si>
    <t>Jason Gore</t>
  </si>
  <si>
    <t>Justin Bolli</t>
  </si>
  <si>
    <t>Bronson La'Cassie</t>
  </si>
  <si>
    <t>Troy Kelly</t>
  </si>
  <si>
    <t>Jeff Overton</t>
  </si>
  <si>
    <t>Kyle Reifers</t>
  </si>
  <si>
    <t>Ted Potter, Jr.</t>
  </si>
  <si>
    <t>Jason Kokrak</t>
  </si>
  <si>
    <t>Andrew Loupe</t>
  </si>
  <si>
    <t>Martin Flores</t>
  </si>
  <si>
    <t>Tim Petrovic</t>
  </si>
  <si>
    <t>Chris Smith</t>
  </si>
  <si>
    <t>Jim Herman</t>
  </si>
  <si>
    <t>Ben Martin</t>
  </si>
  <si>
    <t>Tim Herron</t>
  </si>
  <si>
    <t>Arjun Atwal</t>
  </si>
  <si>
    <t>John Peterson</t>
  </si>
  <si>
    <t>Cameron Wilson</t>
  </si>
  <si>
    <t>Lee Janzen</t>
  </si>
  <si>
    <t>D.A. Points</t>
  </si>
  <si>
    <t>Daniel Chopra</t>
  </si>
  <si>
    <t>D.J. Trahan</t>
  </si>
  <si>
    <t>Kevin Stadler</t>
  </si>
  <si>
    <t>Alex Aragon</t>
  </si>
  <si>
    <t>Fabian Gomez</t>
  </si>
  <si>
    <t>Billy Hurley III</t>
  </si>
  <si>
    <t>Steve Marino</t>
  </si>
  <si>
    <t>Andrew Svoboda</t>
  </si>
  <si>
    <t>Andrew Ruthkoski</t>
  </si>
  <si>
    <t>Chris Kirk</t>
  </si>
  <si>
    <t>Erik Compton</t>
  </si>
  <si>
    <t>Lucas Glover</t>
  </si>
  <si>
    <t>Armando Villarreal</t>
  </si>
  <si>
    <t>Andres Gonzales</t>
  </si>
  <si>
    <t>Matt Bettencourt</t>
  </si>
  <si>
    <t>Carlos Ortiz</t>
  </si>
  <si>
    <t>Bryson Dechambeau</t>
  </si>
  <si>
    <t>Ryuji Imada</t>
  </si>
  <si>
    <t>Eric Axley</t>
  </si>
  <si>
    <t>T33 (-11)</t>
  </si>
  <si>
    <t>T41 (-6)</t>
  </si>
  <si>
    <t>Win (-18)</t>
  </si>
  <si>
    <t>T13 (-11)</t>
  </si>
  <si>
    <t>T64 (-2)</t>
  </si>
  <si>
    <t>T2 (-12)</t>
  </si>
  <si>
    <t>T26 (-10)</t>
  </si>
  <si>
    <t>T59 (-6)</t>
  </si>
  <si>
    <t>T68 (-4)</t>
  </si>
  <si>
    <t>T71 (-1)</t>
  </si>
  <si>
    <t>T15 (-13)</t>
  </si>
  <si>
    <t>T62 (-3)</t>
  </si>
  <si>
    <t>T22 (-9)</t>
  </si>
  <si>
    <t>T44 (-7)</t>
  </si>
  <si>
    <t>CUT (+8)</t>
  </si>
  <si>
    <t>T21 (-10)</t>
  </si>
  <si>
    <t>T8 (-16)</t>
  </si>
  <si>
    <t>Ben Curtis</t>
  </si>
  <si>
    <t>T13 (-14)</t>
  </si>
  <si>
    <t>CUT (E)</t>
  </si>
  <si>
    <t>CUT (-3)</t>
  </si>
  <si>
    <t>T12 (-15)</t>
  </si>
  <si>
    <t>T30 (-10)</t>
  </si>
  <si>
    <t>T39 (-7)</t>
  </si>
  <si>
    <t>T14 (-11)</t>
  </si>
  <si>
    <t>T50 (-6)</t>
  </si>
  <si>
    <t>T34 (-10)</t>
  </si>
  <si>
    <t>CUT (+17)</t>
  </si>
  <si>
    <t>Brendon de Jonge</t>
  </si>
  <si>
    <t>T7 (-15)</t>
  </si>
  <si>
    <t>Blake Adams</t>
  </si>
  <si>
    <t>Kevin Foley</t>
  </si>
  <si>
    <t>WD (E)</t>
  </si>
  <si>
    <t>4 (-14)</t>
  </si>
  <si>
    <t>Win (-15)</t>
  </si>
  <si>
    <t>T19 (-4)</t>
  </si>
  <si>
    <t>T59 (E)</t>
  </si>
  <si>
    <t>Jeff Corr</t>
  </si>
  <si>
    <t>4 (-17)</t>
  </si>
  <si>
    <t>T12 (-13)</t>
  </si>
  <si>
    <t>T66 (-3)</t>
  </si>
  <si>
    <t>CUT (+7)</t>
  </si>
  <si>
    <t>Win (-19)</t>
  </si>
  <si>
    <t>T29 (-9)</t>
  </si>
  <si>
    <t>T39 (-6)</t>
  </si>
  <si>
    <t>T15 (-12)</t>
  </si>
  <si>
    <t>WD (-2)</t>
  </si>
  <si>
    <t>T24 (-9)</t>
  </si>
  <si>
    <t>T41 (-7)</t>
  </si>
  <si>
    <t>T10 (-13)</t>
  </si>
  <si>
    <t>Chesson Hadley</t>
  </si>
  <si>
    <t>T48 (-9)</t>
  </si>
  <si>
    <t>6 (-16)</t>
  </si>
  <si>
    <t>T12 (-11)</t>
  </si>
  <si>
    <t>T38 (-9)</t>
  </si>
  <si>
    <t>Guy Boros</t>
  </si>
  <si>
    <t>Aaron Baddeley</t>
  </si>
  <si>
    <t>T44 (-10)</t>
  </si>
  <si>
    <t>T13 (-13)</t>
  </si>
  <si>
    <t>T7 (-17)</t>
  </si>
  <si>
    <t>T56 (-7)</t>
  </si>
  <si>
    <t>T62 (-6)</t>
  </si>
  <si>
    <t>Joe Ogilvie</t>
  </si>
  <si>
    <t>T70 (+1)</t>
  </si>
  <si>
    <t>T48 (-7)</t>
  </si>
  <si>
    <t>T6 (-13)</t>
  </si>
  <si>
    <t>T3 (-16)</t>
  </si>
  <si>
    <t>CUT (+6)</t>
  </si>
  <si>
    <t>Stuart Appleby</t>
  </si>
  <si>
    <t>Doug LaBelle II</t>
  </si>
  <si>
    <t>T25 (-11)</t>
  </si>
  <si>
    <t>Matt Jones</t>
  </si>
  <si>
    <t>5 (-17)</t>
  </si>
  <si>
    <t>Jason Allred</t>
  </si>
  <si>
    <t>Troy Matteson</t>
  </si>
  <si>
    <t>T4 (-15)</t>
  </si>
  <si>
    <t>79 (+2)</t>
  </si>
  <si>
    <t>Nathan Green</t>
  </si>
  <si>
    <t>Oscar Fraustro</t>
  </si>
  <si>
    <t>T55 (-5)</t>
  </si>
  <si>
    <t>Sung Kang</t>
  </si>
  <si>
    <t>Benjamin Alvarado</t>
  </si>
  <si>
    <t>Gary Woodland</t>
  </si>
  <si>
    <t>Brian Campbell</t>
  </si>
  <si>
    <t>Sangmoon Bae</t>
  </si>
  <si>
    <t>Matt Every</t>
  </si>
  <si>
    <t>T58 (-6)</t>
  </si>
  <si>
    <t>T69 (+2)</t>
  </si>
  <si>
    <t>T27 (-12)</t>
  </si>
  <si>
    <t>Bill Lunde</t>
  </si>
  <si>
    <t>T34 (-9)</t>
  </si>
  <si>
    <t>T41 (-8)</t>
  </si>
  <si>
    <t>George McNeill</t>
  </si>
  <si>
    <t>Frank Lickliter II</t>
  </si>
  <si>
    <t>Morgan Hoffmann</t>
  </si>
  <si>
    <t>DQ (-4)</t>
  </si>
  <si>
    <t>T5 (-11)</t>
  </si>
  <si>
    <t>T76 (+2)</t>
  </si>
  <si>
    <t>T9 (-14)</t>
  </si>
  <si>
    <t>CUT (+9)</t>
  </si>
  <si>
    <t>T40 (-8)</t>
  </si>
  <si>
    <t>T35 (-7)</t>
  </si>
  <si>
    <t>T66 (-2)</t>
  </si>
  <si>
    <t>Mark Anderson</t>
  </si>
  <si>
    <t>Darron Stiles</t>
  </si>
  <si>
    <t>T60 (-4)</t>
  </si>
  <si>
    <t>David Lingmerth</t>
  </si>
  <si>
    <t>T48 (-6)</t>
  </si>
  <si>
    <t>Joseph Juszczyk</t>
  </si>
  <si>
    <t>T20 (-12)</t>
  </si>
  <si>
    <t>T65 (-2)</t>
  </si>
  <si>
    <t>T57 (-4)</t>
  </si>
  <si>
    <t>Miguel Angel Carballo</t>
  </si>
  <si>
    <t>T10 (-9)</t>
  </si>
  <si>
    <t>T70 (-3)</t>
  </si>
  <si>
    <t>T50 (-5)</t>
  </si>
  <si>
    <t>Raymond Knoll</t>
  </si>
  <si>
    <t>Ted Purdy</t>
  </si>
  <si>
    <t>76 (+6)</t>
  </si>
  <si>
    <t>T46 (-5)</t>
  </si>
  <si>
    <t>Keegan Bradley</t>
  </si>
  <si>
    <t>T61 (-6)</t>
  </si>
  <si>
    <t>CUT (+10)</t>
  </si>
  <si>
    <t>T10 (-14)</t>
  </si>
  <si>
    <t>T3 (-15)</t>
  </si>
  <si>
    <t>Nick Taylor</t>
  </si>
  <si>
    <t>T66 (+1)</t>
  </si>
  <si>
    <t>T38 (-8)</t>
  </si>
  <si>
    <t>T52 (+2)</t>
  </si>
  <si>
    <t>Brian Gay</t>
  </si>
  <si>
    <t>Zack Vervaecke</t>
  </si>
  <si>
    <t>WD (+3)</t>
  </si>
  <si>
    <t>T27 (-3)</t>
  </si>
  <si>
    <t>T55 (-6)</t>
  </si>
  <si>
    <t>Scott McCarron</t>
  </si>
  <si>
    <t>T65 (-5)</t>
  </si>
  <si>
    <t>Andrew Putnam</t>
  </si>
  <si>
    <t>T32 (-8)</t>
  </si>
  <si>
    <t>T67 (E)</t>
  </si>
  <si>
    <t>Scott Stallings</t>
  </si>
  <si>
    <t>T65 (-3)</t>
  </si>
  <si>
    <t>T61 (-4)</t>
  </si>
  <si>
    <t>T8 (-13)</t>
  </si>
  <si>
    <t>Jonathan Randolph</t>
  </si>
  <si>
    <t>T47 (-7)</t>
  </si>
  <si>
    <t>Peter Malnati</t>
  </si>
  <si>
    <t>Mark Hensby</t>
  </si>
  <si>
    <t>Win (-16)</t>
  </si>
  <si>
    <t>WD (+4)</t>
  </si>
  <si>
    <t>T41 (-1)</t>
  </si>
  <si>
    <t>Carson Schaake</t>
  </si>
  <si>
    <t>David Gossett</t>
  </si>
  <si>
    <t>T74 (-1)</t>
  </si>
  <si>
    <t>James Driscoll</t>
  </si>
  <si>
    <t>Zach Steffen</t>
  </si>
  <si>
    <t>T59 (-4)</t>
  </si>
  <si>
    <t>T10 (-12)</t>
  </si>
  <si>
    <t>Greg Owen</t>
  </si>
  <si>
    <t>Mike Weir</t>
  </si>
  <si>
    <t>Ryan Lenahan</t>
  </si>
  <si>
    <t>WD</t>
  </si>
  <si>
    <t>Sean O’Hair</t>
  </si>
  <si>
    <t>T39 (-8)</t>
  </si>
  <si>
    <t>Len Mattiace</t>
  </si>
  <si>
    <t>71 (-3)</t>
  </si>
  <si>
    <t>T59 (-3)</t>
  </si>
  <si>
    <t>T67 (-1)</t>
  </si>
  <si>
    <t>59 (-6)</t>
  </si>
  <si>
    <t>T39 (-9)</t>
  </si>
  <si>
    <t>T54 (-5)</t>
  </si>
  <si>
    <t>Aaron Krueger</t>
  </si>
  <si>
    <t>Hunter Mahan</t>
  </si>
  <si>
    <t>T7 (-13)</t>
  </si>
  <si>
    <t>WD (+5)</t>
  </si>
  <si>
    <t>T49 (-8)</t>
  </si>
  <si>
    <t>T57 (-5)</t>
  </si>
  <si>
    <t>Michael Bradley</t>
  </si>
  <si>
    <t>T15 (-14)</t>
  </si>
  <si>
    <t>Paul Stankowski</t>
  </si>
  <si>
    <t>T74 (E)</t>
  </si>
  <si>
    <t>David Duval</t>
  </si>
  <si>
    <t>T66 (-5)</t>
  </si>
  <si>
    <t>T22 (-11)</t>
  </si>
  <si>
    <t>72 (-2)</t>
  </si>
  <si>
    <t>T-10</t>
  </si>
  <si>
    <t>Scott Gardiner</t>
  </si>
  <si>
    <t>Craig Barlow</t>
  </si>
  <si>
    <t>T36 (-2)</t>
  </si>
  <si>
    <t>Patrick Reed</t>
  </si>
  <si>
    <t>T-54</t>
  </si>
  <si>
    <t>T-32</t>
  </si>
  <si>
    <t>Kevin Sutherland</t>
  </si>
  <si>
    <t>Starts</t>
  </si>
  <si>
    <t>CUT (+15)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</si>
  <si>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</si>
  <si>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</si>
  <si>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</si>
  <si>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</si>
  <si>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</si>
  <si>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</si>
  <si>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</si>
  <si>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</si>
  <si>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</si>
  <si>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</si>
  <si>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</si>
  <si>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</si>
  <si>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</si>
  <si>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T68 (-2)</t>
  </si>
  <si>
    <t>AllRnds</t>
  </si>
  <si>
    <t>Earnings</t>
  </si>
  <si>
    <t>T64 (+2)</t>
  </si>
  <si>
    <t>T10 (-10)</t>
  </si>
  <si>
    <t>T58 (-5)</t>
  </si>
  <si>
    <t>T-49</t>
  </si>
  <si>
    <t>Steve LeBrun</t>
  </si>
  <si>
    <t>CUT (+11)</t>
  </si>
  <si>
    <t>T66 (-4)</t>
  </si>
  <si>
    <t>Matt Weibring</t>
  </si>
  <si>
    <t>T72 (-2)</t>
  </si>
  <si>
    <t>Luke List</t>
  </si>
  <si>
    <t>Brendon Todd</t>
  </si>
  <si>
    <t>Zac Blair</t>
  </si>
  <si>
    <t>Geoff Ogilvy</t>
  </si>
  <si>
    <t>Martin Piller</t>
  </si>
  <si>
    <t>Nick Watney</t>
  </si>
  <si>
    <t>Tyler Aldridge</t>
  </si>
  <si>
    <t>Jarrod Lyle</t>
  </si>
  <si>
    <t>Henrik Norlander</t>
  </si>
  <si>
    <t>Thomas Aiken</t>
  </si>
  <si>
    <t>Joey Snyder III</t>
  </si>
  <si>
    <t>Abraham Ancer</t>
  </si>
  <si>
    <t>Blayne Barber</t>
  </si>
  <si>
    <t>Brian Bullington</t>
  </si>
  <si>
    <t>Bronson Burgoon</t>
  </si>
  <si>
    <t>Angel Cabrera</t>
  </si>
  <si>
    <t>Austin Connelly</t>
  </si>
  <si>
    <t>Charlie Danielson</t>
  </si>
  <si>
    <t>Joe Affrunti</t>
  </si>
  <si>
    <t>Rhein Gibson</t>
  </si>
  <si>
    <t>Lee Williams</t>
  </si>
  <si>
    <t>Hiroshi Iwata</t>
  </si>
  <si>
    <t>Michael Johnson</t>
  </si>
  <si>
    <t>Michael Kim</t>
  </si>
  <si>
    <t>Kelly Kraft</t>
  </si>
  <si>
    <t>Andrew Landry</t>
  </si>
  <si>
    <t>Lucas Lee</t>
  </si>
  <si>
    <t>Ryan McClintock</t>
  </si>
  <si>
    <t>Rob Oppenheim</t>
  </si>
  <si>
    <t>Jon Rahm</t>
  </si>
  <si>
    <t>Robby Shelton</t>
  </si>
  <si>
    <t>Cameron Smith</t>
  </si>
  <si>
    <t>Brett Stegmaier</t>
  </si>
  <si>
    <t>Aaron Wise</t>
  </si>
  <si>
    <t>Dawie van der Walt</t>
  </si>
  <si>
    <t>John Kimbell</t>
  </si>
  <si>
    <t>Y.E. Yang</t>
  </si>
  <si>
    <t>Brandt Jobe</t>
  </si>
  <si>
    <t>Dudley Hart</t>
  </si>
  <si>
    <t>Tournaments</t>
  </si>
  <si>
    <t>Rnds</t>
  </si>
  <si>
    <t>Avg Fin</t>
  </si>
  <si>
    <t>Avg Bird per Rnd</t>
  </si>
  <si>
    <t>Shaun Micheel</t>
  </si>
  <si>
    <t>David Mathis</t>
  </si>
  <si>
    <t>Michael Letzig</t>
  </si>
  <si>
    <t>Previous 4 Years for John Deere Classic</t>
  </si>
  <si>
    <t>Nick O'Hern</t>
  </si>
  <si>
    <t>Previous 6 Weeks on Tour*</t>
  </si>
  <si>
    <t>Rds</t>
  </si>
  <si>
    <t>Avg Fnsh</t>
  </si>
  <si>
    <t>DK Pts/Rd</t>
  </si>
  <si>
    <t>Bi</t>
  </si>
  <si>
    <t>P</t>
  </si>
  <si>
    <t>Bg</t>
  </si>
  <si>
    <t>D</t>
  </si>
  <si>
    <t>O</t>
  </si>
  <si>
    <t>0/3</t>
  </si>
  <si>
    <t>Ted Potter</t>
  </si>
  <si>
    <t>0/2</t>
  </si>
  <si>
    <t>0/0</t>
  </si>
  <si>
    <t>Gary Christian</t>
  </si>
  <si>
    <t>0/1</t>
  </si>
  <si>
    <t>ODDS to Win:</t>
  </si>
  <si>
    <t>Justin Peters</t>
  </si>
  <si>
    <t>20/1</t>
  </si>
  <si>
    <t>Russell Knox</t>
  </si>
  <si>
    <t>Wesley Bryan</t>
  </si>
  <si>
    <t>30/1</t>
  </si>
  <si>
    <t>40/1</t>
  </si>
  <si>
    <t>60/1</t>
  </si>
  <si>
    <t>80/1</t>
  </si>
  <si>
    <t>100/1</t>
  </si>
  <si>
    <t>Jeff Gove</t>
  </si>
  <si>
    <t>125/1</t>
  </si>
  <si>
    <t>150/1</t>
  </si>
  <si>
    <t>Jin Park</t>
  </si>
  <si>
    <t>Field (all others)</t>
  </si>
  <si>
    <t>Position</t>
  </si>
  <si>
    <t>GameInfo</t>
  </si>
  <si>
    <t>AvgPointsPerGame</t>
  </si>
  <si>
    <t>James Hahn</t>
  </si>
  <si>
    <t>teamAbbrev</t>
  </si>
  <si>
    <t>G</t>
  </si>
  <si>
    <t>Golf@Golf 06:00AM ET</t>
  </si>
  <si>
    <t>Golf</t>
  </si>
  <si>
    <t>Paul Haley II</t>
  </si>
  <si>
    <t>Donald Constable</t>
  </si>
  <si>
    <t>Wes Short, Jr.</t>
  </si>
  <si>
    <t>Jesper Parnevik</t>
  </si>
  <si>
    <t>Billy Hurley</t>
  </si>
  <si>
    <t>Charley Hoffman</t>
  </si>
  <si>
    <t>Robert Karlsson</t>
  </si>
  <si>
    <t>Casey Wittenberg</t>
  </si>
  <si>
    <t>Aaron Watkins</t>
  </si>
  <si>
    <t>Will Claxton</t>
  </si>
  <si>
    <t>Ben Kohles</t>
  </si>
  <si>
    <t>T.J. Vogel</t>
  </si>
  <si>
    <t>0/4</t>
  </si>
  <si>
    <t>Louis Oosthuizen</t>
  </si>
  <si>
    <t>Colt Knost</t>
  </si>
  <si>
    <t>Si Woo Kim</t>
  </si>
  <si>
    <t>Brendan Steele</t>
  </si>
  <si>
    <t>Eric Meierdierks</t>
  </si>
  <si>
    <t>Connor Arendell</t>
  </si>
  <si>
    <t>hole</t>
  </si>
  <si>
    <t>par</t>
  </si>
  <si>
    <t>yards</t>
  </si>
  <si>
    <t>avg. score</t>
  </si>
  <si>
    <t>eagles</t>
  </si>
  <si>
    <t>birdies</t>
  </si>
  <si>
    <t>pars</t>
  </si>
  <si>
    <t>bogeys</t>
  </si>
  <si>
    <t>doubles</t>
  </si>
  <si>
    <t>other</t>
  </si>
  <si>
    <t>O/U</t>
  </si>
  <si>
    <t>DK</t>
  </si>
  <si>
    <t>Frank Lickliter</t>
  </si>
  <si>
    <t>DK%</t>
  </si>
  <si>
    <t>Dong-Hwan Lee</t>
  </si>
  <si>
    <t>Stephen Ames</t>
  </si>
  <si>
    <t>Richard Lee</t>
  </si>
  <si>
    <t>Ryan  McClintock</t>
  </si>
  <si>
    <t>Dawie Van der Walt</t>
  </si>
  <si>
    <t>Brian  Bullington</t>
  </si>
  <si>
    <t>Alistair Presnell</t>
  </si>
  <si>
    <t>Chris DiMarco</t>
  </si>
  <si>
    <t>Sean McCarty</t>
  </si>
  <si>
    <t>Bobby Gates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</si>
</sst>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m/d"/>
  </numFmts>
  <fonts count="10">
    <font>
      <sz val="10.0"/>
      <color rgb="FF000000"/>
      <name val="Arial"/>
    </font>
    <font>
      <sz val="8.0"/>
      <color rgb="FFFFFFFF"/>
    </font>
    <font>
      <sz val="8.0"/>
    </font>
    <font>
      <sz val="8.0"/>
      <color rgb="FFFFFFFF"/>
      <name val="Arial"/>
    </font>
    <font>
      <sz val="8.0"/>
      <name val="Arial"/>
    </font>
    <font>
      <color rgb="FFFFFFFF"/>
    </font>
    <font/>
    <font>
      <sz val="9.0"/>
      <color rgb="FF000000"/>
      <name val="Arial"/>
    </font>
    <font>
      <name val="Arial"/>
    </font>
    <font>
      <b/>
      <color rgb="FFFFFFFF"/>
    </font>
  </fonts>
  <fills count="9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3D85C6"/>
        <bgColor rgb="FF3D85C6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3" fontId="3" numFmtId="0" xfId="0" applyAlignment="1" applyFill="1" applyFont="1">
      <alignment horizontal="center"/>
    </xf>
    <xf borderId="0" fillId="4" fontId="4" numFmtId="0" xfId="0" applyAlignment="1" applyFill="1" applyFont="1">
      <alignment horizontal="center"/>
    </xf>
    <xf borderId="0" fillId="5" fontId="4" numFmtId="0" xfId="0" applyAlignment="1" applyFill="1" applyFont="1">
      <alignment horizontal="center"/>
    </xf>
    <xf borderId="0" fillId="6" fontId="4" numFmtId="0" xfId="0" applyAlignment="1" applyFill="1" applyFont="1">
      <alignment horizontal="center"/>
    </xf>
    <xf borderId="0" fillId="4" fontId="2" numFmtId="0" xfId="0" applyAlignment="1" applyFont="1">
      <alignment horizontal="center"/>
    </xf>
    <xf borderId="0" fillId="5" fontId="2" numFmtId="0" xfId="0" applyAlignment="1" applyFont="1">
      <alignment horizontal="center"/>
    </xf>
    <xf borderId="0" fillId="6" fontId="2" numFmtId="0" xfId="0" applyAlignment="1" applyFont="1">
      <alignment horizontal="center"/>
    </xf>
    <xf borderId="0" fillId="0" fontId="2" numFmtId="9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2" fontId="5" numFmtId="0" xfId="0" applyAlignment="1" applyFont="1">
      <alignment horizontal="center"/>
    </xf>
    <xf borderId="0" fillId="2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7" fontId="2" numFmtId="0" xfId="0" applyAlignment="1" applyFill="1" applyFont="1">
      <alignment horizontal="center"/>
    </xf>
    <xf borderId="0" fillId="6" fontId="2" numFmtId="165" xfId="0" applyAlignment="1" applyFont="1" applyNumberFormat="1">
      <alignment horizontal="center"/>
    </xf>
    <xf borderId="0" fillId="7" fontId="2" numFmtId="165" xfId="0" applyAlignment="1" applyFont="1" applyNumberFormat="1">
      <alignment horizontal="center"/>
    </xf>
    <xf borderId="0" fillId="6" fontId="2" numFmtId="0" xfId="0" applyAlignment="1" applyFont="1">
      <alignment horizontal="center"/>
    </xf>
    <xf borderId="0" fillId="8" fontId="7" numFmtId="0" xfId="0" applyAlignment="1" applyFill="1" applyFont="1">
      <alignment vertical="top"/>
    </xf>
    <xf borderId="0" fillId="8" fontId="7" numFmtId="0" xfId="0" applyAlignment="1" applyFont="1">
      <alignment horizontal="right" vertical="top"/>
    </xf>
    <xf borderId="0" fillId="8" fontId="7" numFmtId="165" xfId="0" applyAlignment="1" applyFont="1" applyNumberFormat="1">
      <alignment horizontal="right" vertical="top"/>
    </xf>
    <xf borderId="0" fillId="8" fontId="7" numFmtId="0" xfId="0" applyAlignment="1" applyFont="1">
      <alignment horizontal="right" vertical="top"/>
    </xf>
    <xf borderId="0" fillId="0" fontId="8" numFmtId="0" xfId="0" applyAlignment="1" applyFont="1">
      <alignment/>
    </xf>
    <xf borderId="0" fillId="0" fontId="8" numFmtId="0" xfId="0" applyAlignment="1" applyFont="1">
      <alignment horizontal="right"/>
    </xf>
    <xf borderId="0" fillId="7" fontId="2" numFmtId="0" xfId="0" applyAlignment="1" applyFont="1">
      <alignment horizontal="center"/>
    </xf>
    <xf borderId="0" fillId="2" fontId="9" numFmtId="0" xfId="0" applyAlignment="1" applyFont="1">
      <alignment horizontal="center"/>
    </xf>
    <xf borderId="0" fillId="2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10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3" width="6.0"/>
    <col customWidth="1" min="4" max="4" width="5.29"/>
    <col customWidth="1" min="5" max="5" width="6.29"/>
    <col customWidth="1" min="6" max="6" width="5.29"/>
    <col customWidth="1" min="7" max="7" width="7.14"/>
    <col customWidth="1" min="8" max="8" width="8.0"/>
    <col customWidth="1" min="9" max="10" width="7.14"/>
    <col customWidth="1" min="11" max="11" width="8.0"/>
    <col customWidth="1" min="12" max="20" width="7.14"/>
    <col customWidth="1" min="21" max="21" width="6.57"/>
    <col customWidth="1" min="22" max="28" width="7.14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>
        <v>2015.0</v>
      </c>
      <c r="H1" s="1">
        <v>2014.0</v>
      </c>
      <c r="I1" s="1">
        <v>2013.0</v>
      </c>
      <c r="J1" s="1">
        <v>2012.0</v>
      </c>
      <c r="K1" s="1">
        <v>2011.0</v>
      </c>
      <c r="L1" s="1">
        <v>2010.0</v>
      </c>
      <c r="M1" s="1">
        <v>2009.0</v>
      </c>
      <c r="N1" s="1">
        <v>2008.0</v>
      </c>
      <c r="O1" s="1">
        <v>2007.0</v>
      </c>
      <c r="P1" s="1">
        <v>2006.0</v>
      </c>
      <c r="Q1" s="1">
        <v>2005.0</v>
      </c>
      <c r="R1" s="1">
        <v>2004.0</v>
      </c>
      <c r="S1" s="1">
        <v>2003.0</v>
      </c>
      <c r="T1" s="1">
        <v>2002.0</v>
      </c>
      <c r="U1" s="1">
        <v>2001.0</v>
      </c>
      <c r="V1" s="1">
        <v>2000.0</v>
      </c>
      <c r="W1" s="1">
        <v>1999.0</v>
      </c>
      <c r="X1" s="1">
        <v>1998.0</v>
      </c>
      <c r="Y1" s="1">
        <v>1997.0</v>
      </c>
      <c r="Z1" s="1">
        <v>1996.0</v>
      </c>
      <c r="AA1" s="1">
        <v>1995.0</v>
      </c>
      <c r="AB1" s="1">
        <v>1994.0</v>
      </c>
    </row>
    <row r="2">
      <c r="A2" s="3" t="s">
        <v>6</v>
      </c>
      <c r="B2" s="4">
        <v>6600.0</v>
      </c>
      <c r="C2" s="3">
        <v>1.0</v>
      </c>
      <c r="D2" s="3">
        <v>1.0</v>
      </c>
      <c r="E2" s="3">
        <v>0.0</v>
      </c>
      <c r="F2" s="3">
        <v>18.0</v>
      </c>
      <c r="G2" s="3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>
      <c r="A3" s="3" t="s">
        <v>8</v>
      </c>
      <c r="B3" s="4">
        <v>7500.0</v>
      </c>
      <c r="C3" s="3">
        <v>1.0</v>
      </c>
      <c r="D3" s="3">
        <v>1.0</v>
      </c>
      <c r="E3" s="3">
        <v>0.0</v>
      </c>
      <c r="F3" s="3">
        <v>18.0</v>
      </c>
      <c r="G3" s="3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>
      <c r="A4" s="3" t="s">
        <v>9</v>
      </c>
      <c r="B4" s="4">
        <v>11800.0</v>
      </c>
      <c r="C4" s="3">
        <v>13.0</v>
      </c>
      <c r="D4" s="3">
        <v>12.0</v>
      </c>
      <c r="E4" s="3">
        <v>7.0</v>
      </c>
      <c r="F4" s="3">
        <v>22.9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5"/>
      <c r="O4" s="5"/>
      <c r="P4" s="3" t="s">
        <v>17</v>
      </c>
      <c r="Q4" s="3" t="s">
        <v>18</v>
      </c>
      <c r="R4" s="3" t="s">
        <v>19</v>
      </c>
      <c r="S4" s="3" t="s">
        <v>20</v>
      </c>
      <c r="T4" s="5"/>
      <c r="U4" s="5"/>
      <c r="V4" s="5"/>
      <c r="W4" s="5"/>
      <c r="X4" s="5"/>
      <c r="Y4" s="3" t="s">
        <v>21</v>
      </c>
      <c r="Z4" s="5"/>
      <c r="AA4" s="5"/>
      <c r="AB4" s="3" t="s">
        <v>22</v>
      </c>
    </row>
    <row r="5">
      <c r="A5" s="3" t="s">
        <v>23</v>
      </c>
      <c r="B5" s="4">
        <v>6800.0</v>
      </c>
      <c r="C5" s="3">
        <v>1.0</v>
      </c>
      <c r="D5" s="3">
        <v>1.0</v>
      </c>
      <c r="E5" s="3">
        <v>0.0</v>
      </c>
      <c r="F5" s="3">
        <v>24.0</v>
      </c>
      <c r="G5" s="3" t="s">
        <v>24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>
      <c r="A6" s="3" t="s">
        <v>25</v>
      </c>
      <c r="B6" s="4">
        <v>9200.0</v>
      </c>
      <c r="C6" s="3">
        <v>3.0</v>
      </c>
      <c r="D6" s="3">
        <v>3.0</v>
      </c>
      <c r="E6" s="3">
        <v>0.0</v>
      </c>
      <c r="F6" s="3">
        <v>24.3</v>
      </c>
      <c r="G6" s="3" t="s">
        <v>26</v>
      </c>
      <c r="H6" s="3" t="s">
        <v>27</v>
      </c>
      <c r="I6" s="3" t="s">
        <v>28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>
      <c r="A7" s="3" t="s">
        <v>29</v>
      </c>
      <c r="B7" s="4">
        <v>9400.0</v>
      </c>
      <c r="C7" s="3">
        <v>10.0</v>
      </c>
      <c r="D7" s="3">
        <v>9.0</v>
      </c>
      <c r="E7" s="3">
        <v>3.0</v>
      </c>
      <c r="F7" s="3">
        <v>25.1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5"/>
      <c r="M7" s="3" t="s">
        <v>35</v>
      </c>
      <c r="N7" s="3" t="s">
        <v>36</v>
      </c>
      <c r="O7" s="5"/>
      <c r="P7" s="5"/>
      <c r="Q7" s="5"/>
      <c r="R7" s="5"/>
      <c r="S7" s="3" t="s">
        <v>37</v>
      </c>
      <c r="T7" s="5"/>
      <c r="U7" s="5"/>
      <c r="V7" s="3" t="s">
        <v>38</v>
      </c>
      <c r="W7" s="3" t="s">
        <v>39</v>
      </c>
      <c r="X7" s="5"/>
      <c r="Y7" s="5"/>
      <c r="Z7" s="5"/>
      <c r="AA7" s="5"/>
      <c r="AB7" s="5"/>
    </row>
    <row r="8">
      <c r="A8" s="3" t="s">
        <v>40</v>
      </c>
      <c r="B8" s="4">
        <v>6000.0</v>
      </c>
      <c r="C8" s="3">
        <v>1.0</v>
      </c>
      <c r="D8" s="3">
        <v>1.0</v>
      </c>
      <c r="E8" s="3">
        <v>0.0</v>
      </c>
      <c r="F8" s="3">
        <v>27.0</v>
      </c>
      <c r="G8" s="5"/>
      <c r="H8" s="3" t="s">
        <v>41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>
      <c r="A9" s="3" t="s">
        <v>42</v>
      </c>
      <c r="B9" s="4">
        <v>10300.0</v>
      </c>
      <c r="C9" s="3">
        <v>7.0</v>
      </c>
      <c r="D9" s="3">
        <v>7.0</v>
      </c>
      <c r="E9" s="3">
        <v>2.0</v>
      </c>
      <c r="F9" s="3">
        <v>28.0</v>
      </c>
      <c r="G9" s="3" t="s">
        <v>24</v>
      </c>
      <c r="H9" s="3" t="s">
        <v>43</v>
      </c>
      <c r="I9" s="3" t="s">
        <v>28</v>
      </c>
      <c r="J9" s="3" t="s">
        <v>44</v>
      </c>
      <c r="K9" s="5"/>
      <c r="L9" s="5"/>
      <c r="M9" s="3" t="s">
        <v>45</v>
      </c>
      <c r="N9" s="3" t="s">
        <v>46</v>
      </c>
      <c r="O9" s="5"/>
      <c r="P9" s="3" t="s">
        <v>41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>
      <c r="A10" s="3" t="s">
        <v>47</v>
      </c>
      <c r="B10" s="4">
        <v>5900.0</v>
      </c>
      <c r="C10" s="3">
        <v>5.0</v>
      </c>
      <c r="D10" s="3">
        <v>5.0</v>
      </c>
      <c r="E10" s="3">
        <v>1.0</v>
      </c>
      <c r="F10" s="3">
        <v>28.8</v>
      </c>
      <c r="G10" s="3" t="s">
        <v>48</v>
      </c>
      <c r="H10" s="5"/>
      <c r="I10" s="3" t="s">
        <v>49</v>
      </c>
      <c r="J10" s="3" t="s">
        <v>33</v>
      </c>
      <c r="K10" s="5"/>
      <c r="L10" s="5"/>
      <c r="M10" s="5"/>
      <c r="N10" s="5"/>
      <c r="O10" s="5"/>
      <c r="P10" s="5"/>
      <c r="Q10" s="3" t="s">
        <v>50</v>
      </c>
      <c r="R10" s="5"/>
      <c r="S10" s="3" t="s">
        <v>51</v>
      </c>
      <c r="T10" s="5"/>
      <c r="U10" s="5"/>
      <c r="V10" s="5"/>
      <c r="W10" s="5"/>
      <c r="X10" s="5"/>
      <c r="Y10" s="5"/>
      <c r="Z10" s="5"/>
      <c r="AA10" s="5"/>
      <c r="AB10" s="5"/>
    </row>
    <row r="11">
      <c r="A11" s="3" t="s">
        <v>52</v>
      </c>
      <c r="B11" s="4">
        <v>8100.0</v>
      </c>
      <c r="C11" s="3">
        <v>4.0</v>
      </c>
      <c r="D11" s="3">
        <v>3.0</v>
      </c>
      <c r="E11" s="3">
        <v>2.0</v>
      </c>
      <c r="F11" s="3">
        <v>33.5</v>
      </c>
      <c r="G11" s="3" t="s">
        <v>53</v>
      </c>
      <c r="H11" s="3" t="s">
        <v>54</v>
      </c>
      <c r="I11" s="3" t="s">
        <v>28</v>
      </c>
      <c r="J11" s="3" t="s">
        <v>55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>
      <c r="A12" s="3" t="s">
        <v>56</v>
      </c>
      <c r="B12" s="4">
        <v>13000.0</v>
      </c>
      <c r="C12" s="3">
        <v>14.0</v>
      </c>
      <c r="D12" s="3">
        <v>11.0</v>
      </c>
      <c r="E12" s="3">
        <v>6.0</v>
      </c>
      <c r="F12" s="3">
        <v>35.1</v>
      </c>
      <c r="G12" s="3" t="s">
        <v>31</v>
      </c>
      <c r="H12" s="3" t="s">
        <v>57</v>
      </c>
      <c r="I12" s="3" t="s">
        <v>58</v>
      </c>
      <c r="J12" s="3" t="s">
        <v>16</v>
      </c>
      <c r="K12" s="3" t="s">
        <v>59</v>
      </c>
      <c r="L12" s="3" t="s">
        <v>60</v>
      </c>
      <c r="M12" s="3" t="s">
        <v>61</v>
      </c>
      <c r="N12" s="3" t="s">
        <v>62</v>
      </c>
      <c r="O12" s="3" t="s">
        <v>34</v>
      </c>
      <c r="P12" s="3" t="s">
        <v>63</v>
      </c>
      <c r="Q12" s="3" t="s">
        <v>64</v>
      </c>
      <c r="R12" s="3" t="s">
        <v>65</v>
      </c>
      <c r="S12" s="3" t="s">
        <v>66</v>
      </c>
      <c r="T12" s="3" t="s">
        <v>67</v>
      </c>
      <c r="U12" s="5"/>
      <c r="V12" s="5"/>
      <c r="W12" s="5"/>
      <c r="X12" s="5"/>
      <c r="Y12" s="5"/>
      <c r="Z12" s="5"/>
      <c r="AA12" s="5"/>
      <c r="AB12" s="5"/>
    </row>
    <row r="13">
      <c r="A13" s="3" t="s">
        <v>68</v>
      </c>
      <c r="B13" s="4">
        <v>8700.0</v>
      </c>
      <c r="C13" s="3">
        <v>4.0</v>
      </c>
      <c r="D13" s="3">
        <v>3.0</v>
      </c>
      <c r="E13" s="3">
        <v>1.0</v>
      </c>
      <c r="F13" s="3">
        <v>36.0</v>
      </c>
      <c r="G13" s="3" t="s">
        <v>24</v>
      </c>
      <c r="H13" s="3" t="s">
        <v>14</v>
      </c>
      <c r="I13" s="3" t="s">
        <v>69</v>
      </c>
      <c r="J13" s="3" t="s">
        <v>70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>
      <c r="A14" s="3" t="s">
        <v>71</v>
      </c>
      <c r="B14" s="4">
        <v>6900.0</v>
      </c>
      <c r="C14" s="3">
        <v>4.0</v>
      </c>
      <c r="D14" s="3">
        <v>3.0</v>
      </c>
      <c r="E14" s="3">
        <v>1.0</v>
      </c>
      <c r="F14" s="3">
        <v>36.5</v>
      </c>
      <c r="G14" s="3" t="s">
        <v>26</v>
      </c>
      <c r="H14" s="3" t="s">
        <v>41</v>
      </c>
      <c r="I14" s="3" t="s">
        <v>72</v>
      </c>
      <c r="J14" s="3" t="s">
        <v>13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>
      <c r="A15" s="3" t="s">
        <v>73</v>
      </c>
      <c r="B15" s="4">
        <v>6700.0</v>
      </c>
      <c r="C15" s="3">
        <v>3.0</v>
      </c>
      <c r="D15" s="3">
        <v>3.0</v>
      </c>
      <c r="E15" s="3">
        <v>0.0</v>
      </c>
      <c r="F15" s="3">
        <v>36.7</v>
      </c>
      <c r="G15" s="3" t="s">
        <v>74</v>
      </c>
      <c r="H15" s="3" t="s">
        <v>27</v>
      </c>
      <c r="I15" s="5"/>
      <c r="J15" s="5"/>
      <c r="K15" s="3" t="s">
        <v>75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>
      <c r="A16" s="3" t="s">
        <v>76</v>
      </c>
      <c r="B16" s="4">
        <v>7000.0</v>
      </c>
      <c r="C16" s="3">
        <v>6.0</v>
      </c>
      <c r="D16" s="3">
        <v>5.0</v>
      </c>
      <c r="E16" s="3">
        <v>1.0</v>
      </c>
      <c r="F16" s="3">
        <v>39.3</v>
      </c>
      <c r="G16" s="3" t="s">
        <v>7</v>
      </c>
      <c r="H16" s="3" t="s">
        <v>77</v>
      </c>
      <c r="I16" s="3" t="s">
        <v>66</v>
      </c>
      <c r="J16" s="3" t="s">
        <v>70</v>
      </c>
      <c r="K16" s="3" t="s">
        <v>57</v>
      </c>
      <c r="L16" s="5"/>
      <c r="M16" s="3" t="s">
        <v>45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>
      <c r="A17" s="3" t="s">
        <v>78</v>
      </c>
      <c r="B17" s="4" t="e">
        <v>#N/A</v>
      </c>
      <c r="C17" s="3">
        <v>12.0</v>
      </c>
      <c r="D17" s="3">
        <v>10.0</v>
      </c>
      <c r="E17" s="3">
        <v>2.0</v>
      </c>
      <c r="F17" s="3">
        <v>42.3</v>
      </c>
      <c r="G17" s="3" t="s">
        <v>34</v>
      </c>
      <c r="H17" s="3" t="s">
        <v>79</v>
      </c>
      <c r="I17" s="3" t="s">
        <v>330</v>
      </c>
      <c r="J17" s="3" t="s">
        <v>49</v>
      </c>
      <c r="K17" s="3" t="s">
        <v>20</v>
      </c>
      <c r="L17" s="3" t="s">
        <v>60</v>
      </c>
      <c r="M17" s="5"/>
      <c r="N17" s="3" t="s">
        <v>331</v>
      </c>
      <c r="O17" s="3" t="s">
        <v>332</v>
      </c>
      <c r="P17" s="5"/>
      <c r="Q17" s="3" t="s">
        <v>333</v>
      </c>
      <c r="R17" s="3" t="s">
        <v>334</v>
      </c>
      <c r="S17" s="3" t="s">
        <v>335</v>
      </c>
      <c r="T17" s="3" t="s">
        <v>336</v>
      </c>
      <c r="U17" s="5"/>
      <c r="V17" s="5"/>
      <c r="W17" s="5"/>
      <c r="X17" s="5"/>
      <c r="Y17" s="5"/>
      <c r="Z17" s="5"/>
      <c r="AA17" s="5"/>
      <c r="AB17" s="5"/>
    </row>
    <row r="18">
      <c r="A18" s="3" t="s">
        <v>129</v>
      </c>
      <c r="B18" s="4">
        <v>8200.0</v>
      </c>
      <c r="C18" s="3">
        <v>7.0</v>
      </c>
      <c r="D18" s="3">
        <v>7.0</v>
      </c>
      <c r="E18" s="3">
        <v>1.0</v>
      </c>
      <c r="F18" s="3">
        <v>43.1</v>
      </c>
      <c r="G18" s="3" t="s">
        <v>54</v>
      </c>
      <c r="H18" s="3" t="s">
        <v>337</v>
      </c>
      <c r="I18" s="5"/>
      <c r="J18" s="3" t="s">
        <v>338</v>
      </c>
      <c r="K18" s="3" t="s">
        <v>339</v>
      </c>
      <c r="L18" s="5"/>
      <c r="M18" s="3" t="s">
        <v>340</v>
      </c>
      <c r="N18" s="3" t="s">
        <v>341</v>
      </c>
      <c r="O18" s="3" t="s">
        <v>342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>
      <c r="A19" s="3" t="s">
        <v>214</v>
      </c>
      <c r="B19" s="4">
        <v>6300.0</v>
      </c>
      <c r="C19" s="3">
        <v>1.0</v>
      </c>
      <c r="D19" s="3">
        <v>1.0</v>
      </c>
      <c r="E19" s="3">
        <v>0.0</v>
      </c>
      <c r="F19" s="3">
        <v>44.0</v>
      </c>
      <c r="G19" s="3" t="s">
        <v>343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>
      <c r="A20" s="3" t="s">
        <v>217</v>
      </c>
      <c r="B20" s="4">
        <v>6100.0</v>
      </c>
      <c r="C20" s="3">
        <v>4.0</v>
      </c>
      <c r="D20" s="3">
        <v>3.0</v>
      </c>
      <c r="E20" s="3">
        <v>0.0</v>
      </c>
      <c r="F20" s="3">
        <v>44.3</v>
      </c>
      <c r="G20" s="5"/>
      <c r="H20" s="3" t="s">
        <v>27</v>
      </c>
      <c r="I20" s="3" t="s">
        <v>344</v>
      </c>
      <c r="J20" s="3" t="s">
        <v>70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3" t="s">
        <v>345</v>
      </c>
      <c r="X20" s="5"/>
      <c r="Y20" s="5"/>
      <c r="Z20" s="5"/>
      <c r="AA20" s="5"/>
      <c r="AB20" s="5"/>
    </row>
    <row r="21">
      <c r="A21" s="3" t="s">
        <v>137</v>
      </c>
      <c r="B21" s="4">
        <v>10600.0</v>
      </c>
      <c r="C21" s="3">
        <v>5.0</v>
      </c>
      <c r="D21" s="3">
        <v>3.0</v>
      </c>
      <c r="E21" s="3">
        <v>2.0</v>
      </c>
      <c r="F21" s="3">
        <v>45.0</v>
      </c>
      <c r="G21" s="3" t="s">
        <v>346</v>
      </c>
      <c r="H21" s="3" t="s">
        <v>348</v>
      </c>
      <c r="I21" s="3" t="s">
        <v>32</v>
      </c>
      <c r="J21" s="3" t="s">
        <v>349</v>
      </c>
      <c r="K21" s="3" t="s">
        <v>350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>
      <c r="A22" s="3" t="s">
        <v>149</v>
      </c>
      <c r="B22" s="4">
        <v>6600.0</v>
      </c>
      <c r="C22" s="3">
        <v>10.0</v>
      </c>
      <c r="D22" s="3">
        <v>7.0</v>
      </c>
      <c r="E22" s="3">
        <v>0.0</v>
      </c>
      <c r="F22" s="3">
        <v>46.2</v>
      </c>
      <c r="G22" s="3" t="s">
        <v>351</v>
      </c>
      <c r="H22" s="3" t="s">
        <v>20</v>
      </c>
      <c r="I22" s="3" t="s">
        <v>28</v>
      </c>
      <c r="J22" s="3" t="s">
        <v>53</v>
      </c>
      <c r="K22" s="3" t="s">
        <v>352</v>
      </c>
      <c r="L22" s="3" t="s">
        <v>60</v>
      </c>
      <c r="M22" s="3" t="s">
        <v>353</v>
      </c>
      <c r="N22" s="5"/>
      <c r="O22" s="5"/>
      <c r="P22" s="3" t="s">
        <v>24</v>
      </c>
      <c r="Q22" s="3" t="s">
        <v>34</v>
      </c>
      <c r="R22" s="3" t="s">
        <v>354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>
      <c r="A23" s="3" t="s">
        <v>221</v>
      </c>
      <c r="B23" s="4">
        <v>7400.0</v>
      </c>
      <c r="C23" s="3">
        <v>5.0</v>
      </c>
      <c r="D23" s="3">
        <v>4.0</v>
      </c>
      <c r="E23" s="3">
        <v>0.0</v>
      </c>
      <c r="F23" s="3">
        <v>47.0</v>
      </c>
      <c r="G23" s="3" t="s">
        <v>355</v>
      </c>
      <c r="H23" s="5"/>
      <c r="I23" s="5"/>
      <c r="J23" s="3" t="s">
        <v>33</v>
      </c>
      <c r="K23" s="5"/>
      <c r="L23" s="3" t="s">
        <v>356</v>
      </c>
      <c r="M23" s="3" t="s">
        <v>340</v>
      </c>
      <c r="N23" s="5"/>
      <c r="O23" s="5"/>
      <c r="P23" s="5"/>
      <c r="Q23" s="3" t="s">
        <v>34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>
      <c r="A24" s="3" t="s">
        <v>197</v>
      </c>
      <c r="B24" s="4">
        <v>6500.0</v>
      </c>
      <c r="C24" s="3">
        <v>4.0</v>
      </c>
      <c r="D24" s="3">
        <v>3.0</v>
      </c>
      <c r="E24" s="3">
        <v>0.0</v>
      </c>
      <c r="F24" s="3">
        <v>48.8</v>
      </c>
      <c r="G24" s="3" t="s">
        <v>10</v>
      </c>
      <c r="H24" s="3" t="s">
        <v>41</v>
      </c>
      <c r="I24" s="3" t="s">
        <v>330</v>
      </c>
      <c r="J24" s="5"/>
      <c r="K24" s="3" t="s">
        <v>357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>
      <c r="A25" s="3" t="s">
        <v>358</v>
      </c>
      <c r="B25" s="4">
        <v>6700.0</v>
      </c>
      <c r="C25" s="3">
        <v>8.0</v>
      </c>
      <c r="D25" s="3">
        <v>6.0</v>
      </c>
      <c r="E25" s="3">
        <v>2.0</v>
      </c>
      <c r="F25" s="3">
        <v>49.3</v>
      </c>
      <c r="G25" s="3" t="s">
        <v>53</v>
      </c>
      <c r="H25" s="3" t="s">
        <v>75</v>
      </c>
      <c r="I25" s="3" t="s">
        <v>49</v>
      </c>
      <c r="J25" s="3" t="s">
        <v>70</v>
      </c>
      <c r="K25" s="3" t="s">
        <v>359</v>
      </c>
      <c r="L25" s="3" t="s">
        <v>359</v>
      </c>
      <c r="M25" s="3" t="s">
        <v>20</v>
      </c>
      <c r="N25" s="5"/>
      <c r="O25" s="3" t="s">
        <v>341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>
      <c r="A26" s="3" t="s">
        <v>170</v>
      </c>
      <c r="B26" s="4">
        <v>7000.0</v>
      </c>
      <c r="C26" s="3">
        <v>3.0</v>
      </c>
      <c r="D26" s="3">
        <v>2.0</v>
      </c>
      <c r="E26" s="3">
        <v>0.0</v>
      </c>
      <c r="F26" s="3">
        <v>49.3</v>
      </c>
      <c r="G26" s="3" t="s">
        <v>10</v>
      </c>
      <c r="H26" s="3" t="s">
        <v>348</v>
      </c>
      <c r="I26" s="3" t="s">
        <v>69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>
      <c r="A27" s="3" t="s">
        <v>157</v>
      </c>
      <c r="B27" s="4" t="e">
        <v>#N/A</v>
      </c>
      <c r="C27" s="3">
        <v>11.0</v>
      </c>
      <c r="D27" s="3">
        <v>7.0</v>
      </c>
      <c r="E27" s="3">
        <v>2.0</v>
      </c>
      <c r="F27" s="3">
        <v>49.9</v>
      </c>
      <c r="G27" s="3" t="s">
        <v>34</v>
      </c>
      <c r="H27" s="3" t="s">
        <v>348</v>
      </c>
      <c r="I27" s="5"/>
      <c r="J27" s="5"/>
      <c r="K27" s="3" t="s">
        <v>362</v>
      </c>
      <c r="L27" s="5"/>
      <c r="M27" s="3" t="s">
        <v>349</v>
      </c>
      <c r="N27" s="5"/>
      <c r="O27" s="5"/>
      <c r="P27" s="5"/>
      <c r="Q27" s="3" t="s">
        <v>50</v>
      </c>
      <c r="R27" s="5"/>
      <c r="S27" s="5"/>
      <c r="T27" s="5"/>
      <c r="U27" s="5"/>
      <c r="V27" s="3" t="s">
        <v>34</v>
      </c>
      <c r="W27" s="3" t="s">
        <v>38</v>
      </c>
      <c r="X27" s="3" t="s">
        <v>363</v>
      </c>
      <c r="Y27" s="3" t="s">
        <v>364</v>
      </c>
      <c r="Z27" s="3" t="s">
        <v>365</v>
      </c>
      <c r="AA27" s="5"/>
      <c r="AB27" s="3" t="s">
        <v>366</v>
      </c>
    </row>
    <row r="28">
      <c r="A28" s="3" t="s">
        <v>222</v>
      </c>
      <c r="B28" s="4">
        <v>8400.0</v>
      </c>
      <c r="C28" s="3">
        <v>12.0</v>
      </c>
      <c r="D28" s="3">
        <v>8.0</v>
      </c>
      <c r="E28" s="3">
        <v>2.0</v>
      </c>
      <c r="F28" s="3">
        <v>50.9</v>
      </c>
      <c r="G28" s="5"/>
      <c r="H28" s="3" t="s">
        <v>75</v>
      </c>
      <c r="I28" s="3" t="s">
        <v>350</v>
      </c>
      <c r="J28" s="3" t="s">
        <v>368</v>
      </c>
      <c r="K28" s="5"/>
      <c r="L28" s="3" t="s">
        <v>369</v>
      </c>
      <c r="M28" s="3" t="s">
        <v>370</v>
      </c>
      <c r="N28" s="3" t="s">
        <v>53</v>
      </c>
      <c r="O28" s="3" t="s">
        <v>371</v>
      </c>
      <c r="P28" s="3" t="s">
        <v>372</v>
      </c>
      <c r="Q28" s="3" t="s">
        <v>373</v>
      </c>
      <c r="R28" s="3" t="s">
        <v>374</v>
      </c>
      <c r="S28" s="3" t="s">
        <v>20</v>
      </c>
      <c r="T28" s="3" t="s">
        <v>375</v>
      </c>
      <c r="U28" s="5"/>
      <c r="V28" s="5"/>
      <c r="W28" s="5"/>
      <c r="X28" s="5"/>
      <c r="Y28" s="5"/>
      <c r="Z28" s="5"/>
      <c r="AA28" s="5"/>
      <c r="AB28" s="5"/>
    </row>
    <row r="29">
      <c r="A29" s="3" t="s">
        <v>295</v>
      </c>
      <c r="B29" s="4">
        <v>6400.0</v>
      </c>
      <c r="C29" s="3">
        <v>6.0</v>
      </c>
      <c r="D29" s="3">
        <v>4.0</v>
      </c>
      <c r="E29" s="3">
        <v>1.0</v>
      </c>
      <c r="F29" s="3">
        <v>51.0</v>
      </c>
      <c r="G29" s="3" t="s">
        <v>53</v>
      </c>
      <c r="H29" s="5"/>
      <c r="I29" s="3" t="s">
        <v>376</v>
      </c>
      <c r="J29" s="3" t="s">
        <v>352</v>
      </c>
      <c r="K29" s="5"/>
      <c r="L29" s="5"/>
      <c r="M29" s="5"/>
      <c r="N29" s="3" t="s">
        <v>377</v>
      </c>
      <c r="O29" s="3" t="s">
        <v>378</v>
      </c>
      <c r="P29" s="3" t="s">
        <v>379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>
      <c r="A30" s="3" t="s">
        <v>209</v>
      </c>
      <c r="B30" s="4">
        <v>6900.0</v>
      </c>
      <c r="C30" s="3">
        <v>9.0</v>
      </c>
      <c r="D30" s="3">
        <v>6.0</v>
      </c>
      <c r="E30" s="3">
        <v>1.0</v>
      </c>
      <c r="F30" s="3">
        <v>52.1</v>
      </c>
      <c r="G30" s="3" t="s">
        <v>343</v>
      </c>
      <c r="H30" s="5"/>
      <c r="I30" s="3" t="s">
        <v>381</v>
      </c>
      <c r="J30" s="3" t="s">
        <v>75</v>
      </c>
      <c r="K30" s="3" t="s">
        <v>350</v>
      </c>
      <c r="L30" s="3" t="s">
        <v>382</v>
      </c>
      <c r="M30" s="3" t="s">
        <v>53</v>
      </c>
      <c r="N30" s="3" t="s">
        <v>383</v>
      </c>
      <c r="O30" s="5"/>
      <c r="P30" s="5"/>
      <c r="Q30" s="3" t="s">
        <v>349</v>
      </c>
      <c r="R30" s="3" t="s">
        <v>354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>
      <c r="A31" s="3" t="s">
        <v>152</v>
      </c>
      <c r="B31" s="4">
        <v>6100.0</v>
      </c>
      <c r="C31" s="3">
        <v>5.0</v>
      </c>
      <c r="D31" s="3">
        <v>3.0</v>
      </c>
      <c r="E31" s="3">
        <v>0.0</v>
      </c>
      <c r="F31" s="3">
        <v>52.2</v>
      </c>
      <c r="G31" s="3" t="s">
        <v>34</v>
      </c>
      <c r="H31" s="3" t="s">
        <v>11</v>
      </c>
      <c r="I31" s="3" t="s">
        <v>351</v>
      </c>
      <c r="J31" s="3" t="s">
        <v>34</v>
      </c>
      <c r="K31" s="3" t="s">
        <v>384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>
      <c r="A32" s="3" t="s">
        <v>321</v>
      </c>
      <c r="B32" s="4">
        <v>5800.0</v>
      </c>
      <c r="C32" s="3">
        <v>3.0</v>
      </c>
      <c r="D32" s="3">
        <v>2.0</v>
      </c>
      <c r="E32" s="3">
        <v>0.0</v>
      </c>
      <c r="F32" s="3">
        <v>52.3</v>
      </c>
      <c r="G32" s="3" t="s">
        <v>349</v>
      </c>
      <c r="H32" s="5"/>
      <c r="I32" s="3" t="s">
        <v>387</v>
      </c>
      <c r="J32" s="3" t="s">
        <v>388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>
      <c r="A33" s="3" t="s">
        <v>256</v>
      </c>
      <c r="B33" s="4">
        <v>6700.0</v>
      </c>
      <c r="C33" s="3">
        <v>10.0</v>
      </c>
      <c r="D33" s="3">
        <v>8.0</v>
      </c>
      <c r="E33" s="3">
        <v>2.0</v>
      </c>
      <c r="F33" s="3">
        <v>52.4</v>
      </c>
      <c r="G33" s="3" t="s">
        <v>349</v>
      </c>
      <c r="H33" s="3" t="s">
        <v>77</v>
      </c>
      <c r="I33" s="3" t="s">
        <v>389</v>
      </c>
      <c r="J33" s="3" t="s">
        <v>388</v>
      </c>
      <c r="K33" s="3" t="s">
        <v>390</v>
      </c>
      <c r="L33" s="3" t="s">
        <v>391</v>
      </c>
      <c r="M33" s="3" t="s">
        <v>13</v>
      </c>
      <c r="N33" s="3" t="s">
        <v>20</v>
      </c>
      <c r="O33" s="5"/>
      <c r="P33" s="5"/>
      <c r="Q33" s="5"/>
      <c r="R33" s="3" t="s">
        <v>393</v>
      </c>
      <c r="S33" s="5"/>
      <c r="T33" s="3" t="s">
        <v>394</v>
      </c>
      <c r="U33" s="5"/>
      <c r="V33" s="5"/>
      <c r="W33" s="5"/>
      <c r="X33" s="5"/>
      <c r="Y33" s="5"/>
      <c r="Z33" s="5"/>
      <c r="AA33" s="5"/>
      <c r="AB33" s="5"/>
    </row>
    <row r="34">
      <c r="A34" s="3" t="s">
        <v>228</v>
      </c>
      <c r="B34" s="4">
        <v>6400.0</v>
      </c>
      <c r="C34" s="3">
        <v>4.0</v>
      </c>
      <c r="D34" s="3">
        <v>3.0</v>
      </c>
      <c r="E34" s="3">
        <v>0.0</v>
      </c>
      <c r="F34" s="3">
        <v>52.5</v>
      </c>
      <c r="G34" s="5"/>
      <c r="H34" s="3" t="s">
        <v>75</v>
      </c>
      <c r="I34" s="3" t="s">
        <v>387</v>
      </c>
      <c r="J34" s="5"/>
      <c r="K34" s="3" t="s">
        <v>34</v>
      </c>
      <c r="L34" s="3" t="s">
        <v>60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>
      <c r="A35" s="3" t="s">
        <v>240</v>
      </c>
      <c r="B35" s="4">
        <v>5800.0</v>
      </c>
      <c r="C35" s="3">
        <v>12.0</v>
      </c>
      <c r="D35" s="3">
        <v>8.0</v>
      </c>
      <c r="E35" s="3">
        <v>2.0</v>
      </c>
      <c r="F35" s="3">
        <v>52.6</v>
      </c>
      <c r="G35" s="3" t="s">
        <v>72</v>
      </c>
      <c r="H35" s="3" t="s">
        <v>79</v>
      </c>
      <c r="I35" s="3" t="s">
        <v>387</v>
      </c>
      <c r="J35" s="3" t="s">
        <v>350</v>
      </c>
      <c r="K35" s="3" t="s">
        <v>384</v>
      </c>
      <c r="L35" s="5"/>
      <c r="M35" s="3" t="s">
        <v>45</v>
      </c>
      <c r="N35" s="3" t="s">
        <v>331</v>
      </c>
      <c r="O35" s="3" t="s">
        <v>395</v>
      </c>
      <c r="P35" s="3" t="s">
        <v>396</v>
      </c>
      <c r="Q35" s="3" t="s">
        <v>333</v>
      </c>
      <c r="R35" s="3" t="s">
        <v>397</v>
      </c>
      <c r="S35" s="3" t="s">
        <v>69</v>
      </c>
      <c r="T35" s="5"/>
      <c r="U35" s="5"/>
      <c r="V35" s="5"/>
      <c r="W35" s="5"/>
      <c r="X35" s="5"/>
      <c r="Y35" s="5"/>
      <c r="Z35" s="5"/>
      <c r="AA35" s="5"/>
      <c r="AB35" s="5"/>
    </row>
    <row r="36">
      <c r="A36" s="3" t="s">
        <v>398</v>
      </c>
      <c r="B36" s="4">
        <v>7200.0</v>
      </c>
      <c r="C36" s="3">
        <v>3.0</v>
      </c>
      <c r="D36" s="3">
        <v>2.0</v>
      </c>
      <c r="E36" s="3">
        <v>0.0</v>
      </c>
      <c r="F36" s="3">
        <v>52.7</v>
      </c>
      <c r="G36" s="5"/>
      <c r="H36" s="5"/>
      <c r="I36" s="3" t="s">
        <v>330</v>
      </c>
      <c r="J36" s="3" t="s">
        <v>400</v>
      </c>
      <c r="K36" s="5"/>
      <c r="L36" s="3" t="s">
        <v>350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>
      <c r="A37" s="3" t="s">
        <v>401</v>
      </c>
      <c r="B37" s="4">
        <v>8300.0</v>
      </c>
      <c r="C37" s="3">
        <v>6.0</v>
      </c>
      <c r="D37" s="3">
        <v>3.0</v>
      </c>
      <c r="E37" s="3">
        <v>3.0</v>
      </c>
      <c r="F37" s="3">
        <v>52.8</v>
      </c>
      <c r="G37" s="5"/>
      <c r="H37" s="5"/>
      <c r="I37" s="3" t="s">
        <v>389</v>
      </c>
      <c r="J37" s="3" t="s">
        <v>72</v>
      </c>
      <c r="K37" s="3" t="s">
        <v>349</v>
      </c>
      <c r="L37" s="3" t="s">
        <v>402</v>
      </c>
      <c r="M37" s="3" t="s">
        <v>13</v>
      </c>
      <c r="N37" s="3" t="s">
        <v>72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>
      <c r="A38" s="3" t="s">
        <v>147</v>
      </c>
      <c r="B38" s="4">
        <v>6900.0</v>
      </c>
      <c r="C38" s="3">
        <v>2.0</v>
      </c>
      <c r="D38" s="3">
        <v>1.0</v>
      </c>
      <c r="E38" s="3">
        <v>1.0</v>
      </c>
      <c r="F38" s="3">
        <v>54.0</v>
      </c>
      <c r="G38" s="3" t="s">
        <v>346</v>
      </c>
      <c r="H38" s="3" t="s">
        <v>20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>
      <c r="A39" s="3" t="s">
        <v>194</v>
      </c>
      <c r="B39" s="4">
        <v>6700.0</v>
      </c>
      <c r="C39" s="3">
        <v>7.0</v>
      </c>
      <c r="D39" s="3">
        <v>5.0</v>
      </c>
      <c r="E39" s="3">
        <v>1.0</v>
      </c>
      <c r="F39" s="3">
        <v>55.1</v>
      </c>
      <c r="G39" s="3" t="s">
        <v>69</v>
      </c>
      <c r="H39" s="3" t="s">
        <v>41</v>
      </c>
      <c r="I39" s="5"/>
      <c r="J39" s="5"/>
      <c r="K39" s="3" t="s">
        <v>352</v>
      </c>
      <c r="L39" s="3" t="s">
        <v>69</v>
      </c>
      <c r="M39" s="5"/>
      <c r="N39" s="3" t="s">
        <v>405</v>
      </c>
      <c r="O39" s="5"/>
      <c r="P39" s="3" t="s">
        <v>406</v>
      </c>
      <c r="Q39" s="3" t="s">
        <v>18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>
      <c r="A40" s="3" t="s">
        <v>301</v>
      </c>
      <c r="B40" s="4">
        <v>6400.0</v>
      </c>
      <c r="C40" s="3">
        <v>10.0</v>
      </c>
      <c r="D40" s="3">
        <v>6.0</v>
      </c>
      <c r="E40" s="3">
        <v>1.0</v>
      </c>
      <c r="F40" s="3">
        <v>55.5</v>
      </c>
      <c r="G40" s="3" t="s">
        <v>34</v>
      </c>
      <c r="H40" s="3" t="s">
        <v>72</v>
      </c>
      <c r="I40" s="3" t="s">
        <v>49</v>
      </c>
      <c r="J40" s="3" t="s">
        <v>20</v>
      </c>
      <c r="K40" s="3" t="s">
        <v>352</v>
      </c>
      <c r="L40" s="5"/>
      <c r="M40" s="3" t="s">
        <v>13</v>
      </c>
      <c r="N40" s="3" t="s">
        <v>36</v>
      </c>
      <c r="O40" s="3" t="s">
        <v>342</v>
      </c>
      <c r="P40" s="5"/>
      <c r="Q40" s="5"/>
      <c r="R40" s="5"/>
      <c r="S40" s="3" t="s">
        <v>344</v>
      </c>
      <c r="T40" s="3" t="s">
        <v>336</v>
      </c>
      <c r="U40" s="5"/>
      <c r="V40" s="5"/>
      <c r="W40" s="5"/>
      <c r="X40" s="5"/>
      <c r="Y40" s="5"/>
      <c r="Z40" s="5"/>
      <c r="AA40" s="5"/>
      <c r="AB40" s="5"/>
    </row>
    <row r="41">
      <c r="A41" s="3" t="s">
        <v>241</v>
      </c>
      <c r="B41" s="4">
        <v>7100.0</v>
      </c>
      <c r="C41" s="3">
        <v>3.0</v>
      </c>
      <c r="D41" s="3">
        <v>2.0</v>
      </c>
      <c r="E41" s="3">
        <v>0.0</v>
      </c>
      <c r="F41" s="3">
        <v>55.7</v>
      </c>
      <c r="G41" s="3" t="s">
        <v>409</v>
      </c>
      <c r="H41" s="3" t="s">
        <v>20</v>
      </c>
      <c r="I41" s="5"/>
      <c r="J41" s="5"/>
      <c r="K41" s="3" t="s">
        <v>369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>
      <c r="A42" s="3" t="s">
        <v>410</v>
      </c>
      <c r="B42" s="4">
        <v>5900.0</v>
      </c>
      <c r="C42" s="3">
        <v>2.0</v>
      </c>
      <c r="D42" s="3">
        <v>1.0</v>
      </c>
      <c r="E42" s="3">
        <v>0.0</v>
      </c>
      <c r="F42" s="3">
        <v>56.0</v>
      </c>
      <c r="G42" s="5"/>
      <c r="H42" s="5"/>
      <c r="I42" s="5"/>
      <c r="J42" s="3" t="s">
        <v>20</v>
      </c>
      <c r="K42" s="3" t="s">
        <v>369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>
      <c r="A43" s="3" t="s">
        <v>224</v>
      </c>
      <c r="B43" s="4">
        <v>7300.0</v>
      </c>
      <c r="C43" s="3">
        <v>3.0</v>
      </c>
      <c r="D43" s="3">
        <v>2.0</v>
      </c>
      <c r="E43" s="3">
        <v>0.0</v>
      </c>
      <c r="F43" s="3">
        <v>56.3</v>
      </c>
      <c r="G43" s="3" t="s">
        <v>355</v>
      </c>
      <c r="H43" s="5"/>
      <c r="I43" s="3" t="s">
        <v>53</v>
      </c>
      <c r="J43" s="3" t="s">
        <v>70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>
      <c r="A44" s="3" t="s">
        <v>412</v>
      </c>
      <c r="B44" s="4">
        <v>10000.0</v>
      </c>
      <c r="C44" s="3">
        <v>3.0</v>
      </c>
      <c r="D44" s="3">
        <v>2.0</v>
      </c>
      <c r="E44" s="3">
        <v>0.0</v>
      </c>
      <c r="F44" s="3">
        <v>56.3</v>
      </c>
      <c r="G44" s="5"/>
      <c r="H44" s="5"/>
      <c r="I44" s="3" t="s">
        <v>381</v>
      </c>
      <c r="J44" s="5"/>
      <c r="K44" s="5"/>
      <c r="L44" s="3" t="s">
        <v>60</v>
      </c>
      <c r="M44" s="3" t="s">
        <v>349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>
      <c r="A45" s="3" t="s">
        <v>415</v>
      </c>
      <c r="B45" s="4">
        <v>6000.0</v>
      </c>
      <c r="C45" s="3">
        <v>2.0</v>
      </c>
      <c r="D45" s="3">
        <v>2.0</v>
      </c>
      <c r="E45" s="3">
        <v>0.0</v>
      </c>
      <c r="F45" s="3">
        <v>57.0</v>
      </c>
      <c r="G45" s="5"/>
      <c r="H45" s="5"/>
      <c r="I45" s="5"/>
      <c r="J45" s="3" t="s">
        <v>416</v>
      </c>
      <c r="K45" s="5"/>
      <c r="L45" s="3" t="s">
        <v>390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>
      <c r="A46" s="3" t="s">
        <v>257</v>
      </c>
      <c r="B46" s="4">
        <v>7000.0</v>
      </c>
      <c r="C46" s="3">
        <v>6.0</v>
      </c>
      <c r="D46" s="3">
        <v>4.0</v>
      </c>
      <c r="E46" s="3">
        <v>0.0</v>
      </c>
      <c r="F46" s="3">
        <v>58.5</v>
      </c>
      <c r="G46" s="3" t="s">
        <v>417</v>
      </c>
      <c r="H46" s="3" t="s">
        <v>349</v>
      </c>
      <c r="I46" s="3" t="s">
        <v>418</v>
      </c>
      <c r="J46" s="3" t="s">
        <v>350</v>
      </c>
      <c r="K46" s="5"/>
      <c r="L46" s="3" t="s">
        <v>60</v>
      </c>
      <c r="M46" s="5"/>
      <c r="N46" s="5"/>
      <c r="O46" s="5"/>
      <c r="P46" s="5"/>
      <c r="Q46" s="5"/>
      <c r="R46" s="5"/>
      <c r="S46" s="5"/>
      <c r="T46" s="3" t="s">
        <v>420</v>
      </c>
      <c r="U46" s="5"/>
      <c r="V46" s="5"/>
      <c r="W46" s="5"/>
      <c r="X46" s="5"/>
      <c r="Y46" s="5"/>
      <c r="Z46" s="5"/>
      <c r="AA46" s="5"/>
      <c r="AB46" s="5"/>
    </row>
    <row r="47">
      <c r="A47" s="3" t="s">
        <v>253</v>
      </c>
      <c r="B47" s="4">
        <v>6800.0</v>
      </c>
      <c r="C47" s="3">
        <v>1.0</v>
      </c>
      <c r="D47" s="3">
        <v>1.0</v>
      </c>
      <c r="E47" s="3">
        <v>0.0</v>
      </c>
      <c r="F47" s="3">
        <v>59.0</v>
      </c>
      <c r="G47" s="5"/>
      <c r="H47" s="3" t="s">
        <v>337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>
      <c r="A48" s="3" t="s">
        <v>201</v>
      </c>
      <c r="B48" s="4">
        <v>6200.0</v>
      </c>
      <c r="C48" s="3">
        <v>6.0</v>
      </c>
      <c r="D48" s="3">
        <v>4.0</v>
      </c>
      <c r="E48" s="3">
        <v>0.0</v>
      </c>
      <c r="F48" s="3">
        <v>59.2</v>
      </c>
      <c r="G48" s="3" t="s">
        <v>421</v>
      </c>
      <c r="H48" s="5"/>
      <c r="I48" s="3" t="s">
        <v>49</v>
      </c>
      <c r="J48" s="3" t="s">
        <v>72</v>
      </c>
      <c r="K48" s="3" t="s">
        <v>75</v>
      </c>
      <c r="L48" s="3" t="s">
        <v>375</v>
      </c>
      <c r="M48" s="5"/>
      <c r="N48" s="5"/>
      <c r="O48" s="5"/>
      <c r="P48" s="5"/>
      <c r="Q48" s="5"/>
      <c r="R48" s="5"/>
      <c r="S48" s="5"/>
      <c r="T48" s="3" t="s">
        <v>34</v>
      </c>
      <c r="U48" s="5"/>
      <c r="V48" s="5"/>
      <c r="W48" s="5"/>
      <c r="X48" s="5"/>
      <c r="Y48" s="5"/>
      <c r="Z48" s="5"/>
      <c r="AA48" s="5"/>
      <c r="AB48" s="5"/>
    </row>
    <row r="49">
      <c r="A49" s="3" t="s">
        <v>423</v>
      </c>
      <c r="B49" s="4" t="e">
        <v>#N/A</v>
      </c>
      <c r="C49" s="3">
        <v>11.0</v>
      </c>
      <c r="D49" s="3">
        <v>6.0</v>
      </c>
      <c r="E49" s="3">
        <v>1.0</v>
      </c>
      <c r="F49" s="3">
        <v>59.3</v>
      </c>
      <c r="G49" s="5"/>
      <c r="H49" s="3" t="s">
        <v>67</v>
      </c>
      <c r="I49" s="5"/>
      <c r="J49" s="3" t="s">
        <v>344</v>
      </c>
      <c r="K49" s="3" t="s">
        <v>75</v>
      </c>
      <c r="L49" s="5"/>
      <c r="M49" s="3" t="s">
        <v>45</v>
      </c>
      <c r="N49" s="3" t="s">
        <v>425</v>
      </c>
      <c r="O49" s="5"/>
      <c r="P49" s="3" t="s">
        <v>67</v>
      </c>
      <c r="Q49" s="3" t="s">
        <v>53</v>
      </c>
      <c r="R49" s="5"/>
      <c r="S49" s="5"/>
      <c r="T49" s="5"/>
      <c r="U49" s="5"/>
      <c r="V49" s="3" t="s">
        <v>35</v>
      </c>
      <c r="W49" s="3" t="s">
        <v>39</v>
      </c>
      <c r="X49" s="3" t="s">
        <v>333</v>
      </c>
      <c r="Y49" s="3" t="s">
        <v>426</v>
      </c>
      <c r="Z49" s="5"/>
      <c r="AA49" s="5"/>
      <c r="AB49" s="5"/>
    </row>
    <row r="50">
      <c r="A50" s="3" t="s">
        <v>276</v>
      </c>
      <c r="B50" s="4">
        <v>6100.0</v>
      </c>
      <c r="C50" s="3">
        <v>15.0</v>
      </c>
      <c r="D50" s="3">
        <v>10.0</v>
      </c>
      <c r="E50" s="3">
        <v>1.0</v>
      </c>
      <c r="F50" s="3">
        <v>59.3</v>
      </c>
      <c r="G50" s="3" t="s">
        <v>34</v>
      </c>
      <c r="H50" s="3" t="s">
        <v>427</v>
      </c>
      <c r="I50" s="5"/>
      <c r="J50" s="3" t="s">
        <v>72</v>
      </c>
      <c r="K50" s="3" t="s">
        <v>75</v>
      </c>
      <c r="L50" s="3" t="s">
        <v>20</v>
      </c>
      <c r="M50" s="3" t="s">
        <v>428</v>
      </c>
      <c r="N50" s="3" t="s">
        <v>383</v>
      </c>
      <c r="O50" s="3" t="s">
        <v>342</v>
      </c>
      <c r="P50" s="3" t="s">
        <v>63</v>
      </c>
      <c r="Q50" s="3" t="s">
        <v>34</v>
      </c>
      <c r="R50" s="5"/>
      <c r="S50" s="3" t="s">
        <v>429</v>
      </c>
      <c r="T50" s="3" t="s">
        <v>430</v>
      </c>
      <c r="U50" s="3" t="s">
        <v>431</v>
      </c>
      <c r="V50" s="3" t="s">
        <v>432</v>
      </c>
      <c r="W50" s="3" t="s">
        <v>79</v>
      </c>
      <c r="X50" s="5"/>
      <c r="Y50" s="5"/>
      <c r="Z50" s="5"/>
      <c r="AA50" s="5"/>
      <c r="AB50" s="5"/>
    </row>
    <row r="51">
      <c r="A51" s="3" t="s">
        <v>434</v>
      </c>
      <c r="B51" s="4">
        <v>6000.0</v>
      </c>
      <c r="C51" s="3">
        <v>6.0</v>
      </c>
      <c r="D51" s="3">
        <v>4.0</v>
      </c>
      <c r="E51" s="3">
        <v>1.0</v>
      </c>
      <c r="F51" s="3">
        <v>59.8</v>
      </c>
      <c r="G51" s="5"/>
      <c r="H51" s="5"/>
      <c r="I51" s="3" t="s">
        <v>338</v>
      </c>
      <c r="J51" s="5"/>
      <c r="K51" s="5"/>
      <c r="L51" s="5"/>
      <c r="M51" s="3" t="s">
        <v>428</v>
      </c>
      <c r="N51" s="5"/>
      <c r="O51" s="3" t="s">
        <v>342</v>
      </c>
      <c r="P51" s="3" t="s">
        <v>34</v>
      </c>
      <c r="Q51" s="3" t="s">
        <v>435</v>
      </c>
      <c r="R51" s="5"/>
      <c r="S51" s="3" t="s">
        <v>344</v>
      </c>
      <c r="T51" s="5"/>
      <c r="U51" s="5"/>
      <c r="V51" s="5"/>
      <c r="W51" s="5"/>
      <c r="X51" s="5"/>
      <c r="Y51" s="5"/>
      <c r="Z51" s="5"/>
      <c r="AA51" s="5"/>
      <c r="AB51" s="5"/>
    </row>
    <row r="52">
      <c r="A52" s="3" t="s">
        <v>125</v>
      </c>
      <c r="B52" s="4">
        <v>6900.0</v>
      </c>
      <c r="C52" s="3">
        <v>6.0</v>
      </c>
      <c r="D52" s="3">
        <v>3.0</v>
      </c>
      <c r="E52" s="3">
        <v>2.0</v>
      </c>
      <c r="F52" s="3">
        <v>60.0</v>
      </c>
      <c r="G52" s="3" t="s">
        <v>54</v>
      </c>
      <c r="H52" s="3" t="s">
        <v>43</v>
      </c>
      <c r="I52" s="5"/>
      <c r="J52" s="5"/>
      <c r="K52" s="5"/>
      <c r="L52" s="3" t="s">
        <v>34</v>
      </c>
      <c r="M52" s="3" t="s">
        <v>437</v>
      </c>
      <c r="N52" s="3" t="s">
        <v>34</v>
      </c>
      <c r="O52" s="3" t="s">
        <v>34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>
      <c r="A53" s="3" t="s">
        <v>173</v>
      </c>
      <c r="B53" s="4" t="e">
        <v>#N/A</v>
      </c>
      <c r="C53" s="3">
        <v>2.0</v>
      </c>
      <c r="D53" s="3">
        <v>1.0</v>
      </c>
      <c r="E53" s="3">
        <v>0.0</v>
      </c>
      <c r="F53" s="3">
        <v>60.0</v>
      </c>
      <c r="G53" s="5"/>
      <c r="H53" s="3" t="s">
        <v>439</v>
      </c>
      <c r="I53" s="3" t="s">
        <v>350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>
      <c r="A54" s="3" t="s">
        <v>191</v>
      </c>
      <c r="B54" s="4" t="e">
        <v>#N/A</v>
      </c>
      <c r="C54" s="3">
        <v>14.0</v>
      </c>
      <c r="D54" s="3">
        <v>9.0</v>
      </c>
      <c r="E54" s="3">
        <v>1.0</v>
      </c>
      <c r="F54" s="3">
        <v>60.1</v>
      </c>
      <c r="G54" s="3" t="s">
        <v>440</v>
      </c>
      <c r="H54" s="3" t="s">
        <v>41</v>
      </c>
      <c r="I54" s="3" t="s">
        <v>72</v>
      </c>
      <c r="J54" s="5"/>
      <c r="K54" s="5"/>
      <c r="L54" s="3" t="s">
        <v>34</v>
      </c>
      <c r="M54" s="3" t="s">
        <v>349</v>
      </c>
      <c r="N54" s="3" t="s">
        <v>441</v>
      </c>
      <c r="O54" s="3" t="s">
        <v>69</v>
      </c>
      <c r="P54" s="3" t="s">
        <v>349</v>
      </c>
      <c r="Q54" s="3" t="s">
        <v>432</v>
      </c>
      <c r="R54" s="3" t="s">
        <v>377</v>
      </c>
      <c r="S54" s="3" t="s">
        <v>443</v>
      </c>
      <c r="T54" s="3" t="s">
        <v>420</v>
      </c>
      <c r="U54" s="3" t="s">
        <v>431</v>
      </c>
      <c r="V54" s="3" t="s">
        <v>35</v>
      </c>
      <c r="W54" s="5"/>
      <c r="X54" s="5"/>
      <c r="Y54" s="5"/>
      <c r="Z54" s="5"/>
      <c r="AA54" s="5"/>
      <c r="AB54" s="5"/>
    </row>
    <row r="55">
      <c r="A55" s="3" t="s">
        <v>267</v>
      </c>
      <c r="B55" s="4">
        <v>6500.0</v>
      </c>
      <c r="C55" s="3">
        <v>4.0</v>
      </c>
      <c r="D55" s="3">
        <v>3.0</v>
      </c>
      <c r="E55" s="3">
        <v>0.0</v>
      </c>
      <c r="F55" s="3">
        <v>60.3</v>
      </c>
      <c r="G55" s="3" t="s">
        <v>34</v>
      </c>
      <c r="H55" s="3" t="s">
        <v>444</v>
      </c>
      <c r="I55" s="5"/>
      <c r="J55" s="5"/>
      <c r="K55" s="5"/>
      <c r="L55" s="3" t="s">
        <v>60</v>
      </c>
      <c r="M55" s="5"/>
      <c r="N55" s="3" t="s">
        <v>445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>
      <c r="A56" s="3" t="s">
        <v>239</v>
      </c>
      <c r="B56" s="4">
        <v>6500.0</v>
      </c>
      <c r="C56" s="3">
        <v>2.0</v>
      </c>
      <c r="D56" s="3">
        <v>2.0</v>
      </c>
      <c r="E56" s="3">
        <v>0.0</v>
      </c>
      <c r="F56" s="3">
        <v>60.5</v>
      </c>
      <c r="G56" s="3" t="s">
        <v>409</v>
      </c>
      <c r="H56" s="5"/>
      <c r="I56" s="5"/>
      <c r="J56" s="5"/>
      <c r="K56" s="5"/>
      <c r="L56" s="5"/>
      <c r="M56" s="3" t="s">
        <v>370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>
      <c r="A57" s="3" t="s">
        <v>447</v>
      </c>
      <c r="B57" s="4">
        <v>5700.0</v>
      </c>
      <c r="C57" s="3">
        <v>7.0</v>
      </c>
      <c r="D57" s="3">
        <v>5.0</v>
      </c>
      <c r="E57" s="3">
        <v>0.0</v>
      </c>
      <c r="F57" s="3">
        <v>60.6</v>
      </c>
      <c r="G57" s="5"/>
      <c r="H57" s="5"/>
      <c r="I57" s="5"/>
      <c r="J57" s="5"/>
      <c r="K57" s="5"/>
      <c r="L57" s="3" t="s">
        <v>72</v>
      </c>
      <c r="M57" s="3" t="s">
        <v>353</v>
      </c>
      <c r="N57" s="3" t="s">
        <v>331</v>
      </c>
      <c r="O57" s="3" t="s">
        <v>342</v>
      </c>
      <c r="P57" s="5"/>
      <c r="Q57" s="3" t="s">
        <v>448</v>
      </c>
      <c r="R57" s="3" t="s">
        <v>449</v>
      </c>
      <c r="S57" s="5"/>
      <c r="T57" s="5"/>
      <c r="U57" s="5"/>
      <c r="V57" s="5"/>
      <c r="W57" s="3" t="s">
        <v>72</v>
      </c>
      <c r="X57" s="5"/>
      <c r="Y57" s="5"/>
      <c r="Z57" s="5"/>
      <c r="AA57" s="5"/>
      <c r="AB57" s="5"/>
    </row>
    <row r="58">
      <c r="A58" s="3" t="s">
        <v>450</v>
      </c>
      <c r="B58" s="4">
        <v>7800.0</v>
      </c>
      <c r="C58" s="3">
        <v>1.0</v>
      </c>
      <c r="D58" s="3">
        <v>1.0</v>
      </c>
      <c r="E58" s="3">
        <v>0.0</v>
      </c>
      <c r="F58" s="3">
        <v>61.0</v>
      </c>
      <c r="G58" s="5"/>
      <c r="H58" s="5"/>
      <c r="I58" s="3" t="s">
        <v>451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>
      <c r="A59" s="3" t="s">
        <v>404</v>
      </c>
      <c r="B59" s="4">
        <v>5700.0</v>
      </c>
      <c r="C59" s="3">
        <v>10.0</v>
      </c>
      <c r="D59" s="3">
        <v>5.0</v>
      </c>
      <c r="E59" s="3">
        <v>3.0</v>
      </c>
      <c r="F59" s="3">
        <v>61.3</v>
      </c>
      <c r="G59" s="3" t="s">
        <v>69</v>
      </c>
      <c r="H59" s="3" t="s">
        <v>452</v>
      </c>
      <c r="I59" s="3" t="s">
        <v>418</v>
      </c>
      <c r="J59" s="3" t="s">
        <v>48</v>
      </c>
      <c r="K59" s="3" t="s">
        <v>339</v>
      </c>
      <c r="L59" s="3" t="s">
        <v>453</v>
      </c>
      <c r="M59" s="3" t="s">
        <v>349</v>
      </c>
      <c r="N59" s="3" t="s">
        <v>34</v>
      </c>
      <c r="O59" s="3" t="s">
        <v>454</v>
      </c>
      <c r="P59" s="3" t="s">
        <v>69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>
      <c r="A60" s="3" t="s">
        <v>193</v>
      </c>
      <c r="B60" s="4">
        <v>6300.0</v>
      </c>
      <c r="C60" s="3">
        <v>18.0</v>
      </c>
      <c r="D60" s="3">
        <v>11.0</v>
      </c>
      <c r="E60" s="3">
        <v>0.0</v>
      </c>
      <c r="F60" s="3">
        <v>62.1</v>
      </c>
      <c r="G60" s="5"/>
      <c r="H60" s="3" t="s">
        <v>41</v>
      </c>
      <c r="I60" s="3" t="s">
        <v>381</v>
      </c>
      <c r="J60" s="3" t="s">
        <v>400</v>
      </c>
      <c r="K60" s="3" t="s">
        <v>349</v>
      </c>
      <c r="L60" s="5"/>
      <c r="M60" s="3" t="s">
        <v>370</v>
      </c>
      <c r="N60" s="3" t="s">
        <v>349</v>
      </c>
      <c r="O60" s="3" t="s">
        <v>342</v>
      </c>
      <c r="P60" s="5"/>
      <c r="Q60" s="5"/>
      <c r="R60" s="3" t="s">
        <v>72</v>
      </c>
      <c r="S60" s="3" t="s">
        <v>456</v>
      </c>
      <c r="T60" s="3" t="s">
        <v>375</v>
      </c>
      <c r="U60" s="3" t="s">
        <v>18</v>
      </c>
      <c r="V60" s="3" t="s">
        <v>457</v>
      </c>
      <c r="W60" s="3" t="s">
        <v>38</v>
      </c>
      <c r="X60" s="3" t="s">
        <v>20</v>
      </c>
      <c r="Y60" s="3" t="s">
        <v>72</v>
      </c>
      <c r="Z60" s="3" t="s">
        <v>69</v>
      </c>
      <c r="AA60" s="3" t="s">
        <v>458</v>
      </c>
      <c r="AB60" s="3" t="s">
        <v>66</v>
      </c>
    </row>
    <row r="61">
      <c r="A61" s="3" t="s">
        <v>459</v>
      </c>
      <c r="B61" s="4">
        <v>5800.0</v>
      </c>
      <c r="C61" s="3">
        <v>11.0</v>
      </c>
      <c r="D61" s="3">
        <v>6.0</v>
      </c>
      <c r="E61" s="3">
        <v>1.0</v>
      </c>
      <c r="F61" s="3">
        <v>62.1</v>
      </c>
      <c r="G61" s="5"/>
      <c r="H61" s="5"/>
      <c r="I61" s="3" t="s">
        <v>451</v>
      </c>
      <c r="J61" s="3" t="s">
        <v>349</v>
      </c>
      <c r="K61" s="3" t="s">
        <v>428</v>
      </c>
      <c r="L61" s="5"/>
      <c r="M61" s="5"/>
      <c r="N61" s="3" t="s">
        <v>383</v>
      </c>
      <c r="O61" s="3" t="s">
        <v>36</v>
      </c>
      <c r="P61" s="5"/>
      <c r="Q61" s="3" t="s">
        <v>461</v>
      </c>
      <c r="R61" s="3" t="s">
        <v>349</v>
      </c>
      <c r="S61" s="3" t="s">
        <v>462</v>
      </c>
      <c r="T61" s="3" t="s">
        <v>463</v>
      </c>
      <c r="U61" s="5"/>
      <c r="V61" s="3" t="s">
        <v>66</v>
      </c>
      <c r="W61" s="3" t="s">
        <v>371</v>
      </c>
      <c r="X61" s="5"/>
      <c r="Y61" s="5"/>
      <c r="Z61" s="5"/>
      <c r="AA61" s="5"/>
      <c r="AB61" s="5"/>
    </row>
    <row r="62">
      <c r="A62" s="3" t="s">
        <v>179</v>
      </c>
      <c r="B62" s="4">
        <v>6800.0</v>
      </c>
      <c r="C62" s="3">
        <v>4.0</v>
      </c>
      <c r="D62" s="3">
        <v>2.0</v>
      </c>
      <c r="E62" s="3">
        <v>0.0</v>
      </c>
      <c r="F62" s="3">
        <v>62.5</v>
      </c>
      <c r="G62" s="3" t="s">
        <v>349</v>
      </c>
      <c r="H62" s="3" t="s">
        <v>439</v>
      </c>
      <c r="I62" s="5"/>
      <c r="J62" s="5"/>
      <c r="K62" s="3" t="s">
        <v>352</v>
      </c>
      <c r="L62" s="3" t="s">
        <v>72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>
      <c r="A63" s="3" t="s">
        <v>177</v>
      </c>
      <c r="B63" s="4">
        <v>9000.0</v>
      </c>
      <c r="C63" s="3">
        <v>7.0</v>
      </c>
      <c r="D63" s="3">
        <v>4.0</v>
      </c>
      <c r="E63" s="3">
        <v>0.0</v>
      </c>
      <c r="F63" s="3">
        <v>62.6</v>
      </c>
      <c r="G63" s="3" t="s">
        <v>24</v>
      </c>
      <c r="H63" s="3" t="s">
        <v>72</v>
      </c>
      <c r="I63" s="5"/>
      <c r="J63" s="3" t="s">
        <v>400</v>
      </c>
      <c r="K63" s="3" t="s">
        <v>362</v>
      </c>
      <c r="L63" s="3" t="s">
        <v>465</v>
      </c>
      <c r="M63" s="3" t="s">
        <v>35</v>
      </c>
      <c r="N63" s="5"/>
      <c r="O63" s="5"/>
      <c r="P63" s="3" t="s">
        <v>349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>
      <c r="A64" s="3" t="s">
        <v>161</v>
      </c>
      <c r="B64" s="4">
        <v>10500.0</v>
      </c>
      <c r="C64" s="3">
        <v>5.0</v>
      </c>
      <c r="D64" s="3">
        <v>3.0</v>
      </c>
      <c r="E64" s="3">
        <v>0.0</v>
      </c>
      <c r="F64" s="3">
        <v>62.6</v>
      </c>
      <c r="G64" s="5"/>
      <c r="H64" s="3" t="s">
        <v>348</v>
      </c>
      <c r="I64" s="5"/>
      <c r="J64" s="5"/>
      <c r="K64" s="5"/>
      <c r="L64" s="5"/>
      <c r="M64" s="5"/>
      <c r="N64" s="3" t="s">
        <v>72</v>
      </c>
      <c r="O64" s="3" t="s">
        <v>467</v>
      </c>
      <c r="P64" s="5"/>
      <c r="Q64" s="3" t="s">
        <v>362</v>
      </c>
      <c r="R64" s="3" t="s">
        <v>468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>
      <c r="A65" s="3" t="s">
        <v>182</v>
      </c>
      <c r="B65" s="4">
        <v>6500.0</v>
      </c>
      <c r="C65" s="3">
        <v>9.0</v>
      </c>
      <c r="D65" s="3">
        <v>5.0</v>
      </c>
      <c r="E65" s="3">
        <v>2.0</v>
      </c>
      <c r="F65" s="3">
        <v>63.0</v>
      </c>
      <c r="G65" s="3" t="s">
        <v>66</v>
      </c>
      <c r="H65" s="3" t="s">
        <v>35</v>
      </c>
      <c r="I65" s="3" t="s">
        <v>53</v>
      </c>
      <c r="J65" s="5"/>
      <c r="K65" s="3" t="s">
        <v>470</v>
      </c>
      <c r="L65" s="3" t="s">
        <v>53</v>
      </c>
      <c r="M65" s="5"/>
      <c r="N65" s="5"/>
      <c r="O65" s="5"/>
      <c r="P65" s="3" t="s">
        <v>471</v>
      </c>
      <c r="Q65" s="5"/>
      <c r="R65" s="3" t="s">
        <v>472</v>
      </c>
      <c r="S65" s="5"/>
      <c r="T65" s="3" t="s">
        <v>379</v>
      </c>
      <c r="U65" s="5"/>
      <c r="V65" s="3" t="s">
        <v>34</v>
      </c>
      <c r="W65" s="5"/>
      <c r="X65" s="5"/>
      <c r="Y65" s="5"/>
      <c r="Z65" s="5"/>
      <c r="AA65" s="5"/>
      <c r="AB65" s="5"/>
    </row>
    <row r="66">
      <c r="A66" s="3" t="s">
        <v>316</v>
      </c>
      <c r="B66" s="4" t="e">
        <v>#N/A</v>
      </c>
      <c r="C66" s="3">
        <v>4.0</v>
      </c>
      <c r="D66" s="3">
        <v>2.0</v>
      </c>
      <c r="E66" s="3">
        <v>1.0</v>
      </c>
      <c r="F66" s="3">
        <v>63.8</v>
      </c>
      <c r="G66" s="3" t="s">
        <v>34</v>
      </c>
      <c r="H66" s="3" t="s">
        <v>349</v>
      </c>
      <c r="I66" s="5"/>
      <c r="J66" s="3" t="s">
        <v>44</v>
      </c>
      <c r="K66" s="5"/>
      <c r="L66" s="5"/>
      <c r="M66" s="5"/>
      <c r="N66" s="5"/>
      <c r="O66" s="5"/>
      <c r="P66" s="3" t="s">
        <v>474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>
      <c r="A67" s="3" t="s">
        <v>476</v>
      </c>
      <c r="B67" s="4">
        <v>6100.0</v>
      </c>
      <c r="C67" s="3">
        <v>8.0</v>
      </c>
      <c r="D67" s="3">
        <v>4.0</v>
      </c>
      <c r="E67" s="3">
        <v>2.0</v>
      </c>
      <c r="F67" s="3">
        <v>64.0</v>
      </c>
      <c r="G67" s="5"/>
      <c r="H67" s="5"/>
      <c r="I67" s="5"/>
      <c r="J67" s="5"/>
      <c r="K67" s="3" t="s">
        <v>350</v>
      </c>
      <c r="L67" s="3" t="s">
        <v>465</v>
      </c>
      <c r="M67" s="3" t="s">
        <v>34</v>
      </c>
      <c r="N67" s="3" t="s">
        <v>67</v>
      </c>
      <c r="O67" s="5"/>
      <c r="P67" s="5"/>
      <c r="Q67" s="3" t="s">
        <v>19</v>
      </c>
      <c r="R67" s="3" t="s">
        <v>477</v>
      </c>
      <c r="S67" s="5"/>
      <c r="T67" s="5"/>
      <c r="U67" s="3" t="s">
        <v>478</v>
      </c>
      <c r="V67" s="5"/>
      <c r="W67" s="5"/>
      <c r="X67" s="5"/>
      <c r="Y67" s="5"/>
      <c r="Z67" s="3" t="s">
        <v>479</v>
      </c>
      <c r="AA67" s="5"/>
      <c r="AB67" s="5"/>
    </row>
    <row r="68">
      <c r="A68" s="3" t="s">
        <v>272</v>
      </c>
      <c r="B68" s="4">
        <v>7700.0</v>
      </c>
      <c r="C68" s="3">
        <v>3.0</v>
      </c>
      <c r="D68" s="3">
        <v>3.0</v>
      </c>
      <c r="E68" s="3">
        <v>0.0</v>
      </c>
      <c r="F68" s="3">
        <v>64.3</v>
      </c>
      <c r="G68" s="5"/>
      <c r="H68" s="3" t="s">
        <v>482</v>
      </c>
      <c r="I68" s="5"/>
      <c r="J68" s="3" t="s">
        <v>75</v>
      </c>
      <c r="K68" s="5"/>
      <c r="L68" s="5"/>
      <c r="M68" s="5"/>
      <c r="N68" s="3" t="s">
        <v>46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>
      <c r="A69" s="3" t="s">
        <v>142</v>
      </c>
      <c r="B69" s="4">
        <v>7100.0</v>
      </c>
      <c r="C69" s="3">
        <v>4.0</v>
      </c>
      <c r="D69" s="3">
        <v>2.0</v>
      </c>
      <c r="E69" s="3">
        <v>1.0</v>
      </c>
      <c r="F69" s="3">
        <v>66.5</v>
      </c>
      <c r="G69" s="3" t="s">
        <v>346</v>
      </c>
      <c r="H69" s="5"/>
      <c r="I69" s="5"/>
      <c r="J69" s="3" t="s">
        <v>416</v>
      </c>
      <c r="K69" s="5"/>
      <c r="L69" s="3" t="s">
        <v>66</v>
      </c>
      <c r="M69" s="5"/>
      <c r="N69" s="5"/>
      <c r="O69" s="3" t="s">
        <v>34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>
      <c r="A70" s="3" t="s">
        <v>245</v>
      </c>
      <c r="B70" s="4">
        <v>7200.0</v>
      </c>
      <c r="C70" s="3">
        <v>4.0</v>
      </c>
      <c r="D70" s="3">
        <v>2.0</v>
      </c>
      <c r="E70" s="3">
        <v>1.0</v>
      </c>
      <c r="F70" s="3">
        <v>67.3</v>
      </c>
      <c r="G70" s="3" t="s">
        <v>341</v>
      </c>
      <c r="H70" s="5"/>
      <c r="I70" s="3" t="s">
        <v>350</v>
      </c>
      <c r="J70" s="5"/>
      <c r="K70" s="3" t="s">
        <v>359</v>
      </c>
      <c r="L70" s="3" t="s">
        <v>349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>
      <c r="A71" s="3" t="s">
        <v>312</v>
      </c>
      <c r="B71" s="4">
        <v>5800.0</v>
      </c>
      <c r="C71" s="3">
        <v>10.0</v>
      </c>
      <c r="D71" s="3">
        <v>5.0</v>
      </c>
      <c r="E71" s="3">
        <v>1.0</v>
      </c>
      <c r="F71" s="3">
        <v>67.3</v>
      </c>
      <c r="G71" s="5"/>
      <c r="H71" s="3" t="s">
        <v>349</v>
      </c>
      <c r="I71" s="3" t="s">
        <v>66</v>
      </c>
      <c r="J71" s="3" t="s">
        <v>67</v>
      </c>
      <c r="K71" s="3" t="s">
        <v>75</v>
      </c>
      <c r="L71" s="3" t="s">
        <v>53</v>
      </c>
      <c r="M71" s="3" t="s">
        <v>485</v>
      </c>
      <c r="N71" s="3" t="s">
        <v>72</v>
      </c>
      <c r="O71" s="3" t="s">
        <v>467</v>
      </c>
      <c r="P71" s="3" t="s">
        <v>41</v>
      </c>
      <c r="Q71" s="3" t="s">
        <v>486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>
      <c r="A72" s="3" t="s">
        <v>198</v>
      </c>
      <c r="B72" s="4">
        <v>8000.0</v>
      </c>
      <c r="C72" s="3">
        <v>2.0</v>
      </c>
      <c r="D72" s="3">
        <v>1.0</v>
      </c>
      <c r="E72" s="3">
        <v>0.0</v>
      </c>
      <c r="F72" s="3">
        <v>67.5</v>
      </c>
      <c r="G72" s="3" t="s">
        <v>10</v>
      </c>
      <c r="H72" s="3" t="s">
        <v>397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>
      <c r="A73" s="3" t="s">
        <v>487</v>
      </c>
      <c r="B73" s="4">
        <v>6200.0</v>
      </c>
      <c r="C73" s="3">
        <v>4.0</v>
      </c>
      <c r="D73" s="3">
        <v>2.0</v>
      </c>
      <c r="E73" s="3">
        <v>1.0</v>
      </c>
      <c r="F73" s="3">
        <v>67.8</v>
      </c>
      <c r="G73" s="5"/>
      <c r="H73" s="5"/>
      <c r="I73" s="3" t="s">
        <v>451</v>
      </c>
      <c r="J73" s="5"/>
      <c r="K73" s="5"/>
      <c r="L73" s="3" t="s">
        <v>362</v>
      </c>
      <c r="M73" s="3" t="s">
        <v>428</v>
      </c>
      <c r="N73" s="5"/>
      <c r="O73" s="3" t="s">
        <v>344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>
      <c r="A74" s="3" t="s">
        <v>317</v>
      </c>
      <c r="B74" s="4">
        <v>6000.0</v>
      </c>
      <c r="C74" s="3">
        <v>4.0</v>
      </c>
      <c r="D74" s="3">
        <v>3.0</v>
      </c>
      <c r="E74" s="3">
        <v>0.0</v>
      </c>
      <c r="F74" s="3">
        <v>68.0</v>
      </c>
      <c r="G74" s="5"/>
      <c r="H74" s="3" t="s">
        <v>349</v>
      </c>
      <c r="I74" s="5"/>
      <c r="J74" s="5"/>
      <c r="K74" s="3" t="s">
        <v>470</v>
      </c>
      <c r="L74" s="5"/>
      <c r="M74" s="3" t="s">
        <v>370</v>
      </c>
      <c r="N74" s="3" t="s">
        <v>331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>
      <c r="A75" s="3" t="s">
        <v>491</v>
      </c>
      <c r="B75" s="4" t="e">
        <v>#N/A</v>
      </c>
      <c r="C75" s="3">
        <v>6.0</v>
      </c>
      <c r="D75" s="3">
        <v>3.0</v>
      </c>
      <c r="E75" s="3">
        <v>1.0</v>
      </c>
      <c r="F75" s="3">
        <v>68.0</v>
      </c>
      <c r="G75" s="5"/>
      <c r="H75" s="3" t="s">
        <v>338</v>
      </c>
      <c r="I75" s="3" t="s">
        <v>349</v>
      </c>
      <c r="J75" s="3" t="s">
        <v>53</v>
      </c>
      <c r="K75" s="5"/>
      <c r="L75" s="5"/>
      <c r="M75" s="5"/>
      <c r="N75" s="3" t="s">
        <v>34</v>
      </c>
      <c r="O75" s="5"/>
      <c r="P75" s="3" t="s">
        <v>492</v>
      </c>
      <c r="Q75" s="3" t="s">
        <v>477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>
      <c r="A76" s="3" t="s">
        <v>233</v>
      </c>
      <c r="B76" s="4">
        <v>6500.0</v>
      </c>
      <c r="C76" s="3">
        <v>7.0</v>
      </c>
      <c r="D76" s="3">
        <v>5.0</v>
      </c>
      <c r="E76" s="3">
        <v>0.0</v>
      </c>
      <c r="F76" s="3">
        <v>68.6</v>
      </c>
      <c r="G76" s="3" t="s">
        <v>350</v>
      </c>
      <c r="H76" s="3" t="s">
        <v>75</v>
      </c>
      <c r="I76" s="3" t="s">
        <v>494</v>
      </c>
      <c r="J76" s="3" t="s">
        <v>416</v>
      </c>
      <c r="K76" s="5"/>
      <c r="L76" s="5"/>
      <c r="M76" s="5"/>
      <c r="N76" s="5"/>
      <c r="O76" s="3" t="s">
        <v>34</v>
      </c>
      <c r="P76" s="3" t="s">
        <v>474</v>
      </c>
      <c r="Q76" s="5"/>
      <c r="R76" s="3" t="s">
        <v>495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>
      <c r="A77" s="3" t="s">
        <v>254</v>
      </c>
      <c r="B77" s="4">
        <v>5900.0</v>
      </c>
      <c r="C77" s="3">
        <v>7.0</v>
      </c>
      <c r="D77" s="3">
        <v>4.0</v>
      </c>
      <c r="E77" s="3">
        <v>0.0</v>
      </c>
      <c r="F77" s="3">
        <v>68.7</v>
      </c>
      <c r="G77" s="3" t="s">
        <v>496</v>
      </c>
      <c r="H77" s="3" t="s">
        <v>72</v>
      </c>
      <c r="I77" s="3" t="s">
        <v>381</v>
      </c>
      <c r="J77" s="3" t="s">
        <v>53</v>
      </c>
      <c r="K77" s="5"/>
      <c r="L77" s="5"/>
      <c r="M77" s="3" t="s">
        <v>437</v>
      </c>
      <c r="N77" s="3" t="s">
        <v>36</v>
      </c>
      <c r="O77" s="5"/>
      <c r="P77" s="5"/>
      <c r="Q77" s="5"/>
      <c r="R77" s="3" t="s">
        <v>69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>
      <c r="A78" s="3" t="s">
        <v>278</v>
      </c>
      <c r="B78" s="4">
        <v>6400.0</v>
      </c>
      <c r="C78" s="3">
        <v>7.0</v>
      </c>
      <c r="D78" s="3">
        <v>5.0</v>
      </c>
      <c r="E78" s="3">
        <v>0.0</v>
      </c>
      <c r="F78" s="3">
        <v>68.9</v>
      </c>
      <c r="G78" s="3" t="s">
        <v>67</v>
      </c>
      <c r="H78" s="3" t="s">
        <v>427</v>
      </c>
      <c r="I78" s="5"/>
      <c r="J78" s="3" t="s">
        <v>49</v>
      </c>
      <c r="K78" s="3" t="s">
        <v>497</v>
      </c>
      <c r="L78" s="3" t="s">
        <v>498</v>
      </c>
      <c r="M78" s="5"/>
      <c r="N78" s="3" t="s">
        <v>72</v>
      </c>
      <c r="O78" s="3" t="s">
        <v>499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>
      <c r="A79" s="3" t="s">
        <v>260</v>
      </c>
      <c r="B79" s="4">
        <v>6100.0</v>
      </c>
      <c r="C79" s="3">
        <v>1.0</v>
      </c>
      <c r="D79" s="3">
        <v>1.0</v>
      </c>
      <c r="E79" s="3">
        <v>0.0</v>
      </c>
      <c r="F79" s="3">
        <v>69.0</v>
      </c>
      <c r="G79" s="3" t="s">
        <v>417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>
      <c r="A80" s="3" t="s">
        <v>304</v>
      </c>
      <c r="B80" s="4">
        <v>7100.0</v>
      </c>
      <c r="C80" s="3">
        <v>2.0</v>
      </c>
      <c r="D80" s="3">
        <v>1.0</v>
      </c>
      <c r="E80" s="3">
        <v>0.0</v>
      </c>
      <c r="F80" s="3">
        <v>69.0</v>
      </c>
      <c r="G80" s="5"/>
      <c r="H80" s="3" t="s">
        <v>34</v>
      </c>
      <c r="I80" s="5"/>
      <c r="J80" s="5"/>
      <c r="K80" s="3" t="s">
        <v>384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>
      <c r="A81" s="3" t="s">
        <v>501</v>
      </c>
      <c r="B81" s="4">
        <v>6900.0</v>
      </c>
      <c r="C81" s="3">
        <v>3.0</v>
      </c>
      <c r="D81" s="3">
        <v>1.0</v>
      </c>
      <c r="E81" s="3">
        <v>1.0</v>
      </c>
      <c r="F81" s="3">
        <v>69.0</v>
      </c>
      <c r="G81" s="5"/>
      <c r="H81" s="5"/>
      <c r="I81" s="5"/>
      <c r="J81" s="5"/>
      <c r="K81" s="5"/>
      <c r="L81" s="5"/>
      <c r="M81" s="5"/>
      <c r="N81" s="5"/>
      <c r="O81" s="5"/>
      <c r="P81" s="3" t="s">
        <v>72</v>
      </c>
      <c r="Q81" s="3" t="s">
        <v>502</v>
      </c>
      <c r="R81" s="3" t="s">
        <v>34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>
      <c r="A82" s="3" t="s">
        <v>422</v>
      </c>
      <c r="B82" s="4">
        <v>6100.0</v>
      </c>
      <c r="C82" s="3">
        <v>7.0</v>
      </c>
      <c r="D82" s="3">
        <v>3.0</v>
      </c>
      <c r="E82" s="3">
        <v>0.0</v>
      </c>
      <c r="F82" s="3">
        <v>69.7</v>
      </c>
      <c r="G82" s="3" t="s">
        <v>67</v>
      </c>
      <c r="H82" s="5"/>
      <c r="I82" s="3" t="s">
        <v>478</v>
      </c>
      <c r="J82" s="5"/>
      <c r="K82" s="3" t="s">
        <v>503</v>
      </c>
      <c r="L82" s="3" t="s">
        <v>504</v>
      </c>
      <c r="M82" s="3" t="s">
        <v>340</v>
      </c>
      <c r="N82" s="3" t="s">
        <v>20</v>
      </c>
      <c r="O82" s="3" t="s">
        <v>342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>
      <c r="A83" s="3" t="s">
        <v>236</v>
      </c>
      <c r="B83" s="4">
        <v>6800.0</v>
      </c>
      <c r="C83" s="3">
        <v>7.0</v>
      </c>
      <c r="D83" s="3">
        <v>3.0</v>
      </c>
      <c r="E83" s="3">
        <v>1.0</v>
      </c>
      <c r="F83" s="3">
        <v>69.9</v>
      </c>
      <c r="G83" s="3" t="s">
        <v>350</v>
      </c>
      <c r="H83" s="3" t="s">
        <v>79</v>
      </c>
      <c r="I83" s="5"/>
      <c r="J83" s="3" t="s">
        <v>72</v>
      </c>
      <c r="K83" s="3" t="s">
        <v>350</v>
      </c>
      <c r="L83" s="5"/>
      <c r="M83" s="5"/>
      <c r="N83" s="5"/>
      <c r="O83" s="5"/>
      <c r="P83" s="5"/>
      <c r="Q83" s="3" t="s">
        <v>373</v>
      </c>
      <c r="R83" s="3" t="s">
        <v>472</v>
      </c>
      <c r="S83" s="5"/>
      <c r="T83" s="5"/>
      <c r="U83" s="5"/>
      <c r="V83" s="5"/>
      <c r="W83" s="5"/>
      <c r="X83" s="5"/>
      <c r="Y83" s="5"/>
      <c r="Z83" s="5"/>
      <c r="AA83" s="3" t="s">
        <v>371</v>
      </c>
      <c r="AB83" s="5"/>
    </row>
    <row r="84">
      <c r="A84" s="3" t="s">
        <v>329</v>
      </c>
      <c r="B84" s="4">
        <v>6100.0</v>
      </c>
      <c r="C84" s="3">
        <v>6.0</v>
      </c>
      <c r="D84" s="3">
        <v>3.0</v>
      </c>
      <c r="E84" s="3">
        <v>1.0</v>
      </c>
      <c r="F84" s="3">
        <v>71.2</v>
      </c>
      <c r="G84" s="3" t="s">
        <v>69</v>
      </c>
      <c r="H84" s="3" t="s">
        <v>72</v>
      </c>
      <c r="I84" s="5"/>
      <c r="J84" s="5"/>
      <c r="K84" s="5"/>
      <c r="L84" s="5"/>
      <c r="M84" s="3" t="s">
        <v>370</v>
      </c>
      <c r="N84" s="3" t="s">
        <v>405</v>
      </c>
      <c r="O84" s="3" t="s">
        <v>66</v>
      </c>
      <c r="P84" s="3" t="s">
        <v>505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>
      <c r="A85" s="3" t="s">
        <v>424</v>
      </c>
      <c r="B85" s="4">
        <v>6700.0</v>
      </c>
      <c r="C85" s="3">
        <v>3.0</v>
      </c>
      <c r="D85" s="3">
        <v>1.0</v>
      </c>
      <c r="E85" s="3">
        <v>0.0</v>
      </c>
      <c r="F85" s="3">
        <v>71.7</v>
      </c>
      <c r="G85" s="5"/>
      <c r="H85" s="3" t="s">
        <v>20</v>
      </c>
      <c r="I85" s="3" t="s">
        <v>507</v>
      </c>
      <c r="J85" s="5"/>
      <c r="K85" s="3" t="s">
        <v>34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>
      <c r="A86" s="3" t="s">
        <v>235</v>
      </c>
      <c r="B86" s="4">
        <v>6400.0</v>
      </c>
      <c r="C86" s="3">
        <v>2.0</v>
      </c>
      <c r="D86" s="3">
        <v>1.0</v>
      </c>
      <c r="E86" s="3">
        <v>0.0</v>
      </c>
      <c r="F86" s="3">
        <v>72.5</v>
      </c>
      <c r="G86" s="3" t="s">
        <v>34</v>
      </c>
      <c r="H86" s="3" t="s">
        <v>75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>
      <c r="A87" s="3" t="s">
        <v>255</v>
      </c>
      <c r="B87" s="4">
        <v>6200.0</v>
      </c>
      <c r="C87" s="3">
        <v>13.0</v>
      </c>
      <c r="D87" s="3">
        <v>7.0</v>
      </c>
      <c r="E87" s="3">
        <v>0.0</v>
      </c>
      <c r="F87" s="3">
        <v>73.2</v>
      </c>
      <c r="G87" s="3" t="s">
        <v>72</v>
      </c>
      <c r="H87" s="3" t="s">
        <v>77</v>
      </c>
      <c r="I87" s="3" t="s">
        <v>53</v>
      </c>
      <c r="J87" s="3" t="s">
        <v>75</v>
      </c>
      <c r="K87" s="3" t="s">
        <v>352</v>
      </c>
      <c r="L87" s="3" t="s">
        <v>498</v>
      </c>
      <c r="M87" s="3" t="s">
        <v>69</v>
      </c>
      <c r="N87" s="3" t="s">
        <v>62</v>
      </c>
      <c r="O87" s="3" t="s">
        <v>72</v>
      </c>
      <c r="P87" s="3" t="s">
        <v>34</v>
      </c>
      <c r="Q87" s="3" t="s">
        <v>34</v>
      </c>
      <c r="R87" s="3" t="s">
        <v>374</v>
      </c>
      <c r="S87" s="3" t="s">
        <v>456</v>
      </c>
      <c r="T87" s="5"/>
      <c r="U87" s="5"/>
      <c r="V87" s="5"/>
      <c r="W87" s="5"/>
      <c r="X87" s="5"/>
      <c r="Y87" s="5"/>
      <c r="Z87" s="5"/>
      <c r="AA87" s="5"/>
      <c r="AB87" s="5"/>
    </row>
    <row r="88">
      <c r="A88" s="3" t="s">
        <v>305</v>
      </c>
      <c r="B88" s="4">
        <v>6500.0</v>
      </c>
      <c r="C88" s="3">
        <v>7.0</v>
      </c>
      <c r="D88" s="3">
        <v>3.0</v>
      </c>
      <c r="E88" s="3">
        <v>1.0</v>
      </c>
      <c r="F88" s="3">
        <v>73.3</v>
      </c>
      <c r="G88" s="3" t="s">
        <v>34</v>
      </c>
      <c r="H88" s="3" t="s">
        <v>72</v>
      </c>
      <c r="I88" s="5"/>
      <c r="J88" s="5"/>
      <c r="K88" s="5"/>
      <c r="L88" s="5"/>
      <c r="M88" s="5"/>
      <c r="N88" s="3" t="s">
        <v>371</v>
      </c>
      <c r="O88" s="3" t="s">
        <v>467</v>
      </c>
      <c r="P88" s="5"/>
      <c r="Q88" s="5"/>
      <c r="R88" s="5"/>
      <c r="S88" s="3" t="s">
        <v>397</v>
      </c>
      <c r="T88" s="5"/>
      <c r="U88" s="3" t="s">
        <v>509</v>
      </c>
      <c r="V88" s="3" t="s">
        <v>55</v>
      </c>
      <c r="W88" s="5"/>
      <c r="X88" s="5"/>
      <c r="Y88" s="5"/>
      <c r="Z88" s="5"/>
      <c r="AA88" s="5"/>
      <c r="AB88" s="5"/>
    </row>
    <row r="89">
      <c r="A89" s="3" t="s">
        <v>325</v>
      </c>
      <c r="B89" s="4">
        <v>5700.0</v>
      </c>
      <c r="C89" s="3">
        <v>7.0</v>
      </c>
      <c r="D89" s="3">
        <v>4.0</v>
      </c>
      <c r="E89" s="3">
        <v>0.0</v>
      </c>
      <c r="F89" s="3">
        <v>73.6</v>
      </c>
      <c r="G89" s="3" t="s">
        <v>72</v>
      </c>
      <c r="H89" s="3" t="s">
        <v>72</v>
      </c>
      <c r="I89" s="3" t="s">
        <v>451</v>
      </c>
      <c r="J89" s="3" t="s">
        <v>511</v>
      </c>
      <c r="K89" s="3" t="s">
        <v>344</v>
      </c>
      <c r="L89" s="3" t="s">
        <v>504</v>
      </c>
      <c r="M89" s="3" t="s">
        <v>353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>
      <c r="A90" s="3" t="s">
        <v>324</v>
      </c>
      <c r="B90" s="4">
        <v>6600.0</v>
      </c>
      <c r="C90" s="3">
        <v>3.0</v>
      </c>
      <c r="D90" s="3">
        <v>1.0</v>
      </c>
      <c r="E90" s="3">
        <v>0.0</v>
      </c>
      <c r="F90" s="3">
        <v>74.0</v>
      </c>
      <c r="G90" s="3" t="s">
        <v>349</v>
      </c>
      <c r="H90" s="5"/>
      <c r="I90" s="3" t="s">
        <v>350</v>
      </c>
      <c r="J90" s="5"/>
      <c r="K90" s="3" t="s">
        <v>512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>
      <c r="A91" s="3" t="s">
        <v>246</v>
      </c>
      <c r="B91" s="4">
        <v>6300.0</v>
      </c>
      <c r="C91" s="3">
        <v>3.0</v>
      </c>
      <c r="D91" s="3">
        <v>2.0</v>
      </c>
      <c r="E91" s="3">
        <v>0.0</v>
      </c>
      <c r="F91" s="3">
        <v>74.7</v>
      </c>
      <c r="G91" s="5"/>
      <c r="H91" s="3" t="s">
        <v>79</v>
      </c>
      <c r="I91" s="3" t="s">
        <v>66</v>
      </c>
      <c r="J91" s="3" t="s">
        <v>513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>
      <c r="A92" s="3" t="s">
        <v>248</v>
      </c>
      <c r="B92" s="4" t="e">
        <v>#N/A</v>
      </c>
      <c r="C92" s="3">
        <v>2.0</v>
      </c>
      <c r="D92" s="3">
        <v>1.0</v>
      </c>
      <c r="E92" s="3">
        <v>0.0</v>
      </c>
      <c r="F92" s="3">
        <v>76.0</v>
      </c>
      <c r="G92" s="5"/>
      <c r="H92" s="3" t="s">
        <v>79</v>
      </c>
      <c r="I92" s="5"/>
      <c r="J92" s="3" t="s">
        <v>349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>
      <c r="A93" s="3" t="s">
        <v>516</v>
      </c>
      <c r="B93" s="4">
        <v>5700.0</v>
      </c>
      <c r="C93" s="3">
        <v>8.0</v>
      </c>
      <c r="D93" s="3">
        <v>3.0</v>
      </c>
      <c r="E93" s="3">
        <v>0.0</v>
      </c>
      <c r="F93" s="3">
        <v>76.8</v>
      </c>
      <c r="G93" s="5"/>
      <c r="H93" s="5"/>
      <c r="I93" s="5"/>
      <c r="J93" s="5"/>
      <c r="K93" s="5"/>
      <c r="L93" s="5"/>
      <c r="M93" s="5"/>
      <c r="N93" s="5"/>
      <c r="O93" s="3" t="s">
        <v>34</v>
      </c>
      <c r="P93" s="3" t="s">
        <v>492</v>
      </c>
      <c r="Q93" s="5"/>
      <c r="R93" s="3" t="s">
        <v>72</v>
      </c>
      <c r="S93" s="3" t="s">
        <v>517</v>
      </c>
      <c r="T93" s="3" t="s">
        <v>53</v>
      </c>
      <c r="U93" s="3" t="s">
        <v>362</v>
      </c>
      <c r="V93" s="3" t="s">
        <v>457</v>
      </c>
      <c r="W93" s="5"/>
      <c r="X93" s="3" t="s">
        <v>34</v>
      </c>
      <c r="Y93" s="5"/>
      <c r="Z93" s="5"/>
      <c r="AA93" s="5"/>
      <c r="AB93" s="5"/>
    </row>
    <row r="94">
      <c r="A94" s="3" t="s">
        <v>288</v>
      </c>
      <c r="B94" s="4">
        <v>5600.0</v>
      </c>
      <c r="C94" s="3">
        <v>8.0</v>
      </c>
      <c r="D94" s="3">
        <v>2.0</v>
      </c>
      <c r="E94" s="3">
        <v>1.0</v>
      </c>
      <c r="F94" s="3">
        <v>77.4</v>
      </c>
      <c r="G94" s="3" t="s">
        <v>20</v>
      </c>
      <c r="H94" s="3" t="s">
        <v>34</v>
      </c>
      <c r="I94" s="3" t="s">
        <v>20</v>
      </c>
      <c r="J94" s="5"/>
      <c r="K94" s="3" t="s">
        <v>349</v>
      </c>
      <c r="L94" s="3" t="s">
        <v>375</v>
      </c>
      <c r="M94" s="3" t="s">
        <v>349</v>
      </c>
      <c r="N94" s="3" t="s">
        <v>405</v>
      </c>
      <c r="O94" s="5"/>
      <c r="P94" s="5"/>
      <c r="Q94" s="3" t="s">
        <v>72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>
      <c r="A95" s="3" t="s">
        <v>234</v>
      </c>
      <c r="B95" s="4">
        <v>6600.0</v>
      </c>
      <c r="C95" s="3">
        <v>2.0</v>
      </c>
      <c r="D95" s="3">
        <v>1.0</v>
      </c>
      <c r="E95" s="3">
        <v>0.0</v>
      </c>
      <c r="F95" s="3">
        <v>77.5</v>
      </c>
      <c r="G95" s="3" t="s">
        <v>409</v>
      </c>
      <c r="H95" s="3" t="s">
        <v>34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>
      <c r="A96" s="3" t="s">
        <v>285</v>
      </c>
      <c r="B96" s="4">
        <v>8500.0</v>
      </c>
      <c r="C96" s="3">
        <v>4.0</v>
      </c>
      <c r="D96" s="3">
        <v>1.0</v>
      </c>
      <c r="E96" s="3">
        <v>0.0</v>
      </c>
      <c r="F96" s="3">
        <v>78.8</v>
      </c>
      <c r="G96" s="3" t="s">
        <v>350</v>
      </c>
      <c r="H96" s="3" t="s">
        <v>72</v>
      </c>
      <c r="I96" s="3" t="s">
        <v>507</v>
      </c>
      <c r="J96" s="3" t="s">
        <v>34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>
      <c r="A97" s="3" t="s">
        <v>251</v>
      </c>
      <c r="B97" s="4">
        <v>7200.0</v>
      </c>
      <c r="C97" s="3">
        <v>2.0</v>
      </c>
      <c r="D97" s="3">
        <v>1.0</v>
      </c>
      <c r="E97" s="3">
        <v>0.0</v>
      </c>
      <c r="F97" s="3">
        <v>79.5</v>
      </c>
      <c r="G97" s="3" t="s">
        <v>66</v>
      </c>
      <c r="H97" s="3" t="s">
        <v>337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>
      <c r="A98" s="3" t="s">
        <v>506</v>
      </c>
      <c r="B98" s="4" t="e">
        <v>#N/A</v>
      </c>
      <c r="C98" s="3">
        <v>15.0</v>
      </c>
      <c r="D98" s="3">
        <v>6.0</v>
      </c>
      <c r="E98" s="3">
        <v>1.0</v>
      </c>
      <c r="F98" s="3">
        <v>79.7</v>
      </c>
      <c r="G98" s="5"/>
      <c r="H98" s="3" t="s">
        <v>523</v>
      </c>
      <c r="I98" s="3" t="s">
        <v>349</v>
      </c>
      <c r="J98" s="3" t="s">
        <v>349</v>
      </c>
      <c r="K98" s="3" t="s">
        <v>350</v>
      </c>
      <c r="L98" s="3" t="s">
        <v>60</v>
      </c>
      <c r="M98" s="3" t="s">
        <v>370</v>
      </c>
      <c r="N98" s="3" t="s">
        <v>53</v>
      </c>
      <c r="O98" s="5"/>
      <c r="P98" s="5"/>
      <c r="Q98" s="3" t="s">
        <v>432</v>
      </c>
      <c r="R98" s="3" t="s">
        <v>72</v>
      </c>
      <c r="S98" s="5"/>
      <c r="T98" s="5"/>
      <c r="U98" s="3" t="s">
        <v>537</v>
      </c>
      <c r="V98" s="3" t="s">
        <v>67</v>
      </c>
      <c r="W98" s="3" t="s">
        <v>349</v>
      </c>
      <c r="X98" s="5"/>
      <c r="Y98" s="5"/>
      <c r="Z98" s="3" t="s">
        <v>540</v>
      </c>
      <c r="AA98" s="3" t="s">
        <v>397</v>
      </c>
      <c r="AB98" s="3" t="s">
        <v>541</v>
      </c>
    </row>
    <row r="99">
      <c r="A99" s="3" t="s">
        <v>291</v>
      </c>
      <c r="B99" s="4">
        <v>6700.0</v>
      </c>
      <c r="C99" s="3">
        <v>8.0</v>
      </c>
      <c r="D99" s="3">
        <v>3.0</v>
      </c>
      <c r="E99" s="3">
        <v>1.0</v>
      </c>
      <c r="F99" s="3">
        <v>80.0</v>
      </c>
      <c r="G99" s="3" t="s">
        <v>53</v>
      </c>
      <c r="H99" s="5"/>
      <c r="I99" s="5"/>
      <c r="J99" s="3" t="s">
        <v>53</v>
      </c>
      <c r="K99" s="5"/>
      <c r="L99" s="5"/>
      <c r="M99" s="3" t="s">
        <v>34</v>
      </c>
      <c r="N99" s="3" t="s">
        <v>72</v>
      </c>
      <c r="O99" s="3" t="s">
        <v>341</v>
      </c>
      <c r="P99" s="3" t="s">
        <v>379</v>
      </c>
      <c r="Q99" s="5"/>
      <c r="R99" s="5"/>
      <c r="S99" s="3" t="s">
        <v>67</v>
      </c>
      <c r="T99" s="5"/>
      <c r="U99" s="3" t="s">
        <v>537</v>
      </c>
      <c r="V99" s="5"/>
      <c r="W99" s="5"/>
      <c r="X99" s="5"/>
      <c r="Y99" s="5"/>
      <c r="Z99" s="5"/>
      <c r="AA99" s="5"/>
      <c r="AB99" s="5"/>
    </row>
    <row r="100">
      <c r="A100" s="3" t="s">
        <v>469</v>
      </c>
      <c r="B100" s="4">
        <v>6800.0</v>
      </c>
      <c r="C100" s="3">
        <v>4.0</v>
      </c>
      <c r="D100" s="3">
        <v>1.0</v>
      </c>
      <c r="E100" s="3">
        <v>0.0</v>
      </c>
      <c r="F100" s="3">
        <v>80.5</v>
      </c>
      <c r="G100" s="5"/>
      <c r="H100" s="3" t="s">
        <v>66</v>
      </c>
      <c r="I100" s="3" t="s">
        <v>66</v>
      </c>
      <c r="J100" s="3" t="s">
        <v>66</v>
      </c>
      <c r="K100" s="3" t="s">
        <v>512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>
      <c r="A101" s="3" t="s">
        <v>225</v>
      </c>
      <c r="B101" s="4">
        <v>5600.0</v>
      </c>
      <c r="C101" s="3">
        <v>3.0</v>
      </c>
      <c r="D101" s="3">
        <v>1.0</v>
      </c>
      <c r="E101" s="3">
        <v>0.0</v>
      </c>
      <c r="F101" s="3">
        <v>81.7</v>
      </c>
      <c r="G101" s="3" t="s">
        <v>34</v>
      </c>
      <c r="H101" s="3" t="s">
        <v>75</v>
      </c>
      <c r="I101" s="3" t="s">
        <v>72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>
      <c r="A102" s="3" t="s">
        <v>306</v>
      </c>
      <c r="B102" s="4">
        <v>6300.0</v>
      </c>
      <c r="C102" s="3">
        <v>9.0</v>
      </c>
      <c r="D102" s="3">
        <v>3.0</v>
      </c>
      <c r="E102" s="3">
        <v>0.0</v>
      </c>
      <c r="F102" s="3">
        <v>81.9</v>
      </c>
      <c r="G102" s="3" t="s">
        <v>34</v>
      </c>
      <c r="H102" s="3" t="s">
        <v>72</v>
      </c>
      <c r="I102" s="5"/>
      <c r="J102" s="3" t="s">
        <v>34</v>
      </c>
      <c r="K102" s="3" t="s">
        <v>7</v>
      </c>
      <c r="L102" s="5"/>
      <c r="M102" s="3" t="s">
        <v>66</v>
      </c>
      <c r="N102" s="5"/>
      <c r="O102" s="3" t="s">
        <v>349</v>
      </c>
      <c r="P102" s="3" t="s">
        <v>471</v>
      </c>
      <c r="Q102" s="3" t="s">
        <v>542</v>
      </c>
      <c r="R102" s="5"/>
      <c r="S102" s="5"/>
      <c r="T102" s="5"/>
      <c r="U102" s="5"/>
      <c r="V102" s="5"/>
      <c r="W102" s="3" t="s">
        <v>72</v>
      </c>
      <c r="X102" s="5"/>
      <c r="Y102" s="5"/>
      <c r="Z102" s="5"/>
      <c r="AA102" s="5"/>
      <c r="AB102" s="5"/>
    </row>
    <row r="103">
      <c r="A103" s="3" t="s">
        <v>302</v>
      </c>
      <c r="B103" s="4">
        <v>6500.0</v>
      </c>
      <c r="C103" s="3">
        <v>12.0</v>
      </c>
      <c r="D103" s="3">
        <v>4.0</v>
      </c>
      <c r="E103" s="3">
        <v>0.0</v>
      </c>
      <c r="F103" s="3">
        <v>82.3</v>
      </c>
      <c r="G103" s="3" t="s">
        <v>34</v>
      </c>
      <c r="H103" s="3" t="s">
        <v>371</v>
      </c>
      <c r="I103" s="5"/>
      <c r="J103" s="5"/>
      <c r="K103" s="3" t="s">
        <v>545</v>
      </c>
      <c r="L103" s="3" t="s">
        <v>397</v>
      </c>
      <c r="M103" s="5"/>
      <c r="N103" s="5"/>
      <c r="O103" s="5"/>
      <c r="P103" s="3" t="s">
        <v>41</v>
      </c>
      <c r="Q103" s="3" t="s">
        <v>53</v>
      </c>
      <c r="R103" s="3" t="s">
        <v>495</v>
      </c>
      <c r="S103" s="3" t="s">
        <v>517</v>
      </c>
      <c r="T103" s="5"/>
      <c r="U103" s="3" t="s">
        <v>349</v>
      </c>
      <c r="V103" s="5"/>
      <c r="W103" s="3" t="s">
        <v>349</v>
      </c>
      <c r="X103" s="3" t="s">
        <v>546</v>
      </c>
      <c r="Y103" s="5"/>
      <c r="Z103" s="3" t="s">
        <v>69</v>
      </c>
      <c r="AA103" s="5"/>
      <c r="AB103" s="5"/>
    </row>
    <row r="104">
      <c r="A104" s="3" t="s">
        <v>219</v>
      </c>
      <c r="B104" s="4">
        <v>6000.0</v>
      </c>
      <c r="C104" s="3">
        <v>3.0</v>
      </c>
      <c r="D104" s="3">
        <v>1.0</v>
      </c>
      <c r="E104" s="3">
        <v>0.0</v>
      </c>
      <c r="F104" s="3">
        <v>83.3</v>
      </c>
      <c r="G104" s="3" t="s">
        <v>355</v>
      </c>
      <c r="H104" s="3" t="s">
        <v>349</v>
      </c>
      <c r="I104" s="5"/>
      <c r="J104" s="5"/>
      <c r="K104" s="5"/>
      <c r="L104" s="3" t="s">
        <v>34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>
      <c r="A105" s="3" t="s">
        <v>227</v>
      </c>
      <c r="B105" s="4">
        <v>6500.0</v>
      </c>
      <c r="C105" s="3">
        <v>3.0</v>
      </c>
      <c r="D105" s="3">
        <v>1.0</v>
      </c>
      <c r="E105" s="3">
        <v>0.0</v>
      </c>
      <c r="F105" s="3">
        <v>83.3</v>
      </c>
      <c r="G105" s="3" t="s">
        <v>355</v>
      </c>
      <c r="H105" s="3" t="s">
        <v>34</v>
      </c>
      <c r="I105" s="3" t="s">
        <v>350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>
      <c r="A106" s="3" t="s">
        <v>419</v>
      </c>
      <c r="B106" s="4" t="e">
        <v>#N/A</v>
      </c>
      <c r="C106" s="3">
        <v>5.0</v>
      </c>
      <c r="D106" s="3">
        <v>1.0</v>
      </c>
      <c r="E106" s="3">
        <v>0.0</v>
      </c>
      <c r="F106" s="3">
        <v>87.2</v>
      </c>
      <c r="G106" s="3" t="s">
        <v>67</v>
      </c>
      <c r="H106" s="5"/>
      <c r="I106" s="3" t="s">
        <v>34</v>
      </c>
      <c r="J106" s="3" t="s">
        <v>33</v>
      </c>
      <c r="K106" s="5"/>
      <c r="L106" s="3" t="s">
        <v>349</v>
      </c>
      <c r="M106" s="3" t="s">
        <v>53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>
      <c r="A107" s="3" t="s">
        <v>263</v>
      </c>
      <c r="B107" s="4">
        <v>7900.0</v>
      </c>
      <c r="C107" s="3">
        <v>7.0</v>
      </c>
      <c r="D107" s="3">
        <v>2.0</v>
      </c>
      <c r="E107" s="3">
        <v>0.0</v>
      </c>
      <c r="F107" s="3">
        <v>87.6</v>
      </c>
      <c r="G107" s="3" t="s">
        <v>34</v>
      </c>
      <c r="H107" s="3" t="s">
        <v>338</v>
      </c>
      <c r="I107" s="3" t="s">
        <v>69</v>
      </c>
      <c r="J107" s="3" t="s">
        <v>75</v>
      </c>
      <c r="K107" s="3" t="s">
        <v>350</v>
      </c>
      <c r="L107" s="5"/>
      <c r="M107" s="3" t="s">
        <v>53</v>
      </c>
      <c r="N107" s="5"/>
      <c r="O107" s="5"/>
      <c r="P107" s="5"/>
      <c r="Q107" s="5"/>
      <c r="R107" s="5"/>
      <c r="S107" s="3" t="s">
        <v>371</v>
      </c>
      <c r="T107" s="5"/>
      <c r="U107" s="5"/>
      <c r="V107" s="5"/>
      <c r="W107" s="5"/>
      <c r="X107" s="5"/>
      <c r="Y107" s="5"/>
      <c r="Z107" s="5"/>
      <c r="AA107" s="5"/>
      <c r="AB107" s="5"/>
    </row>
    <row r="108">
      <c r="A108" s="3" t="s">
        <v>258</v>
      </c>
      <c r="B108" s="4">
        <v>6100.0</v>
      </c>
      <c r="C108" s="3">
        <v>3.0</v>
      </c>
      <c r="D108" s="3">
        <v>1.0</v>
      </c>
      <c r="E108" s="3">
        <v>0.0</v>
      </c>
      <c r="F108" s="3">
        <v>87.7</v>
      </c>
      <c r="G108" s="3" t="s">
        <v>350</v>
      </c>
      <c r="H108" s="3" t="s">
        <v>77</v>
      </c>
      <c r="I108" s="3" t="s">
        <v>350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>
      <c r="A109" s="3" t="s">
        <v>297</v>
      </c>
      <c r="B109" s="4" t="e">
        <v>#N/A</v>
      </c>
      <c r="C109" s="3">
        <v>3.0</v>
      </c>
      <c r="D109" s="3">
        <v>1.0</v>
      </c>
      <c r="E109" s="3">
        <v>0.0</v>
      </c>
      <c r="F109" s="3">
        <v>88.7</v>
      </c>
      <c r="G109" s="5"/>
      <c r="H109" s="3" t="s">
        <v>34</v>
      </c>
      <c r="I109" s="3" t="s">
        <v>350</v>
      </c>
      <c r="J109" s="3" t="s">
        <v>511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>
      <c r="A110" s="3" t="s">
        <v>547</v>
      </c>
      <c r="B110" s="4">
        <v>6300.0</v>
      </c>
      <c r="C110" s="3">
        <v>5.0</v>
      </c>
      <c r="D110" s="3">
        <v>1.0</v>
      </c>
      <c r="E110" s="3">
        <v>0.0</v>
      </c>
      <c r="F110" s="3">
        <v>91.2</v>
      </c>
      <c r="G110" s="5"/>
      <c r="H110" s="5"/>
      <c r="I110" s="5"/>
      <c r="J110" s="5"/>
      <c r="K110" s="3" t="s">
        <v>72</v>
      </c>
      <c r="L110" s="3" t="s">
        <v>390</v>
      </c>
      <c r="M110" s="3" t="s">
        <v>349</v>
      </c>
      <c r="N110" s="5"/>
      <c r="O110" s="5"/>
      <c r="P110" s="5"/>
      <c r="Q110" s="5"/>
      <c r="R110" s="5"/>
      <c r="S110" s="3" t="s">
        <v>397</v>
      </c>
      <c r="T110" s="3" t="s">
        <v>34</v>
      </c>
      <c r="U110" s="5"/>
      <c r="V110" s="5"/>
      <c r="W110" s="5"/>
      <c r="X110" s="5"/>
      <c r="Y110" s="5"/>
      <c r="Z110" s="5"/>
      <c r="AA110" s="5"/>
      <c r="AB110" s="5"/>
    </row>
    <row r="111">
      <c r="A111" s="3" t="s">
        <v>271</v>
      </c>
      <c r="B111" s="4">
        <v>6500.0</v>
      </c>
      <c r="C111" s="3">
        <v>4.0</v>
      </c>
      <c r="D111" s="3">
        <v>1.0</v>
      </c>
      <c r="E111" s="3">
        <v>0.0</v>
      </c>
      <c r="F111" s="3">
        <v>93.0</v>
      </c>
      <c r="G111" s="5"/>
      <c r="H111" s="3" t="s">
        <v>548</v>
      </c>
      <c r="I111" s="5"/>
      <c r="J111" s="3" t="s">
        <v>53</v>
      </c>
      <c r="K111" s="5"/>
      <c r="L111" s="5"/>
      <c r="M111" s="3" t="s">
        <v>53</v>
      </c>
      <c r="N111" s="3" t="s">
        <v>53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>
      <c r="A112" s="3" t="s">
        <v>310</v>
      </c>
      <c r="B112" s="4">
        <v>6200.0</v>
      </c>
      <c r="C112" s="3">
        <v>10.0</v>
      </c>
      <c r="D112" s="3">
        <v>1.0</v>
      </c>
      <c r="E112" s="3">
        <v>0.0</v>
      </c>
      <c r="F112" s="3">
        <v>93.8</v>
      </c>
      <c r="G112" s="3" t="s">
        <v>34</v>
      </c>
      <c r="H112" s="3" t="s">
        <v>67</v>
      </c>
      <c r="I112" s="3" t="s">
        <v>67</v>
      </c>
      <c r="J112" s="3" t="s">
        <v>34</v>
      </c>
      <c r="K112" s="3" t="s">
        <v>384</v>
      </c>
      <c r="L112" s="3" t="s">
        <v>350</v>
      </c>
      <c r="M112" s="3" t="s">
        <v>67</v>
      </c>
      <c r="N112" s="5"/>
      <c r="O112" s="5"/>
      <c r="P112" s="3" t="s">
        <v>349</v>
      </c>
      <c r="Q112" s="3" t="s">
        <v>53</v>
      </c>
      <c r="R112" s="3" t="s">
        <v>20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>
      <c r="A113" s="3" t="s">
        <v>442</v>
      </c>
      <c r="B113" s="4">
        <v>6700.0</v>
      </c>
      <c r="C113" s="3">
        <v>2.0</v>
      </c>
      <c r="D113" s="3">
        <v>0.0</v>
      </c>
      <c r="E113" s="3">
        <v>0.0</v>
      </c>
      <c r="F113" s="3">
        <v>100.0</v>
      </c>
      <c r="G113" s="5"/>
      <c r="H113" s="3" t="s">
        <v>69</v>
      </c>
      <c r="I113" s="5"/>
      <c r="J113" s="3" t="s">
        <v>67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>
      <c r="A114" s="3" t="s">
        <v>549</v>
      </c>
      <c r="B114" s="4">
        <v>6600.0</v>
      </c>
      <c r="C114" s="3">
        <v>2.0</v>
      </c>
      <c r="D114" s="3">
        <v>0.0</v>
      </c>
      <c r="E114" s="3">
        <v>0.0</v>
      </c>
      <c r="F114" s="3">
        <v>100.0</v>
      </c>
      <c r="G114" s="5"/>
      <c r="H114" s="5"/>
      <c r="I114" s="3" t="s">
        <v>20</v>
      </c>
      <c r="J114" s="5"/>
      <c r="K114" s="5"/>
      <c r="L114" s="5"/>
      <c r="M114" s="5"/>
      <c r="N114" s="5"/>
      <c r="O114" s="3" t="s">
        <v>34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>
      <c r="A115" s="3" t="s">
        <v>287</v>
      </c>
      <c r="B115" s="4">
        <v>6200.0</v>
      </c>
      <c r="C115" s="3">
        <v>1.0</v>
      </c>
      <c r="D115" s="3">
        <v>0.0</v>
      </c>
      <c r="E115" s="3">
        <v>0.0</v>
      </c>
      <c r="F115" s="3">
        <v>100.0</v>
      </c>
      <c r="G115" s="3" t="s">
        <v>350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>
      <c r="A116" s="3" t="s">
        <v>380</v>
      </c>
      <c r="B116" s="4">
        <v>6300.0</v>
      </c>
      <c r="C116" s="3">
        <v>1.0</v>
      </c>
      <c r="D116" s="3">
        <v>0.0</v>
      </c>
      <c r="E116" s="3">
        <v>0.0</v>
      </c>
      <c r="F116" s="3">
        <v>100.0</v>
      </c>
      <c r="G116" s="3" t="s">
        <v>20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>
      <c r="A117" s="3" t="s">
        <v>550</v>
      </c>
      <c r="B117" s="4">
        <v>5700.0</v>
      </c>
      <c r="C117" s="3">
        <v>3.0</v>
      </c>
      <c r="D117" s="3">
        <v>0.0</v>
      </c>
      <c r="E117" s="3">
        <v>0.0</v>
      </c>
      <c r="F117" s="3">
        <v>100.0</v>
      </c>
      <c r="G117" s="5"/>
      <c r="H117" s="5"/>
      <c r="I117" s="3" t="s">
        <v>349</v>
      </c>
      <c r="J117" s="3" t="s">
        <v>20</v>
      </c>
      <c r="K117" s="5"/>
      <c r="L117" s="5"/>
      <c r="M117" s="3" t="s">
        <v>371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>
      <c r="A118" s="3" t="s">
        <v>455</v>
      </c>
      <c r="B118" s="4">
        <v>6400.0</v>
      </c>
      <c r="C118" s="3">
        <v>1.0</v>
      </c>
      <c r="D118" s="3">
        <v>0.0</v>
      </c>
      <c r="E118" s="3">
        <v>0.0</v>
      </c>
      <c r="F118" s="3">
        <v>100.0</v>
      </c>
      <c r="G118" s="3" t="s">
        <v>66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>
      <c r="A119" s="3" t="s">
        <v>283</v>
      </c>
      <c r="B119" s="4">
        <v>6700.0</v>
      </c>
      <c r="C119" s="3">
        <v>1.0</v>
      </c>
      <c r="D119" s="3">
        <v>0.0</v>
      </c>
      <c r="E119" s="3">
        <v>0.0</v>
      </c>
      <c r="F119" s="3">
        <v>100.0</v>
      </c>
      <c r="G119" s="3" t="s">
        <v>350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>
      <c r="A120" s="3" t="s">
        <v>551</v>
      </c>
      <c r="B120" s="4">
        <v>6200.0</v>
      </c>
      <c r="C120" s="3">
        <v>1.0</v>
      </c>
      <c r="D120" s="3">
        <v>0.0</v>
      </c>
      <c r="E120" s="3">
        <v>0.0</v>
      </c>
      <c r="F120" s="3">
        <v>100.0</v>
      </c>
      <c r="G120" s="3" t="s">
        <v>350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>
      <c r="A121" s="3" t="s">
        <v>475</v>
      </c>
      <c r="B121" s="4">
        <v>6600.0</v>
      </c>
      <c r="C121" s="3">
        <v>1.0</v>
      </c>
      <c r="D121" s="3">
        <v>0.0</v>
      </c>
      <c r="E121" s="3">
        <v>0.0</v>
      </c>
      <c r="F121" s="3">
        <v>100.0</v>
      </c>
      <c r="G121" s="5"/>
      <c r="H121" s="3" t="s">
        <v>66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>
      <c r="A122" s="3" t="s">
        <v>552</v>
      </c>
      <c r="B122" s="4">
        <v>7500.0</v>
      </c>
      <c r="C122" s="3">
        <v>1.0</v>
      </c>
      <c r="D122" s="3">
        <v>0.0</v>
      </c>
      <c r="E122" s="3">
        <v>0.0</v>
      </c>
      <c r="F122" s="3">
        <v>100.0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3" t="s">
        <v>349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>
      <c r="A123" s="3" t="s">
        <v>553</v>
      </c>
      <c r="B123" s="4">
        <v>6400.0</v>
      </c>
      <c r="C123" s="3">
        <v>1.0</v>
      </c>
      <c r="D123" s="3">
        <v>0.0</v>
      </c>
      <c r="E123" s="3">
        <v>0.0</v>
      </c>
      <c r="F123" s="3">
        <v>100.0</v>
      </c>
      <c r="G123" s="5"/>
      <c r="H123" s="5"/>
      <c r="I123" s="5"/>
      <c r="J123" s="5"/>
      <c r="K123" s="3" t="s">
        <v>67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>
      <c r="A124" s="3" t="s">
        <v>299</v>
      </c>
      <c r="B124" s="4">
        <v>5900.0</v>
      </c>
      <c r="C124" s="3">
        <v>2.0</v>
      </c>
      <c r="D124" s="3">
        <v>0.0</v>
      </c>
      <c r="E124" s="3">
        <v>0.0</v>
      </c>
      <c r="F124" s="3">
        <v>100.0</v>
      </c>
      <c r="G124" s="3" t="s">
        <v>53</v>
      </c>
      <c r="H124" s="3" t="s">
        <v>34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>
      <c r="A125" s="3" t="s">
        <v>286</v>
      </c>
      <c r="B125" s="4">
        <v>6300.0</v>
      </c>
      <c r="C125" s="3">
        <v>2.0</v>
      </c>
      <c r="D125" s="3">
        <v>0.0</v>
      </c>
      <c r="E125" s="3">
        <v>0.0</v>
      </c>
      <c r="F125" s="3">
        <v>100.0</v>
      </c>
      <c r="G125" s="5"/>
      <c r="H125" s="3" t="s">
        <v>34</v>
      </c>
      <c r="I125" s="3" t="s">
        <v>53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>
      <c r="A126" s="3" t="s">
        <v>555</v>
      </c>
      <c r="B126" s="4">
        <v>6400.0</v>
      </c>
      <c r="C126" s="3">
        <v>1.0</v>
      </c>
      <c r="D126" s="3">
        <v>0.0</v>
      </c>
      <c r="E126" s="3">
        <v>0.0</v>
      </c>
      <c r="F126" s="3">
        <v>100.0</v>
      </c>
      <c r="G126" s="5"/>
      <c r="H126" s="5"/>
      <c r="I126" s="5"/>
      <c r="J126" s="5"/>
      <c r="K126" s="5"/>
      <c r="L126" s="5"/>
      <c r="M126" s="3" t="s">
        <v>371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>
      <c r="A127" s="3" t="s">
        <v>326</v>
      </c>
      <c r="B127" s="4">
        <v>6400.0</v>
      </c>
      <c r="C127" s="3">
        <v>1.0</v>
      </c>
      <c r="D127" s="3">
        <v>0.0</v>
      </c>
      <c r="E127" s="3">
        <v>0.0</v>
      </c>
      <c r="F127" s="3">
        <v>100.0</v>
      </c>
      <c r="G127" s="3" t="s">
        <v>349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>
      <c r="A128" s="3" t="s">
        <v>556</v>
      </c>
      <c r="B128" s="4">
        <v>5900.0</v>
      </c>
      <c r="C128" s="3">
        <v>3.0</v>
      </c>
      <c r="D128" s="3">
        <v>0.0</v>
      </c>
      <c r="E128" s="3">
        <v>0.0</v>
      </c>
      <c r="F128" s="3">
        <v>100.0</v>
      </c>
      <c r="G128" s="5"/>
      <c r="H128" s="5"/>
      <c r="I128" s="5"/>
      <c r="J128" s="5"/>
      <c r="K128" s="3" t="s">
        <v>349</v>
      </c>
      <c r="L128" s="3" t="s">
        <v>350</v>
      </c>
      <c r="M128" s="5"/>
      <c r="N128" s="5"/>
      <c r="O128" s="3" t="s">
        <v>349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>
      <c r="A129" s="3" t="s">
        <v>557</v>
      </c>
      <c r="B129" s="4">
        <v>6800.0</v>
      </c>
      <c r="C129" s="3">
        <v>1.0</v>
      </c>
      <c r="D129" s="3">
        <v>0.0</v>
      </c>
      <c r="E129" s="3">
        <v>0.0</v>
      </c>
      <c r="F129" s="3">
        <v>100.0</v>
      </c>
      <c r="G129" s="5"/>
      <c r="H129" s="5"/>
      <c r="I129" s="3" t="s">
        <v>349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>
      <c r="A130" s="3" t="s">
        <v>558</v>
      </c>
      <c r="B130" s="4">
        <v>6900.0</v>
      </c>
      <c r="C130" s="14">
        <v>0.0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5"/>
    </row>
    <row r="131">
      <c r="A131" s="3" t="s">
        <v>560</v>
      </c>
      <c r="B131" s="4">
        <v>5700.0</v>
      </c>
      <c r="C131" s="14">
        <v>0.0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5"/>
    </row>
    <row r="132">
      <c r="A132" s="3" t="s">
        <v>561</v>
      </c>
      <c r="B132" s="4">
        <v>6600.0</v>
      </c>
      <c r="C132" s="14">
        <v>0.0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5"/>
    </row>
    <row r="133">
      <c r="A133" s="3" t="s">
        <v>562</v>
      </c>
      <c r="B133" s="4" t="e">
        <v>#N/A</v>
      </c>
      <c r="C133" s="14">
        <v>0.0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5"/>
    </row>
    <row r="134">
      <c r="A134" s="3" t="s">
        <v>563</v>
      </c>
      <c r="B134" s="4">
        <v>6800.0</v>
      </c>
      <c r="C134" s="14">
        <v>0.0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5"/>
    </row>
    <row r="135">
      <c r="A135" s="3" t="s">
        <v>564</v>
      </c>
      <c r="B135" s="4">
        <v>5800.0</v>
      </c>
      <c r="C135" s="14">
        <v>0.0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5"/>
    </row>
    <row r="136">
      <c r="A136" s="3" t="s">
        <v>565</v>
      </c>
      <c r="B136" s="4">
        <v>6000.0</v>
      </c>
      <c r="C136" s="14">
        <v>0.0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5"/>
    </row>
    <row r="137">
      <c r="A137" s="3" t="s">
        <v>566</v>
      </c>
      <c r="B137" s="4">
        <v>5800.0</v>
      </c>
      <c r="C137" s="14">
        <v>0.0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5"/>
    </row>
    <row r="138">
      <c r="A138" s="3" t="s">
        <v>568</v>
      </c>
      <c r="B138" s="4">
        <v>7600.0</v>
      </c>
      <c r="C138" s="14">
        <v>0.0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5"/>
    </row>
    <row r="139">
      <c r="A139" s="3" t="s">
        <v>570</v>
      </c>
      <c r="B139" s="4">
        <v>6000.0</v>
      </c>
      <c r="C139" s="14">
        <v>0.0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5"/>
    </row>
    <row r="140">
      <c r="A140" s="3" t="s">
        <v>571</v>
      </c>
      <c r="B140" s="4">
        <v>7300.0</v>
      </c>
      <c r="C140" s="14">
        <v>0.0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5"/>
    </row>
    <row r="141">
      <c r="A141" s="3" t="s">
        <v>572</v>
      </c>
      <c r="B141" s="4">
        <v>7000.0</v>
      </c>
      <c r="C141" s="14">
        <v>0.0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5"/>
    </row>
    <row r="142">
      <c r="A142" s="3" t="s">
        <v>573</v>
      </c>
      <c r="B142" s="4">
        <v>6100.0</v>
      </c>
      <c r="C142" s="14">
        <v>0.0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5"/>
    </row>
    <row r="143">
      <c r="A143" s="3" t="s">
        <v>574</v>
      </c>
      <c r="B143" s="4">
        <v>6200.0</v>
      </c>
      <c r="C143" s="14">
        <v>0.0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5"/>
    </row>
    <row r="144">
      <c r="A144" s="3" t="s">
        <v>575</v>
      </c>
      <c r="B144" s="4">
        <v>6300.0</v>
      </c>
      <c r="C144" s="14">
        <v>0.0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5"/>
    </row>
    <row r="145">
      <c r="A145" s="3" t="s">
        <v>576</v>
      </c>
      <c r="B145" s="4" t="e">
        <v>#N/A</v>
      </c>
      <c r="C145" s="14">
        <v>0.0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5"/>
    </row>
    <row r="146">
      <c r="A146" s="3" t="s">
        <v>577</v>
      </c>
      <c r="B146" s="4">
        <v>5800.0</v>
      </c>
      <c r="C146" s="14">
        <v>0.0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5"/>
    </row>
    <row r="147">
      <c r="A147" s="3" t="s">
        <v>578</v>
      </c>
      <c r="B147" s="4">
        <v>11400.0</v>
      </c>
      <c r="C147" s="14">
        <v>0.0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5"/>
    </row>
    <row r="148">
      <c r="A148" s="3" t="s">
        <v>579</v>
      </c>
      <c r="B148" s="4">
        <v>6200.0</v>
      </c>
      <c r="C148" s="14">
        <v>0.0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5"/>
    </row>
    <row r="149">
      <c r="A149" s="3" t="s">
        <v>580</v>
      </c>
      <c r="B149" s="4">
        <v>6600.0</v>
      </c>
      <c r="C149" s="14">
        <v>0.0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5"/>
    </row>
    <row r="150">
      <c r="A150" s="3" t="s">
        <v>581</v>
      </c>
      <c r="B150" s="4" t="e">
        <v>#N/A</v>
      </c>
      <c r="C150" s="14">
        <v>0.0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5"/>
    </row>
    <row r="151">
      <c r="A151" s="3" t="s">
        <v>582</v>
      </c>
      <c r="B151" s="4">
        <v>7000.0</v>
      </c>
      <c r="C151" s="14">
        <v>0.0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5"/>
    </row>
    <row r="152">
      <c r="A152" s="3" t="s">
        <v>583</v>
      </c>
      <c r="B152" s="4">
        <v>5700.0</v>
      </c>
      <c r="C152" s="14">
        <v>0.0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5"/>
    </row>
  </sheetData>
  <conditionalFormatting sqref="B2:B152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86"/>
    <col customWidth="1" min="2" max="2" width="3.86"/>
    <col customWidth="1" min="3" max="3" width="5.86"/>
    <col customWidth="1" min="4" max="4" width="10.14"/>
    <col customWidth="1" min="5" max="5" width="6.71"/>
    <col customWidth="1" min="6" max="6" width="7.14"/>
    <col customWidth="1" min="7" max="7" width="4.86"/>
    <col customWidth="1" min="8" max="8" width="7.43"/>
    <col customWidth="1" min="9" max="9" width="8.14"/>
    <col customWidth="1" min="10" max="10" width="5.57"/>
    <col customWidth="1" min="11" max="11" width="6.14"/>
    <col customWidth="1" min="12" max="12" width="5.57"/>
    <col customWidth="1" min="13" max="13" width="7.14"/>
  </cols>
  <sheetData>
    <row r="1">
      <c r="A1" s="29" t="s">
        <v>654</v>
      </c>
      <c r="B1" s="29" t="s">
        <v>655</v>
      </c>
      <c r="C1" s="29" t="s">
        <v>656</v>
      </c>
      <c r="D1" s="29" t="s">
        <v>657</v>
      </c>
      <c r="E1" s="29" t="s">
        <v>658</v>
      </c>
      <c r="F1" s="29" t="s">
        <v>659</v>
      </c>
      <c r="G1" s="29" t="s">
        <v>660</v>
      </c>
      <c r="H1" s="29" t="s">
        <v>661</v>
      </c>
      <c r="I1" s="29" t="s">
        <v>662</v>
      </c>
      <c r="J1" s="29" t="s">
        <v>663</v>
      </c>
      <c r="K1" s="29" t="s">
        <v>664</v>
      </c>
      <c r="L1" s="30" t="s">
        <v>665</v>
      </c>
      <c r="M1" s="30" t="s">
        <v>667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>
      <c r="A2" s="32">
        <v>1.0</v>
      </c>
      <c r="B2" s="32">
        <v>4.0</v>
      </c>
      <c r="C2" s="32">
        <v>395.0</v>
      </c>
      <c r="D2" s="32">
        <v>3.888</v>
      </c>
      <c r="E2" s="32">
        <v>1.0</v>
      </c>
      <c r="F2" s="32">
        <v>98.0</v>
      </c>
      <c r="G2" s="32">
        <v>316.0</v>
      </c>
      <c r="H2" s="32">
        <v>36.0</v>
      </c>
      <c r="I2" s="32">
        <v>5.0</v>
      </c>
      <c r="J2" s="32">
        <v>1.0</v>
      </c>
      <c r="K2" s="32">
        <v>-0.112</v>
      </c>
      <c r="L2" s="31" t="str">
        <f t="shared" ref="L2:L19" si="1">((E2*8)+(F2*3)+(G2*0.5)-(H2*0.5)-(I2*1)-(J2*1))</f>
        <v>436</v>
      </c>
      <c r="M2" s="33" t="str">
        <f t="shared" ref="M2:M19" si="2">L2/$L$20</f>
        <v>5.70%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>
      <c r="A3" s="32">
        <v>2.0</v>
      </c>
      <c r="B3" s="32">
        <v>5.0</v>
      </c>
      <c r="C3" s="32">
        <v>561.0</v>
      </c>
      <c r="D3" s="32">
        <v>4.495</v>
      </c>
      <c r="E3" s="32">
        <v>16.0</v>
      </c>
      <c r="F3" s="32">
        <v>234.0</v>
      </c>
      <c r="G3" s="32">
        <v>172.0</v>
      </c>
      <c r="H3" s="32">
        <v>30.0</v>
      </c>
      <c r="I3" s="32">
        <v>3.0</v>
      </c>
      <c r="J3" s="32">
        <v>0.0</v>
      </c>
      <c r="K3" s="32">
        <v>-0.505</v>
      </c>
      <c r="L3" s="31" t="str">
        <f t="shared" si="1"/>
        <v>898</v>
      </c>
      <c r="M3" s="33" t="str">
        <f t="shared" si="2"/>
        <v>11.74%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>
      <c r="A4" s="32">
        <v>3.0</v>
      </c>
      <c r="B4" s="32">
        <v>3.0</v>
      </c>
      <c r="C4" s="32">
        <v>186.0</v>
      </c>
      <c r="D4" s="32">
        <v>2.989</v>
      </c>
      <c r="E4" s="32">
        <v>0.0</v>
      </c>
      <c r="F4" s="32">
        <v>68.0</v>
      </c>
      <c r="G4" s="32">
        <v>326.0</v>
      </c>
      <c r="H4" s="32">
        <v>59.0</v>
      </c>
      <c r="I4" s="32">
        <v>2.0</v>
      </c>
      <c r="J4" s="32">
        <v>0.0</v>
      </c>
      <c r="K4" s="32">
        <v>-0.011</v>
      </c>
      <c r="L4" s="31" t="str">
        <f t="shared" si="1"/>
        <v>335.5</v>
      </c>
      <c r="M4" s="33" t="str">
        <f t="shared" si="2"/>
        <v>4.39%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>
      <c r="A5" s="32">
        <v>4.0</v>
      </c>
      <c r="B5" s="32">
        <v>4.0</v>
      </c>
      <c r="C5" s="32">
        <v>454.0</v>
      </c>
      <c r="D5" s="32">
        <v>3.958</v>
      </c>
      <c r="E5" s="32">
        <v>0.0</v>
      </c>
      <c r="F5" s="32">
        <v>85.0</v>
      </c>
      <c r="G5" s="32">
        <v>310.0</v>
      </c>
      <c r="H5" s="32">
        <v>55.0</v>
      </c>
      <c r="I5" s="32">
        <v>4.0</v>
      </c>
      <c r="J5" s="32">
        <v>1.0</v>
      </c>
      <c r="K5" s="32">
        <v>-0.042</v>
      </c>
      <c r="L5" s="31" t="str">
        <f t="shared" si="1"/>
        <v>377.5</v>
      </c>
      <c r="M5" s="33" t="str">
        <f t="shared" si="2"/>
        <v>4.94%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>
      <c r="A6" s="32">
        <v>5.0</v>
      </c>
      <c r="B6" s="32">
        <v>4.0</v>
      </c>
      <c r="C6" s="32">
        <v>433.0</v>
      </c>
      <c r="D6" s="32">
        <v>3.965</v>
      </c>
      <c r="E6" s="32">
        <v>0.0</v>
      </c>
      <c r="F6" s="32">
        <v>81.0</v>
      </c>
      <c r="G6" s="32">
        <v>313.0</v>
      </c>
      <c r="H6" s="32">
        <v>58.0</v>
      </c>
      <c r="I6" s="32">
        <v>2.0</v>
      </c>
      <c r="J6" s="32">
        <v>1.0</v>
      </c>
      <c r="K6" s="32">
        <v>-0.035</v>
      </c>
      <c r="L6" s="31" t="str">
        <f t="shared" si="1"/>
        <v>367.5</v>
      </c>
      <c r="M6" s="33" t="str">
        <f t="shared" si="2"/>
        <v>4.80%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>
      <c r="A7" s="32">
        <v>6.0</v>
      </c>
      <c r="B7" s="32">
        <v>4.0</v>
      </c>
      <c r="C7" s="32">
        <v>367.0</v>
      </c>
      <c r="D7" s="32">
        <v>3.914</v>
      </c>
      <c r="E7" s="32">
        <v>0.0</v>
      </c>
      <c r="F7" s="32">
        <v>102.0</v>
      </c>
      <c r="G7" s="32">
        <v>294.0</v>
      </c>
      <c r="H7" s="32">
        <v>55.0</v>
      </c>
      <c r="I7" s="32">
        <v>4.0</v>
      </c>
      <c r="J7" s="32">
        <v>0.0</v>
      </c>
      <c r="K7" s="32">
        <v>-0.086</v>
      </c>
      <c r="L7" s="31" t="str">
        <f t="shared" si="1"/>
        <v>421.5</v>
      </c>
      <c r="M7" s="33" t="str">
        <f t="shared" si="2"/>
        <v>5.51%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>
      <c r="A8" s="32">
        <v>7.0</v>
      </c>
      <c r="B8" s="32">
        <v>3.0</v>
      </c>
      <c r="C8" s="32">
        <v>226.0</v>
      </c>
      <c r="D8" s="32">
        <v>2.884</v>
      </c>
      <c r="E8" s="32">
        <v>0.0</v>
      </c>
      <c r="F8" s="32">
        <v>98.0</v>
      </c>
      <c r="G8" s="32">
        <v>314.0</v>
      </c>
      <c r="H8" s="32">
        <v>41.0</v>
      </c>
      <c r="I8" s="32">
        <v>2.0</v>
      </c>
      <c r="J8" s="32">
        <v>0.0</v>
      </c>
      <c r="K8" s="32">
        <v>-0.116</v>
      </c>
      <c r="L8" s="31" t="str">
        <f t="shared" si="1"/>
        <v>428.5</v>
      </c>
      <c r="M8" s="33" t="str">
        <f t="shared" si="2"/>
        <v>5.60%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>
      <c r="A9" s="32">
        <v>8.0</v>
      </c>
      <c r="B9" s="32">
        <v>4.0</v>
      </c>
      <c r="C9" s="32">
        <v>428.0</v>
      </c>
      <c r="D9" s="32">
        <v>4.015</v>
      </c>
      <c r="E9" s="32">
        <v>1.0</v>
      </c>
      <c r="F9" s="32">
        <v>69.0</v>
      </c>
      <c r="G9" s="32">
        <v>310.0</v>
      </c>
      <c r="H9" s="32">
        <v>72.0</v>
      </c>
      <c r="I9" s="32">
        <v>3.0</v>
      </c>
      <c r="J9" s="32">
        <v>0.0</v>
      </c>
      <c r="K9" s="31" t="str">
        <f>+0.015</f>
        <v>0.015</v>
      </c>
      <c r="L9" s="31" t="str">
        <f t="shared" si="1"/>
        <v>331</v>
      </c>
      <c r="M9" s="33" t="str">
        <f t="shared" si="2"/>
        <v>4.33%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>
      <c r="A10" s="32">
        <v>9.0</v>
      </c>
      <c r="B10" s="32">
        <v>4.0</v>
      </c>
      <c r="C10" s="32">
        <v>503.0</v>
      </c>
      <c r="D10" s="32">
        <v>4.244</v>
      </c>
      <c r="E10" s="32">
        <v>0.0</v>
      </c>
      <c r="F10" s="32">
        <v>43.0</v>
      </c>
      <c r="G10" s="32">
        <v>263.0</v>
      </c>
      <c r="H10" s="32">
        <v>144.0</v>
      </c>
      <c r="I10" s="32">
        <v>5.0</v>
      </c>
      <c r="J10" s="32">
        <v>0.0</v>
      </c>
      <c r="K10" s="31" t="str">
        <f>+0.244</f>
        <v>0.244</v>
      </c>
      <c r="L10" s="31" t="str">
        <f t="shared" si="1"/>
        <v>183.5</v>
      </c>
      <c r="M10" s="33" t="str">
        <f t="shared" si="2"/>
        <v>2.40%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>
      <c r="A11" s="32">
        <v>10.0</v>
      </c>
      <c r="B11" s="32">
        <v>5.0</v>
      </c>
      <c r="C11" s="32">
        <v>596.0</v>
      </c>
      <c r="D11" s="32">
        <v>4.776</v>
      </c>
      <c r="E11" s="32">
        <v>1.0</v>
      </c>
      <c r="F11" s="32">
        <v>135.0</v>
      </c>
      <c r="G11" s="32">
        <v>288.0</v>
      </c>
      <c r="H11" s="32">
        <v>29.0</v>
      </c>
      <c r="I11" s="32">
        <v>3.0</v>
      </c>
      <c r="J11" s="32">
        <v>0.0</v>
      </c>
      <c r="K11" s="32">
        <v>-0.224</v>
      </c>
      <c r="L11" s="31" t="str">
        <f t="shared" si="1"/>
        <v>539.5</v>
      </c>
      <c r="M11" s="33" t="str">
        <f t="shared" si="2"/>
        <v>7.05%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>
      <c r="A12" s="32">
        <v>11.0</v>
      </c>
      <c r="B12" s="32">
        <v>4.0</v>
      </c>
      <c r="C12" s="32">
        <v>432.0</v>
      </c>
      <c r="D12" s="32">
        <v>4.053</v>
      </c>
      <c r="E12" s="32">
        <v>0.0</v>
      </c>
      <c r="F12" s="32">
        <v>78.0</v>
      </c>
      <c r="G12" s="32">
        <v>295.0</v>
      </c>
      <c r="H12" s="32">
        <v>69.0</v>
      </c>
      <c r="I12" s="32">
        <v>9.0</v>
      </c>
      <c r="J12" s="32">
        <v>5.0</v>
      </c>
      <c r="K12" s="31" t="str">
        <f>+0.053</f>
        <v>0.053</v>
      </c>
      <c r="L12" s="31" t="str">
        <f t="shared" si="1"/>
        <v>333</v>
      </c>
      <c r="M12" s="33" t="str">
        <f t="shared" si="2"/>
        <v>4.35%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>
      <c r="A13" s="32">
        <v>12.0</v>
      </c>
      <c r="B13" s="32">
        <v>3.0</v>
      </c>
      <c r="C13" s="32">
        <v>215.0</v>
      </c>
      <c r="D13" s="32">
        <v>2.925</v>
      </c>
      <c r="E13" s="32">
        <v>0.0</v>
      </c>
      <c r="F13" s="32">
        <v>91.0</v>
      </c>
      <c r="G13" s="32">
        <v>311.0</v>
      </c>
      <c r="H13" s="32">
        <v>51.0</v>
      </c>
      <c r="I13" s="32">
        <v>3.0</v>
      </c>
      <c r="J13" s="32">
        <v>0.0</v>
      </c>
      <c r="K13" s="32">
        <v>-0.075</v>
      </c>
      <c r="L13" s="31" t="str">
        <f t="shared" si="1"/>
        <v>400</v>
      </c>
      <c r="M13" s="33" t="str">
        <f t="shared" si="2"/>
        <v>5.23%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>
      <c r="A14" s="32">
        <v>13.0</v>
      </c>
      <c r="B14" s="32">
        <v>4.0</v>
      </c>
      <c r="C14" s="32">
        <v>424.0</v>
      </c>
      <c r="D14" s="32">
        <v>3.958</v>
      </c>
      <c r="E14" s="32">
        <v>1.0</v>
      </c>
      <c r="F14" s="32">
        <v>80.0</v>
      </c>
      <c r="G14" s="32">
        <v>316.0</v>
      </c>
      <c r="H14" s="32">
        <v>55.0</v>
      </c>
      <c r="I14" s="32">
        <v>4.0</v>
      </c>
      <c r="J14" s="32">
        <v>0.0</v>
      </c>
      <c r="K14" s="32">
        <v>-0.042</v>
      </c>
      <c r="L14" s="31" t="str">
        <f t="shared" si="1"/>
        <v>374.5</v>
      </c>
      <c r="M14" s="33" t="str">
        <f t="shared" si="2"/>
        <v>4.90%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>
      <c r="A15" s="32">
        <v>14.0</v>
      </c>
      <c r="B15" s="32">
        <v>4.0</v>
      </c>
      <c r="C15" s="32">
        <v>361.0</v>
      </c>
      <c r="D15" s="32">
        <v>3.794</v>
      </c>
      <c r="E15" s="32">
        <v>1.0</v>
      </c>
      <c r="F15" s="32">
        <v>145.0</v>
      </c>
      <c r="G15" s="32">
        <v>266.0</v>
      </c>
      <c r="H15" s="32">
        <v>37.0</v>
      </c>
      <c r="I15" s="32">
        <v>5.0</v>
      </c>
      <c r="J15" s="32">
        <v>2.0</v>
      </c>
      <c r="K15" s="32">
        <v>-0.206</v>
      </c>
      <c r="L15" s="31" t="str">
        <f t="shared" si="1"/>
        <v>550.5</v>
      </c>
      <c r="M15" s="33" t="str">
        <f t="shared" si="2"/>
        <v>7.20%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32">
        <v>15.0</v>
      </c>
      <c r="B16" s="32">
        <v>4.0</v>
      </c>
      <c r="C16" s="32">
        <v>484.0</v>
      </c>
      <c r="D16" s="32">
        <v>4.143</v>
      </c>
      <c r="E16" s="32">
        <v>0.0</v>
      </c>
      <c r="F16" s="32">
        <v>45.0</v>
      </c>
      <c r="G16" s="32">
        <v>307.0</v>
      </c>
      <c r="H16" s="32">
        <v>99.0</v>
      </c>
      <c r="I16" s="32">
        <v>4.0</v>
      </c>
      <c r="J16" s="32">
        <v>1.0</v>
      </c>
      <c r="K16" s="31" t="str">
        <f>+0.143</f>
        <v>0.143</v>
      </c>
      <c r="L16" s="31" t="str">
        <f t="shared" si="1"/>
        <v>234</v>
      </c>
      <c r="M16" s="33" t="str">
        <f t="shared" si="2"/>
        <v>3.06%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32">
        <v>16.0</v>
      </c>
      <c r="B17" s="32">
        <v>3.0</v>
      </c>
      <c r="C17" s="32">
        <v>158.0</v>
      </c>
      <c r="D17" s="32">
        <v>2.829</v>
      </c>
      <c r="E17" s="32">
        <v>0.0</v>
      </c>
      <c r="F17" s="32">
        <v>119.0</v>
      </c>
      <c r="G17" s="32">
        <v>300.0</v>
      </c>
      <c r="H17" s="32">
        <v>34.0</v>
      </c>
      <c r="I17" s="32">
        <v>2.0</v>
      </c>
      <c r="J17" s="32">
        <v>1.0</v>
      </c>
      <c r="K17" s="32">
        <v>-0.171</v>
      </c>
      <c r="L17" s="31" t="str">
        <f t="shared" si="1"/>
        <v>487</v>
      </c>
      <c r="M17" s="33" t="str">
        <f t="shared" si="2"/>
        <v>6.37%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32">
        <v>17.0</v>
      </c>
      <c r="B18" s="32">
        <v>5.0</v>
      </c>
      <c r="C18" s="32">
        <v>569.0</v>
      </c>
      <c r="D18" s="32">
        <v>4.702</v>
      </c>
      <c r="E18" s="32">
        <v>11.0</v>
      </c>
      <c r="F18" s="32">
        <v>170.0</v>
      </c>
      <c r="G18" s="32">
        <v>223.0</v>
      </c>
      <c r="H18" s="32">
        <v>48.0</v>
      </c>
      <c r="I18" s="32">
        <v>4.0</v>
      </c>
      <c r="J18" s="32">
        <v>0.0</v>
      </c>
      <c r="K18" s="32">
        <v>-0.298</v>
      </c>
      <c r="L18" s="31" t="str">
        <f t="shared" si="1"/>
        <v>681.5</v>
      </c>
      <c r="M18" s="33" t="str">
        <f t="shared" si="2"/>
        <v>8.91%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32">
        <v>18.0</v>
      </c>
      <c r="B19" s="32">
        <v>4.0</v>
      </c>
      <c r="C19" s="32">
        <v>476.0</v>
      </c>
      <c r="D19" s="32">
        <v>4.134</v>
      </c>
      <c r="E19" s="32">
        <v>0.0</v>
      </c>
      <c r="F19" s="32">
        <v>63.0</v>
      </c>
      <c r="G19" s="32">
        <v>283.0</v>
      </c>
      <c r="H19" s="32">
        <v>99.0</v>
      </c>
      <c r="I19" s="32">
        <v>9.0</v>
      </c>
      <c r="J19" s="32">
        <v>2.0</v>
      </c>
      <c r="K19" s="31" t="str">
        <f>+0.134</f>
        <v>0.134</v>
      </c>
      <c r="L19" s="31" t="str">
        <f t="shared" si="1"/>
        <v>270</v>
      </c>
      <c r="M19" s="33" t="str">
        <f t="shared" si="2"/>
        <v>3.53%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31"/>
      <c r="B20" s="31" t="str">
        <f t="shared" ref="B20:L20" si="3">SUM(B2:B19)</f>
        <v>71</v>
      </c>
      <c r="C20" s="31" t="str">
        <f t="shared" si="3"/>
        <v>7268</v>
      </c>
      <c r="D20" s="31" t="str">
        <f t="shared" si="3"/>
        <v>69.666</v>
      </c>
      <c r="E20" s="31" t="str">
        <f t="shared" si="3"/>
        <v>32</v>
      </c>
      <c r="F20" s="31" t="str">
        <f t="shared" si="3"/>
        <v>1804</v>
      </c>
      <c r="G20" s="31" t="str">
        <f t="shared" si="3"/>
        <v>5207</v>
      </c>
      <c r="H20" s="31" t="str">
        <f t="shared" si="3"/>
        <v>1071</v>
      </c>
      <c r="I20" s="31" t="str">
        <f t="shared" si="3"/>
        <v>73</v>
      </c>
      <c r="J20" s="31" t="str">
        <f t="shared" si="3"/>
        <v>14</v>
      </c>
      <c r="K20" s="31" t="str">
        <f t="shared" si="3"/>
        <v>-1.334</v>
      </c>
      <c r="L20" s="31" t="str">
        <f t="shared" si="3"/>
        <v>7649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conditionalFormatting sqref="K2:K19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2:M19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20.14"/>
    <col customWidth="1" min="3" max="3" width="4.71"/>
    <col customWidth="1" min="4" max="7" width="2.71"/>
    <col customWidth="1" min="8" max="8" width="3.43"/>
    <col customWidth="1" min="9" max="9" width="3.14"/>
    <col customWidth="1" min="10" max="10" width="5.14"/>
    <col customWidth="1" min="11" max="11" width="4.43"/>
    <col customWidth="1" min="12" max="12" width="4.71"/>
    <col customWidth="1" min="13" max="13" width="4.43"/>
    <col customWidth="1" min="14" max="14" width="5.43"/>
    <col customWidth="1" min="15" max="15" width="4.43"/>
    <col customWidth="1" min="16" max="16" width="6.14"/>
    <col customWidth="1" min="17" max="17" width="3.43"/>
    <col customWidth="1" min="18" max="18" width="4.43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86"/>
  </cols>
  <sheetData>
    <row r="1">
      <c r="A1" s="6" t="s">
        <v>80</v>
      </c>
      <c r="B1" s="6" t="s">
        <v>81</v>
      </c>
      <c r="C1" s="6" t="s">
        <v>82</v>
      </c>
      <c r="D1" s="6" t="s">
        <v>83</v>
      </c>
      <c r="E1" s="6" t="s">
        <v>84</v>
      </c>
      <c r="F1" s="6" t="s">
        <v>85</v>
      </c>
      <c r="G1" s="6" t="s">
        <v>86</v>
      </c>
      <c r="H1" s="6" t="s">
        <v>87</v>
      </c>
      <c r="I1" s="6" t="s">
        <v>88</v>
      </c>
      <c r="J1" s="7" t="s">
        <v>89</v>
      </c>
      <c r="K1" s="7" t="s">
        <v>90</v>
      </c>
      <c r="L1" s="7" t="s">
        <v>91</v>
      </c>
      <c r="M1" s="7" t="s">
        <v>90</v>
      </c>
      <c r="N1" s="8" t="s">
        <v>92</v>
      </c>
      <c r="O1" s="8" t="s">
        <v>90</v>
      </c>
      <c r="P1" s="9" t="s">
        <v>93</v>
      </c>
      <c r="Q1" s="9" t="s">
        <v>87</v>
      </c>
      <c r="R1" s="9" t="s">
        <v>90</v>
      </c>
      <c r="S1" s="6" t="s">
        <v>94</v>
      </c>
      <c r="T1" s="6" t="s">
        <v>95</v>
      </c>
      <c r="U1" s="6" t="s">
        <v>96</v>
      </c>
      <c r="V1" s="6" t="s">
        <v>97</v>
      </c>
      <c r="W1" s="6" t="s">
        <v>98</v>
      </c>
      <c r="X1" s="6" t="s">
        <v>99</v>
      </c>
      <c r="Y1" s="6" t="s">
        <v>100</v>
      </c>
      <c r="Z1" s="6" t="s">
        <v>101</v>
      </c>
    </row>
    <row r="2">
      <c r="A2" s="3">
        <v>2015.0</v>
      </c>
      <c r="B2" s="3" t="s">
        <v>102</v>
      </c>
      <c r="C2" s="3">
        <v>1.0</v>
      </c>
      <c r="D2" s="3">
        <v>71.0</v>
      </c>
      <c r="E2" s="3">
        <v>64.0</v>
      </c>
      <c r="F2" s="3">
        <v>61.0</v>
      </c>
      <c r="G2" s="3">
        <v>68.0</v>
      </c>
      <c r="H2" s="3">
        <v>264.0</v>
      </c>
      <c r="I2" s="3">
        <v>-20.0</v>
      </c>
      <c r="J2" s="10">
        <v>39.0</v>
      </c>
      <c r="K2" s="10" t="s">
        <v>103</v>
      </c>
      <c r="L2" s="10">
        <v>283.9</v>
      </c>
      <c r="M2" s="10">
        <v>17.0</v>
      </c>
      <c r="N2" s="11">
        <v>52.0</v>
      </c>
      <c r="O2" s="11" t="s">
        <v>105</v>
      </c>
      <c r="P2" s="12">
        <v>26.3</v>
      </c>
      <c r="Q2" s="12">
        <v>105.0</v>
      </c>
      <c r="R2" s="12">
        <v>2.0</v>
      </c>
      <c r="S2" s="3">
        <v>-3.0</v>
      </c>
      <c r="T2" s="3">
        <v>-9.0</v>
      </c>
      <c r="U2" s="3">
        <v>-8.0</v>
      </c>
      <c r="V2" s="3">
        <v>3.0</v>
      </c>
      <c r="W2" s="3">
        <v>21.0</v>
      </c>
      <c r="X2" s="3">
        <v>41.0</v>
      </c>
      <c r="Y2" s="3">
        <v>7.0</v>
      </c>
      <c r="Z2" s="3">
        <v>0.0</v>
      </c>
    </row>
    <row r="3">
      <c r="A3" s="3">
        <v>2015.0</v>
      </c>
      <c r="B3" s="3" t="s">
        <v>47</v>
      </c>
      <c r="C3" s="3">
        <v>2.0</v>
      </c>
      <c r="D3" s="3">
        <v>66.0</v>
      </c>
      <c r="E3" s="3">
        <v>65.0</v>
      </c>
      <c r="F3" s="3">
        <v>69.0</v>
      </c>
      <c r="G3" s="3">
        <v>64.0</v>
      </c>
      <c r="H3" s="3">
        <v>264.0</v>
      </c>
      <c r="I3" s="3">
        <v>-20.0</v>
      </c>
      <c r="J3" s="10">
        <v>49.0</v>
      </c>
      <c r="K3" s="10">
        <v>2.0</v>
      </c>
      <c r="L3" s="10">
        <v>268.3</v>
      </c>
      <c r="M3" s="10" t="s">
        <v>110</v>
      </c>
      <c r="N3" s="11">
        <v>59.0</v>
      </c>
      <c r="O3" s="11" t="s">
        <v>111</v>
      </c>
      <c r="P3" s="12">
        <v>27.8</v>
      </c>
      <c r="Q3" s="12">
        <v>111.0</v>
      </c>
      <c r="R3" s="12">
        <v>15.0</v>
      </c>
      <c r="S3" s="3">
        <v>-1.0</v>
      </c>
      <c r="T3" s="3">
        <v>-11.0</v>
      </c>
      <c r="U3" s="3">
        <v>-8.0</v>
      </c>
      <c r="V3" s="3">
        <v>0.0</v>
      </c>
      <c r="W3" s="3">
        <v>25.0</v>
      </c>
      <c r="X3" s="3">
        <v>42.0</v>
      </c>
      <c r="Y3" s="3">
        <v>5.0</v>
      </c>
      <c r="Z3" s="3">
        <v>0.0</v>
      </c>
    </row>
    <row r="4">
      <c r="A4" s="3">
        <v>2015.0</v>
      </c>
      <c r="B4" s="3" t="s">
        <v>56</v>
      </c>
      <c r="C4" s="3" t="s">
        <v>112</v>
      </c>
      <c r="D4" s="3">
        <v>66.0</v>
      </c>
      <c r="E4" s="3">
        <v>68.0</v>
      </c>
      <c r="F4" s="3">
        <v>66.0</v>
      </c>
      <c r="G4" s="3">
        <v>65.0</v>
      </c>
      <c r="H4" s="3">
        <v>265.0</v>
      </c>
      <c r="I4" s="3">
        <v>-19.0</v>
      </c>
      <c r="J4" s="10">
        <v>51.0</v>
      </c>
      <c r="K4" s="10">
        <v>1.0</v>
      </c>
      <c r="L4" s="10">
        <v>279.5</v>
      </c>
      <c r="M4" s="10">
        <v>30.0</v>
      </c>
      <c r="N4" s="11">
        <v>58.0</v>
      </c>
      <c r="O4" s="11" t="s">
        <v>115</v>
      </c>
      <c r="P4" s="12">
        <v>28.0</v>
      </c>
      <c r="Q4" s="12">
        <v>112.0</v>
      </c>
      <c r="R4" s="12" t="s">
        <v>116</v>
      </c>
      <c r="S4" s="3">
        <v>-6.0</v>
      </c>
      <c r="T4" s="3">
        <v>-4.0</v>
      </c>
      <c r="U4" s="3">
        <v>-9.0</v>
      </c>
      <c r="V4" s="3">
        <v>1.0</v>
      </c>
      <c r="W4" s="3">
        <v>20.0</v>
      </c>
      <c r="X4" s="3">
        <v>48.0</v>
      </c>
      <c r="Y4" s="3">
        <v>3.0</v>
      </c>
      <c r="Z4" s="3">
        <v>0.0</v>
      </c>
    </row>
    <row r="5">
      <c r="A5" s="3">
        <v>2015.0</v>
      </c>
      <c r="B5" s="3" t="s">
        <v>119</v>
      </c>
      <c r="C5" s="3" t="s">
        <v>112</v>
      </c>
      <c r="D5" s="3">
        <v>68.0</v>
      </c>
      <c r="E5" s="3">
        <v>68.0</v>
      </c>
      <c r="F5" s="3">
        <v>62.0</v>
      </c>
      <c r="G5" s="3">
        <v>67.0</v>
      </c>
      <c r="H5" s="3">
        <v>265.0</v>
      </c>
      <c r="I5" s="3">
        <v>-19.0</v>
      </c>
      <c r="J5" s="10">
        <v>41.0</v>
      </c>
      <c r="K5" s="10" t="s">
        <v>122</v>
      </c>
      <c r="L5" s="10">
        <v>275.5</v>
      </c>
      <c r="M5" s="10" t="s">
        <v>123</v>
      </c>
      <c r="N5" s="11">
        <v>57.0</v>
      </c>
      <c r="O5" s="11" t="s">
        <v>124</v>
      </c>
      <c r="P5" s="12">
        <v>27.5</v>
      </c>
      <c r="Q5" s="12">
        <v>110.0</v>
      </c>
      <c r="R5" s="12" t="s">
        <v>104</v>
      </c>
      <c r="S5" s="3">
        <v>-4.0</v>
      </c>
      <c r="T5" s="3">
        <v>-8.0</v>
      </c>
      <c r="U5" s="3">
        <v>-7.0</v>
      </c>
      <c r="V5" s="3">
        <v>0.0</v>
      </c>
      <c r="W5" s="3">
        <v>22.0</v>
      </c>
      <c r="X5" s="3">
        <v>47.0</v>
      </c>
      <c r="Y5" s="3">
        <v>3.0</v>
      </c>
      <c r="Z5" s="3">
        <v>0.0</v>
      </c>
    </row>
    <row r="6">
      <c r="A6" s="3">
        <v>2015.0</v>
      </c>
      <c r="B6" s="3" t="s">
        <v>125</v>
      </c>
      <c r="C6" s="3" t="s">
        <v>126</v>
      </c>
      <c r="D6" s="3">
        <v>68.0</v>
      </c>
      <c r="E6" s="3">
        <v>63.0</v>
      </c>
      <c r="F6" s="3">
        <v>68.0</v>
      </c>
      <c r="G6" s="3">
        <v>67.0</v>
      </c>
      <c r="H6" s="3">
        <v>266.0</v>
      </c>
      <c r="I6" s="3">
        <v>-18.0</v>
      </c>
      <c r="J6" s="10">
        <v>43.0</v>
      </c>
      <c r="K6" s="10" t="s">
        <v>105</v>
      </c>
      <c r="L6" s="10">
        <v>281.8</v>
      </c>
      <c r="M6" s="10" t="s">
        <v>127</v>
      </c>
      <c r="N6" s="11">
        <v>58.0</v>
      </c>
      <c r="O6" s="11" t="s">
        <v>115</v>
      </c>
      <c r="P6" s="12">
        <v>28.3</v>
      </c>
      <c r="Q6" s="12">
        <v>113.0</v>
      </c>
      <c r="R6" s="12" t="s">
        <v>128</v>
      </c>
      <c r="S6" s="3">
        <v>-3.0</v>
      </c>
      <c r="T6" s="3">
        <v>-8.0</v>
      </c>
      <c r="U6" s="3">
        <v>-7.0</v>
      </c>
      <c r="V6" s="3">
        <v>1.0</v>
      </c>
      <c r="W6" s="3">
        <v>20.0</v>
      </c>
      <c r="X6" s="3">
        <v>47.0</v>
      </c>
      <c r="Y6" s="3">
        <v>4.0</v>
      </c>
      <c r="Z6" s="3">
        <v>0.0</v>
      </c>
    </row>
    <row r="7">
      <c r="A7" s="3">
        <v>2015.0</v>
      </c>
      <c r="B7" s="3" t="s">
        <v>129</v>
      </c>
      <c r="C7" s="3" t="s">
        <v>126</v>
      </c>
      <c r="D7" s="3">
        <v>68.0</v>
      </c>
      <c r="E7" s="3">
        <v>68.0</v>
      </c>
      <c r="F7" s="3">
        <v>67.0</v>
      </c>
      <c r="G7" s="3">
        <v>63.0</v>
      </c>
      <c r="H7" s="3">
        <v>266.0</v>
      </c>
      <c r="I7" s="3">
        <v>-18.0</v>
      </c>
      <c r="J7" s="10">
        <v>45.0</v>
      </c>
      <c r="K7" s="10" t="s">
        <v>130</v>
      </c>
      <c r="L7" s="10">
        <v>275.5</v>
      </c>
      <c r="M7" s="10" t="s">
        <v>123</v>
      </c>
      <c r="N7" s="11">
        <v>53.0</v>
      </c>
      <c r="O7" s="11" t="s">
        <v>131</v>
      </c>
      <c r="P7" s="12">
        <v>26.8</v>
      </c>
      <c r="Q7" s="12">
        <v>107.0</v>
      </c>
      <c r="R7" s="12">
        <v>3.0</v>
      </c>
      <c r="S7" s="3">
        <v>-4.0</v>
      </c>
      <c r="T7" s="3">
        <v>-11.0</v>
      </c>
      <c r="U7" s="3">
        <v>-3.0</v>
      </c>
      <c r="V7" s="3">
        <v>0.0</v>
      </c>
      <c r="W7" s="3">
        <v>25.0</v>
      </c>
      <c r="X7" s="3">
        <v>40.0</v>
      </c>
      <c r="Y7" s="3">
        <v>7.0</v>
      </c>
      <c r="Z7" s="3">
        <v>0.0</v>
      </c>
    </row>
    <row r="8">
      <c r="A8" s="3">
        <v>2015.0</v>
      </c>
      <c r="B8" s="3" t="s">
        <v>134</v>
      </c>
      <c r="C8" s="3" t="s">
        <v>126</v>
      </c>
      <c r="D8" s="3">
        <v>63.0</v>
      </c>
      <c r="E8" s="3">
        <v>67.0</v>
      </c>
      <c r="F8" s="3">
        <v>69.0</v>
      </c>
      <c r="G8" s="3">
        <v>67.0</v>
      </c>
      <c r="H8" s="3">
        <v>266.0</v>
      </c>
      <c r="I8" s="3">
        <v>-18.0</v>
      </c>
      <c r="J8" s="10">
        <v>40.0</v>
      </c>
      <c r="K8" s="10" t="s">
        <v>114</v>
      </c>
      <c r="L8" s="10">
        <v>295.0</v>
      </c>
      <c r="M8" s="10">
        <v>3.0</v>
      </c>
      <c r="N8" s="11">
        <v>58.0</v>
      </c>
      <c r="O8" s="11" t="s">
        <v>115</v>
      </c>
      <c r="P8" s="12">
        <v>28.3</v>
      </c>
      <c r="Q8" s="12">
        <v>113.0</v>
      </c>
      <c r="R8" s="12" t="s">
        <v>128</v>
      </c>
      <c r="S8" s="3">
        <v>-3.0</v>
      </c>
      <c r="T8" s="3">
        <v>-9.0</v>
      </c>
      <c r="U8" s="3">
        <v>-6.0</v>
      </c>
      <c r="V8" s="3">
        <v>0.0</v>
      </c>
      <c r="W8" s="3">
        <v>23.0</v>
      </c>
      <c r="X8" s="3">
        <v>44.0</v>
      </c>
      <c r="Y8" s="3">
        <v>5.0</v>
      </c>
      <c r="Z8" s="3">
        <v>0.0</v>
      </c>
    </row>
    <row r="9">
      <c r="A9" s="3">
        <v>2015.0</v>
      </c>
      <c r="B9" s="3" t="s">
        <v>137</v>
      </c>
      <c r="C9" s="3" t="s">
        <v>104</v>
      </c>
      <c r="D9" s="3">
        <v>65.0</v>
      </c>
      <c r="E9" s="3">
        <v>67.0</v>
      </c>
      <c r="F9" s="3">
        <v>68.0</v>
      </c>
      <c r="G9" s="3">
        <v>68.0</v>
      </c>
      <c r="H9" s="3">
        <v>268.0</v>
      </c>
      <c r="I9" s="3">
        <v>-16.0</v>
      </c>
      <c r="J9" s="10">
        <v>44.0</v>
      </c>
      <c r="K9" s="10" t="s">
        <v>128</v>
      </c>
      <c r="L9" s="10">
        <v>279.1</v>
      </c>
      <c r="M9" s="10" t="s">
        <v>139</v>
      </c>
      <c r="N9" s="11">
        <v>57.0</v>
      </c>
      <c r="O9" s="11" t="s">
        <v>124</v>
      </c>
      <c r="P9" s="12">
        <v>27.5</v>
      </c>
      <c r="Q9" s="12">
        <v>110.0</v>
      </c>
      <c r="R9" s="12" t="s">
        <v>104</v>
      </c>
      <c r="S9" s="3">
        <v>-4.0</v>
      </c>
      <c r="T9" s="3">
        <v>-8.0</v>
      </c>
      <c r="U9" s="3">
        <v>-4.0</v>
      </c>
      <c r="V9" s="3">
        <v>0.0</v>
      </c>
      <c r="W9" s="3">
        <v>24.0</v>
      </c>
      <c r="X9" s="3">
        <v>40.0</v>
      </c>
      <c r="Y9" s="3">
        <v>8.0</v>
      </c>
      <c r="Z9" s="3">
        <v>0.0</v>
      </c>
    </row>
    <row r="10">
      <c r="A10" s="3">
        <v>2015.0</v>
      </c>
      <c r="B10" s="3" t="s">
        <v>142</v>
      </c>
      <c r="C10" s="3" t="s">
        <v>104</v>
      </c>
      <c r="D10" s="3">
        <v>67.0</v>
      </c>
      <c r="E10" s="3">
        <v>66.0</v>
      </c>
      <c r="F10" s="3">
        <v>70.0</v>
      </c>
      <c r="G10" s="3">
        <v>65.0</v>
      </c>
      <c r="H10" s="3">
        <v>268.0</v>
      </c>
      <c r="I10" s="3">
        <v>-16.0</v>
      </c>
      <c r="J10" s="10">
        <v>44.0</v>
      </c>
      <c r="K10" s="10" t="s">
        <v>128</v>
      </c>
      <c r="L10" s="10">
        <v>276.5</v>
      </c>
      <c r="M10" s="10">
        <v>39.0</v>
      </c>
      <c r="N10" s="11">
        <v>57.0</v>
      </c>
      <c r="O10" s="11" t="s">
        <v>124</v>
      </c>
      <c r="P10" s="12">
        <v>28.0</v>
      </c>
      <c r="Q10" s="12">
        <v>112.0</v>
      </c>
      <c r="R10" s="12" t="s">
        <v>116</v>
      </c>
      <c r="S10" s="3">
        <v>-1.0</v>
      </c>
      <c r="T10" s="3">
        <v>-5.0</v>
      </c>
      <c r="U10" s="3">
        <v>-10.0</v>
      </c>
      <c r="V10" s="3">
        <v>0.0</v>
      </c>
      <c r="W10" s="3">
        <v>25.0</v>
      </c>
      <c r="X10" s="3">
        <v>38.0</v>
      </c>
      <c r="Y10" s="3">
        <v>9.0</v>
      </c>
      <c r="Z10" s="3">
        <v>0.0</v>
      </c>
    </row>
    <row r="11">
      <c r="A11" s="3">
        <v>2015.0</v>
      </c>
      <c r="B11" s="3" t="s">
        <v>144</v>
      </c>
      <c r="C11" s="3" t="s">
        <v>104</v>
      </c>
      <c r="D11" s="3">
        <v>68.0</v>
      </c>
      <c r="E11" s="3">
        <v>69.0</v>
      </c>
      <c r="F11" s="3">
        <v>64.0</v>
      </c>
      <c r="G11" s="3">
        <v>67.0</v>
      </c>
      <c r="H11" s="3">
        <v>268.0</v>
      </c>
      <c r="I11" s="3">
        <v>-16.0</v>
      </c>
      <c r="J11" s="10">
        <v>42.0</v>
      </c>
      <c r="K11" s="10" t="s">
        <v>146</v>
      </c>
      <c r="L11" s="10">
        <v>272.0</v>
      </c>
      <c r="M11" s="10">
        <v>55.0</v>
      </c>
      <c r="N11" s="11">
        <v>53.0</v>
      </c>
      <c r="O11" s="11" t="s">
        <v>131</v>
      </c>
      <c r="P11" s="12">
        <v>27.3</v>
      </c>
      <c r="Q11" s="12">
        <v>109.0</v>
      </c>
      <c r="R11" s="12" t="s">
        <v>121</v>
      </c>
      <c r="S11" s="3">
        <v>-2.0</v>
      </c>
      <c r="T11" s="3">
        <v>-7.0</v>
      </c>
      <c r="U11" s="3">
        <v>-7.0</v>
      </c>
      <c r="V11" s="3">
        <v>1.0</v>
      </c>
      <c r="W11" s="3">
        <v>23.0</v>
      </c>
      <c r="X11" s="3">
        <v>39.0</v>
      </c>
      <c r="Y11" s="3">
        <v>9.0</v>
      </c>
      <c r="Z11" s="3">
        <v>0.0</v>
      </c>
    </row>
    <row r="12">
      <c r="A12" s="3">
        <v>2015.0</v>
      </c>
      <c r="B12" s="3" t="s">
        <v>147</v>
      </c>
      <c r="C12" s="3" t="s">
        <v>104</v>
      </c>
      <c r="D12" s="3">
        <v>66.0</v>
      </c>
      <c r="E12" s="3">
        <v>66.0</v>
      </c>
      <c r="F12" s="3">
        <v>69.0</v>
      </c>
      <c r="G12" s="3">
        <v>67.0</v>
      </c>
      <c r="H12" s="3">
        <v>268.0</v>
      </c>
      <c r="I12" s="3">
        <v>-16.0</v>
      </c>
      <c r="J12" s="10">
        <v>42.0</v>
      </c>
      <c r="K12" s="10" t="s">
        <v>146</v>
      </c>
      <c r="L12" s="10">
        <v>292.3</v>
      </c>
      <c r="M12" s="10">
        <v>5.0</v>
      </c>
      <c r="N12" s="11">
        <v>59.0</v>
      </c>
      <c r="O12" s="11" t="s">
        <v>111</v>
      </c>
      <c r="P12" s="12">
        <v>28.8</v>
      </c>
      <c r="Q12" s="12">
        <v>115.0</v>
      </c>
      <c r="R12" s="12" t="s">
        <v>120</v>
      </c>
      <c r="S12" s="3">
        <v>-2.0</v>
      </c>
      <c r="T12" s="3">
        <v>-7.0</v>
      </c>
      <c r="U12" s="3">
        <v>-7.0</v>
      </c>
      <c r="V12" s="3">
        <v>2.0</v>
      </c>
      <c r="W12" s="3">
        <v>18.0</v>
      </c>
      <c r="X12" s="3">
        <v>46.0</v>
      </c>
      <c r="Y12" s="3">
        <v>6.0</v>
      </c>
      <c r="Z12" s="3">
        <v>0.0</v>
      </c>
    </row>
    <row r="13">
      <c r="A13" s="3">
        <v>2015.0</v>
      </c>
      <c r="B13" s="3" t="s">
        <v>149</v>
      </c>
      <c r="C13" s="3" t="s">
        <v>148</v>
      </c>
      <c r="D13" s="3">
        <v>68.0</v>
      </c>
      <c r="E13" s="3">
        <v>68.0</v>
      </c>
      <c r="F13" s="3">
        <v>69.0</v>
      </c>
      <c r="G13" s="3">
        <v>64.0</v>
      </c>
      <c r="H13" s="3">
        <v>269.0</v>
      </c>
      <c r="I13" s="3">
        <v>-15.0</v>
      </c>
      <c r="J13" s="10">
        <v>43.0</v>
      </c>
      <c r="K13" s="10" t="s">
        <v>105</v>
      </c>
      <c r="L13" s="10">
        <v>278.3</v>
      </c>
      <c r="M13" s="10">
        <v>34.0</v>
      </c>
      <c r="N13" s="11">
        <v>59.0</v>
      </c>
      <c r="O13" s="11" t="s">
        <v>111</v>
      </c>
      <c r="P13" s="12">
        <v>28.5</v>
      </c>
      <c r="Q13" s="12">
        <v>114.0</v>
      </c>
      <c r="R13" s="12" t="s">
        <v>150</v>
      </c>
      <c r="S13" s="3">
        <v>-3.0</v>
      </c>
      <c r="T13" s="3">
        <v>-10.0</v>
      </c>
      <c r="U13" s="3">
        <v>-2.0</v>
      </c>
      <c r="V13" s="3">
        <v>0.0</v>
      </c>
      <c r="W13" s="3">
        <v>19.0</v>
      </c>
      <c r="X13" s="3">
        <v>49.0</v>
      </c>
      <c r="Y13" s="3">
        <v>4.0</v>
      </c>
      <c r="Z13" s="3">
        <v>0.0</v>
      </c>
    </row>
    <row r="14">
      <c r="A14" s="3">
        <v>2015.0</v>
      </c>
      <c r="B14" s="3" t="s">
        <v>151</v>
      </c>
      <c r="C14" s="3" t="s">
        <v>148</v>
      </c>
      <c r="D14" s="3">
        <v>66.0</v>
      </c>
      <c r="E14" s="3">
        <v>71.0</v>
      </c>
      <c r="F14" s="3">
        <v>66.0</v>
      </c>
      <c r="G14" s="3">
        <v>66.0</v>
      </c>
      <c r="H14" s="3">
        <v>269.0</v>
      </c>
      <c r="I14" s="3">
        <v>-15.0</v>
      </c>
      <c r="J14" s="10">
        <v>39.0</v>
      </c>
      <c r="K14" s="10" t="s">
        <v>103</v>
      </c>
      <c r="L14" s="10">
        <v>284.5</v>
      </c>
      <c r="M14" s="10">
        <v>15.0</v>
      </c>
      <c r="N14" s="11">
        <v>48.0</v>
      </c>
      <c r="O14" s="11" t="s">
        <v>153</v>
      </c>
      <c r="P14" s="12">
        <v>26.0</v>
      </c>
      <c r="Q14" s="12">
        <v>104.0</v>
      </c>
      <c r="R14" s="12">
        <v>1.0</v>
      </c>
      <c r="S14" s="3">
        <v>-1.0</v>
      </c>
      <c r="T14" s="3">
        <v>-8.0</v>
      </c>
      <c r="U14" s="3">
        <v>-6.0</v>
      </c>
      <c r="V14" s="3">
        <v>0.0</v>
      </c>
      <c r="W14" s="3">
        <v>23.0</v>
      </c>
      <c r="X14" s="3">
        <v>41.0</v>
      </c>
      <c r="Y14" s="3">
        <v>8.0</v>
      </c>
      <c r="Z14" s="3">
        <v>0.0</v>
      </c>
    </row>
    <row r="15">
      <c r="A15" s="3">
        <v>2015.0</v>
      </c>
      <c r="B15" s="3" t="s">
        <v>155</v>
      </c>
      <c r="C15" s="3" t="s">
        <v>156</v>
      </c>
      <c r="D15" s="3">
        <v>67.0</v>
      </c>
      <c r="E15" s="3">
        <v>69.0</v>
      </c>
      <c r="F15" s="3">
        <v>67.0</v>
      </c>
      <c r="G15" s="3">
        <v>67.0</v>
      </c>
      <c r="H15" s="3">
        <v>270.0</v>
      </c>
      <c r="I15" s="3">
        <v>-14.0</v>
      </c>
      <c r="J15" s="10">
        <v>41.0</v>
      </c>
      <c r="K15" s="10" t="s">
        <v>122</v>
      </c>
      <c r="L15" s="10">
        <v>288.3</v>
      </c>
      <c r="M15" s="10">
        <v>8.0</v>
      </c>
      <c r="N15" s="11">
        <v>51.0</v>
      </c>
      <c r="O15" s="11" t="s">
        <v>122</v>
      </c>
      <c r="P15" s="12">
        <v>28.0</v>
      </c>
      <c r="Q15" s="12">
        <v>112.0</v>
      </c>
      <c r="R15" s="12" t="s">
        <v>116</v>
      </c>
      <c r="S15" s="3">
        <v>-2.0</v>
      </c>
      <c r="T15" s="3">
        <v>-3.0</v>
      </c>
      <c r="U15" s="3">
        <v>-9.0</v>
      </c>
      <c r="V15" s="3">
        <v>0.0</v>
      </c>
      <c r="W15" s="3">
        <v>22.0</v>
      </c>
      <c r="X15" s="3">
        <v>42.0</v>
      </c>
      <c r="Y15" s="3">
        <v>8.0</v>
      </c>
      <c r="Z15" s="3">
        <v>0.0</v>
      </c>
    </row>
    <row r="16">
      <c r="A16" s="3">
        <v>2015.0</v>
      </c>
      <c r="B16" s="3" t="s">
        <v>25</v>
      </c>
      <c r="C16" s="3" t="s">
        <v>156</v>
      </c>
      <c r="D16" s="3">
        <v>66.0</v>
      </c>
      <c r="E16" s="3">
        <v>70.0</v>
      </c>
      <c r="F16" s="3">
        <v>68.0</v>
      </c>
      <c r="G16" s="3">
        <v>66.0</v>
      </c>
      <c r="H16" s="3">
        <v>270.0</v>
      </c>
      <c r="I16" s="3">
        <v>-14.0</v>
      </c>
      <c r="J16" s="10">
        <v>41.0</v>
      </c>
      <c r="K16" s="10" t="s">
        <v>122</v>
      </c>
      <c r="L16" s="10">
        <v>285.0</v>
      </c>
      <c r="M16" s="10" t="s">
        <v>124</v>
      </c>
      <c r="N16" s="11">
        <v>54.0</v>
      </c>
      <c r="O16" s="11" t="s">
        <v>130</v>
      </c>
      <c r="P16" s="12">
        <v>28.0</v>
      </c>
      <c r="Q16" s="12">
        <v>112.0</v>
      </c>
      <c r="R16" s="12" t="s">
        <v>116</v>
      </c>
      <c r="S16" s="3">
        <v>-5.0</v>
      </c>
      <c r="T16" s="3">
        <v>-3.0</v>
      </c>
      <c r="U16" s="3">
        <v>-6.0</v>
      </c>
      <c r="V16" s="3">
        <v>1.0</v>
      </c>
      <c r="W16" s="3">
        <v>22.0</v>
      </c>
      <c r="X16" s="3">
        <v>41.0</v>
      </c>
      <c r="Y16" s="3">
        <v>6.0</v>
      </c>
      <c r="Z16" s="3">
        <v>2.0</v>
      </c>
    </row>
    <row r="17">
      <c r="A17" s="3">
        <v>2015.0</v>
      </c>
      <c r="B17" s="3" t="s">
        <v>71</v>
      </c>
      <c r="C17" s="3" t="s">
        <v>156</v>
      </c>
      <c r="D17" s="3">
        <v>64.0</v>
      </c>
      <c r="E17" s="3">
        <v>70.0</v>
      </c>
      <c r="F17" s="3">
        <v>67.0</v>
      </c>
      <c r="G17" s="3">
        <v>69.0</v>
      </c>
      <c r="H17" s="3">
        <v>270.0</v>
      </c>
      <c r="I17" s="3">
        <v>-14.0</v>
      </c>
      <c r="J17" s="10">
        <v>41.0</v>
      </c>
      <c r="K17" s="10" t="s">
        <v>122</v>
      </c>
      <c r="L17" s="10">
        <v>285.3</v>
      </c>
      <c r="M17" s="10">
        <v>12.0</v>
      </c>
      <c r="N17" s="11">
        <v>56.0</v>
      </c>
      <c r="O17" s="11" t="s">
        <v>136</v>
      </c>
      <c r="P17" s="12">
        <v>28.0</v>
      </c>
      <c r="Q17" s="12">
        <v>112.0</v>
      </c>
      <c r="R17" s="12" t="s">
        <v>116</v>
      </c>
      <c r="S17" s="3">
        <v>-3.0</v>
      </c>
      <c r="T17" s="3">
        <v>-4.0</v>
      </c>
      <c r="U17" s="3">
        <v>-7.0</v>
      </c>
      <c r="V17" s="3">
        <v>0.0</v>
      </c>
      <c r="W17" s="3">
        <v>22.0</v>
      </c>
      <c r="X17" s="3">
        <v>43.0</v>
      </c>
      <c r="Y17" s="3">
        <v>6.0</v>
      </c>
      <c r="Z17" s="3">
        <v>1.0</v>
      </c>
    </row>
    <row r="18">
      <c r="A18" s="3">
        <v>2015.0</v>
      </c>
      <c r="B18" s="3" t="s">
        <v>29</v>
      </c>
      <c r="C18" s="3">
        <v>17.0</v>
      </c>
      <c r="D18" s="3">
        <v>70.0</v>
      </c>
      <c r="E18" s="3">
        <v>66.0</v>
      </c>
      <c r="F18" s="3">
        <v>67.0</v>
      </c>
      <c r="G18" s="3">
        <v>68.0</v>
      </c>
      <c r="H18" s="3">
        <v>271.0</v>
      </c>
      <c r="I18" s="3">
        <v>-13.0</v>
      </c>
      <c r="J18" s="10">
        <v>43.0</v>
      </c>
      <c r="K18" s="10" t="s">
        <v>105</v>
      </c>
      <c r="L18" s="10">
        <v>272.9</v>
      </c>
      <c r="M18" s="10">
        <v>54.0</v>
      </c>
      <c r="N18" s="11">
        <v>53.0</v>
      </c>
      <c r="O18" s="11" t="s">
        <v>131</v>
      </c>
      <c r="P18" s="12">
        <v>27.3</v>
      </c>
      <c r="Q18" s="12">
        <v>109.0</v>
      </c>
      <c r="R18" s="12" t="s">
        <v>121</v>
      </c>
      <c r="S18" s="3">
        <v>-4.0</v>
      </c>
      <c r="T18" s="3">
        <v>-5.0</v>
      </c>
      <c r="U18" s="3">
        <v>-4.0</v>
      </c>
      <c r="V18" s="3">
        <v>0.0</v>
      </c>
      <c r="W18" s="3">
        <v>20.0</v>
      </c>
      <c r="X18" s="3">
        <v>45.0</v>
      </c>
      <c r="Y18" s="3">
        <v>7.0</v>
      </c>
      <c r="Z18" s="3">
        <v>0.0</v>
      </c>
    </row>
    <row r="19">
      <c r="A19" s="3">
        <v>2015.0</v>
      </c>
      <c r="B19" s="3" t="s">
        <v>162</v>
      </c>
      <c r="C19" s="3" t="s">
        <v>109</v>
      </c>
      <c r="D19" s="3">
        <v>67.0</v>
      </c>
      <c r="E19" s="3">
        <v>68.0</v>
      </c>
      <c r="F19" s="3">
        <v>70.0</v>
      </c>
      <c r="G19" s="3">
        <v>67.0</v>
      </c>
      <c r="H19" s="3">
        <v>272.0</v>
      </c>
      <c r="I19" s="3">
        <v>-12.0</v>
      </c>
      <c r="J19" s="10">
        <v>44.0</v>
      </c>
      <c r="K19" s="10" t="s">
        <v>128</v>
      </c>
      <c r="L19" s="10">
        <v>284.1</v>
      </c>
      <c r="M19" s="10">
        <v>16.0</v>
      </c>
      <c r="N19" s="11">
        <v>56.0</v>
      </c>
      <c r="O19" s="11" t="s">
        <v>136</v>
      </c>
      <c r="P19" s="12">
        <v>29.3</v>
      </c>
      <c r="Q19" s="12">
        <v>117.0</v>
      </c>
      <c r="R19" s="12" t="s">
        <v>164</v>
      </c>
      <c r="S19" s="3">
        <v>-1.0</v>
      </c>
      <c r="T19" s="3">
        <v>-5.0</v>
      </c>
      <c r="U19" s="3">
        <v>-6.0</v>
      </c>
      <c r="V19" s="3">
        <v>0.0</v>
      </c>
      <c r="W19" s="3">
        <v>17.0</v>
      </c>
      <c r="X19" s="3">
        <v>50.0</v>
      </c>
      <c r="Y19" s="3">
        <v>5.0</v>
      </c>
      <c r="Z19" s="3">
        <v>0.0</v>
      </c>
    </row>
    <row r="20">
      <c r="A20" s="3">
        <v>2015.0</v>
      </c>
      <c r="B20" s="3" t="s">
        <v>76</v>
      </c>
      <c r="C20" s="3" t="s">
        <v>109</v>
      </c>
      <c r="D20" s="3">
        <v>67.0</v>
      </c>
      <c r="E20" s="3">
        <v>71.0</v>
      </c>
      <c r="F20" s="3">
        <v>67.0</v>
      </c>
      <c r="G20" s="3">
        <v>67.0</v>
      </c>
      <c r="H20" s="3">
        <v>272.0</v>
      </c>
      <c r="I20" s="3">
        <v>-12.0</v>
      </c>
      <c r="J20" s="10">
        <v>45.0</v>
      </c>
      <c r="K20" s="10" t="s">
        <v>130</v>
      </c>
      <c r="L20" s="10">
        <v>279.6</v>
      </c>
      <c r="M20" s="10">
        <v>29.0</v>
      </c>
      <c r="N20" s="11">
        <v>54.0</v>
      </c>
      <c r="O20" s="11" t="s">
        <v>130</v>
      </c>
      <c r="P20" s="12">
        <v>28.3</v>
      </c>
      <c r="Q20" s="12">
        <v>113.0</v>
      </c>
      <c r="R20" s="12" t="s">
        <v>128</v>
      </c>
      <c r="S20" s="3">
        <v>-2.0</v>
      </c>
      <c r="T20" s="3">
        <v>-4.0</v>
      </c>
      <c r="U20" s="3">
        <v>-6.0</v>
      </c>
      <c r="V20" s="3">
        <v>0.0</v>
      </c>
      <c r="W20" s="3">
        <v>19.0</v>
      </c>
      <c r="X20" s="3">
        <v>46.0</v>
      </c>
      <c r="Y20" s="3">
        <v>7.0</v>
      </c>
      <c r="Z20" s="3">
        <v>0.0</v>
      </c>
    </row>
    <row r="21">
      <c r="A21" s="3">
        <v>2015.0</v>
      </c>
      <c r="B21" s="3" t="s">
        <v>165</v>
      </c>
      <c r="C21" s="3" t="s">
        <v>109</v>
      </c>
      <c r="D21" s="3">
        <v>66.0</v>
      </c>
      <c r="E21" s="3">
        <v>68.0</v>
      </c>
      <c r="F21" s="3">
        <v>68.0</v>
      </c>
      <c r="G21" s="3">
        <v>70.0</v>
      </c>
      <c r="H21" s="3">
        <v>272.0</v>
      </c>
      <c r="I21" s="3">
        <v>-12.0</v>
      </c>
      <c r="J21" s="10">
        <v>46.0</v>
      </c>
      <c r="K21" s="10" t="s">
        <v>167</v>
      </c>
      <c r="L21" s="10">
        <v>274.3</v>
      </c>
      <c r="M21" s="10" t="s">
        <v>122</v>
      </c>
      <c r="N21" s="11">
        <v>55.0</v>
      </c>
      <c r="O21" s="11" t="s">
        <v>168</v>
      </c>
      <c r="P21" s="12">
        <v>28.3</v>
      </c>
      <c r="Q21" s="12">
        <v>113.0</v>
      </c>
      <c r="R21" s="12" t="s">
        <v>128</v>
      </c>
      <c r="S21" s="3">
        <v>-5.0</v>
      </c>
      <c r="T21" s="3">
        <v>-2.0</v>
      </c>
      <c r="U21" s="3">
        <v>-5.0</v>
      </c>
      <c r="V21" s="3">
        <v>0.0</v>
      </c>
      <c r="W21" s="3">
        <v>22.0</v>
      </c>
      <c r="X21" s="3">
        <v>41.0</v>
      </c>
      <c r="Y21" s="3">
        <v>8.0</v>
      </c>
      <c r="Z21" s="3">
        <v>1.0</v>
      </c>
    </row>
    <row r="22">
      <c r="A22" s="3">
        <v>2015.0</v>
      </c>
      <c r="B22" s="3" t="s">
        <v>8</v>
      </c>
      <c r="C22" s="3" t="s">
        <v>109</v>
      </c>
      <c r="D22" s="3">
        <v>68.0</v>
      </c>
      <c r="E22" s="3">
        <v>70.0</v>
      </c>
      <c r="F22" s="3">
        <v>69.0</v>
      </c>
      <c r="G22" s="3">
        <v>65.0</v>
      </c>
      <c r="H22" s="3">
        <v>272.0</v>
      </c>
      <c r="I22" s="3">
        <v>-12.0</v>
      </c>
      <c r="J22" s="10">
        <v>41.0</v>
      </c>
      <c r="K22" s="10" t="s">
        <v>122</v>
      </c>
      <c r="L22" s="10">
        <v>273.4</v>
      </c>
      <c r="M22" s="10" t="s">
        <v>163</v>
      </c>
      <c r="N22" s="11">
        <v>50.0</v>
      </c>
      <c r="O22" s="11" t="s">
        <v>171</v>
      </c>
      <c r="P22" s="12">
        <v>27.5</v>
      </c>
      <c r="Q22" s="12">
        <v>110.0</v>
      </c>
      <c r="R22" s="12" t="s">
        <v>104</v>
      </c>
      <c r="S22" s="3">
        <v>-3.0</v>
      </c>
      <c r="T22" s="3">
        <v>-6.0</v>
      </c>
      <c r="U22" s="3">
        <v>-3.0</v>
      </c>
      <c r="V22" s="3">
        <v>0.0</v>
      </c>
      <c r="W22" s="3">
        <v>16.0</v>
      </c>
      <c r="X22" s="3">
        <v>52.0</v>
      </c>
      <c r="Y22" s="3">
        <v>4.0</v>
      </c>
      <c r="Z22" s="3">
        <v>0.0</v>
      </c>
    </row>
    <row r="23">
      <c r="A23" s="3">
        <v>2015.0</v>
      </c>
      <c r="B23" s="3" t="s">
        <v>172</v>
      </c>
      <c r="C23" s="3" t="s">
        <v>109</v>
      </c>
      <c r="D23" s="3">
        <v>70.0</v>
      </c>
      <c r="E23" s="3">
        <v>68.0</v>
      </c>
      <c r="F23" s="3">
        <v>67.0</v>
      </c>
      <c r="G23" s="3">
        <v>67.0</v>
      </c>
      <c r="H23" s="3">
        <v>272.0</v>
      </c>
      <c r="I23" s="3">
        <v>-12.0</v>
      </c>
      <c r="J23" s="10">
        <v>40.0</v>
      </c>
      <c r="K23" s="10" t="s">
        <v>114</v>
      </c>
      <c r="L23" s="10">
        <v>291.8</v>
      </c>
      <c r="M23" s="10">
        <v>6.0</v>
      </c>
      <c r="N23" s="11">
        <v>53.0</v>
      </c>
      <c r="O23" s="11" t="s">
        <v>131</v>
      </c>
      <c r="P23" s="12">
        <v>28.8</v>
      </c>
      <c r="Q23" s="12">
        <v>115.0</v>
      </c>
      <c r="R23" s="12" t="s">
        <v>120</v>
      </c>
      <c r="S23" s="3">
        <v>-5.0</v>
      </c>
      <c r="T23" s="3">
        <v>-1.0</v>
      </c>
      <c r="U23" s="3">
        <v>-6.0</v>
      </c>
      <c r="V23" s="3">
        <v>0.0</v>
      </c>
      <c r="W23" s="3">
        <v>20.0</v>
      </c>
      <c r="X23" s="3">
        <v>44.0</v>
      </c>
      <c r="Y23" s="3">
        <v>8.0</v>
      </c>
      <c r="Z23" s="3">
        <v>0.0</v>
      </c>
    </row>
    <row r="24">
      <c r="A24" s="3">
        <v>2015.0</v>
      </c>
      <c r="B24" s="3" t="s">
        <v>6</v>
      </c>
      <c r="C24" s="3" t="s">
        <v>109</v>
      </c>
      <c r="D24" s="3">
        <v>66.0</v>
      </c>
      <c r="E24" s="3">
        <v>66.0</v>
      </c>
      <c r="F24" s="3">
        <v>71.0</v>
      </c>
      <c r="G24" s="3">
        <v>69.0</v>
      </c>
      <c r="H24" s="3">
        <v>272.0</v>
      </c>
      <c r="I24" s="3">
        <v>-12.0</v>
      </c>
      <c r="J24" s="10">
        <v>48.0</v>
      </c>
      <c r="K24" s="10" t="s">
        <v>112</v>
      </c>
      <c r="L24" s="10">
        <v>279.1</v>
      </c>
      <c r="M24" s="10" t="s">
        <v>139</v>
      </c>
      <c r="N24" s="11">
        <v>58.0</v>
      </c>
      <c r="O24" s="11" t="s">
        <v>115</v>
      </c>
      <c r="P24" s="12">
        <v>29.5</v>
      </c>
      <c r="Q24" s="12">
        <v>118.0</v>
      </c>
      <c r="R24" s="12" t="s">
        <v>163</v>
      </c>
      <c r="S24" s="3">
        <v>-3.0</v>
      </c>
      <c r="T24" s="3" t="s">
        <v>141</v>
      </c>
      <c r="U24" s="3">
        <v>-9.0</v>
      </c>
      <c r="V24" s="3">
        <v>1.0</v>
      </c>
      <c r="W24" s="3">
        <v>20.0</v>
      </c>
      <c r="X24" s="3">
        <v>42.0</v>
      </c>
      <c r="Y24" s="3">
        <v>8.0</v>
      </c>
      <c r="Z24" s="3">
        <v>1.0</v>
      </c>
    </row>
    <row r="25">
      <c r="A25" s="3">
        <v>2015.0</v>
      </c>
      <c r="B25" s="3" t="s">
        <v>177</v>
      </c>
      <c r="C25" s="3" t="s">
        <v>135</v>
      </c>
      <c r="D25" s="3">
        <v>65.0</v>
      </c>
      <c r="E25" s="3">
        <v>68.0</v>
      </c>
      <c r="F25" s="3">
        <v>70.0</v>
      </c>
      <c r="G25" s="3">
        <v>70.0</v>
      </c>
      <c r="H25" s="3">
        <v>273.0</v>
      </c>
      <c r="I25" s="3">
        <v>-11.0</v>
      </c>
      <c r="J25" s="10">
        <v>30.0</v>
      </c>
      <c r="K25" s="10">
        <v>72.0</v>
      </c>
      <c r="L25" s="10">
        <v>313.8</v>
      </c>
      <c r="M25" s="10">
        <v>1.0</v>
      </c>
      <c r="N25" s="11">
        <v>53.0</v>
      </c>
      <c r="O25" s="11" t="s">
        <v>131</v>
      </c>
      <c r="P25" s="12">
        <v>29.0</v>
      </c>
      <c r="Q25" s="12">
        <v>116.0</v>
      </c>
      <c r="R25" s="12" t="s">
        <v>178</v>
      </c>
      <c r="S25" s="3">
        <v>-6.0</v>
      </c>
      <c r="T25" s="3" t="s">
        <v>141</v>
      </c>
      <c r="U25" s="3">
        <v>-5.0</v>
      </c>
      <c r="V25" s="3">
        <v>1.0</v>
      </c>
      <c r="W25" s="3">
        <v>16.0</v>
      </c>
      <c r="X25" s="3">
        <v>48.0</v>
      </c>
      <c r="Y25" s="3">
        <v>7.0</v>
      </c>
      <c r="Z25" s="3">
        <v>0.0</v>
      </c>
    </row>
    <row r="26">
      <c r="A26" s="3">
        <v>2015.0</v>
      </c>
      <c r="B26" s="3" t="s">
        <v>42</v>
      </c>
      <c r="C26" s="3" t="s">
        <v>135</v>
      </c>
      <c r="D26" s="3">
        <v>70.0</v>
      </c>
      <c r="E26" s="3">
        <v>65.0</v>
      </c>
      <c r="F26" s="3">
        <v>69.0</v>
      </c>
      <c r="G26" s="3">
        <v>69.0</v>
      </c>
      <c r="H26" s="3">
        <v>273.0</v>
      </c>
      <c r="I26" s="3">
        <v>-11.0</v>
      </c>
      <c r="J26" s="10">
        <v>47.0</v>
      </c>
      <c r="K26" s="10" t="s">
        <v>104</v>
      </c>
      <c r="L26" s="10">
        <v>271.1</v>
      </c>
      <c r="M26" s="10" t="s">
        <v>159</v>
      </c>
      <c r="N26" s="11">
        <v>52.0</v>
      </c>
      <c r="O26" s="11" t="s">
        <v>105</v>
      </c>
      <c r="P26" s="12">
        <v>27.3</v>
      </c>
      <c r="Q26" s="12">
        <v>109.0</v>
      </c>
      <c r="R26" s="12" t="s">
        <v>121</v>
      </c>
      <c r="S26" s="3">
        <v>-4.0</v>
      </c>
      <c r="T26" s="3" t="s">
        <v>141</v>
      </c>
      <c r="U26" s="3">
        <v>-7.0</v>
      </c>
      <c r="V26" s="3">
        <v>0.0</v>
      </c>
      <c r="W26" s="3">
        <v>22.0</v>
      </c>
      <c r="X26" s="3">
        <v>40.0</v>
      </c>
      <c r="Y26" s="3">
        <v>9.0</v>
      </c>
      <c r="Z26" s="3">
        <v>1.0</v>
      </c>
    </row>
    <row r="27">
      <c r="A27" s="3">
        <v>2015.0</v>
      </c>
      <c r="B27" s="3" t="s">
        <v>68</v>
      </c>
      <c r="C27" s="3" t="s">
        <v>135</v>
      </c>
      <c r="D27" s="3">
        <v>67.0</v>
      </c>
      <c r="E27" s="3">
        <v>68.0</v>
      </c>
      <c r="F27" s="3">
        <v>71.0</v>
      </c>
      <c r="G27" s="3">
        <v>67.0</v>
      </c>
      <c r="H27" s="3">
        <v>273.0</v>
      </c>
      <c r="I27" s="3">
        <v>-11.0</v>
      </c>
      <c r="J27" s="10">
        <v>47.0</v>
      </c>
      <c r="K27" s="10" t="s">
        <v>104</v>
      </c>
      <c r="L27" s="10">
        <v>279.9</v>
      </c>
      <c r="M27" s="10">
        <v>28.0</v>
      </c>
      <c r="N27" s="11">
        <v>59.0</v>
      </c>
      <c r="O27" s="11" t="s">
        <v>111</v>
      </c>
      <c r="P27" s="12">
        <v>31.3</v>
      </c>
      <c r="Q27" s="12">
        <v>125.0</v>
      </c>
      <c r="R27" s="12">
        <v>71.0</v>
      </c>
      <c r="S27" s="3">
        <v>-1.0</v>
      </c>
      <c r="T27" s="3">
        <v>-2.0</v>
      </c>
      <c r="U27" s="3">
        <v>-8.0</v>
      </c>
      <c r="V27" s="3">
        <v>1.0</v>
      </c>
      <c r="W27" s="3">
        <v>14.0</v>
      </c>
      <c r="X27" s="3">
        <v>52.0</v>
      </c>
      <c r="Y27" s="3">
        <v>5.0</v>
      </c>
      <c r="Z27" s="3">
        <v>0.0</v>
      </c>
    </row>
    <row r="28">
      <c r="A28" s="3">
        <v>2015.0</v>
      </c>
      <c r="B28" s="3" t="s">
        <v>23</v>
      </c>
      <c r="C28" s="3" t="s">
        <v>135</v>
      </c>
      <c r="D28" s="3">
        <v>69.0</v>
      </c>
      <c r="E28" s="3">
        <v>67.0</v>
      </c>
      <c r="F28" s="3">
        <v>70.0</v>
      </c>
      <c r="G28" s="3">
        <v>67.0</v>
      </c>
      <c r="H28" s="3">
        <v>273.0</v>
      </c>
      <c r="I28" s="3">
        <v>-11.0</v>
      </c>
      <c r="J28" s="10">
        <v>46.0</v>
      </c>
      <c r="K28" s="10" t="s">
        <v>167</v>
      </c>
      <c r="L28" s="10">
        <v>279.1</v>
      </c>
      <c r="M28" s="10" t="s">
        <v>139</v>
      </c>
      <c r="N28" s="11">
        <v>51.0</v>
      </c>
      <c r="O28" s="11" t="s">
        <v>122</v>
      </c>
      <c r="P28" s="12">
        <v>28.0</v>
      </c>
      <c r="Q28" s="12">
        <v>112.0</v>
      </c>
      <c r="R28" s="12" t="s">
        <v>116</v>
      </c>
      <c r="S28" s="3">
        <v>-2.0</v>
      </c>
      <c r="T28" s="5" t="str">
        <f>+1</f>
        <v>1</v>
      </c>
      <c r="U28" s="3">
        <v>-10.0</v>
      </c>
      <c r="V28" s="3">
        <v>0.0</v>
      </c>
      <c r="W28" s="3">
        <v>17.0</v>
      </c>
      <c r="X28" s="3">
        <v>50.0</v>
      </c>
      <c r="Y28" s="3">
        <v>4.0</v>
      </c>
      <c r="Z28" s="3">
        <v>1.0</v>
      </c>
    </row>
    <row r="29">
      <c r="A29" s="3">
        <v>2015.0</v>
      </c>
      <c r="B29" s="3" t="s">
        <v>158</v>
      </c>
      <c r="C29" s="3" t="s">
        <v>181</v>
      </c>
      <c r="D29" s="3">
        <v>72.0</v>
      </c>
      <c r="E29" s="3">
        <v>64.0</v>
      </c>
      <c r="F29" s="3">
        <v>72.0</v>
      </c>
      <c r="G29" s="3">
        <v>66.0</v>
      </c>
      <c r="H29" s="3">
        <v>274.0</v>
      </c>
      <c r="I29" s="3">
        <v>-10.0</v>
      </c>
      <c r="J29" s="10">
        <v>48.0</v>
      </c>
      <c r="K29" s="10" t="s">
        <v>112</v>
      </c>
      <c r="L29" s="10">
        <v>281.4</v>
      </c>
      <c r="M29" s="10">
        <v>25.0</v>
      </c>
      <c r="N29" s="11">
        <v>54.0</v>
      </c>
      <c r="O29" s="11" t="s">
        <v>130</v>
      </c>
      <c r="P29" s="12">
        <v>29.0</v>
      </c>
      <c r="Q29" s="12">
        <v>116.0</v>
      </c>
      <c r="R29" s="12" t="s">
        <v>178</v>
      </c>
      <c r="S29" s="3">
        <v>-4.0</v>
      </c>
      <c r="T29" s="3">
        <v>-2.0</v>
      </c>
      <c r="U29" s="3">
        <v>-4.0</v>
      </c>
      <c r="V29" s="3">
        <v>0.0</v>
      </c>
      <c r="W29" s="3">
        <v>19.0</v>
      </c>
      <c r="X29" s="3">
        <v>44.0</v>
      </c>
      <c r="Y29" s="3">
        <v>9.0</v>
      </c>
      <c r="Z29" s="3">
        <v>0.0</v>
      </c>
    </row>
    <row r="30">
      <c r="A30" s="3">
        <v>2015.0</v>
      </c>
      <c r="B30" s="3" t="s">
        <v>183</v>
      </c>
      <c r="C30" s="3" t="s">
        <v>181</v>
      </c>
      <c r="D30" s="3">
        <v>65.0</v>
      </c>
      <c r="E30" s="3">
        <v>69.0</v>
      </c>
      <c r="F30" s="3">
        <v>70.0</v>
      </c>
      <c r="G30" s="3">
        <v>70.0</v>
      </c>
      <c r="H30" s="3">
        <v>274.0</v>
      </c>
      <c r="I30" s="3">
        <v>-10.0</v>
      </c>
      <c r="J30" s="10">
        <v>48.0</v>
      </c>
      <c r="K30" s="10" t="s">
        <v>112</v>
      </c>
      <c r="L30" s="10">
        <v>259.4</v>
      </c>
      <c r="M30" s="10">
        <v>72.0</v>
      </c>
      <c r="N30" s="11">
        <v>59.0</v>
      </c>
      <c r="O30" s="11" t="s">
        <v>111</v>
      </c>
      <c r="P30" s="12">
        <v>30.0</v>
      </c>
      <c r="Q30" s="12">
        <v>120.0</v>
      </c>
      <c r="R30" s="12" t="s">
        <v>184</v>
      </c>
      <c r="S30" s="3">
        <v>-5.0</v>
      </c>
      <c r="T30" s="5" t="str">
        <f>+1</f>
        <v>1</v>
      </c>
      <c r="U30" s="3">
        <v>-6.0</v>
      </c>
      <c r="V30" s="3">
        <v>1.0</v>
      </c>
      <c r="W30" s="3">
        <v>14.0</v>
      </c>
      <c r="X30" s="3">
        <v>52.0</v>
      </c>
      <c r="Y30" s="3">
        <v>4.0</v>
      </c>
      <c r="Z30" s="3">
        <v>1.0</v>
      </c>
    </row>
    <row r="31">
      <c r="A31" s="3">
        <v>2015.0</v>
      </c>
      <c r="B31" s="3" t="s">
        <v>160</v>
      </c>
      <c r="C31" s="3" t="s">
        <v>181</v>
      </c>
      <c r="D31" s="3">
        <v>68.0</v>
      </c>
      <c r="E31" s="3">
        <v>65.0</v>
      </c>
      <c r="F31" s="3">
        <v>73.0</v>
      </c>
      <c r="G31" s="3">
        <v>68.0</v>
      </c>
      <c r="H31" s="3">
        <v>274.0</v>
      </c>
      <c r="I31" s="3">
        <v>-10.0</v>
      </c>
      <c r="J31" s="10">
        <v>48.0</v>
      </c>
      <c r="K31" s="10" t="s">
        <v>112</v>
      </c>
      <c r="L31" s="10">
        <v>270.9</v>
      </c>
      <c r="M31" s="10">
        <v>60.0</v>
      </c>
      <c r="N31" s="11">
        <v>55.0</v>
      </c>
      <c r="O31" s="11" t="s">
        <v>168</v>
      </c>
      <c r="P31" s="12">
        <v>29.3</v>
      </c>
      <c r="Q31" s="12">
        <v>117.0</v>
      </c>
      <c r="R31" s="12" t="s">
        <v>164</v>
      </c>
      <c r="S31" s="3" t="s">
        <v>141</v>
      </c>
      <c r="T31" s="3">
        <v>-7.0</v>
      </c>
      <c r="U31" s="3">
        <v>-3.0</v>
      </c>
      <c r="V31" s="3">
        <v>0.0</v>
      </c>
      <c r="W31" s="3">
        <v>16.0</v>
      </c>
      <c r="X31" s="3">
        <v>51.0</v>
      </c>
      <c r="Y31" s="3">
        <v>4.0</v>
      </c>
      <c r="Z31" s="3">
        <v>1.0</v>
      </c>
    </row>
    <row r="32">
      <c r="A32" s="3">
        <v>2015.0</v>
      </c>
      <c r="B32" s="3" t="s">
        <v>188</v>
      </c>
      <c r="C32" s="3" t="s">
        <v>181</v>
      </c>
      <c r="D32" s="3">
        <v>68.0</v>
      </c>
      <c r="E32" s="3">
        <v>68.0</v>
      </c>
      <c r="F32" s="3">
        <v>71.0</v>
      </c>
      <c r="G32" s="3">
        <v>67.0</v>
      </c>
      <c r="H32" s="3">
        <v>274.0</v>
      </c>
      <c r="I32" s="3">
        <v>-10.0</v>
      </c>
      <c r="J32" s="10">
        <v>42.0</v>
      </c>
      <c r="K32" s="10" t="s">
        <v>146</v>
      </c>
      <c r="L32" s="10">
        <v>277.0</v>
      </c>
      <c r="M32" s="10">
        <v>38.0</v>
      </c>
      <c r="N32" s="11">
        <v>54.0</v>
      </c>
      <c r="O32" s="11" t="s">
        <v>130</v>
      </c>
      <c r="P32" s="12">
        <v>29.5</v>
      </c>
      <c r="Q32" s="12">
        <v>118.0</v>
      </c>
      <c r="R32" s="12" t="s">
        <v>163</v>
      </c>
      <c r="S32" s="3">
        <v>-3.0</v>
      </c>
      <c r="T32" s="3">
        <v>-3.0</v>
      </c>
      <c r="U32" s="3">
        <v>-4.0</v>
      </c>
      <c r="V32" s="3">
        <v>0.0</v>
      </c>
      <c r="W32" s="3">
        <v>17.0</v>
      </c>
      <c r="X32" s="3">
        <v>48.0</v>
      </c>
      <c r="Y32" s="3">
        <v>7.0</v>
      </c>
      <c r="Z32" s="3">
        <v>0.0</v>
      </c>
    </row>
    <row r="33">
      <c r="A33" s="3">
        <v>2015.0</v>
      </c>
      <c r="B33" s="3" t="s">
        <v>190</v>
      </c>
      <c r="C33" s="3" t="s">
        <v>181</v>
      </c>
      <c r="D33" s="3">
        <v>69.0</v>
      </c>
      <c r="E33" s="3">
        <v>68.0</v>
      </c>
      <c r="F33" s="3">
        <v>67.0</v>
      </c>
      <c r="G33" s="3">
        <v>70.0</v>
      </c>
      <c r="H33" s="3">
        <v>274.0</v>
      </c>
      <c r="I33" s="3">
        <v>-10.0</v>
      </c>
      <c r="J33" s="10">
        <v>43.0</v>
      </c>
      <c r="K33" s="10" t="s">
        <v>105</v>
      </c>
      <c r="L33" s="10">
        <v>283.5</v>
      </c>
      <c r="M33" s="10" t="s">
        <v>109</v>
      </c>
      <c r="N33" s="11">
        <v>52.0</v>
      </c>
      <c r="O33" s="11" t="s">
        <v>105</v>
      </c>
      <c r="P33" s="12">
        <v>28.5</v>
      </c>
      <c r="Q33" s="12">
        <v>114.0</v>
      </c>
      <c r="R33" s="12" t="s">
        <v>150</v>
      </c>
      <c r="S33" s="5" t="str">
        <f>+3</f>
        <v>3</v>
      </c>
      <c r="T33" s="3">
        <v>-6.0</v>
      </c>
      <c r="U33" s="3">
        <v>-7.0</v>
      </c>
      <c r="V33" s="3">
        <v>0.0</v>
      </c>
      <c r="W33" s="3">
        <v>20.0</v>
      </c>
      <c r="X33" s="3">
        <v>42.0</v>
      </c>
      <c r="Y33" s="3">
        <v>10.0</v>
      </c>
      <c r="Z33" s="3">
        <v>0.0</v>
      </c>
    </row>
    <row r="34">
      <c r="A34" s="3">
        <v>2015.0</v>
      </c>
      <c r="B34" s="3" t="s">
        <v>192</v>
      </c>
      <c r="C34" s="3" t="s">
        <v>181</v>
      </c>
      <c r="D34" s="3">
        <v>69.0</v>
      </c>
      <c r="E34" s="3">
        <v>67.0</v>
      </c>
      <c r="F34" s="3">
        <v>70.0</v>
      </c>
      <c r="G34" s="3">
        <v>68.0</v>
      </c>
      <c r="H34" s="3">
        <v>274.0</v>
      </c>
      <c r="I34" s="3">
        <v>-10.0</v>
      </c>
      <c r="J34" s="10">
        <v>44.0</v>
      </c>
      <c r="K34" s="10" t="s">
        <v>128</v>
      </c>
      <c r="L34" s="10">
        <v>282.1</v>
      </c>
      <c r="M34" s="10">
        <v>22.0</v>
      </c>
      <c r="N34" s="11">
        <v>59.0</v>
      </c>
      <c r="O34" s="11" t="s">
        <v>111</v>
      </c>
      <c r="P34" s="12">
        <v>30.0</v>
      </c>
      <c r="Q34" s="12">
        <v>120.0</v>
      </c>
      <c r="R34" s="12" t="s">
        <v>184</v>
      </c>
      <c r="S34" s="3">
        <v>-2.0</v>
      </c>
      <c r="T34" s="3">
        <v>-3.0</v>
      </c>
      <c r="U34" s="3">
        <v>-5.0</v>
      </c>
      <c r="V34" s="3">
        <v>1.0</v>
      </c>
      <c r="W34" s="3">
        <v>16.0</v>
      </c>
      <c r="X34" s="3">
        <v>47.0</v>
      </c>
      <c r="Y34" s="3">
        <v>8.0</v>
      </c>
      <c r="Z34" s="3">
        <v>0.0</v>
      </c>
    </row>
    <row r="35">
      <c r="A35" s="3">
        <v>2015.0</v>
      </c>
      <c r="B35" s="3" t="s">
        <v>73</v>
      </c>
      <c r="C35" s="3" t="s">
        <v>181</v>
      </c>
      <c r="D35" s="3">
        <v>68.0</v>
      </c>
      <c r="E35" s="3">
        <v>69.0</v>
      </c>
      <c r="F35" s="3">
        <v>70.0</v>
      </c>
      <c r="G35" s="3">
        <v>67.0</v>
      </c>
      <c r="H35" s="3">
        <v>274.0</v>
      </c>
      <c r="I35" s="3">
        <v>-10.0</v>
      </c>
      <c r="J35" s="10">
        <v>44.0</v>
      </c>
      <c r="K35" s="10" t="s">
        <v>128</v>
      </c>
      <c r="L35" s="10">
        <v>283.5</v>
      </c>
      <c r="M35" s="10" t="s">
        <v>109</v>
      </c>
      <c r="N35" s="11">
        <v>52.0</v>
      </c>
      <c r="O35" s="11" t="s">
        <v>105</v>
      </c>
      <c r="P35" s="12">
        <v>29.0</v>
      </c>
      <c r="Q35" s="12">
        <v>116.0</v>
      </c>
      <c r="R35" s="12" t="s">
        <v>178</v>
      </c>
      <c r="S35" s="3">
        <v>-1.0</v>
      </c>
      <c r="T35" s="3">
        <v>-4.0</v>
      </c>
      <c r="U35" s="3">
        <v>-5.0</v>
      </c>
      <c r="V35" s="3">
        <v>2.0</v>
      </c>
      <c r="W35" s="3">
        <v>16.0</v>
      </c>
      <c r="X35" s="3">
        <v>44.0</v>
      </c>
      <c r="Y35" s="3">
        <v>10.0</v>
      </c>
      <c r="Z35" s="3">
        <v>0.0</v>
      </c>
    </row>
    <row r="36">
      <c r="A36" s="3">
        <v>2015.0</v>
      </c>
      <c r="B36" s="3" t="s">
        <v>9</v>
      </c>
      <c r="C36" s="3" t="s">
        <v>154</v>
      </c>
      <c r="D36" s="3">
        <v>65.0</v>
      </c>
      <c r="E36" s="3">
        <v>69.0</v>
      </c>
      <c r="F36" s="3">
        <v>71.0</v>
      </c>
      <c r="G36" s="3">
        <v>70.0</v>
      </c>
      <c r="H36" s="3">
        <v>275.0</v>
      </c>
      <c r="I36" s="3">
        <v>-9.0</v>
      </c>
      <c r="J36" s="10">
        <v>41.0</v>
      </c>
      <c r="K36" s="10" t="s">
        <v>122</v>
      </c>
      <c r="L36" s="10">
        <v>274.0</v>
      </c>
      <c r="M36" s="10">
        <v>49.0</v>
      </c>
      <c r="N36" s="11">
        <v>50.0</v>
      </c>
      <c r="O36" s="11" t="s">
        <v>171</v>
      </c>
      <c r="P36" s="12">
        <v>28.5</v>
      </c>
      <c r="Q36" s="12">
        <v>114.0</v>
      </c>
      <c r="R36" s="12" t="s">
        <v>150</v>
      </c>
      <c r="S36" s="3">
        <v>-1.0</v>
      </c>
      <c r="T36" s="3">
        <v>-5.0</v>
      </c>
      <c r="U36" s="3">
        <v>-3.0</v>
      </c>
      <c r="V36" s="3">
        <v>0.0</v>
      </c>
      <c r="W36" s="3">
        <v>18.0</v>
      </c>
      <c r="X36" s="3">
        <v>46.0</v>
      </c>
      <c r="Y36" s="3">
        <v>7.0</v>
      </c>
      <c r="Z36" s="3">
        <v>1.0</v>
      </c>
    </row>
    <row r="37">
      <c r="A37" s="3">
        <v>2015.0</v>
      </c>
      <c r="B37" s="3" t="s">
        <v>176</v>
      </c>
      <c r="C37" s="3" t="s">
        <v>154</v>
      </c>
      <c r="D37" s="3">
        <v>69.0</v>
      </c>
      <c r="E37" s="3">
        <v>67.0</v>
      </c>
      <c r="F37" s="3">
        <v>70.0</v>
      </c>
      <c r="G37" s="3">
        <v>69.0</v>
      </c>
      <c r="H37" s="3">
        <v>275.0</v>
      </c>
      <c r="I37" s="3">
        <v>-9.0</v>
      </c>
      <c r="J37" s="10">
        <v>46.0</v>
      </c>
      <c r="K37" s="10" t="s">
        <v>167</v>
      </c>
      <c r="L37" s="10">
        <v>267.6</v>
      </c>
      <c r="M37" s="10">
        <v>67.0</v>
      </c>
      <c r="N37" s="11">
        <v>50.0</v>
      </c>
      <c r="O37" s="11" t="s">
        <v>171</v>
      </c>
      <c r="P37" s="12">
        <v>28.0</v>
      </c>
      <c r="Q37" s="12">
        <v>112.0</v>
      </c>
      <c r="R37" s="12" t="s">
        <v>116</v>
      </c>
      <c r="S37" s="3">
        <v>-2.0</v>
      </c>
      <c r="T37" s="3">
        <v>-2.0</v>
      </c>
      <c r="U37" s="3">
        <v>-5.0</v>
      </c>
      <c r="V37" s="3">
        <v>0.0</v>
      </c>
      <c r="W37" s="3">
        <v>17.0</v>
      </c>
      <c r="X37" s="3">
        <v>47.0</v>
      </c>
      <c r="Y37" s="3">
        <v>8.0</v>
      </c>
      <c r="Z37" s="3">
        <v>0.0</v>
      </c>
    </row>
    <row r="38">
      <c r="A38" s="3">
        <v>2015.0</v>
      </c>
      <c r="B38" s="3" t="s">
        <v>170</v>
      </c>
      <c r="C38" s="3" t="s">
        <v>154</v>
      </c>
      <c r="D38" s="3">
        <v>65.0</v>
      </c>
      <c r="E38" s="3">
        <v>70.0</v>
      </c>
      <c r="F38" s="3">
        <v>64.0</v>
      </c>
      <c r="G38" s="3">
        <v>76.0</v>
      </c>
      <c r="H38" s="3">
        <v>275.0</v>
      </c>
      <c r="I38" s="3">
        <v>-9.0</v>
      </c>
      <c r="J38" s="10">
        <v>46.0</v>
      </c>
      <c r="K38" s="10" t="s">
        <v>167</v>
      </c>
      <c r="L38" s="10">
        <v>289.9</v>
      </c>
      <c r="M38" s="10">
        <v>7.0</v>
      </c>
      <c r="N38" s="11">
        <v>50.0</v>
      </c>
      <c r="O38" s="11" t="s">
        <v>171</v>
      </c>
      <c r="P38" s="12">
        <v>28.0</v>
      </c>
      <c r="Q38" s="12">
        <v>112.0</v>
      </c>
      <c r="R38" s="12" t="s">
        <v>116</v>
      </c>
      <c r="S38" s="3">
        <v>-3.0</v>
      </c>
      <c r="T38" s="5" t="str">
        <f>+3</f>
        <v>3</v>
      </c>
      <c r="U38" s="3">
        <v>-9.0</v>
      </c>
      <c r="V38" s="3">
        <v>1.0</v>
      </c>
      <c r="W38" s="3">
        <v>20.0</v>
      </c>
      <c r="X38" s="3">
        <v>40.0</v>
      </c>
      <c r="Y38" s="3">
        <v>10.0</v>
      </c>
      <c r="Z38" s="3">
        <v>1.0</v>
      </c>
    </row>
    <row r="39">
      <c r="A39" s="3">
        <v>2015.0</v>
      </c>
      <c r="B39" s="3" t="s">
        <v>197</v>
      </c>
      <c r="C39" s="3" t="s">
        <v>154</v>
      </c>
      <c r="D39" s="3">
        <v>68.0</v>
      </c>
      <c r="E39" s="3">
        <v>70.0</v>
      </c>
      <c r="F39" s="3">
        <v>71.0</v>
      </c>
      <c r="G39" s="3">
        <v>66.0</v>
      </c>
      <c r="H39" s="3">
        <v>275.0</v>
      </c>
      <c r="I39" s="3">
        <v>-9.0</v>
      </c>
      <c r="J39" s="10">
        <v>43.0</v>
      </c>
      <c r="K39" s="10" t="s">
        <v>105</v>
      </c>
      <c r="L39" s="10">
        <v>271.3</v>
      </c>
      <c r="M39" s="10">
        <v>57.0</v>
      </c>
      <c r="N39" s="11">
        <v>51.0</v>
      </c>
      <c r="O39" s="11" t="s">
        <v>122</v>
      </c>
      <c r="P39" s="12">
        <v>28.8</v>
      </c>
      <c r="Q39" s="12">
        <v>115.0</v>
      </c>
      <c r="R39" s="12" t="s">
        <v>120</v>
      </c>
      <c r="S39" s="3">
        <v>-4.0</v>
      </c>
      <c r="T39" s="5" t="str">
        <f>+2</f>
        <v>2</v>
      </c>
      <c r="U39" s="3">
        <v>-7.0</v>
      </c>
      <c r="V39" s="3">
        <v>0.0</v>
      </c>
      <c r="W39" s="3">
        <v>15.0</v>
      </c>
      <c r="X39" s="3">
        <v>51.0</v>
      </c>
      <c r="Y39" s="3">
        <v>6.0</v>
      </c>
      <c r="Z39" s="3">
        <v>0.0</v>
      </c>
    </row>
    <row r="40">
      <c r="A40" s="3">
        <v>2015.0</v>
      </c>
      <c r="B40" s="3" t="s">
        <v>198</v>
      </c>
      <c r="C40" s="3" t="s">
        <v>154</v>
      </c>
      <c r="D40" s="3">
        <v>71.0</v>
      </c>
      <c r="E40" s="3">
        <v>66.0</v>
      </c>
      <c r="F40" s="3">
        <v>70.0</v>
      </c>
      <c r="G40" s="3">
        <v>68.0</v>
      </c>
      <c r="H40" s="3">
        <v>275.0</v>
      </c>
      <c r="I40" s="3">
        <v>-9.0</v>
      </c>
      <c r="J40" s="10">
        <v>38.0</v>
      </c>
      <c r="K40" s="10" t="s">
        <v>110</v>
      </c>
      <c r="L40" s="10">
        <v>286.8</v>
      </c>
      <c r="M40" s="10">
        <v>10.0</v>
      </c>
      <c r="N40" s="11">
        <v>52.0</v>
      </c>
      <c r="O40" s="11" t="s">
        <v>105</v>
      </c>
      <c r="P40" s="12">
        <v>28.3</v>
      </c>
      <c r="Q40" s="12">
        <v>113.0</v>
      </c>
      <c r="R40" s="12" t="s">
        <v>128</v>
      </c>
      <c r="S40" s="3">
        <v>-1.0</v>
      </c>
      <c r="T40" s="3">
        <v>-5.0</v>
      </c>
      <c r="U40" s="3">
        <v>-3.0</v>
      </c>
      <c r="V40" s="3">
        <v>2.0</v>
      </c>
      <c r="W40" s="3">
        <v>16.0</v>
      </c>
      <c r="X40" s="3">
        <v>46.0</v>
      </c>
      <c r="Y40" s="3">
        <v>6.0</v>
      </c>
      <c r="Z40" s="3">
        <v>2.0</v>
      </c>
    </row>
    <row r="41">
      <c r="A41" s="3">
        <v>2015.0</v>
      </c>
      <c r="B41" s="3" t="s">
        <v>200</v>
      </c>
      <c r="C41" s="3" t="s">
        <v>154</v>
      </c>
      <c r="D41" s="3">
        <v>70.0</v>
      </c>
      <c r="E41" s="3">
        <v>66.0</v>
      </c>
      <c r="F41" s="3">
        <v>70.0</v>
      </c>
      <c r="G41" s="3">
        <v>69.0</v>
      </c>
      <c r="H41" s="3">
        <v>275.0</v>
      </c>
      <c r="I41" s="3">
        <v>-9.0</v>
      </c>
      <c r="J41" s="10">
        <v>43.0</v>
      </c>
      <c r="K41" s="10" t="s">
        <v>105</v>
      </c>
      <c r="L41" s="10">
        <v>282.4</v>
      </c>
      <c r="M41" s="10" t="s">
        <v>174</v>
      </c>
      <c r="N41" s="11">
        <v>52.0</v>
      </c>
      <c r="O41" s="11" t="s">
        <v>105</v>
      </c>
      <c r="P41" s="12">
        <v>29.0</v>
      </c>
      <c r="Q41" s="12">
        <v>116.0</v>
      </c>
      <c r="R41" s="12" t="s">
        <v>178</v>
      </c>
      <c r="S41" s="3">
        <v>-2.0</v>
      </c>
      <c r="T41" s="3">
        <v>-3.0</v>
      </c>
      <c r="U41" s="3">
        <v>-4.0</v>
      </c>
      <c r="V41" s="3">
        <v>0.0</v>
      </c>
      <c r="W41" s="3">
        <v>18.0</v>
      </c>
      <c r="X41" s="3">
        <v>46.0</v>
      </c>
      <c r="Y41" s="3">
        <v>7.0</v>
      </c>
      <c r="Z41" s="3">
        <v>1.0</v>
      </c>
    </row>
    <row r="42">
      <c r="A42" s="3">
        <v>2015.0</v>
      </c>
      <c r="B42" s="3" t="s">
        <v>201</v>
      </c>
      <c r="C42" s="3" t="s">
        <v>143</v>
      </c>
      <c r="D42" s="3">
        <v>72.0</v>
      </c>
      <c r="E42" s="3">
        <v>66.0</v>
      </c>
      <c r="F42" s="3">
        <v>71.0</v>
      </c>
      <c r="G42" s="3">
        <v>67.0</v>
      </c>
      <c r="H42" s="3">
        <v>276.0</v>
      </c>
      <c r="I42" s="3">
        <v>-8.0</v>
      </c>
      <c r="J42" s="10">
        <v>44.0</v>
      </c>
      <c r="K42" s="10" t="s">
        <v>128</v>
      </c>
      <c r="L42" s="10">
        <v>268.3</v>
      </c>
      <c r="M42" s="10" t="s">
        <v>110</v>
      </c>
      <c r="N42" s="11">
        <v>49.0</v>
      </c>
      <c r="O42" s="11" t="s">
        <v>202</v>
      </c>
      <c r="P42" s="12">
        <v>27.5</v>
      </c>
      <c r="Q42" s="12">
        <v>110.0</v>
      </c>
      <c r="R42" s="12" t="s">
        <v>104</v>
      </c>
      <c r="S42" s="3">
        <v>-4.0</v>
      </c>
      <c r="T42" s="3">
        <v>-2.0</v>
      </c>
      <c r="U42" s="3">
        <v>-2.0</v>
      </c>
      <c r="V42" s="3">
        <v>0.0</v>
      </c>
      <c r="W42" s="3">
        <v>20.0</v>
      </c>
      <c r="X42" s="3">
        <v>40.0</v>
      </c>
      <c r="Y42" s="3">
        <v>12.0</v>
      </c>
      <c r="Z42" s="3">
        <v>0.0</v>
      </c>
    </row>
    <row r="43">
      <c r="A43" s="3">
        <v>2015.0</v>
      </c>
      <c r="B43" s="3" t="s">
        <v>203</v>
      </c>
      <c r="C43" s="3" t="s">
        <v>143</v>
      </c>
      <c r="D43" s="3">
        <v>67.0</v>
      </c>
      <c r="E43" s="3">
        <v>69.0</v>
      </c>
      <c r="F43" s="3">
        <v>74.0</v>
      </c>
      <c r="G43" s="3">
        <v>66.0</v>
      </c>
      <c r="H43" s="3">
        <v>276.0</v>
      </c>
      <c r="I43" s="3">
        <v>-8.0</v>
      </c>
      <c r="J43" s="10">
        <v>46.0</v>
      </c>
      <c r="K43" s="10" t="s">
        <v>167</v>
      </c>
      <c r="L43" s="10">
        <v>275.3</v>
      </c>
      <c r="M43" s="10">
        <v>44.0</v>
      </c>
      <c r="N43" s="11">
        <v>48.0</v>
      </c>
      <c r="O43" s="11" t="s">
        <v>153</v>
      </c>
      <c r="P43" s="12">
        <v>27.5</v>
      </c>
      <c r="Q43" s="12">
        <v>110.0</v>
      </c>
      <c r="R43" s="12" t="s">
        <v>104</v>
      </c>
      <c r="S43" s="3">
        <v>-4.0</v>
      </c>
      <c r="T43" s="5" t="str">
        <f>+2</f>
        <v>2</v>
      </c>
      <c r="U43" s="3">
        <v>-6.0</v>
      </c>
      <c r="V43" s="3">
        <v>0.0</v>
      </c>
      <c r="W43" s="3">
        <v>18.0</v>
      </c>
      <c r="X43" s="3">
        <v>46.0</v>
      </c>
      <c r="Y43" s="3">
        <v>6.0</v>
      </c>
      <c r="Z43" s="3">
        <v>2.0</v>
      </c>
    </row>
    <row r="44">
      <c r="A44" s="3">
        <v>2015.0</v>
      </c>
      <c r="B44" s="3" t="s">
        <v>185</v>
      </c>
      <c r="C44" s="3" t="s">
        <v>143</v>
      </c>
      <c r="D44" s="3">
        <v>69.0</v>
      </c>
      <c r="E44" s="3">
        <v>69.0</v>
      </c>
      <c r="F44" s="3">
        <v>69.0</v>
      </c>
      <c r="G44" s="3">
        <v>69.0</v>
      </c>
      <c r="H44" s="3">
        <v>276.0</v>
      </c>
      <c r="I44" s="3">
        <v>-8.0</v>
      </c>
      <c r="J44" s="10">
        <v>48.0</v>
      </c>
      <c r="K44" s="10" t="s">
        <v>112</v>
      </c>
      <c r="L44" s="10">
        <v>271.4</v>
      </c>
      <c r="M44" s="10">
        <v>56.0</v>
      </c>
      <c r="N44" s="11">
        <v>54.0</v>
      </c>
      <c r="O44" s="11" t="s">
        <v>130</v>
      </c>
      <c r="P44" s="12">
        <v>29.5</v>
      </c>
      <c r="Q44" s="12">
        <v>118.0</v>
      </c>
      <c r="R44" s="12" t="s">
        <v>163</v>
      </c>
      <c r="S44" s="3">
        <v>-3.0</v>
      </c>
      <c r="T44" s="3">
        <v>-2.0</v>
      </c>
      <c r="U44" s="3">
        <v>-3.0</v>
      </c>
      <c r="V44" s="3">
        <v>0.0</v>
      </c>
      <c r="W44" s="3">
        <v>16.0</v>
      </c>
      <c r="X44" s="3">
        <v>48.0</v>
      </c>
      <c r="Y44" s="3">
        <v>8.0</v>
      </c>
      <c r="Z44" s="3">
        <v>0.0</v>
      </c>
    </row>
    <row r="45">
      <c r="A45" s="3">
        <v>2015.0</v>
      </c>
      <c r="B45" s="3" t="s">
        <v>209</v>
      </c>
      <c r="C45" s="3" t="s">
        <v>186</v>
      </c>
      <c r="D45" s="3">
        <v>69.0</v>
      </c>
      <c r="E45" s="3">
        <v>69.0</v>
      </c>
      <c r="F45" s="3">
        <v>71.0</v>
      </c>
      <c r="G45" s="3">
        <v>68.0</v>
      </c>
      <c r="H45" s="3">
        <v>277.0</v>
      </c>
      <c r="I45" s="3">
        <v>-7.0</v>
      </c>
      <c r="J45" s="10">
        <v>42.0</v>
      </c>
      <c r="K45" s="10" t="s">
        <v>146</v>
      </c>
      <c r="L45" s="10">
        <v>266.6</v>
      </c>
      <c r="M45" s="10">
        <v>68.0</v>
      </c>
      <c r="N45" s="11">
        <v>52.0</v>
      </c>
      <c r="O45" s="11" t="s">
        <v>105</v>
      </c>
      <c r="P45" s="12">
        <v>29.0</v>
      </c>
      <c r="Q45" s="12">
        <v>116.0</v>
      </c>
      <c r="R45" s="12" t="s">
        <v>178</v>
      </c>
      <c r="S45" s="3">
        <v>-1.0</v>
      </c>
      <c r="T45" s="5" t="str">
        <f t="shared" ref="T45:T46" si="1">+1</f>
        <v>1</v>
      </c>
      <c r="U45" s="3">
        <v>-7.0</v>
      </c>
      <c r="V45" s="3">
        <v>0.0</v>
      </c>
      <c r="W45" s="3">
        <v>17.0</v>
      </c>
      <c r="X45" s="3">
        <v>46.0</v>
      </c>
      <c r="Y45" s="3">
        <v>8.0</v>
      </c>
      <c r="Z45" s="3">
        <v>1.0</v>
      </c>
    </row>
    <row r="46">
      <c r="A46" s="3">
        <v>2015.0</v>
      </c>
      <c r="B46" s="3" t="s">
        <v>117</v>
      </c>
      <c r="C46" s="3" t="s">
        <v>186</v>
      </c>
      <c r="D46" s="3">
        <v>67.0</v>
      </c>
      <c r="E46" s="3">
        <v>70.0</v>
      </c>
      <c r="F46" s="3">
        <v>71.0</v>
      </c>
      <c r="G46" s="3">
        <v>69.0</v>
      </c>
      <c r="H46" s="3">
        <v>277.0</v>
      </c>
      <c r="I46" s="3">
        <v>-7.0</v>
      </c>
      <c r="J46" s="10">
        <v>40.0</v>
      </c>
      <c r="K46" s="10" t="s">
        <v>114</v>
      </c>
      <c r="L46" s="10">
        <v>294.6</v>
      </c>
      <c r="M46" s="10">
        <v>4.0</v>
      </c>
      <c r="N46" s="11">
        <v>48.0</v>
      </c>
      <c r="O46" s="11" t="s">
        <v>153</v>
      </c>
      <c r="P46" s="12">
        <v>28.0</v>
      </c>
      <c r="Q46" s="12">
        <v>112.0</v>
      </c>
      <c r="R46" s="12" t="s">
        <v>116</v>
      </c>
      <c r="S46" s="3">
        <v>-3.0</v>
      </c>
      <c r="T46" s="5" t="str">
        <f t="shared" si="1"/>
        <v>1</v>
      </c>
      <c r="U46" s="3">
        <v>-5.0</v>
      </c>
      <c r="V46" s="3">
        <v>1.0</v>
      </c>
      <c r="W46" s="3">
        <v>17.0</v>
      </c>
      <c r="X46" s="3">
        <v>44.0</v>
      </c>
      <c r="Y46" s="3">
        <v>8.0</v>
      </c>
      <c r="Z46" s="3">
        <v>2.0</v>
      </c>
    </row>
    <row r="47">
      <c r="A47" s="3">
        <v>2015.0</v>
      </c>
      <c r="B47" s="3" t="s">
        <v>213</v>
      </c>
      <c r="C47" s="3" t="s">
        <v>186</v>
      </c>
      <c r="D47" s="3">
        <v>63.0</v>
      </c>
      <c r="E47" s="3">
        <v>72.0</v>
      </c>
      <c r="F47" s="3">
        <v>70.0</v>
      </c>
      <c r="G47" s="3">
        <v>72.0</v>
      </c>
      <c r="H47" s="3">
        <v>277.0</v>
      </c>
      <c r="I47" s="3">
        <v>-7.0</v>
      </c>
      <c r="J47" s="10">
        <v>47.0</v>
      </c>
      <c r="K47" s="10" t="s">
        <v>104</v>
      </c>
      <c r="L47" s="10">
        <v>268.4</v>
      </c>
      <c r="M47" s="10">
        <v>64.0</v>
      </c>
      <c r="N47" s="11">
        <v>48.0</v>
      </c>
      <c r="O47" s="11" t="s">
        <v>153</v>
      </c>
      <c r="P47" s="12">
        <v>27.5</v>
      </c>
      <c r="Q47" s="12">
        <v>110.0</v>
      </c>
      <c r="R47" s="12" t="s">
        <v>104</v>
      </c>
      <c r="S47" s="3" t="s">
        <v>141</v>
      </c>
      <c r="T47" s="3">
        <v>-2.0</v>
      </c>
      <c r="U47" s="3">
        <v>-5.0</v>
      </c>
      <c r="V47" s="3">
        <v>1.0</v>
      </c>
      <c r="W47" s="3">
        <v>19.0</v>
      </c>
      <c r="X47" s="3">
        <v>38.0</v>
      </c>
      <c r="Y47" s="3">
        <v>14.0</v>
      </c>
      <c r="Z47" s="3">
        <v>0.0</v>
      </c>
    </row>
    <row r="48">
      <c r="A48" s="3">
        <v>2015.0</v>
      </c>
      <c r="B48" s="3" t="s">
        <v>214</v>
      </c>
      <c r="C48" s="3" t="s">
        <v>186</v>
      </c>
      <c r="D48" s="3">
        <v>67.0</v>
      </c>
      <c r="E48" s="3">
        <v>69.0</v>
      </c>
      <c r="F48" s="3">
        <v>70.0</v>
      </c>
      <c r="G48" s="3">
        <v>71.0</v>
      </c>
      <c r="H48" s="3">
        <v>277.0</v>
      </c>
      <c r="I48" s="3">
        <v>-7.0</v>
      </c>
      <c r="J48" s="10">
        <v>43.0</v>
      </c>
      <c r="K48" s="10" t="s">
        <v>105</v>
      </c>
      <c r="L48" s="10">
        <v>281.8</v>
      </c>
      <c r="M48" s="10" t="s">
        <v>127</v>
      </c>
      <c r="N48" s="11">
        <v>53.0</v>
      </c>
      <c r="O48" s="11" t="s">
        <v>131</v>
      </c>
      <c r="P48" s="12">
        <v>29.8</v>
      </c>
      <c r="Q48" s="12">
        <v>119.0</v>
      </c>
      <c r="R48" s="12" t="s">
        <v>215</v>
      </c>
      <c r="S48" s="3">
        <v>-1.0</v>
      </c>
      <c r="T48" s="5" t="str">
        <f>+3</f>
        <v>3</v>
      </c>
      <c r="U48" s="3">
        <v>-9.0</v>
      </c>
      <c r="V48" s="3">
        <v>1.0</v>
      </c>
      <c r="W48" s="3">
        <v>14.0</v>
      </c>
      <c r="X48" s="3">
        <v>49.0</v>
      </c>
      <c r="Y48" s="3">
        <v>7.0</v>
      </c>
      <c r="Z48" s="3">
        <v>1.0</v>
      </c>
    </row>
    <row r="49">
      <c r="A49" s="3">
        <v>2015.0</v>
      </c>
      <c r="B49" s="3" t="s">
        <v>216</v>
      </c>
      <c r="C49" s="3" t="s">
        <v>186</v>
      </c>
      <c r="D49" s="3">
        <v>69.0</v>
      </c>
      <c r="E49" s="3">
        <v>68.0</v>
      </c>
      <c r="F49" s="3">
        <v>67.0</v>
      </c>
      <c r="G49" s="3">
        <v>73.0</v>
      </c>
      <c r="H49" s="3">
        <v>277.0</v>
      </c>
      <c r="I49" s="3">
        <v>-7.0</v>
      </c>
      <c r="J49" s="10">
        <v>46.0</v>
      </c>
      <c r="K49" s="10" t="s">
        <v>167</v>
      </c>
      <c r="L49" s="10">
        <v>274.3</v>
      </c>
      <c r="M49" s="10" t="s">
        <v>122</v>
      </c>
      <c r="N49" s="11">
        <v>52.0</v>
      </c>
      <c r="O49" s="11" t="s">
        <v>105</v>
      </c>
      <c r="P49" s="12">
        <v>28.8</v>
      </c>
      <c r="Q49" s="12">
        <v>115.0</v>
      </c>
      <c r="R49" s="12" t="s">
        <v>120</v>
      </c>
      <c r="S49" s="3" t="s">
        <v>141</v>
      </c>
      <c r="T49" s="3">
        <v>-2.0</v>
      </c>
      <c r="U49" s="3">
        <v>-5.0</v>
      </c>
      <c r="V49" s="3">
        <v>1.0</v>
      </c>
      <c r="W49" s="3">
        <v>16.0</v>
      </c>
      <c r="X49" s="3">
        <v>44.0</v>
      </c>
      <c r="Y49" s="3">
        <v>11.0</v>
      </c>
      <c r="Z49" s="3">
        <v>0.0</v>
      </c>
    </row>
    <row r="50">
      <c r="A50" s="3">
        <v>2015.0</v>
      </c>
      <c r="B50" s="3" t="s">
        <v>218</v>
      </c>
      <c r="C50" s="3" t="s">
        <v>186</v>
      </c>
      <c r="D50" s="3">
        <v>71.0</v>
      </c>
      <c r="E50" s="3">
        <v>67.0</v>
      </c>
      <c r="F50" s="3">
        <v>71.0</v>
      </c>
      <c r="G50" s="3">
        <v>68.0</v>
      </c>
      <c r="H50" s="3">
        <v>277.0</v>
      </c>
      <c r="I50" s="3">
        <v>-7.0</v>
      </c>
      <c r="J50" s="10">
        <v>40.0</v>
      </c>
      <c r="K50" s="10" t="s">
        <v>114</v>
      </c>
      <c r="L50" s="10">
        <v>265.0</v>
      </c>
      <c r="M50" s="10">
        <v>70.0</v>
      </c>
      <c r="N50" s="11">
        <v>48.0</v>
      </c>
      <c r="O50" s="11" t="s">
        <v>153</v>
      </c>
      <c r="P50" s="12">
        <v>27.3</v>
      </c>
      <c r="Q50" s="12">
        <v>109.0</v>
      </c>
      <c r="R50" s="12" t="s">
        <v>121</v>
      </c>
      <c r="S50" s="3">
        <v>-2.0</v>
      </c>
      <c r="T50" s="3">
        <v>-1.0</v>
      </c>
      <c r="U50" s="3">
        <v>-4.0</v>
      </c>
      <c r="V50" s="3">
        <v>0.0</v>
      </c>
      <c r="W50" s="3">
        <v>20.0</v>
      </c>
      <c r="X50" s="3">
        <v>40.0</v>
      </c>
      <c r="Y50" s="3">
        <v>11.0</v>
      </c>
      <c r="Z50" s="3">
        <v>1.0</v>
      </c>
    </row>
    <row r="51">
      <c r="A51" s="3">
        <v>2015.0</v>
      </c>
      <c r="B51" s="3" t="s">
        <v>219</v>
      </c>
      <c r="C51" s="3" t="s">
        <v>220</v>
      </c>
      <c r="D51" s="3">
        <v>68.0</v>
      </c>
      <c r="E51" s="3">
        <v>69.0</v>
      </c>
      <c r="F51" s="3">
        <v>71.0</v>
      </c>
      <c r="G51" s="3">
        <v>70.0</v>
      </c>
      <c r="H51" s="3">
        <v>278.0</v>
      </c>
      <c r="I51" s="3">
        <v>-6.0</v>
      </c>
      <c r="J51" s="10">
        <v>39.0</v>
      </c>
      <c r="K51" s="10" t="s">
        <v>103</v>
      </c>
      <c r="L51" s="10">
        <v>268.9</v>
      </c>
      <c r="M51" s="10">
        <v>62.0</v>
      </c>
      <c r="N51" s="11">
        <v>51.0</v>
      </c>
      <c r="O51" s="11" t="s">
        <v>122</v>
      </c>
      <c r="P51" s="12">
        <v>29.0</v>
      </c>
      <c r="Q51" s="12">
        <v>116.0</v>
      </c>
      <c r="R51" s="12" t="s">
        <v>178</v>
      </c>
      <c r="S51" s="5" t="str">
        <f>+2</f>
        <v>2</v>
      </c>
      <c r="T51" s="3">
        <v>-6.0</v>
      </c>
      <c r="U51" s="3">
        <v>-2.0</v>
      </c>
      <c r="V51" s="3">
        <v>0.0</v>
      </c>
      <c r="W51" s="3">
        <v>17.0</v>
      </c>
      <c r="X51" s="3">
        <v>44.0</v>
      </c>
      <c r="Y51" s="3">
        <v>11.0</v>
      </c>
      <c r="Z51" s="3">
        <v>0.0</v>
      </c>
    </row>
    <row r="52">
      <c r="A52" s="3">
        <v>2015.0</v>
      </c>
      <c r="B52" s="3" t="s">
        <v>221</v>
      </c>
      <c r="C52" s="3" t="s">
        <v>220</v>
      </c>
      <c r="D52" s="3">
        <v>66.0</v>
      </c>
      <c r="E52" s="3">
        <v>67.0</v>
      </c>
      <c r="F52" s="3">
        <v>71.0</v>
      </c>
      <c r="G52" s="3">
        <v>74.0</v>
      </c>
      <c r="H52" s="3">
        <v>278.0</v>
      </c>
      <c r="I52" s="3">
        <v>-6.0</v>
      </c>
      <c r="J52" s="10">
        <v>40.0</v>
      </c>
      <c r="K52" s="10" t="s">
        <v>114</v>
      </c>
      <c r="L52" s="10">
        <v>273.0</v>
      </c>
      <c r="M52" s="10">
        <v>53.0</v>
      </c>
      <c r="N52" s="11">
        <v>52.0</v>
      </c>
      <c r="O52" s="11" t="s">
        <v>105</v>
      </c>
      <c r="P52" s="12">
        <v>29.3</v>
      </c>
      <c r="Q52" s="12">
        <v>117.0</v>
      </c>
      <c r="R52" s="12" t="s">
        <v>164</v>
      </c>
      <c r="S52" s="3">
        <v>-2.0</v>
      </c>
      <c r="T52" s="5" t="str">
        <f>+1</f>
        <v>1</v>
      </c>
      <c r="U52" s="3">
        <v>-5.0</v>
      </c>
      <c r="V52" s="3">
        <v>0.0</v>
      </c>
      <c r="W52" s="3">
        <v>17.0</v>
      </c>
      <c r="X52" s="3">
        <v>46.0</v>
      </c>
      <c r="Y52" s="3">
        <v>7.0</v>
      </c>
      <c r="Z52" s="3">
        <v>2.0</v>
      </c>
    </row>
    <row r="53">
      <c r="A53" s="3">
        <v>2015.0</v>
      </c>
      <c r="B53" s="3" t="s">
        <v>224</v>
      </c>
      <c r="C53" s="3" t="s">
        <v>220</v>
      </c>
      <c r="D53" s="3">
        <v>69.0</v>
      </c>
      <c r="E53" s="3">
        <v>69.0</v>
      </c>
      <c r="F53" s="3">
        <v>70.0</v>
      </c>
      <c r="G53" s="3">
        <v>70.0</v>
      </c>
      <c r="H53" s="3">
        <v>278.0</v>
      </c>
      <c r="I53" s="3">
        <v>-6.0</v>
      </c>
      <c r="J53" s="10">
        <v>38.0</v>
      </c>
      <c r="K53" s="10" t="s">
        <v>110</v>
      </c>
      <c r="L53" s="10">
        <v>281.3</v>
      </c>
      <c r="M53" s="10">
        <v>26.0</v>
      </c>
      <c r="N53" s="11">
        <v>49.0</v>
      </c>
      <c r="O53" s="11" t="s">
        <v>202</v>
      </c>
      <c r="P53" s="12">
        <v>29.0</v>
      </c>
      <c r="Q53" s="12">
        <v>116.0</v>
      </c>
      <c r="R53" s="12" t="s">
        <v>178</v>
      </c>
      <c r="S53" s="5" t="str">
        <f>+1</f>
        <v>1</v>
      </c>
      <c r="T53" s="3">
        <v>-3.0</v>
      </c>
      <c r="U53" s="3">
        <v>-4.0</v>
      </c>
      <c r="V53" s="3">
        <v>0.0</v>
      </c>
      <c r="W53" s="3">
        <v>17.0</v>
      </c>
      <c r="X53" s="3">
        <v>44.0</v>
      </c>
      <c r="Y53" s="3">
        <v>11.0</v>
      </c>
      <c r="Z53" s="3">
        <v>0.0</v>
      </c>
    </row>
    <row r="54">
      <c r="A54" s="3">
        <v>2015.0</v>
      </c>
      <c r="B54" s="3" t="s">
        <v>227</v>
      </c>
      <c r="C54" s="3" t="s">
        <v>220</v>
      </c>
      <c r="D54" s="3">
        <v>69.0</v>
      </c>
      <c r="E54" s="3">
        <v>68.0</v>
      </c>
      <c r="F54" s="3">
        <v>73.0</v>
      </c>
      <c r="G54" s="3">
        <v>68.0</v>
      </c>
      <c r="H54" s="3">
        <v>278.0</v>
      </c>
      <c r="I54" s="3">
        <v>-6.0</v>
      </c>
      <c r="J54" s="10">
        <v>46.0</v>
      </c>
      <c r="K54" s="10" t="s">
        <v>167</v>
      </c>
      <c r="L54" s="10">
        <v>269.8</v>
      </c>
      <c r="M54" s="10">
        <v>61.0</v>
      </c>
      <c r="N54" s="11">
        <v>57.0</v>
      </c>
      <c r="O54" s="11" t="s">
        <v>124</v>
      </c>
      <c r="P54" s="12">
        <v>31.0</v>
      </c>
      <c r="Q54" s="12">
        <v>124.0</v>
      </c>
      <c r="R54" s="12" t="s">
        <v>169</v>
      </c>
      <c r="S54" s="3">
        <v>-1.0</v>
      </c>
      <c r="T54" s="3">
        <v>-1.0</v>
      </c>
      <c r="U54" s="3">
        <v>-4.0</v>
      </c>
      <c r="V54" s="3">
        <v>0.0</v>
      </c>
      <c r="W54" s="3">
        <v>13.0</v>
      </c>
      <c r="X54" s="3">
        <v>53.0</v>
      </c>
      <c r="Y54" s="3">
        <v>5.0</v>
      </c>
      <c r="Z54" s="3">
        <v>1.0</v>
      </c>
    </row>
    <row r="55">
      <c r="A55" s="3">
        <v>2015.0</v>
      </c>
      <c r="B55" s="3" t="s">
        <v>229</v>
      </c>
      <c r="C55" s="3" t="s">
        <v>220</v>
      </c>
      <c r="D55" s="3">
        <v>71.0</v>
      </c>
      <c r="E55" s="3">
        <v>67.0</v>
      </c>
      <c r="F55" s="3">
        <v>72.0</v>
      </c>
      <c r="G55" s="3">
        <v>68.0</v>
      </c>
      <c r="H55" s="3">
        <v>278.0</v>
      </c>
      <c r="I55" s="3">
        <v>-6.0</v>
      </c>
      <c r="J55" s="10">
        <v>35.0</v>
      </c>
      <c r="K55" s="10" t="s">
        <v>169</v>
      </c>
      <c r="L55" s="10">
        <v>280.9</v>
      </c>
      <c r="M55" s="10">
        <v>27.0</v>
      </c>
      <c r="N55" s="11">
        <v>52.0</v>
      </c>
      <c r="O55" s="11" t="s">
        <v>105</v>
      </c>
      <c r="P55" s="12">
        <v>29.5</v>
      </c>
      <c r="Q55" s="12">
        <v>118.0</v>
      </c>
      <c r="R55" s="12" t="s">
        <v>163</v>
      </c>
      <c r="S55" s="3" t="s">
        <v>141</v>
      </c>
      <c r="T55" s="5" t="str">
        <f>+2</f>
        <v>2</v>
      </c>
      <c r="U55" s="3">
        <v>-8.0</v>
      </c>
      <c r="V55" s="3">
        <v>0.0</v>
      </c>
      <c r="W55" s="3">
        <v>16.0</v>
      </c>
      <c r="X55" s="3">
        <v>46.0</v>
      </c>
      <c r="Y55" s="3">
        <v>10.0</v>
      </c>
      <c r="Z55" s="3">
        <v>0.0</v>
      </c>
    </row>
    <row r="56">
      <c r="A56" s="3">
        <v>2015.0</v>
      </c>
      <c r="B56" s="3" t="s">
        <v>231</v>
      </c>
      <c r="C56" s="3" t="s">
        <v>114</v>
      </c>
      <c r="D56" s="3">
        <v>67.0</v>
      </c>
      <c r="E56" s="3">
        <v>71.0</v>
      </c>
      <c r="F56" s="3">
        <v>72.0</v>
      </c>
      <c r="G56" s="3">
        <v>69.0</v>
      </c>
      <c r="H56" s="3">
        <v>279.0</v>
      </c>
      <c r="I56" s="3">
        <v>-5.0</v>
      </c>
      <c r="J56" s="10">
        <v>47.0</v>
      </c>
      <c r="K56" s="10" t="s">
        <v>104</v>
      </c>
      <c r="L56" s="10">
        <v>273.4</v>
      </c>
      <c r="M56" s="10" t="s">
        <v>163</v>
      </c>
      <c r="N56" s="11">
        <v>52.0</v>
      </c>
      <c r="O56" s="11" t="s">
        <v>105</v>
      </c>
      <c r="P56" s="12">
        <v>30.0</v>
      </c>
      <c r="Q56" s="12">
        <v>120.0</v>
      </c>
      <c r="R56" s="12" t="s">
        <v>184</v>
      </c>
      <c r="S56" s="3">
        <v>-3.0</v>
      </c>
      <c r="T56" s="3">
        <v>-2.0</v>
      </c>
      <c r="U56" s="3" t="s">
        <v>141</v>
      </c>
      <c r="V56" s="3">
        <v>0.0</v>
      </c>
      <c r="W56" s="3">
        <v>10.0</v>
      </c>
      <c r="X56" s="3">
        <v>58.0</v>
      </c>
      <c r="Y56" s="3">
        <v>3.0</v>
      </c>
      <c r="Z56" s="3">
        <v>1.0</v>
      </c>
    </row>
    <row r="57">
      <c r="A57" s="3">
        <v>2015.0</v>
      </c>
      <c r="B57" s="3" t="s">
        <v>232</v>
      </c>
      <c r="C57" s="3" t="s">
        <v>114</v>
      </c>
      <c r="D57" s="3">
        <v>69.0</v>
      </c>
      <c r="E57" s="3">
        <v>68.0</v>
      </c>
      <c r="F57" s="3">
        <v>73.0</v>
      </c>
      <c r="G57" s="3">
        <v>69.0</v>
      </c>
      <c r="H57" s="3">
        <v>279.0</v>
      </c>
      <c r="I57" s="3">
        <v>-5.0</v>
      </c>
      <c r="J57" s="10">
        <v>39.0</v>
      </c>
      <c r="K57" s="10" t="s">
        <v>103</v>
      </c>
      <c r="L57" s="10">
        <v>277.9</v>
      </c>
      <c r="M57" s="10" t="s">
        <v>154</v>
      </c>
      <c r="N57" s="11">
        <v>59.0</v>
      </c>
      <c r="O57" s="11" t="s">
        <v>111</v>
      </c>
      <c r="P57" s="12">
        <v>31.0</v>
      </c>
      <c r="Q57" s="12">
        <v>124.0</v>
      </c>
      <c r="R57" s="12" t="s">
        <v>169</v>
      </c>
      <c r="S57" s="3">
        <v>-3.0</v>
      </c>
      <c r="T57" s="5" t="str">
        <f t="shared" ref="T57:T58" si="2">+2</f>
        <v>2</v>
      </c>
      <c r="U57" s="3">
        <v>-4.0</v>
      </c>
      <c r="V57" s="3">
        <v>0.0</v>
      </c>
      <c r="W57" s="3">
        <v>12.0</v>
      </c>
      <c r="X57" s="3">
        <v>55.0</v>
      </c>
      <c r="Y57" s="3">
        <v>3.0</v>
      </c>
      <c r="Z57" s="3">
        <v>2.0</v>
      </c>
    </row>
    <row r="58">
      <c r="A58" s="3">
        <v>2015.0</v>
      </c>
      <c r="B58" s="3" t="s">
        <v>234</v>
      </c>
      <c r="C58" s="3" t="s">
        <v>114</v>
      </c>
      <c r="D58" s="3">
        <v>66.0</v>
      </c>
      <c r="E58" s="3">
        <v>70.0</v>
      </c>
      <c r="F58" s="3">
        <v>72.0</v>
      </c>
      <c r="G58" s="3">
        <v>71.0</v>
      </c>
      <c r="H58" s="3">
        <v>279.0</v>
      </c>
      <c r="I58" s="3">
        <v>-5.0</v>
      </c>
      <c r="J58" s="10">
        <v>37.0</v>
      </c>
      <c r="K58" s="10" t="s">
        <v>237</v>
      </c>
      <c r="L58" s="10">
        <v>274.4</v>
      </c>
      <c r="M58" s="10">
        <v>46.0</v>
      </c>
      <c r="N58" s="11">
        <v>51.0</v>
      </c>
      <c r="O58" s="11" t="s">
        <v>122</v>
      </c>
      <c r="P58" s="12">
        <v>29.5</v>
      </c>
      <c r="Q58" s="12">
        <v>118.0</v>
      </c>
      <c r="R58" s="12" t="s">
        <v>163</v>
      </c>
      <c r="S58" s="3">
        <v>-4.0</v>
      </c>
      <c r="T58" s="5" t="str">
        <f t="shared" si="2"/>
        <v>2</v>
      </c>
      <c r="U58" s="3">
        <v>-3.0</v>
      </c>
      <c r="V58" s="3">
        <v>0.0</v>
      </c>
      <c r="W58" s="3">
        <v>17.0</v>
      </c>
      <c r="X58" s="3">
        <v>43.0</v>
      </c>
      <c r="Y58" s="3">
        <v>12.0</v>
      </c>
      <c r="Z58" s="3">
        <v>0.0</v>
      </c>
    </row>
    <row r="59">
      <c r="A59" s="3">
        <v>2015.0</v>
      </c>
      <c r="B59" s="3" t="s">
        <v>239</v>
      </c>
      <c r="C59" s="3" t="s">
        <v>114</v>
      </c>
      <c r="D59" s="3">
        <v>71.0</v>
      </c>
      <c r="E59" s="3">
        <v>65.0</v>
      </c>
      <c r="F59" s="3">
        <v>70.0</v>
      </c>
      <c r="G59" s="3">
        <v>73.0</v>
      </c>
      <c r="H59" s="3">
        <v>279.0</v>
      </c>
      <c r="I59" s="3">
        <v>-5.0</v>
      </c>
      <c r="J59" s="10">
        <v>29.0</v>
      </c>
      <c r="K59" s="10">
        <v>73.0</v>
      </c>
      <c r="L59" s="10">
        <v>282.4</v>
      </c>
      <c r="M59" s="10" t="s">
        <v>174</v>
      </c>
      <c r="N59" s="11">
        <v>44.0</v>
      </c>
      <c r="O59" s="11">
        <v>73.0</v>
      </c>
      <c r="P59" s="12">
        <v>27.5</v>
      </c>
      <c r="Q59" s="12">
        <v>110.0</v>
      </c>
      <c r="R59" s="12" t="s">
        <v>104</v>
      </c>
      <c r="S59" s="5" t="str">
        <f t="shared" ref="S59:T59" si="3">+1</f>
        <v>1</v>
      </c>
      <c r="T59" s="5" t="str">
        <f t="shared" si="3"/>
        <v>1</v>
      </c>
      <c r="U59" s="3">
        <v>-7.0</v>
      </c>
      <c r="V59" s="3">
        <v>1.0</v>
      </c>
      <c r="W59" s="3">
        <v>16.0</v>
      </c>
      <c r="X59" s="3">
        <v>43.0</v>
      </c>
      <c r="Y59" s="3">
        <v>11.0</v>
      </c>
      <c r="Z59" s="3">
        <v>1.0</v>
      </c>
    </row>
    <row r="60">
      <c r="A60" s="3">
        <v>2015.0</v>
      </c>
      <c r="B60" s="3" t="s">
        <v>241</v>
      </c>
      <c r="C60" s="3" t="s">
        <v>114</v>
      </c>
      <c r="D60" s="3">
        <v>66.0</v>
      </c>
      <c r="E60" s="3">
        <v>72.0</v>
      </c>
      <c r="F60" s="3">
        <v>71.0</v>
      </c>
      <c r="G60" s="3">
        <v>70.0</v>
      </c>
      <c r="H60" s="3">
        <v>279.0</v>
      </c>
      <c r="I60" s="3">
        <v>-5.0</v>
      </c>
      <c r="J60" s="10">
        <v>39.0</v>
      </c>
      <c r="K60" s="10" t="s">
        <v>103</v>
      </c>
      <c r="L60" s="10">
        <v>273.8</v>
      </c>
      <c r="M60" s="10">
        <v>50.0</v>
      </c>
      <c r="N60" s="11">
        <v>51.0</v>
      </c>
      <c r="O60" s="11" t="s">
        <v>122</v>
      </c>
      <c r="P60" s="12">
        <v>29.8</v>
      </c>
      <c r="Q60" s="12">
        <v>119.0</v>
      </c>
      <c r="R60" s="12" t="s">
        <v>215</v>
      </c>
      <c r="S60" s="3">
        <v>-3.0</v>
      </c>
      <c r="T60" s="5" t="str">
        <f>+4</f>
        <v>4</v>
      </c>
      <c r="U60" s="3">
        <v>-6.0</v>
      </c>
      <c r="V60" s="3">
        <v>0.0</v>
      </c>
      <c r="W60" s="3">
        <v>13.0</v>
      </c>
      <c r="X60" s="3">
        <v>51.0</v>
      </c>
      <c r="Y60" s="3">
        <v>8.0</v>
      </c>
      <c r="Z60" s="3">
        <v>0.0</v>
      </c>
    </row>
    <row r="61">
      <c r="A61" s="3">
        <v>2015.0</v>
      </c>
      <c r="B61" s="3" t="s">
        <v>243</v>
      </c>
      <c r="C61" s="3" t="s">
        <v>103</v>
      </c>
      <c r="D61" s="3">
        <v>69.0</v>
      </c>
      <c r="E61" s="3">
        <v>69.0</v>
      </c>
      <c r="F61" s="3">
        <v>76.0</v>
      </c>
      <c r="G61" s="3">
        <v>66.0</v>
      </c>
      <c r="H61" s="3">
        <v>280.0</v>
      </c>
      <c r="I61" s="3">
        <v>-4.0</v>
      </c>
      <c r="J61" s="10">
        <v>42.0</v>
      </c>
      <c r="K61" s="10" t="s">
        <v>146</v>
      </c>
      <c r="L61" s="10">
        <v>266.3</v>
      </c>
      <c r="M61" s="10">
        <v>69.0</v>
      </c>
      <c r="N61" s="11">
        <v>51.0</v>
      </c>
      <c r="O61" s="11" t="s">
        <v>122</v>
      </c>
      <c r="P61" s="12">
        <v>29.5</v>
      </c>
      <c r="Q61" s="12">
        <v>118.0</v>
      </c>
      <c r="R61" s="12" t="s">
        <v>163</v>
      </c>
      <c r="S61" s="3">
        <v>-3.0</v>
      </c>
      <c r="T61" s="5" t="str">
        <f>+3</f>
        <v>3</v>
      </c>
      <c r="U61" s="3">
        <v>-4.0</v>
      </c>
      <c r="V61" s="3">
        <v>1.0</v>
      </c>
      <c r="W61" s="3">
        <v>11.0</v>
      </c>
      <c r="X61" s="3">
        <v>52.0</v>
      </c>
      <c r="Y61" s="3">
        <v>7.0</v>
      </c>
      <c r="Z61" s="3">
        <v>1.0</v>
      </c>
    </row>
    <row r="62">
      <c r="A62" s="3">
        <v>2015.0</v>
      </c>
      <c r="B62" s="3" t="s">
        <v>180</v>
      </c>
      <c r="C62" s="3" t="s">
        <v>103</v>
      </c>
      <c r="D62" s="3">
        <v>64.0</v>
      </c>
      <c r="E62" s="3">
        <v>72.0</v>
      </c>
      <c r="F62" s="3">
        <v>74.0</v>
      </c>
      <c r="G62" s="3">
        <v>70.0</v>
      </c>
      <c r="H62" s="3">
        <v>280.0</v>
      </c>
      <c r="I62" s="3">
        <v>-4.0</v>
      </c>
      <c r="J62" s="10">
        <v>41.0</v>
      </c>
      <c r="K62" s="10" t="s">
        <v>122</v>
      </c>
      <c r="L62" s="10">
        <v>302.9</v>
      </c>
      <c r="M62" s="10">
        <v>2.0</v>
      </c>
      <c r="N62" s="11">
        <v>52.0</v>
      </c>
      <c r="O62" s="11" t="s">
        <v>105</v>
      </c>
      <c r="P62" s="12">
        <v>29.3</v>
      </c>
      <c r="Q62" s="12">
        <v>117.0</v>
      </c>
      <c r="R62" s="12" t="s">
        <v>164</v>
      </c>
      <c r="S62" s="3">
        <v>-2.0</v>
      </c>
      <c r="T62" s="5" t="str">
        <f>+2</f>
        <v>2</v>
      </c>
      <c r="U62" s="3">
        <v>-4.0</v>
      </c>
      <c r="V62" s="3">
        <v>0.0</v>
      </c>
      <c r="W62" s="3">
        <v>14.0</v>
      </c>
      <c r="X62" s="3">
        <v>49.0</v>
      </c>
      <c r="Y62" s="3">
        <v>8.0</v>
      </c>
      <c r="Z62" s="3">
        <v>1.0</v>
      </c>
    </row>
    <row r="63">
      <c r="A63" s="3">
        <v>2015.0</v>
      </c>
      <c r="B63" s="3" t="s">
        <v>245</v>
      </c>
      <c r="C63" s="3" t="s">
        <v>184</v>
      </c>
      <c r="D63" s="3">
        <v>68.0</v>
      </c>
      <c r="E63" s="3">
        <v>68.0</v>
      </c>
      <c r="F63" s="3">
        <v>75.0</v>
      </c>
      <c r="G63" s="3">
        <v>70.0</v>
      </c>
      <c r="H63" s="3">
        <v>281.0</v>
      </c>
      <c r="I63" s="3">
        <v>-3.0</v>
      </c>
      <c r="J63" s="10">
        <v>42.0</v>
      </c>
      <c r="K63" s="10" t="s">
        <v>146</v>
      </c>
      <c r="L63" s="10">
        <v>275.8</v>
      </c>
      <c r="M63" s="10" t="s">
        <v>146</v>
      </c>
      <c r="N63" s="11">
        <v>51.0</v>
      </c>
      <c r="O63" s="11" t="s">
        <v>122</v>
      </c>
      <c r="P63" s="12">
        <v>30.0</v>
      </c>
      <c r="Q63" s="12">
        <v>120.0</v>
      </c>
      <c r="R63" s="12" t="s">
        <v>184</v>
      </c>
      <c r="S63" s="5" t="str">
        <f t="shared" ref="S63:T63" si="4">+2</f>
        <v>2</v>
      </c>
      <c r="T63" s="5" t="str">
        <f t="shared" si="4"/>
        <v>2</v>
      </c>
      <c r="U63" s="3">
        <v>-7.0</v>
      </c>
      <c r="V63" s="3">
        <v>1.0</v>
      </c>
      <c r="W63" s="3">
        <v>17.0</v>
      </c>
      <c r="X63" s="3">
        <v>39.0</v>
      </c>
      <c r="Y63" s="3">
        <v>14.0</v>
      </c>
      <c r="Z63" s="3">
        <v>1.0</v>
      </c>
    </row>
    <row r="64">
      <c r="A64" s="3">
        <v>2015.0</v>
      </c>
      <c r="B64" s="3" t="s">
        <v>247</v>
      </c>
      <c r="C64" s="3" t="s">
        <v>184</v>
      </c>
      <c r="D64" s="3">
        <v>67.0</v>
      </c>
      <c r="E64" s="3">
        <v>69.0</v>
      </c>
      <c r="F64" s="3">
        <v>72.0</v>
      </c>
      <c r="G64" s="3">
        <v>73.0</v>
      </c>
      <c r="H64" s="3">
        <v>281.0</v>
      </c>
      <c r="I64" s="3">
        <v>-3.0</v>
      </c>
      <c r="J64" s="10">
        <v>41.0</v>
      </c>
      <c r="K64" s="10" t="s">
        <v>122</v>
      </c>
      <c r="L64" s="10">
        <v>274.5</v>
      </c>
      <c r="M64" s="10">
        <v>45.0</v>
      </c>
      <c r="N64" s="11">
        <v>55.0</v>
      </c>
      <c r="O64" s="11" t="s">
        <v>168</v>
      </c>
      <c r="P64" s="12">
        <v>30.0</v>
      </c>
      <c r="Q64" s="12">
        <v>120.0</v>
      </c>
      <c r="R64" s="12" t="s">
        <v>184</v>
      </c>
      <c r="S64" s="3">
        <v>-1.0</v>
      </c>
      <c r="T64" s="5" t="str">
        <f t="shared" ref="T64:T65" si="5">+4</f>
        <v>4</v>
      </c>
      <c r="U64" s="3">
        <v>-6.0</v>
      </c>
      <c r="V64" s="3">
        <v>0.0</v>
      </c>
      <c r="W64" s="3">
        <v>16.0</v>
      </c>
      <c r="X64" s="3">
        <v>44.0</v>
      </c>
      <c r="Y64" s="3">
        <v>11.0</v>
      </c>
      <c r="Z64" s="3">
        <v>1.0</v>
      </c>
    </row>
    <row r="65">
      <c r="A65" s="3">
        <v>2015.0</v>
      </c>
      <c r="B65" s="3" t="s">
        <v>250</v>
      </c>
      <c r="C65" s="3" t="s">
        <v>184</v>
      </c>
      <c r="D65" s="3">
        <v>68.0</v>
      </c>
      <c r="E65" s="3">
        <v>70.0</v>
      </c>
      <c r="F65" s="3">
        <v>74.0</v>
      </c>
      <c r="G65" s="3">
        <v>69.0</v>
      </c>
      <c r="H65" s="3">
        <v>281.0</v>
      </c>
      <c r="I65" s="3">
        <v>-3.0</v>
      </c>
      <c r="J65" s="10">
        <v>45.0</v>
      </c>
      <c r="K65" s="10" t="s">
        <v>130</v>
      </c>
      <c r="L65" s="10">
        <v>275.8</v>
      </c>
      <c r="M65" s="10" t="s">
        <v>146</v>
      </c>
      <c r="N65" s="11">
        <v>48.0</v>
      </c>
      <c r="O65" s="11" t="s">
        <v>153</v>
      </c>
      <c r="P65" s="12">
        <v>29.5</v>
      </c>
      <c r="Q65" s="12">
        <v>118.0</v>
      </c>
      <c r="R65" s="12" t="s">
        <v>163</v>
      </c>
      <c r="S65" s="3">
        <v>-1.0</v>
      </c>
      <c r="T65" s="5" t="str">
        <f t="shared" si="5"/>
        <v>4</v>
      </c>
      <c r="U65" s="3">
        <v>-6.0</v>
      </c>
      <c r="V65" s="3">
        <v>0.0</v>
      </c>
      <c r="W65" s="3">
        <v>13.0</v>
      </c>
      <c r="X65" s="3">
        <v>49.0</v>
      </c>
      <c r="Y65" s="3">
        <v>10.0</v>
      </c>
      <c r="Z65" s="3">
        <v>0.0</v>
      </c>
    </row>
    <row r="66">
      <c r="A66" s="3">
        <v>2015.0</v>
      </c>
      <c r="B66" s="3" t="s">
        <v>191</v>
      </c>
      <c r="C66" s="3" t="s">
        <v>110</v>
      </c>
      <c r="D66" s="3">
        <v>67.0</v>
      </c>
      <c r="E66" s="3">
        <v>70.0</v>
      </c>
      <c r="F66" s="3">
        <v>72.0</v>
      </c>
      <c r="G66" s="3">
        <v>73.0</v>
      </c>
      <c r="H66" s="3">
        <v>282.0</v>
      </c>
      <c r="I66" s="3">
        <v>-2.0</v>
      </c>
      <c r="J66" s="10">
        <v>42.0</v>
      </c>
      <c r="K66" s="10" t="s">
        <v>146</v>
      </c>
      <c r="L66" s="10">
        <v>256.1</v>
      </c>
      <c r="M66" s="10">
        <v>73.0</v>
      </c>
      <c r="N66" s="11">
        <v>45.0</v>
      </c>
      <c r="O66" s="11" t="s">
        <v>145</v>
      </c>
      <c r="P66" s="12">
        <v>28.5</v>
      </c>
      <c r="Q66" s="12">
        <v>114.0</v>
      </c>
      <c r="R66" s="12" t="s">
        <v>150</v>
      </c>
      <c r="S66" s="3">
        <v>-2.0</v>
      </c>
      <c r="T66" s="5" t="str">
        <f>+2</f>
        <v>2</v>
      </c>
      <c r="U66" s="3">
        <v>-2.0</v>
      </c>
      <c r="V66" s="3">
        <v>0.0</v>
      </c>
      <c r="W66" s="3">
        <v>15.0</v>
      </c>
      <c r="X66" s="3">
        <v>44.0</v>
      </c>
      <c r="Y66" s="3">
        <v>13.0</v>
      </c>
      <c r="Z66" s="3">
        <v>0.0</v>
      </c>
    </row>
    <row r="67">
      <c r="A67" s="3">
        <v>2015.0</v>
      </c>
      <c r="B67" s="3" t="s">
        <v>252</v>
      </c>
      <c r="C67" s="3" t="s">
        <v>110</v>
      </c>
      <c r="D67" s="3">
        <v>69.0</v>
      </c>
      <c r="E67" s="3">
        <v>68.0</v>
      </c>
      <c r="F67" s="3">
        <v>77.0</v>
      </c>
      <c r="G67" s="3">
        <v>68.0</v>
      </c>
      <c r="H67" s="3">
        <v>282.0</v>
      </c>
      <c r="I67" s="3">
        <v>-2.0</v>
      </c>
      <c r="J67" s="10">
        <v>47.0</v>
      </c>
      <c r="K67" s="10" t="s">
        <v>104</v>
      </c>
      <c r="L67" s="10">
        <v>277.9</v>
      </c>
      <c r="M67" s="10" t="s">
        <v>154</v>
      </c>
      <c r="N67" s="11">
        <v>60.0</v>
      </c>
      <c r="O67" s="11">
        <v>1.0</v>
      </c>
      <c r="P67" s="12">
        <v>31.8</v>
      </c>
      <c r="Q67" s="12">
        <v>127.0</v>
      </c>
      <c r="R67" s="12">
        <v>73.0</v>
      </c>
      <c r="S67" s="5" t="str">
        <f t="shared" ref="S67:S68" si="6">+3</f>
        <v>3</v>
      </c>
      <c r="T67" s="3">
        <v>-4.0</v>
      </c>
      <c r="U67" s="3">
        <v>-1.0</v>
      </c>
      <c r="V67" s="3">
        <v>0.0</v>
      </c>
      <c r="W67" s="3">
        <v>17.0</v>
      </c>
      <c r="X67" s="3">
        <v>43.0</v>
      </c>
      <c r="Y67" s="3">
        <v>9.0</v>
      </c>
      <c r="Z67" s="3">
        <v>3.0</v>
      </c>
    </row>
    <row r="68">
      <c r="A68" s="3">
        <v>2015.0</v>
      </c>
      <c r="B68" s="3" t="s">
        <v>254</v>
      </c>
      <c r="C68" s="3" t="s">
        <v>237</v>
      </c>
      <c r="D68" s="3">
        <v>71.0</v>
      </c>
      <c r="E68" s="3">
        <v>67.0</v>
      </c>
      <c r="F68" s="3">
        <v>75.0</v>
      </c>
      <c r="G68" s="3">
        <v>70.0</v>
      </c>
      <c r="H68" s="3">
        <v>283.0</v>
      </c>
      <c r="I68" s="3">
        <v>-1.0</v>
      </c>
      <c r="J68" s="10">
        <v>44.0</v>
      </c>
      <c r="K68" s="10" t="s">
        <v>128</v>
      </c>
      <c r="L68" s="10">
        <v>262.5</v>
      </c>
      <c r="M68" s="10">
        <v>71.0</v>
      </c>
      <c r="N68" s="11">
        <v>52.0</v>
      </c>
      <c r="O68" s="11" t="s">
        <v>105</v>
      </c>
      <c r="P68" s="12">
        <v>30.3</v>
      </c>
      <c r="Q68" s="12">
        <v>121.0</v>
      </c>
      <c r="R68" s="12" t="s">
        <v>237</v>
      </c>
      <c r="S68" s="5" t="str">
        <f t="shared" si="6"/>
        <v>3</v>
      </c>
      <c r="T68" s="3">
        <v>-1.0</v>
      </c>
      <c r="U68" s="3">
        <v>-3.0</v>
      </c>
      <c r="V68" s="3">
        <v>1.0</v>
      </c>
      <c r="W68" s="3">
        <v>13.0</v>
      </c>
      <c r="X68" s="3">
        <v>45.0</v>
      </c>
      <c r="Y68" s="3">
        <v>12.0</v>
      </c>
      <c r="Z68" s="3">
        <v>1.0</v>
      </c>
    </row>
    <row r="69">
      <c r="A69" s="3">
        <v>2015.0</v>
      </c>
      <c r="B69" s="3" t="s">
        <v>230</v>
      </c>
      <c r="C69" s="3" t="s">
        <v>237</v>
      </c>
      <c r="D69" s="3">
        <v>68.0</v>
      </c>
      <c r="E69" s="3">
        <v>70.0</v>
      </c>
      <c r="F69" s="3">
        <v>75.0</v>
      </c>
      <c r="G69" s="3">
        <v>70.0</v>
      </c>
      <c r="H69" s="3">
        <v>283.0</v>
      </c>
      <c r="I69" s="3">
        <v>-1.0</v>
      </c>
      <c r="J69" s="10">
        <v>47.0</v>
      </c>
      <c r="K69" s="10" t="s">
        <v>104</v>
      </c>
      <c r="L69" s="10">
        <v>268.6</v>
      </c>
      <c r="M69" s="10">
        <v>63.0</v>
      </c>
      <c r="N69" s="11">
        <v>52.0</v>
      </c>
      <c r="O69" s="11" t="s">
        <v>105</v>
      </c>
      <c r="P69" s="12">
        <v>29.5</v>
      </c>
      <c r="Q69" s="12">
        <v>118.0</v>
      </c>
      <c r="R69" s="12" t="s">
        <v>163</v>
      </c>
      <c r="S69" s="3">
        <v>-3.0</v>
      </c>
      <c r="T69" s="5" t="str">
        <f t="shared" ref="T69:T70" si="7">+5</f>
        <v>5</v>
      </c>
      <c r="U69" s="3">
        <v>-3.0</v>
      </c>
      <c r="V69" s="3">
        <v>0.0</v>
      </c>
      <c r="W69" s="3">
        <v>12.0</v>
      </c>
      <c r="X69" s="3">
        <v>52.0</v>
      </c>
      <c r="Y69" s="3">
        <v>6.0</v>
      </c>
      <c r="Z69" s="3">
        <v>2.0</v>
      </c>
    </row>
    <row r="70">
      <c r="A70" s="3">
        <v>2015.0</v>
      </c>
      <c r="B70" s="3" t="s">
        <v>208</v>
      </c>
      <c r="C70" s="3" t="s">
        <v>169</v>
      </c>
      <c r="D70" s="3">
        <v>68.0</v>
      </c>
      <c r="E70" s="3">
        <v>70.0</v>
      </c>
      <c r="F70" s="3">
        <v>75.0</v>
      </c>
      <c r="G70" s="3">
        <v>73.0</v>
      </c>
      <c r="H70" s="3">
        <v>286.0</v>
      </c>
      <c r="I70" s="5" t="str">
        <f t="shared" ref="I70:I72" si="8">+2</f>
        <v>2</v>
      </c>
      <c r="J70" s="10">
        <v>37.0</v>
      </c>
      <c r="K70" s="10" t="s">
        <v>237</v>
      </c>
      <c r="L70" s="10">
        <v>277.1</v>
      </c>
      <c r="M70" s="10">
        <v>37.0</v>
      </c>
      <c r="N70" s="11">
        <v>48.0</v>
      </c>
      <c r="O70" s="11" t="s">
        <v>153</v>
      </c>
      <c r="P70" s="12">
        <v>29.0</v>
      </c>
      <c r="Q70" s="12">
        <v>116.0</v>
      </c>
      <c r="R70" s="12" t="s">
        <v>178</v>
      </c>
      <c r="S70" s="5" t="str">
        <f>+1</f>
        <v>1</v>
      </c>
      <c r="T70" s="5" t="str">
        <f t="shared" si="7"/>
        <v>5</v>
      </c>
      <c r="U70" s="3">
        <v>-4.0</v>
      </c>
      <c r="V70" s="3">
        <v>1.0</v>
      </c>
      <c r="W70" s="3">
        <v>11.0</v>
      </c>
      <c r="X70" s="3">
        <v>46.0</v>
      </c>
      <c r="Y70" s="3">
        <v>13.0</v>
      </c>
      <c r="Z70" s="3">
        <v>1.0</v>
      </c>
    </row>
    <row r="71">
      <c r="A71" s="3">
        <v>2015.0</v>
      </c>
      <c r="B71" s="3" t="s">
        <v>257</v>
      </c>
      <c r="C71" s="3" t="s">
        <v>169</v>
      </c>
      <c r="D71" s="3">
        <v>66.0</v>
      </c>
      <c r="E71" s="3">
        <v>70.0</v>
      </c>
      <c r="F71" s="3">
        <v>72.0</v>
      </c>
      <c r="G71" s="3">
        <v>78.0</v>
      </c>
      <c r="H71" s="3">
        <v>286.0</v>
      </c>
      <c r="I71" s="5" t="str">
        <f t="shared" si="8"/>
        <v>2</v>
      </c>
      <c r="J71" s="10">
        <v>47.0</v>
      </c>
      <c r="K71" s="10" t="s">
        <v>104</v>
      </c>
      <c r="L71" s="10">
        <v>285.0</v>
      </c>
      <c r="M71" s="10" t="s">
        <v>124</v>
      </c>
      <c r="N71" s="11">
        <v>49.0</v>
      </c>
      <c r="O71" s="11" t="s">
        <v>202</v>
      </c>
      <c r="P71" s="12">
        <v>31.5</v>
      </c>
      <c r="Q71" s="12">
        <v>126.0</v>
      </c>
      <c r="R71" s="12">
        <v>72.0</v>
      </c>
      <c r="S71" s="3" t="s">
        <v>141</v>
      </c>
      <c r="T71" s="5" t="str">
        <f>+3</f>
        <v>3</v>
      </c>
      <c r="U71" s="3">
        <v>-1.0</v>
      </c>
      <c r="V71" s="3">
        <v>0.0</v>
      </c>
      <c r="W71" s="3">
        <v>12.0</v>
      </c>
      <c r="X71" s="3">
        <v>47.0</v>
      </c>
      <c r="Y71" s="3">
        <v>12.0</v>
      </c>
      <c r="Z71" s="3">
        <v>1.0</v>
      </c>
    </row>
    <row r="72">
      <c r="A72" s="3">
        <v>2015.0</v>
      </c>
      <c r="B72" s="3" t="s">
        <v>260</v>
      </c>
      <c r="C72" s="3" t="s">
        <v>169</v>
      </c>
      <c r="D72" s="3">
        <v>67.0</v>
      </c>
      <c r="E72" s="3">
        <v>71.0</v>
      </c>
      <c r="F72" s="3">
        <v>78.0</v>
      </c>
      <c r="G72" s="3">
        <v>70.0</v>
      </c>
      <c r="H72" s="3">
        <v>286.0</v>
      </c>
      <c r="I72" s="5" t="str">
        <f t="shared" si="8"/>
        <v>2</v>
      </c>
      <c r="J72" s="10">
        <v>44.0</v>
      </c>
      <c r="K72" s="10" t="s">
        <v>128</v>
      </c>
      <c r="L72" s="10">
        <v>271.1</v>
      </c>
      <c r="M72" s="10" t="s">
        <v>159</v>
      </c>
      <c r="N72" s="11">
        <v>51.0</v>
      </c>
      <c r="O72" s="11" t="s">
        <v>122</v>
      </c>
      <c r="P72" s="12">
        <v>29.8</v>
      </c>
      <c r="Q72" s="12">
        <v>119.0</v>
      </c>
      <c r="R72" s="12" t="s">
        <v>215</v>
      </c>
      <c r="S72" s="5" t="str">
        <f>+1</f>
        <v>1</v>
      </c>
      <c r="T72" s="3" t="s">
        <v>141</v>
      </c>
      <c r="U72" s="5" t="str">
        <f>+1</f>
        <v>1</v>
      </c>
      <c r="V72" s="3">
        <v>0.0</v>
      </c>
      <c r="W72" s="3">
        <v>14.0</v>
      </c>
      <c r="X72" s="3">
        <v>45.0</v>
      </c>
      <c r="Y72" s="3">
        <v>10.0</v>
      </c>
      <c r="Z72" s="3">
        <v>3.0</v>
      </c>
    </row>
    <row r="73">
      <c r="A73" s="3">
        <v>2015.0</v>
      </c>
      <c r="B73" s="3" t="s">
        <v>262</v>
      </c>
      <c r="C73" s="3" t="s">
        <v>210</v>
      </c>
      <c r="D73" s="3">
        <v>69.0</v>
      </c>
      <c r="E73" s="3">
        <v>68.0</v>
      </c>
      <c r="F73" s="3">
        <v>77.0</v>
      </c>
      <c r="G73" s="3">
        <v>73.0</v>
      </c>
      <c r="H73" s="3">
        <v>287.0</v>
      </c>
      <c r="I73" s="5" t="str">
        <f t="shared" ref="I73:I74" si="9">+3</f>
        <v>3</v>
      </c>
      <c r="J73" s="10">
        <v>35.0</v>
      </c>
      <c r="K73" s="10" t="s">
        <v>169</v>
      </c>
      <c r="L73" s="10">
        <v>287.5</v>
      </c>
      <c r="M73" s="10">
        <v>9.0</v>
      </c>
      <c r="N73" s="11">
        <v>45.0</v>
      </c>
      <c r="O73" s="11" t="s">
        <v>145</v>
      </c>
      <c r="P73" s="12">
        <v>29.3</v>
      </c>
      <c r="Q73" s="12">
        <v>117.0</v>
      </c>
      <c r="R73" s="12" t="s">
        <v>164</v>
      </c>
      <c r="S73" s="3">
        <v>-1.0</v>
      </c>
      <c r="T73" s="5" t="str">
        <f>+10</f>
        <v>10</v>
      </c>
      <c r="U73" s="3">
        <v>-6.0</v>
      </c>
      <c r="V73" s="3">
        <v>0.0</v>
      </c>
      <c r="W73" s="3">
        <v>14.0</v>
      </c>
      <c r="X73" s="3">
        <v>44.0</v>
      </c>
      <c r="Y73" s="3">
        <v>12.0</v>
      </c>
      <c r="Z73" s="3">
        <v>2.0</v>
      </c>
    </row>
    <row r="74">
      <c r="A74" s="3">
        <v>2015.0</v>
      </c>
      <c r="B74" s="3" t="s">
        <v>266</v>
      </c>
      <c r="C74" s="3" t="s">
        <v>210</v>
      </c>
      <c r="D74" s="3">
        <v>69.0</v>
      </c>
      <c r="E74" s="3">
        <v>69.0</v>
      </c>
      <c r="F74" s="3">
        <v>77.0</v>
      </c>
      <c r="G74" s="3">
        <v>72.0</v>
      </c>
      <c r="H74" s="3">
        <v>287.0</v>
      </c>
      <c r="I74" s="5" t="str">
        <f t="shared" si="9"/>
        <v>3</v>
      </c>
      <c r="J74" s="10">
        <v>35.0</v>
      </c>
      <c r="K74" s="10" t="s">
        <v>169</v>
      </c>
      <c r="L74" s="10">
        <v>285.6</v>
      </c>
      <c r="M74" s="10">
        <v>11.0</v>
      </c>
      <c r="N74" s="11">
        <v>50.0</v>
      </c>
      <c r="O74" s="11" t="s">
        <v>171</v>
      </c>
      <c r="P74" s="12">
        <v>30.3</v>
      </c>
      <c r="Q74" s="12">
        <v>121.0</v>
      </c>
      <c r="R74" s="12" t="s">
        <v>237</v>
      </c>
      <c r="S74" s="5" t="str">
        <f>+6</f>
        <v>6</v>
      </c>
      <c r="T74" s="5" t="str">
        <f>+3</f>
        <v>3</v>
      </c>
      <c r="U74" s="3">
        <v>-6.0</v>
      </c>
      <c r="V74" s="3">
        <v>0.0</v>
      </c>
      <c r="W74" s="3">
        <v>14.0</v>
      </c>
      <c r="X74" s="3">
        <v>45.0</v>
      </c>
      <c r="Y74" s="3">
        <v>10.0</v>
      </c>
      <c r="Z74" s="3">
        <v>3.0</v>
      </c>
    </row>
    <row r="75">
      <c r="A75" s="3">
        <v>2015.0</v>
      </c>
      <c r="B75" s="3" t="s">
        <v>269</v>
      </c>
      <c r="C75" s="3" t="s">
        <v>270</v>
      </c>
      <c r="D75" s="3">
        <v>71.0</v>
      </c>
      <c r="E75" s="3">
        <v>68.0</v>
      </c>
      <c r="F75" s="3">
        <v>0.0</v>
      </c>
      <c r="G75" s="3">
        <v>0.0</v>
      </c>
      <c r="H75" s="3">
        <v>139.0</v>
      </c>
      <c r="I75" s="3">
        <v>-3.0</v>
      </c>
      <c r="J75" s="10">
        <v>21.0</v>
      </c>
      <c r="K75" s="10">
        <v>0.0</v>
      </c>
      <c r="L75" s="10">
        <v>261.5</v>
      </c>
      <c r="M75" s="10">
        <v>0.0</v>
      </c>
      <c r="N75" s="11">
        <v>24.0</v>
      </c>
      <c r="O75" s="11">
        <v>0.0</v>
      </c>
      <c r="P75" s="12">
        <v>28.0</v>
      </c>
      <c r="Q75" s="12">
        <v>56.0</v>
      </c>
      <c r="R75" s="12">
        <v>0.0</v>
      </c>
      <c r="S75" s="3">
        <v>-2.0</v>
      </c>
      <c r="T75" s="3">
        <v>-1.0</v>
      </c>
      <c r="U75" s="3" t="s">
        <v>141</v>
      </c>
      <c r="V75" s="3">
        <v>0.0</v>
      </c>
      <c r="W75" s="3">
        <v>6.0</v>
      </c>
      <c r="X75" s="3">
        <v>27.0</v>
      </c>
      <c r="Y75" s="3">
        <v>3.0</v>
      </c>
      <c r="Z75" s="3">
        <v>0.0</v>
      </c>
    </row>
    <row r="76">
      <c r="A76" s="3">
        <v>2015.0</v>
      </c>
      <c r="B76" s="3" t="s">
        <v>236</v>
      </c>
      <c r="C76" s="3" t="s">
        <v>270</v>
      </c>
      <c r="D76" s="3">
        <v>69.0</v>
      </c>
      <c r="E76" s="3">
        <v>70.0</v>
      </c>
      <c r="F76" s="3">
        <v>0.0</v>
      </c>
      <c r="G76" s="3">
        <v>0.0</v>
      </c>
      <c r="H76" s="3">
        <v>139.0</v>
      </c>
      <c r="I76" s="3">
        <v>-3.0</v>
      </c>
      <c r="J76" s="10">
        <v>19.0</v>
      </c>
      <c r="K76" s="10">
        <v>0.0</v>
      </c>
      <c r="L76" s="10">
        <v>279.0</v>
      </c>
      <c r="M76" s="10">
        <v>0.0</v>
      </c>
      <c r="N76" s="11">
        <v>28.0</v>
      </c>
      <c r="O76" s="11">
        <v>0.0</v>
      </c>
      <c r="P76" s="12">
        <v>29.5</v>
      </c>
      <c r="Q76" s="12">
        <v>59.0</v>
      </c>
      <c r="R76" s="12">
        <v>0.0</v>
      </c>
      <c r="S76" s="3" t="s">
        <v>141</v>
      </c>
      <c r="T76" s="3" t="s">
        <v>141</v>
      </c>
      <c r="U76" s="3">
        <v>-3.0</v>
      </c>
      <c r="V76" s="3">
        <v>0.0</v>
      </c>
      <c r="W76" s="3">
        <v>9.0</v>
      </c>
      <c r="X76" s="3">
        <v>21.0</v>
      </c>
      <c r="Y76" s="3">
        <v>6.0</v>
      </c>
      <c r="Z76" s="3">
        <v>0.0</v>
      </c>
    </row>
    <row r="77">
      <c r="A77" s="3">
        <v>2015.0</v>
      </c>
      <c r="B77" s="3" t="s">
        <v>273</v>
      </c>
      <c r="C77" s="3" t="s">
        <v>270</v>
      </c>
      <c r="D77" s="3">
        <v>71.0</v>
      </c>
      <c r="E77" s="3">
        <v>68.0</v>
      </c>
      <c r="F77" s="3">
        <v>0.0</v>
      </c>
      <c r="G77" s="3">
        <v>0.0</v>
      </c>
      <c r="H77" s="3">
        <v>139.0</v>
      </c>
      <c r="I77" s="3">
        <v>-3.0</v>
      </c>
      <c r="J77" s="10">
        <v>21.0</v>
      </c>
      <c r="K77" s="10">
        <v>0.0</v>
      </c>
      <c r="L77" s="10">
        <v>262.8</v>
      </c>
      <c r="M77" s="10">
        <v>0.0</v>
      </c>
      <c r="N77" s="11">
        <v>26.0</v>
      </c>
      <c r="O77" s="11">
        <v>0.0</v>
      </c>
      <c r="P77" s="12">
        <v>29.0</v>
      </c>
      <c r="Q77" s="12">
        <v>58.0</v>
      </c>
      <c r="R77" s="12">
        <v>0.0</v>
      </c>
      <c r="S77" s="3">
        <v>-1.0</v>
      </c>
      <c r="T77" s="3">
        <v>-1.0</v>
      </c>
      <c r="U77" s="3">
        <v>-1.0</v>
      </c>
      <c r="V77" s="3">
        <v>0.0</v>
      </c>
      <c r="W77" s="3">
        <v>5.0</v>
      </c>
      <c r="X77" s="3">
        <v>29.0</v>
      </c>
      <c r="Y77" s="3">
        <v>2.0</v>
      </c>
      <c r="Z77" s="3">
        <v>0.0</v>
      </c>
    </row>
    <row r="78">
      <c r="A78" s="3">
        <v>2015.0</v>
      </c>
      <c r="B78" s="3" t="s">
        <v>274</v>
      </c>
      <c r="C78" s="3" t="s">
        <v>270</v>
      </c>
      <c r="D78" s="3">
        <v>72.0</v>
      </c>
      <c r="E78" s="3">
        <v>67.0</v>
      </c>
      <c r="F78" s="3">
        <v>0.0</v>
      </c>
      <c r="G78" s="3">
        <v>0.0</v>
      </c>
      <c r="H78" s="3">
        <v>139.0</v>
      </c>
      <c r="I78" s="3">
        <v>-3.0</v>
      </c>
      <c r="J78" s="10">
        <v>22.0</v>
      </c>
      <c r="K78" s="10">
        <v>0.0</v>
      </c>
      <c r="L78" s="10">
        <v>281.5</v>
      </c>
      <c r="M78" s="10">
        <v>0.0</v>
      </c>
      <c r="N78" s="11">
        <v>23.0</v>
      </c>
      <c r="O78" s="11">
        <v>0.0</v>
      </c>
      <c r="P78" s="12">
        <v>28.0</v>
      </c>
      <c r="Q78" s="12">
        <v>56.0</v>
      </c>
      <c r="R78" s="12">
        <v>0.0</v>
      </c>
      <c r="S78" s="5" t="str">
        <f>+1</f>
        <v>1</v>
      </c>
      <c r="T78" s="3">
        <v>-4.0</v>
      </c>
      <c r="U78" s="3" t="s">
        <v>141</v>
      </c>
      <c r="V78" s="3">
        <v>0.0</v>
      </c>
      <c r="W78" s="3">
        <v>10.0</v>
      </c>
      <c r="X78" s="3">
        <v>19.0</v>
      </c>
      <c r="Y78" s="3">
        <v>7.0</v>
      </c>
      <c r="Z78" s="3">
        <v>0.0</v>
      </c>
    </row>
    <row r="79">
      <c r="A79" s="3">
        <v>2015.0</v>
      </c>
      <c r="B79" s="3" t="s">
        <v>275</v>
      </c>
      <c r="C79" s="3" t="s">
        <v>270</v>
      </c>
      <c r="D79" s="3">
        <v>68.0</v>
      </c>
      <c r="E79" s="3">
        <v>71.0</v>
      </c>
      <c r="F79" s="3">
        <v>0.0</v>
      </c>
      <c r="G79" s="3">
        <v>0.0</v>
      </c>
      <c r="H79" s="3">
        <v>139.0</v>
      </c>
      <c r="I79" s="3">
        <v>-3.0</v>
      </c>
      <c r="J79" s="10">
        <v>23.0</v>
      </c>
      <c r="K79" s="10">
        <v>0.0</v>
      </c>
      <c r="L79" s="10">
        <v>284.3</v>
      </c>
      <c r="M79" s="10">
        <v>0.0</v>
      </c>
      <c r="N79" s="11">
        <v>31.0</v>
      </c>
      <c r="O79" s="11">
        <v>0.0</v>
      </c>
      <c r="P79" s="12">
        <v>32.5</v>
      </c>
      <c r="Q79" s="12">
        <v>65.0</v>
      </c>
      <c r="R79" s="12">
        <v>0.0</v>
      </c>
      <c r="S79" s="3">
        <v>-2.0</v>
      </c>
      <c r="T79" s="3">
        <v>-2.0</v>
      </c>
      <c r="U79" s="5" t="str">
        <f>+1</f>
        <v>1</v>
      </c>
      <c r="V79" s="3">
        <v>0.0</v>
      </c>
      <c r="W79" s="3">
        <v>9.0</v>
      </c>
      <c r="X79" s="3">
        <v>21.0</v>
      </c>
      <c r="Y79" s="3">
        <v>6.0</v>
      </c>
      <c r="Z79" s="3">
        <v>0.0</v>
      </c>
    </row>
    <row r="80">
      <c r="A80" s="3">
        <v>2015.0</v>
      </c>
      <c r="B80" s="3" t="s">
        <v>233</v>
      </c>
      <c r="C80" s="3" t="s">
        <v>270</v>
      </c>
      <c r="D80" s="3">
        <v>71.0</v>
      </c>
      <c r="E80" s="3">
        <v>68.0</v>
      </c>
      <c r="F80" s="3">
        <v>0.0</v>
      </c>
      <c r="G80" s="3">
        <v>0.0</v>
      </c>
      <c r="H80" s="3">
        <v>139.0</v>
      </c>
      <c r="I80" s="3">
        <v>-3.0</v>
      </c>
      <c r="J80" s="10">
        <v>24.0</v>
      </c>
      <c r="K80" s="10">
        <v>0.0</v>
      </c>
      <c r="L80" s="10">
        <v>279.3</v>
      </c>
      <c r="M80" s="10">
        <v>0.0</v>
      </c>
      <c r="N80" s="11">
        <v>29.0</v>
      </c>
      <c r="O80" s="11">
        <v>0.0</v>
      </c>
      <c r="P80" s="12">
        <v>31.5</v>
      </c>
      <c r="Q80" s="12">
        <v>63.0</v>
      </c>
      <c r="R80" s="12">
        <v>0.0</v>
      </c>
      <c r="S80" s="3">
        <v>-1.0</v>
      </c>
      <c r="T80" s="3" t="s">
        <v>141</v>
      </c>
      <c r="U80" s="3">
        <v>-2.0</v>
      </c>
      <c r="V80" s="3">
        <v>0.0</v>
      </c>
      <c r="W80" s="3">
        <v>7.0</v>
      </c>
      <c r="X80" s="3">
        <v>25.0</v>
      </c>
      <c r="Y80" s="3">
        <v>4.0</v>
      </c>
      <c r="Z80" s="3">
        <v>0.0</v>
      </c>
    </row>
    <row r="81">
      <c r="A81" s="3">
        <v>2015.0</v>
      </c>
      <c r="B81" s="3" t="s">
        <v>277</v>
      </c>
      <c r="C81" s="3" t="s">
        <v>270</v>
      </c>
      <c r="D81" s="3">
        <v>67.0</v>
      </c>
      <c r="E81" s="3">
        <v>72.0</v>
      </c>
      <c r="F81" s="3">
        <v>0.0</v>
      </c>
      <c r="G81" s="3">
        <v>0.0</v>
      </c>
      <c r="H81" s="3">
        <v>139.0</v>
      </c>
      <c r="I81" s="3">
        <v>-3.0</v>
      </c>
      <c r="J81" s="10">
        <v>18.0</v>
      </c>
      <c r="K81" s="10">
        <v>0.0</v>
      </c>
      <c r="L81" s="10">
        <v>294.5</v>
      </c>
      <c r="M81" s="10">
        <v>0.0</v>
      </c>
      <c r="N81" s="11">
        <v>27.0</v>
      </c>
      <c r="O81" s="11">
        <v>0.0</v>
      </c>
      <c r="P81" s="12">
        <v>29.5</v>
      </c>
      <c r="Q81" s="12">
        <v>59.0</v>
      </c>
      <c r="R81" s="12">
        <v>0.0</v>
      </c>
      <c r="S81" s="3">
        <v>-4.0</v>
      </c>
      <c r="T81" s="5" t="str">
        <f>+3</f>
        <v>3</v>
      </c>
      <c r="U81" s="3">
        <v>-2.0</v>
      </c>
      <c r="V81" s="3">
        <v>0.0</v>
      </c>
      <c r="W81" s="3">
        <v>7.0</v>
      </c>
      <c r="X81" s="3">
        <v>26.0</v>
      </c>
      <c r="Y81" s="3">
        <v>2.0</v>
      </c>
      <c r="Z81" s="3">
        <v>1.0</v>
      </c>
    </row>
    <row r="82">
      <c r="A82" s="3">
        <v>2015.0</v>
      </c>
      <c r="B82" s="3" t="s">
        <v>279</v>
      </c>
      <c r="C82" s="3" t="s">
        <v>270</v>
      </c>
      <c r="D82" s="3">
        <v>67.0</v>
      </c>
      <c r="E82" s="3">
        <v>72.0</v>
      </c>
      <c r="F82" s="3">
        <v>0.0</v>
      </c>
      <c r="G82" s="3">
        <v>0.0</v>
      </c>
      <c r="H82" s="3">
        <v>139.0</v>
      </c>
      <c r="I82" s="3">
        <v>-3.0</v>
      </c>
      <c r="J82" s="10">
        <v>18.0</v>
      </c>
      <c r="K82" s="10">
        <v>0.0</v>
      </c>
      <c r="L82" s="10">
        <v>321.0</v>
      </c>
      <c r="M82" s="10">
        <v>0.0</v>
      </c>
      <c r="N82" s="11">
        <v>23.0</v>
      </c>
      <c r="O82" s="11">
        <v>0.0</v>
      </c>
      <c r="P82" s="12">
        <v>28.5</v>
      </c>
      <c r="Q82" s="12">
        <v>57.0</v>
      </c>
      <c r="R82" s="12">
        <v>0.0</v>
      </c>
      <c r="S82" s="3">
        <v>-2.0</v>
      </c>
      <c r="T82" s="3">
        <v>-1.0</v>
      </c>
      <c r="U82" s="3" t="s">
        <v>141</v>
      </c>
      <c r="V82" s="3">
        <v>0.0</v>
      </c>
      <c r="W82" s="3">
        <v>6.0</v>
      </c>
      <c r="X82" s="3">
        <v>27.0</v>
      </c>
      <c r="Y82" s="3">
        <v>3.0</v>
      </c>
      <c r="Z82" s="3">
        <v>0.0</v>
      </c>
    </row>
    <row r="83">
      <c r="A83" s="3">
        <v>2015.0</v>
      </c>
      <c r="B83" s="3" t="s">
        <v>280</v>
      </c>
      <c r="C83" s="3" t="s">
        <v>270</v>
      </c>
      <c r="D83" s="3">
        <v>68.0</v>
      </c>
      <c r="E83" s="3">
        <v>71.0</v>
      </c>
      <c r="F83" s="3">
        <v>0.0</v>
      </c>
      <c r="G83" s="3">
        <v>0.0</v>
      </c>
      <c r="H83" s="3">
        <v>139.0</v>
      </c>
      <c r="I83" s="3">
        <v>-3.0</v>
      </c>
      <c r="J83" s="10">
        <v>21.0</v>
      </c>
      <c r="K83" s="10">
        <v>0.0</v>
      </c>
      <c r="L83" s="10">
        <v>284.5</v>
      </c>
      <c r="M83" s="10">
        <v>0.0</v>
      </c>
      <c r="N83" s="11">
        <v>26.0</v>
      </c>
      <c r="O83" s="11">
        <v>0.0</v>
      </c>
      <c r="P83" s="12">
        <v>28.5</v>
      </c>
      <c r="Q83" s="12">
        <v>57.0</v>
      </c>
      <c r="R83" s="12">
        <v>0.0</v>
      </c>
      <c r="S83" s="5" t="str">
        <f>+1</f>
        <v>1</v>
      </c>
      <c r="T83" s="3">
        <v>-1.0</v>
      </c>
      <c r="U83" s="3">
        <v>-3.0</v>
      </c>
      <c r="V83" s="3">
        <v>0.0</v>
      </c>
      <c r="W83" s="3">
        <v>10.0</v>
      </c>
      <c r="X83" s="3">
        <v>19.0</v>
      </c>
      <c r="Y83" s="3">
        <v>7.0</v>
      </c>
      <c r="Z83" s="3">
        <v>0.0</v>
      </c>
    </row>
    <row r="84">
      <c r="A84" s="3">
        <v>2015.0</v>
      </c>
      <c r="B84" s="3" t="s">
        <v>282</v>
      </c>
      <c r="C84" s="3" t="s">
        <v>270</v>
      </c>
      <c r="D84" s="3">
        <v>70.0</v>
      </c>
      <c r="E84" s="3">
        <v>69.0</v>
      </c>
      <c r="F84" s="3">
        <v>0.0</v>
      </c>
      <c r="G84" s="3">
        <v>0.0</v>
      </c>
      <c r="H84" s="3">
        <v>139.0</v>
      </c>
      <c r="I84" s="3">
        <v>-3.0</v>
      </c>
      <c r="J84" s="10">
        <v>21.0</v>
      </c>
      <c r="K84" s="10">
        <v>0.0</v>
      </c>
      <c r="L84" s="10">
        <v>273.5</v>
      </c>
      <c r="M84" s="10">
        <v>0.0</v>
      </c>
      <c r="N84" s="11">
        <v>24.0</v>
      </c>
      <c r="O84" s="11">
        <v>0.0</v>
      </c>
      <c r="P84" s="12">
        <v>27.5</v>
      </c>
      <c r="Q84" s="12">
        <v>55.0</v>
      </c>
      <c r="R84" s="12">
        <v>0.0</v>
      </c>
      <c r="S84" s="3">
        <v>-2.0</v>
      </c>
      <c r="T84" s="3" t="s">
        <v>141</v>
      </c>
      <c r="U84" s="3">
        <v>-1.0</v>
      </c>
      <c r="V84" s="3">
        <v>0.0</v>
      </c>
      <c r="W84" s="3">
        <v>8.0</v>
      </c>
      <c r="X84" s="3">
        <v>23.0</v>
      </c>
      <c r="Y84" s="3">
        <v>5.0</v>
      </c>
      <c r="Z84" s="3">
        <v>0.0</v>
      </c>
    </row>
    <row r="85">
      <c r="A85" s="3">
        <v>2015.0</v>
      </c>
      <c r="B85" s="3" t="s">
        <v>283</v>
      </c>
      <c r="C85" s="3" t="s">
        <v>270</v>
      </c>
      <c r="D85" s="3">
        <v>70.0</v>
      </c>
      <c r="E85" s="3">
        <v>69.0</v>
      </c>
      <c r="F85" s="3">
        <v>0.0</v>
      </c>
      <c r="G85" s="3">
        <v>0.0</v>
      </c>
      <c r="H85" s="3">
        <v>139.0</v>
      </c>
      <c r="I85" s="3">
        <v>-3.0</v>
      </c>
      <c r="J85" s="10">
        <v>17.0</v>
      </c>
      <c r="K85" s="10">
        <v>0.0</v>
      </c>
      <c r="L85" s="10">
        <v>281.3</v>
      </c>
      <c r="M85" s="10">
        <v>0.0</v>
      </c>
      <c r="N85" s="11">
        <v>28.0</v>
      </c>
      <c r="O85" s="11">
        <v>0.0</v>
      </c>
      <c r="P85" s="12">
        <v>30.0</v>
      </c>
      <c r="Q85" s="12">
        <v>60.0</v>
      </c>
      <c r="R85" s="12">
        <v>0.0</v>
      </c>
      <c r="S85" s="5" t="str">
        <f>+2</f>
        <v>2</v>
      </c>
      <c r="T85" s="3">
        <v>-2.0</v>
      </c>
      <c r="U85" s="3">
        <v>-3.0</v>
      </c>
      <c r="V85" s="3">
        <v>0.0</v>
      </c>
      <c r="W85" s="3">
        <v>7.0</v>
      </c>
      <c r="X85" s="3">
        <v>25.0</v>
      </c>
      <c r="Y85" s="3">
        <v>4.0</v>
      </c>
      <c r="Z85" s="3">
        <v>0.0</v>
      </c>
    </row>
    <row r="86">
      <c r="A86" s="3">
        <v>2015.0</v>
      </c>
      <c r="B86" s="3" t="s">
        <v>285</v>
      </c>
      <c r="C86" s="3" t="s">
        <v>270</v>
      </c>
      <c r="D86" s="3">
        <v>67.0</v>
      </c>
      <c r="E86" s="3">
        <v>72.0</v>
      </c>
      <c r="F86" s="3">
        <v>0.0</v>
      </c>
      <c r="G86" s="3">
        <v>0.0</v>
      </c>
      <c r="H86" s="3">
        <v>139.0</v>
      </c>
      <c r="I86" s="3">
        <v>-3.0</v>
      </c>
      <c r="J86" s="10">
        <v>21.0</v>
      </c>
      <c r="K86" s="10">
        <v>0.0</v>
      </c>
      <c r="L86" s="10">
        <v>320.0</v>
      </c>
      <c r="M86" s="10">
        <v>0.0</v>
      </c>
      <c r="N86" s="11">
        <v>23.0</v>
      </c>
      <c r="O86" s="11">
        <v>0.0</v>
      </c>
      <c r="P86" s="12">
        <v>27.5</v>
      </c>
      <c r="Q86" s="12">
        <v>55.0</v>
      </c>
      <c r="R86" s="12">
        <v>0.0</v>
      </c>
      <c r="S86" s="5" t="str">
        <f t="shared" ref="S86:T86" si="10">+1</f>
        <v>1</v>
      </c>
      <c r="T86" s="5" t="str">
        <f t="shared" si="10"/>
        <v>1</v>
      </c>
      <c r="U86" s="3">
        <v>-5.0</v>
      </c>
      <c r="V86" s="3">
        <v>1.0</v>
      </c>
      <c r="W86" s="3">
        <v>8.0</v>
      </c>
      <c r="X86" s="3">
        <v>20.0</v>
      </c>
      <c r="Y86" s="3">
        <v>7.0</v>
      </c>
      <c r="Z86" s="3">
        <v>0.0</v>
      </c>
    </row>
    <row r="87">
      <c r="A87" s="3">
        <v>2015.0</v>
      </c>
      <c r="B87" s="3" t="s">
        <v>258</v>
      </c>
      <c r="C87" s="3" t="s">
        <v>270</v>
      </c>
      <c r="D87" s="3">
        <v>69.0</v>
      </c>
      <c r="E87" s="3">
        <v>70.0</v>
      </c>
      <c r="F87" s="3">
        <v>0.0</v>
      </c>
      <c r="G87" s="3">
        <v>0.0</v>
      </c>
      <c r="H87" s="3">
        <v>139.0</v>
      </c>
      <c r="I87" s="3">
        <v>-3.0</v>
      </c>
      <c r="J87" s="10">
        <v>20.0</v>
      </c>
      <c r="K87" s="10">
        <v>0.0</v>
      </c>
      <c r="L87" s="10">
        <v>275.3</v>
      </c>
      <c r="M87" s="10">
        <v>0.0</v>
      </c>
      <c r="N87" s="11">
        <v>25.0</v>
      </c>
      <c r="O87" s="11">
        <v>0.0</v>
      </c>
      <c r="P87" s="12">
        <v>28.5</v>
      </c>
      <c r="Q87" s="12">
        <v>57.0</v>
      </c>
      <c r="R87" s="12">
        <v>0.0</v>
      </c>
      <c r="S87" s="5" t="str">
        <f>+1</f>
        <v>1</v>
      </c>
      <c r="T87" s="3">
        <v>-1.0</v>
      </c>
      <c r="U87" s="3">
        <v>-3.0</v>
      </c>
      <c r="V87" s="3">
        <v>0.0</v>
      </c>
      <c r="W87" s="3">
        <v>7.0</v>
      </c>
      <c r="X87" s="3">
        <v>25.0</v>
      </c>
      <c r="Y87" s="3">
        <v>4.0</v>
      </c>
      <c r="Z87" s="3">
        <v>0.0</v>
      </c>
    </row>
    <row r="88">
      <c r="A88" s="3">
        <v>2015.0</v>
      </c>
      <c r="B88" s="3" t="s">
        <v>287</v>
      </c>
      <c r="C88" s="3" t="s">
        <v>270</v>
      </c>
      <c r="D88" s="3">
        <v>69.0</v>
      </c>
      <c r="E88" s="3">
        <v>70.0</v>
      </c>
      <c r="F88" s="3">
        <v>0.0</v>
      </c>
      <c r="G88" s="3">
        <v>0.0</v>
      </c>
      <c r="H88" s="3">
        <v>139.0</v>
      </c>
      <c r="I88" s="3">
        <v>-3.0</v>
      </c>
      <c r="J88" s="10">
        <v>19.0</v>
      </c>
      <c r="K88" s="10">
        <v>0.0</v>
      </c>
      <c r="L88" s="10">
        <v>293.0</v>
      </c>
      <c r="M88" s="10">
        <v>0.0</v>
      </c>
      <c r="N88" s="11">
        <v>29.0</v>
      </c>
      <c r="O88" s="11">
        <v>0.0</v>
      </c>
      <c r="P88" s="12">
        <v>31.0</v>
      </c>
      <c r="Q88" s="12">
        <v>62.0</v>
      </c>
      <c r="R88" s="12">
        <v>0.0</v>
      </c>
      <c r="S88" s="3">
        <v>-2.0</v>
      </c>
      <c r="T88" s="3">
        <v>-2.0</v>
      </c>
      <c r="U88" s="5" t="str">
        <f>+1</f>
        <v>1</v>
      </c>
      <c r="V88" s="3">
        <v>0.0</v>
      </c>
      <c r="W88" s="3">
        <v>8.0</v>
      </c>
      <c r="X88" s="3">
        <v>23.0</v>
      </c>
      <c r="Y88" s="3">
        <v>5.0</v>
      </c>
      <c r="Z88" s="3">
        <v>0.0</v>
      </c>
    </row>
    <row r="89">
      <c r="A89" s="3">
        <v>2015.0</v>
      </c>
      <c r="B89" s="3" t="s">
        <v>290</v>
      </c>
      <c r="C89" s="3" t="s">
        <v>270</v>
      </c>
      <c r="D89" s="3">
        <v>70.0</v>
      </c>
      <c r="E89" s="3">
        <v>69.0</v>
      </c>
      <c r="F89" s="3">
        <v>0.0</v>
      </c>
      <c r="G89" s="3">
        <v>0.0</v>
      </c>
      <c r="H89" s="3">
        <v>139.0</v>
      </c>
      <c r="I89" s="3">
        <v>-3.0</v>
      </c>
      <c r="J89" s="10">
        <v>23.0</v>
      </c>
      <c r="K89" s="10">
        <v>0.0</v>
      </c>
      <c r="L89" s="10">
        <v>274.8</v>
      </c>
      <c r="M89" s="10">
        <v>0.0</v>
      </c>
      <c r="N89" s="11">
        <v>32.0</v>
      </c>
      <c r="O89" s="11">
        <v>0.0</v>
      </c>
      <c r="P89" s="12">
        <v>32.5</v>
      </c>
      <c r="Q89" s="12">
        <v>65.0</v>
      </c>
      <c r="R89" s="12">
        <v>0.0</v>
      </c>
      <c r="S89" s="5" t="str">
        <f>+1</f>
        <v>1</v>
      </c>
      <c r="T89" s="3" t="s">
        <v>141</v>
      </c>
      <c r="U89" s="3">
        <v>-4.0</v>
      </c>
      <c r="V89" s="3">
        <v>0.0</v>
      </c>
      <c r="W89" s="3">
        <v>5.0</v>
      </c>
      <c r="X89" s="3">
        <v>29.0</v>
      </c>
      <c r="Y89" s="3">
        <v>2.0</v>
      </c>
      <c r="Z89" s="3">
        <v>0.0</v>
      </c>
    </row>
    <row r="90">
      <c r="A90" s="3">
        <v>2015.0</v>
      </c>
      <c r="B90" s="3" t="s">
        <v>291</v>
      </c>
      <c r="C90" s="3" t="s">
        <v>270</v>
      </c>
      <c r="D90" s="3">
        <v>69.0</v>
      </c>
      <c r="E90" s="3">
        <v>71.0</v>
      </c>
      <c r="F90" s="3">
        <v>0.0</v>
      </c>
      <c r="G90" s="3">
        <v>0.0</v>
      </c>
      <c r="H90" s="3">
        <v>140.0</v>
      </c>
      <c r="I90" s="3">
        <v>-2.0</v>
      </c>
      <c r="J90" s="10">
        <v>18.0</v>
      </c>
      <c r="K90" s="10">
        <v>0.0</v>
      </c>
      <c r="L90" s="10">
        <v>280.3</v>
      </c>
      <c r="M90" s="10">
        <v>0.0</v>
      </c>
      <c r="N90" s="11">
        <v>22.0</v>
      </c>
      <c r="O90" s="11">
        <v>0.0</v>
      </c>
      <c r="P90" s="12">
        <v>28.5</v>
      </c>
      <c r="Q90" s="12">
        <v>57.0</v>
      </c>
      <c r="R90" s="12">
        <v>0.0</v>
      </c>
      <c r="S90" s="3">
        <v>-3.0</v>
      </c>
      <c r="T90" s="5" t="str">
        <f t="shared" ref="T90:T91" si="11">+2</f>
        <v>2</v>
      </c>
      <c r="U90" s="3">
        <v>-1.0</v>
      </c>
      <c r="V90" s="3">
        <v>0.0</v>
      </c>
      <c r="W90" s="3">
        <v>9.0</v>
      </c>
      <c r="X90" s="3">
        <v>20.0</v>
      </c>
      <c r="Y90" s="3">
        <v>7.0</v>
      </c>
      <c r="Z90" s="3">
        <v>0.0</v>
      </c>
    </row>
    <row r="91">
      <c r="A91" s="3">
        <v>2015.0</v>
      </c>
      <c r="B91" s="3" t="s">
        <v>132</v>
      </c>
      <c r="C91" s="3" t="s">
        <v>270</v>
      </c>
      <c r="D91" s="3">
        <v>69.0</v>
      </c>
      <c r="E91" s="3">
        <v>71.0</v>
      </c>
      <c r="F91" s="3">
        <v>0.0</v>
      </c>
      <c r="G91" s="3">
        <v>0.0</v>
      </c>
      <c r="H91" s="3">
        <v>140.0</v>
      </c>
      <c r="I91" s="3">
        <v>-2.0</v>
      </c>
      <c r="J91" s="10">
        <v>21.0</v>
      </c>
      <c r="K91" s="10">
        <v>0.0</v>
      </c>
      <c r="L91" s="10">
        <v>266.8</v>
      </c>
      <c r="M91" s="10">
        <v>0.0</v>
      </c>
      <c r="N91" s="11">
        <v>25.0</v>
      </c>
      <c r="O91" s="11">
        <v>0.0</v>
      </c>
      <c r="P91" s="12">
        <v>29.0</v>
      </c>
      <c r="Q91" s="12">
        <v>58.0</v>
      </c>
      <c r="R91" s="12">
        <v>0.0</v>
      </c>
      <c r="S91" s="3">
        <v>-2.0</v>
      </c>
      <c r="T91" s="5" t="str">
        <f t="shared" si="11"/>
        <v>2</v>
      </c>
      <c r="U91" s="3">
        <v>-2.0</v>
      </c>
      <c r="V91" s="3">
        <v>0.0</v>
      </c>
      <c r="W91" s="3">
        <v>7.0</v>
      </c>
      <c r="X91" s="3">
        <v>24.0</v>
      </c>
      <c r="Y91" s="3">
        <v>5.0</v>
      </c>
      <c r="Z91" s="3">
        <v>0.0</v>
      </c>
    </row>
    <row r="92">
      <c r="A92" s="3">
        <v>2015.0</v>
      </c>
      <c r="B92" s="3" t="s">
        <v>226</v>
      </c>
      <c r="C92" s="3" t="s">
        <v>270</v>
      </c>
      <c r="D92" s="3">
        <v>70.0</v>
      </c>
      <c r="E92" s="3">
        <v>70.0</v>
      </c>
      <c r="F92" s="3">
        <v>0.0</v>
      </c>
      <c r="G92" s="3">
        <v>0.0</v>
      </c>
      <c r="H92" s="3">
        <v>140.0</v>
      </c>
      <c r="I92" s="3">
        <v>-2.0</v>
      </c>
      <c r="J92" s="10">
        <v>26.0</v>
      </c>
      <c r="K92" s="10">
        <v>0.0</v>
      </c>
      <c r="L92" s="10">
        <v>281.3</v>
      </c>
      <c r="M92" s="10">
        <v>0.0</v>
      </c>
      <c r="N92" s="11">
        <v>26.0</v>
      </c>
      <c r="O92" s="11">
        <v>0.0</v>
      </c>
      <c r="P92" s="12">
        <v>30.0</v>
      </c>
      <c r="Q92" s="12">
        <v>60.0</v>
      </c>
      <c r="R92" s="12">
        <v>0.0</v>
      </c>
      <c r="S92" s="3" t="s">
        <v>141</v>
      </c>
      <c r="T92" s="3">
        <v>-1.0</v>
      </c>
      <c r="U92" s="3">
        <v>-1.0</v>
      </c>
      <c r="V92" s="3">
        <v>0.0</v>
      </c>
      <c r="W92" s="3">
        <v>5.0</v>
      </c>
      <c r="X92" s="3">
        <v>28.0</v>
      </c>
      <c r="Y92" s="3">
        <v>3.0</v>
      </c>
      <c r="Z92" s="3">
        <v>0.0</v>
      </c>
    </row>
    <row r="93">
      <c r="A93" s="3">
        <v>2015.0</v>
      </c>
      <c r="B93" s="3" t="s">
        <v>294</v>
      </c>
      <c r="C93" s="3" t="s">
        <v>270</v>
      </c>
      <c r="D93" s="3">
        <v>69.0</v>
      </c>
      <c r="E93" s="3">
        <v>71.0</v>
      </c>
      <c r="F93" s="3">
        <v>0.0</v>
      </c>
      <c r="G93" s="3">
        <v>0.0</v>
      </c>
      <c r="H93" s="3">
        <v>140.0</v>
      </c>
      <c r="I93" s="3">
        <v>-2.0</v>
      </c>
      <c r="J93" s="10">
        <v>23.0</v>
      </c>
      <c r="K93" s="10">
        <v>0.0</v>
      </c>
      <c r="L93" s="10">
        <v>274.8</v>
      </c>
      <c r="M93" s="10">
        <v>0.0</v>
      </c>
      <c r="N93" s="11">
        <v>22.0</v>
      </c>
      <c r="O93" s="11">
        <v>0.0</v>
      </c>
      <c r="P93" s="12">
        <v>28.0</v>
      </c>
      <c r="Q93" s="12">
        <v>56.0</v>
      </c>
      <c r="R93" s="12">
        <v>0.0</v>
      </c>
      <c r="S93" s="3">
        <v>-1.0</v>
      </c>
      <c r="T93" s="3">
        <v>-1.0</v>
      </c>
      <c r="U93" s="3" t="s">
        <v>141</v>
      </c>
      <c r="V93" s="3">
        <v>0.0</v>
      </c>
      <c r="W93" s="3">
        <v>6.0</v>
      </c>
      <c r="X93" s="3">
        <v>26.0</v>
      </c>
      <c r="Y93" s="3">
        <v>4.0</v>
      </c>
      <c r="Z93" s="3">
        <v>0.0</v>
      </c>
    </row>
    <row r="94">
      <c r="A94" s="3">
        <v>2015.0</v>
      </c>
      <c r="B94" s="3" t="s">
        <v>295</v>
      </c>
      <c r="C94" s="3" t="s">
        <v>270</v>
      </c>
      <c r="D94" s="3">
        <v>69.0</v>
      </c>
      <c r="E94" s="3">
        <v>71.0</v>
      </c>
      <c r="F94" s="3">
        <v>0.0</v>
      </c>
      <c r="G94" s="3">
        <v>0.0</v>
      </c>
      <c r="H94" s="3">
        <v>140.0</v>
      </c>
      <c r="I94" s="3">
        <v>-2.0</v>
      </c>
      <c r="J94" s="10">
        <v>18.0</v>
      </c>
      <c r="K94" s="10">
        <v>0.0</v>
      </c>
      <c r="L94" s="10">
        <v>288.5</v>
      </c>
      <c r="M94" s="10">
        <v>0.0</v>
      </c>
      <c r="N94" s="11">
        <v>23.0</v>
      </c>
      <c r="O94" s="11">
        <v>0.0</v>
      </c>
      <c r="P94" s="12">
        <v>28.0</v>
      </c>
      <c r="Q94" s="12">
        <v>56.0</v>
      </c>
      <c r="R94" s="12">
        <v>0.0</v>
      </c>
      <c r="S94" s="3">
        <v>-4.0</v>
      </c>
      <c r="T94" s="5" t="str">
        <f>+5</f>
        <v>5</v>
      </c>
      <c r="U94" s="3">
        <v>-3.0</v>
      </c>
      <c r="V94" s="3">
        <v>0.0</v>
      </c>
      <c r="W94" s="3">
        <v>8.0</v>
      </c>
      <c r="X94" s="3">
        <v>22.0</v>
      </c>
      <c r="Y94" s="3">
        <v>6.0</v>
      </c>
      <c r="Z94" s="3">
        <v>0.0</v>
      </c>
    </row>
    <row r="95">
      <c r="A95" s="3">
        <v>2015.0</v>
      </c>
      <c r="B95" s="3" t="s">
        <v>296</v>
      </c>
      <c r="C95" s="3" t="s">
        <v>270</v>
      </c>
      <c r="D95" s="3">
        <v>70.0</v>
      </c>
      <c r="E95" s="3">
        <v>70.0</v>
      </c>
      <c r="F95" s="3">
        <v>0.0</v>
      </c>
      <c r="G95" s="3">
        <v>0.0</v>
      </c>
      <c r="H95" s="3">
        <v>140.0</v>
      </c>
      <c r="I95" s="3">
        <v>-2.0</v>
      </c>
      <c r="J95" s="10">
        <v>22.0</v>
      </c>
      <c r="K95" s="10">
        <v>0.0</v>
      </c>
      <c r="L95" s="10">
        <v>276.8</v>
      </c>
      <c r="M95" s="10">
        <v>0.0</v>
      </c>
      <c r="N95" s="11">
        <v>28.0</v>
      </c>
      <c r="O95" s="11">
        <v>0.0</v>
      </c>
      <c r="P95" s="12">
        <v>30.5</v>
      </c>
      <c r="Q95" s="12">
        <v>61.0</v>
      </c>
      <c r="R95" s="12">
        <v>0.0</v>
      </c>
      <c r="S95" s="3">
        <v>-1.0</v>
      </c>
      <c r="T95" s="3" t="s">
        <v>141</v>
      </c>
      <c r="U95" s="3">
        <v>-1.0</v>
      </c>
      <c r="V95" s="3">
        <v>0.0</v>
      </c>
      <c r="W95" s="3">
        <v>7.0</v>
      </c>
      <c r="X95" s="3">
        <v>24.0</v>
      </c>
      <c r="Y95" s="3">
        <v>5.0</v>
      </c>
      <c r="Z95" s="3">
        <v>0.0</v>
      </c>
    </row>
    <row r="96">
      <c r="A96" s="3">
        <v>2015.0</v>
      </c>
      <c r="B96" s="3" t="s">
        <v>52</v>
      </c>
      <c r="C96" s="3" t="s">
        <v>270</v>
      </c>
      <c r="D96" s="3">
        <v>69.0</v>
      </c>
      <c r="E96" s="3">
        <v>71.0</v>
      </c>
      <c r="F96" s="3">
        <v>0.0</v>
      </c>
      <c r="G96" s="3">
        <v>0.0</v>
      </c>
      <c r="H96" s="3">
        <v>140.0</v>
      </c>
      <c r="I96" s="3">
        <v>-2.0</v>
      </c>
      <c r="J96" s="10">
        <v>23.0</v>
      </c>
      <c r="K96" s="10">
        <v>0.0</v>
      </c>
      <c r="L96" s="10">
        <v>290.5</v>
      </c>
      <c r="M96" s="10">
        <v>0.0</v>
      </c>
      <c r="N96" s="11">
        <v>25.0</v>
      </c>
      <c r="O96" s="11">
        <v>0.0</v>
      </c>
      <c r="P96" s="12">
        <v>29.5</v>
      </c>
      <c r="Q96" s="12">
        <v>59.0</v>
      </c>
      <c r="R96" s="12">
        <v>0.0</v>
      </c>
      <c r="S96" s="3">
        <v>-1.0</v>
      </c>
      <c r="T96" s="3">
        <v>-1.0</v>
      </c>
      <c r="U96" s="3" t="s">
        <v>141</v>
      </c>
      <c r="V96" s="3">
        <v>0.0</v>
      </c>
      <c r="W96" s="3">
        <v>4.0</v>
      </c>
      <c r="X96" s="3">
        <v>30.0</v>
      </c>
      <c r="Y96" s="3">
        <v>2.0</v>
      </c>
      <c r="Z96" s="3">
        <v>0.0</v>
      </c>
    </row>
    <row r="97">
      <c r="A97" s="3">
        <v>2015.0</v>
      </c>
      <c r="B97" s="3" t="s">
        <v>298</v>
      </c>
      <c r="C97" s="3" t="s">
        <v>270</v>
      </c>
      <c r="D97" s="3">
        <v>70.0</v>
      </c>
      <c r="E97" s="3">
        <v>70.0</v>
      </c>
      <c r="F97" s="3">
        <v>0.0</v>
      </c>
      <c r="G97" s="3">
        <v>0.0</v>
      </c>
      <c r="H97" s="3">
        <v>140.0</v>
      </c>
      <c r="I97" s="3">
        <v>-2.0</v>
      </c>
      <c r="J97" s="10">
        <v>14.0</v>
      </c>
      <c r="K97" s="10">
        <v>0.0</v>
      </c>
      <c r="L97" s="10">
        <v>308.3</v>
      </c>
      <c r="M97" s="10">
        <v>0.0</v>
      </c>
      <c r="N97" s="11">
        <v>22.0</v>
      </c>
      <c r="O97" s="11">
        <v>0.0</v>
      </c>
      <c r="P97" s="12">
        <v>28.0</v>
      </c>
      <c r="Q97" s="12">
        <v>56.0</v>
      </c>
      <c r="R97" s="12">
        <v>0.0</v>
      </c>
      <c r="S97" s="3">
        <v>-4.0</v>
      </c>
      <c r="T97" s="5" t="str">
        <f>+5</f>
        <v>5</v>
      </c>
      <c r="U97" s="3">
        <v>-3.0</v>
      </c>
      <c r="V97" s="3">
        <v>0.0</v>
      </c>
      <c r="W97" s="3">
        <v>10.0</v>
      </c>
      <c r="X97" s="3">
        <v>19.0</v>
      </c>
      <c r="Y97" s="3">
        <v>6.0</v>
      </c>
      <c r="Z97" s="3">
        <v>1.0</v>
      </c>
    </row>
    <row r="98">
      <c r="A98" s="3">
        <v>2015.0</v>
      </c>
      <c r="B98" s="3" t="s">
        <v>299</v>
      </c>
      <c r="C98" s="3" t="s">
        <v>270</v>
      </c>
      <c r="D98" s="3">
        <v>69.0</v>
      </c>
      <c r="E98" s="3">
        <v>71.0</v>
      </c>
      <c r="F98" s="3">
        <v>0.0</v>
      </c>
      <c r="G98" s="3">
        <v>0.0</v>
      </c>
      <c r="H98" s="3">
        <v>140.0</v>
      </c>
      <c r="I98" s="3">
        <v>-2.0</v>
      </c>
      <c r="J98" s="10">
        <v>20.0</v>
      </c>
      <c r="K98" s="10">
        <v>0.0</v>
      </c>
      <c r="L98" s="10">
        <v>302.3</v>
      </c>
      <c r="M98" s="10">
        <v>0.0</v>
      </c>
      <c r="N98" s="11">
        <v>26.0</v>
      </c>
      <c r="O98" s="11">
        <v>0.0</v>
      </c>
      <c r="P98" s="12">
        <v>31.5</v>
      </c>
      <c r="Q98" s="12">
        <v>63.0</v>
      </c>
      <c r="R98" s="12">
        <v>0.0</v>
      </c>
      <c r="S98" s="3" t="s">
        <v>141</v>
      </c>
      <c r="T98" s="3" t="s">
        <v>141</v>
      </c>
      <c r="U98" s="3">
        <v>-2.0</v>
      </c>
      <c r="V98" s="3">
        <v>0.0</v>
      </c>
      <c r="W98" s="3">
        <v>9.0</v>
      </c>
      <c r="X98" s="3">
        <v>23.0</v>
      </c>
      <c r="Y98" s="3">
        <v>3.0</v>
      </c>
      <c r="Z98" s="3">
        <v>1.0</v>
      </c>
    </row>
    <row r="99">
      <c r="A99" s="3">
        <v>2015.0</v>
      </c>
      <c r="B99" s="3" t="s">
        <v>301</v>
      </c>
      <c r="C99" s="3" t="s">
        <v>270</v>
      </c>
      <c r="D99" s="3">
        <v>72.0</v>
      </c>
      <c r="E99" s="3">
        <v>69.0</v>
      </c>
      <c r="F99" s="3">
        <v>0.0</v>
      </c>
      <c r="G99" s="3">
        <v>0.0</v>
      </c>
      <c r="H99" s="3">
        <v>141.0</v>
      </c>
      <c r="I99" s="3">
        <v>-1.0</v>
      </c>
      <c r="J99" s="10">
        <v>21.0</v>
      </c>
      <c r="K99" s="10">
        <v>0.0</v>
      </c>
      <c r="L99" s="10">
        <v>267.8</v>
      </c>
      <c r="M99" s="10">
        <v>0.0</v>
      </c>
      <c r="N99" s="11">
        <v>26.0</v>
      </c>
      <c r="O99" s="11">
        <v>0.0</v>
      </c>
      <c r="P99" s="12">
        <v>30.0</v>
      </c>
      <c r="Q99" s="12">
        <v>60.0</v>
      </c>
      <c r="R99" s="12">
        <v>0.0</v>
      </c>
      <c r="S99" s="3">
        <v>-1.0</v>
      </c>
      <c r="T99" s="5" t="str">
        <f>+2</f>
        <v>2</v>
      </c>
      <c r="U99" s="3">
        <v>-2.0</v>
      </c>
      <c r="V99" s="3">
        <v>0.0</v>
      </c>
      <c r="W99" s="3">
        <v>6.0</v>
      </c>
      <c r="X99" s="3">
        <v>25.0</v>
      </c>
      <c r="Y99" s="3">
        <v>5.0</v>
      </c>
      <c r="Z99" s="3">
        <v>0.0</v>
      </c>
    </row>
    <row r="100">
      <c r="A100" s="3">
        <v>2015.0</v>
      </c>
      <c r="B100" s="3" t="s">
        <v>302</v>
      </c>
      <c r="C100" s="3" t="s">
        <v>270</v>
      </c>
      <c r="D100" s="3">
        <v>73.0</v>
      </c>
      <c r="E100" s="3">
        <v>68.0</v>
      </c>
      <c r="F100" s="3">
        <v>0.0</v>
      </c>
      <c r="G100" s="3">
        <v>0.0</v>
      </c>
      <c r="H100" s="3">
        <v>141.0</v>
      </c>
      <c r="I100" s="3">
        <v>-1.0</v>
      </c>
      <c r="J100" s="10">
        <v>19.0</v>
      </c>
      <c r="K100" s="10">
        <v>0.0</v>
      </c>
      <c r="L100" s="10">
        <v>281.8</v>
      </c>
      <c r="M100" s="10">
        <v>0.0</v>
      </c>
      <c r="N100" s="11">
        <v>27.0</v>
      </c>
      <c r="O100" s="11">
        <v>0.0</v>
      </c>
      <c r="P100" s="12">
        <v>31.0</v>
      </c>
      <c r="Q100" s="12">
        <v>62.0</v>
      </c>
      <c r="R100" s="12">
        <v>0.0</v>
      </c>
      <c r="S100" s="3" t="s">
        <v>141</v>
      </c>
      <c r="T100" s="3">
        <v>-1.0</v>
      </c>
      <c r="U100" s="3" t="s">
        <v>141</v>
      </c>
      <c r="V100" s="3">
        <v>0.0</v>
      </c>
      <c r="W100" s="3">
        <v>6.0</v>
      </c>
      <c r="X100" s="3">
        <v>25.0</v>
      </c>
      <c r="Y100" s="3">
        <v>5.0</v>
      </c>
      <c r="Z100" s="3">
        <v>0.0</v>
      </c>
    </row>
    <row r="101">
      <c r="A101" s="3">
        <v>2015.0</v>
      </c>
      <c r="B101" s="3" t="s">
        <v>157</v>
      </c>
      <c r="C101" s="3" t="s">
        <v>270</v>
      </c>
      <c r="D101" s="3">
        <v>69.0</v>
      </c>
      <c r="E101" s="3">
        <v>72.0</v>
      </c>
      <c r="F101" s="3">
        <v>0.0</v>
      </c>
      <c r="G101" s="3">
        <v>0.0</v>
      </c>
      <c r="H101" s="3">
        <v>141.0</v>
      </c>
      <c r="I101" s="3">
        <v>-1.0</v>
      </c>
      <c r="J101" s="10">
        <v>23.0</v>
      </c>
      <c r="K101" s="10">
        <v>0.0</v>
      </c>
      <c r="L101" s="10">
        <v>267.5</v>
      </c>
      <c r="M101" s="10">
        <v>0.0</v>
      </c>
      <c r="N101" s="11">
        <v>26.0</v>
      </c>
      <c r="O101" s="11">
        <v>0.0</v>
      </c>
      <c r="P101" s="12">
        <v>30.5</v>
      </c>
      <c r="Q101" s="12">
        <v>61.0</v>
      </c>
      <c r="R101" s="12">
        <v>0.0</v>
      </c>
      <c r="S101" s="3" t="s">
        <v>141</v>
      </c>
      <c r="T101" s="3">
        <v>-2.0</v>
      </c>
      <c r="U101" s="5" t="str">
        <f t="shared" ref="U101:U102" si="12">+1</f>
        <v>1</v>
      </c>
      <c r="V101" s="3">
        <v>0.0</v>
      </c>
      <c r="W101" s="3">
        <v>4.0</v>
      </c>
      <c r="X101" s="3">
        <v>29.0</v>
      </c>
      <c r="Y101" s="3">
        <v>3.0</v>
      </c>
      <c r="Z101" s="3">
        <v>0.0</v>
      </c>
    </row>
    <row r="102">
      <c r="A102" s="3">
        <v>2015.0</v>
      </c>
      <c r="B102" s="3" t="s">
        <v>276</v>
      </c>
      <c r="C102" s="3" t="s">
        <v>270</v>
      </c>
      <c r="D102" s="3">
        <v>72.0</v>
      </c>
      <c r="E102" s="3">
        <v>69.0</v>
      </c>
      <c r="F102" s="3">
        <v>0.0</v>
      </c>
      <c r="G102" s="3">
        <v>0.0</v>
      </c>
      <c r="H102" s="3">
        <v>141.0</v>
      </c>
      <c r="I102" s="3">
        <v>-1.0</v>
      </c>
      <c r="J102" s="10">
        <v>20.0</v>
      </c>
      <c r="K102" s="10">
        <v>0.0</v>
      </c>
      <c r="L102" s="10">
        <v>261.5</v>
      </c>
      <c r="M102" s="10">
        <v>0.0</v>
      </c>
      <c r="N102" s="11">
        <v>27.0</v>
      </c>
      <c r="O102" s="11">
        <v>0.0</v>
      </c>
      <c r="P102" s="12">
        <v>30.0</v>
      </c>
      <c r="Q102" s="12">
        <v>60.0</v>
      </c>
      <c r="R102" s="12">
        <v>0.0</v>
      </c>
      <c r="S102" s="3">
        <v>-2.0</v>
      </c>
      <c r="T102" s="3" t="s">
        <v>141</v>
      </c>
      <c r="U102" s="5" t="str">
        <f t="shared" si="12"/>
        <v>1</v>
      </c>
      <c r="V102" s="3">
        <v>0.0</v>
      </c>
      <c r="W102" s="3">
        <v>7.0</v>
      </c>
      <c r="X102" s="3">
        <v>23.0</v>
      </c>
      <c r="Y102" s="3">
        <v>6.0</v>
      </c>
      <c r="Z102" s="3">
        <v>0.0</v>
      </c>
    </row>
    <row r="103">
      <c r="A103" s="3">
        <v>2015.0</v>
      </c>
      <c r="B103" s="3" t="s">
        <v>305</v>
      </c>
      <c r="C103" s="3" t="s">
        <v>270</v>
      </c>
      <c r="D103" s="3">
        <v>74.0</v>
      </c>
      <c r="E103" s="3">
        <v>67.0</v>
      </c>
      <c r="F103" s="3">
        <v>0.0</v>
      </c>
      <c r="G103" s="3">
        <v>0.0</v>
      </c>
      <c r="H103" s="3">
        <v>141.0</v>
      </c>
      <c r="I103" s="3">
        <v>-1.0</v>
      </c>
      <c r="J103" s="10">
        <v>26.0</v>
      </c>
      <c r="K103" s="10">
        <v>0.0</v>
      </c>
      <c r="L103" s="10">
        <v>275.8</v>
      </c>
      <c r="M103" s="10">
        <v>0.0</v>
      </c>
      <c r="N103" s="11">
        <v>27.0</v>
      </c>
      <c r="O103" s="11">
        <v>0.0</v>
      </c>
      <c r="P103" s="12">
        <v>30.0</v>
      </c>
      <c r="Q103" s="12">
        <v>60.0</v>
      </c>
      <c r="R103" s="12">
        <v>0.0</v>
      </c>
      <c r="S103" s="3" t="s">
        <v>141</v>
      </c>
      <c r="T103" s="5" t="str">
        <f>+2</f>
        <v>2</v>
      </c>
      <c r="U103" s="3">
        <v>-3.0</v>
      </c>
      <c r="V103" s="3">
        <v>0.0</v>
      </c>
      <c r="W103" s="3">
        <v>6.0</v>
      </c>
      <c r="X103" s="3">
        <v>25.0</v>
      </c>
      <c r="Y103" s="3">
        <v>5.0</v>
      </c>
      <c r="Z103" s="3">
        <v>0.0</v>
      </c>
    </row>
    <row r="104">
      <c r="A104" s="3">
        <v>2015.0</v>
      </c>
      <c r="B104" s="3" t="s">
        <v>306</v>
      </c>
      <c r="C104" s="3" t="s">
        <v>270</v>
      </c>
      <c r="D104" s="3">
        <v>69.0</v>
      </c>
      <c r="E104" s="3">
        <v>72.0</v>
      </c>
      <c r="F104" s="3">
        <v>0.0</v>
      </c>
      <c r="G104" s="3">
        <v>0.0</v>
      </c>
      <c r="H104" s="3">
        <v>141.0</v>
      </c>
      <c r="I104" s="3">
        <v>-1.0</v>
      </c>
      <c r="J104" s="10">
        <v>22.0</v>
      </c>
      <c r="K104" s="10">
        <v>0.0</v>
      </c>
      <c r="L104" s="10">
        <v>273.3</v>
      </c>
      <c r="M104" s="10">
        <v>0.0</v>
      </c>
      <c r="N104" s="11">
        <v>25.0</v>
      </c>
      <c r="O104" s="11">
        <v>0.0</v>
      </c>
      <c r="P104" s="12">
        <v>30.0</v>
      </c>
      <c r="Q104" s="12">
        <v>60.0</v>
      </c>
      <c r="R104" s="12">
        <v>0.0</v>
      </c>
      <c r="S104" s="3" t="s">
        <v>141</v>
      </c>
      <c r="T104" s="3">
        <v>-1.0</v>
      </c>
      <c r="U104" s="3" t="s">
        <v>141</v>
      </c>
      <c r="V104" s="3">
        <v>0.0</v>
      </c>
      <c r="W104" s="3">
        <v>7.0</v>
      </c>
      <c r="X104" s="3">
        <v>24.0</v>
      </c>
      <c r="Y104" s="3">
        <v>4.0</v>
      </c>
      <c r="Z104" s="3">
        <v>1.0</v>
      </c>
    </row>
    <row r="105">
      <c r="A105" s="3">
        <v>2015.0</v>
      </c>
      <c r="B105" s="3" t="s">
        <v>225</v>
      </c>
      <c r="C105" s="3" t="s">
        <v>270</v>
      </c>
      <c r="D105" s="3">
        <v>72.0</v>
      </c>
      <c r="E105" s="3">
        <v>69.0</v>
      </c>
      <c r="F105" s="3">
        <v>0.0</v>
      </c>
      <c r="G105" s="3">
        <v>0.0</v>
      </c>
      <c r="H105" s="3">
        <v>141.0</v>
      </c>
      <c r="I105" s="3">
        <v>-1.0</v>
      </c>
      <c r="J105" s="10">
        <v>20.0</v>
      </c>
      <c r="K105" s="10">
        <v>0.0</v>
      </c>
      <c r="L105" s="10">
        <v>287.3</v>
      </c>
      <c r="M105" s="10">
        <v>0.0</v>
      </c>
      <c r="N105" s="11">
        <v>25.0</v>
      </c>
      <c r="O105" s="11">
        <v>0.0</v>
      </c>
      <c r="P105" s="12">
        <v>30.0</v>
      </c>
      <c r="Q105" s="12">
        <v>60.0</v>
      </c>
      <c r="R105" s="12">
        <v>0.0</v>
      </c>
      <c r="S105" s="3" t="s">
        <v>141</v>
      </c>
      <c r="T105" s="5" t="str">
        <f>+3</f>
        <v>3</v>
      </c>
      <c r="U105" s="3">
        <v>-4.0</v>
      </c>
      <c r="V105" s="3">
        <v>1.0</v>
      </c>
      <c r="W105" s="3">
        <v>6.0</v>
      </c>
      <c r="X105" s="3">
        <v>22.0</v>
      </c>
      <c r="Y105" s="3">
        <v>7.0</v>
      </c>
      <c r="Z105" s="3">
        <v>0.0</v>
      </c>
    </row>
    <row r="106">
      <c r="A106" s="3">
        <v>2015.0</v>
      </c>
      <c r="B106" s="3" t="s">
        <v>263</v>
      </c>
      <c r="C106" s="3" t="s">
        <v>270</v>
      </c>
      <c r="D106" s="3">
        <v>68.0</v>
      </c>
      <c r="E106" s="3">
        <v>73.0</v>
      </c>
      <c r="F106" s="3">
        <v>0.0</v>
      </c>
      <c r="G106" s="3">
        <v>0.0</v>
      </c>
      <c r="H106" s="3">
        <v>141.0</v>
      </c>
      <c r="I106" s="3">
        <v>-1.0</v>
      </c>
      <c r="J106" s="10">
        <v>16.0</v>
      </c>
      <c r="K106" s="10">
        <v>0.0</v>
      </c>
      <c r="L106" s="10">
        <v>283.3</v>
      </c>
      <c r="M106" s="10">
        <v>0.0</v>
      </c>
      <c r="N106" s="11">
        <v>24.0</v>
      </c>
      <c r="O106" s="11">
        <v>0.0</v>
      </c>
      <c r="P106" s="12">
        <v>29.5</v>
      </c>
      <c r="Q106" s="12">
        <v>59.0</v>
      </c>
      <c r="R106" s="12">
        <v>0.0</v>
      </c>
      <c r="S106" s="3">
        <v>-1.0</v>
      </c>
      <c r="T106" s="5" t="str">
        <f>+1</f>
        <v>1</v>
      </c>
      <c r="U106" s="3">
        <v>-1.0</v>
      </c>
      <c r="V106" s="3">
        <v>0.0</v>
      </c>
      <c r="W106" s="3">
        <v>6.0</v>
      </c>
      <c r="X106" s="3">
        <v>25.0</v>
      </c>
      <c r="Y106" s="3">
        <v>5.0</v>
      </c>
      <c r="Z106" s="3">
        <v>0.0</v>
      </c>
    </row>
    <row r="107">
      <c r="A107" s="3">
        <v>2015.0</v>
      </c>
      <c r="B107" s="3" t="s">
        <v>78</v>
      </c>
      <c r="C107" s="3" t="s">
        <v>270</v>
      </c>
      <c r="D107" s="3">
        <v>68.0</v>
      </c>
      <c r="E107" s="3">
        <v>73.0</v>
      </c>
      <c r="F107" s="3">
        <v>0.0</v>
      </c>
      <c r="G107" s="3">
        <v>0.0</v>
      </c>
      <c r="H107" s="3">
        <v>141.0</v>
      </c>
      <c r="I107" s="3">
        <v>-1.0</v>
      </c>
      <c r="J107" s="10">
        <v>22.0</v>
      </c>
      <c r="K107" s="10">
        <v>0.0</v>
      </c>
      <c r="L107" s="10">
        <v>272.0</v>
      </c>
      <c r="M107" s="10">
        <v>0.0</v>
      </c>
      <c r="N107" s="11">
        <v>23.0</v>
      </c>
      <c r="O107" s="11">
        <v>0.0</v>
      </c>
      <c r="P107" s="12">
        <v>29.0</v>
      </c>
      <c r="Q107" s="12">
        <v>58.0</v>
      </c>
      <c r="R107" s="12">
        <v>0.0</v>
      </c>
      <c r="S107" s="3" t="s">
        <v>141</v>
      </c>
      <c r="T107" s="3" t="s">
        <v>141</v>
      </c>
      <c r="U107" s="3">
        <v>-1.0</v>
      </c>
      <c r="V107" s="3">
        <v>0.0</v>
      </c>
      <c r="W107" s="3">
        <v>5.0</v>
      </c>
      <c r="X107" s="3">
        <v>27.0</v>
      </c>
      <c r="Y107" s="3">
        <v>4.0</v>
      </c>
      <c r="Z107" s="3">
        <v>0.0</v>
      </c>
    </row>
    <row r="108">
      <c r="A108" s="3">
        <v>2015.0</v>
      </c>
      <c r="B108" s="3" t="s">
        <v>310</v>
      </c>
      <c r="C108" s="3" t="s">
        <v>270</v>
      </c>
      <c r="D108" s="3">
        <v>68.0</v>
      </c>
      <c r="E108" s="3">
        <v>73.0</v>
      </c>
      <c r="F108" s="3">
        <v>0.0</v>
      </c>
      <c r="G108" s="3">
        <v>0.0</v>
      </c>
      <c r="H108" s="3">
        <v>141.0</v>
      </c>
      <c r="I108" s="3">
        <v>-1.0</v>
      </c>
      <c r="J108" s="10">
        <v>17.0</v>
      </c>
      <c r="K108" s="10">
        <v>0.0</v>
      </c>
      <c r="L108" s="10">
        <v>276.5</v>
      </c>
      <c r="M108" s="10">
        <v>0.0</v>
      </c>
      <c r="N108" s="11">
        <v>24.0</v>
      </c>
      <c r="O108" s="11">
        <v>0.0</v>
      </c>
      <c r="P108" s="12">
        <v>29.0</v>
      </c>
      <c r="Q108" s="12">
        <v>58.0</v>
      </c>
      <c r="R108" s="12">
        <v>0.0</v>
      </c>
      <c r="S108" s="3">
        <v>-3.0</v>
      </c>
      <c r="T108" s="5" t="str">
        <f>+2</f>
        <v>2</v>
      </c>
      <c r="U108" s="3" t="s">
        <v>141</v>
      </c>
      <c r="V108" s="3">
        <v>0.0</v>
      </c>
      <c r="W108" s="3">
        <v>6.0</v>
      </c>
      <c r="X108" s="3">
        <v>25.0</v>
      </c>
      <c r="Y108" s="3">
        <v>5.0</v>
      </c>
      <c r="Z108" s="3">
        <v>0.0</v>
      </c>
    </row>
    <row r="109">
      <c r="A109" s="3">
        <v>2015.0</v>
      </c>
      <c r="B109" s="3" t="s">
        <v>152</v>
      </c>
      <c r="C109" s="3" t="s">
        <v>270</v>
      </c>
      <c r="D109" s="3">
        <v>74.0</v>
      </c>
      <c r="E109" s="3">
        <v>67.0</v>
      </c>
      <c r="F109" s="3">
        <v>0.0</v>
      </c>
      <c r="G109" s="3">
        <v>0.0</v>
      </c>
      <c r="H109" s="3">
        <v>141.0</v>
      </c>
      <c r="I109" s="3">
        <v>-1.0</v>
      </c>
      <c r="J109" s="10">
        <v>19.0</v>
      </c>
      <c r="K109" s="10">
        <v>0.0</v>
      </c>
      <c r="L109" s="10">
        <v>301.3</v>
      </c>
      <c r="M109" s="10">
        <v>0.0</v>
      </c>
      <c r="N109" s="11">
        <v>23.0</v>
      </c>
      <c r="O109" s="11">
        <v>0.0</v>
      </c>
      <c r="P109" s="12">
        <v>29.0</v>
      </c>
      <c r="Q109" s="12">
        <v>58.0</v>
      </c>
      <c r="R109" s="12">
        <v>0.0</v>
      </c>
      <c r="S109" s="3">
        <v>-2.0</v>
      </c>
      <c r="T109" s="3" t="s">
        <v>141</v>
      </c>
      <c r="U109" s="5" t="str">
        <f>+1</f>
        <v>1</v>
      </c>
      <c r="V109" s="3">
        <v>0.0</v>
      </c>
      <c r="W109" s="3">
        <v>9.0</v>
      </c>
      <c r="X109" s="3">
        <v>20.0</v>
      </c>
      <c r="Y109" s="3">
        <v>6.0</v>
      </c>
      <c r="Z109" s="3">
        <v>1.0</v>
      </c>
    </row>
    <row r="110">
      <c r="A110" s="3">
        <v>2015.0</v>
      </c>
      <c r="B110" s="3" t="s">
        <v>267</v>
      </c>
      <c r="C110" s="3" t="s">
        <v>270</v>
      </c>
      <c r="D110" s="3">
        <v>71.0</v>
      </c>
      <c r="E110" s="3">
        <v>70.0</v>
      </c>
      <c r="F110" s="3">
        <v>0.0</v>
      </c>
      <c r="G110" s="3">
        <v>0.0</v>
      </c>
      <c r="H110" s="3">
        <v>141.0</v>
      </c>
      <c r="I110" s="3">
        <v>-1.0</v>
      </c>
      <c r="J110" s="10">
        <v>24.0</v>
      </c>
      <c r="K110" s="10">
        <v>0.0</v>
      </c>
      <c r="L110" s="10">
        <v>281.0</v>
      </c>
      <c r="M110" s="10">
        <v>0.0</v>
      </c>
      <c r="N110" s="11">
        <v>25.0</v>
      </c>
      <c r="O110" s="11">
        <v>0.0</v>
      </c>
      <c r="P110" s="12">
        <v>29.0</v>
      </c>
      <c r="Q110" s="12">
        <v>58.0</v>
      </c>
      <c r="R110" s="12">
        <v>0.0</v>
      </c>
      <c r="S110" s="3">
        <v>-2.0</v>
      </c>
      <c r="T110" s="5" t="str">
        <f>+3</f>
        <v>3</v>
      </c>
      <c r="U110" s="3">
        <v>-2.0</v>
      </c>
      <c r="V110" s="3">
        <v>0.0</v>
      </c>
      <c r="W110" s="3">
        <v>10.0</v>
      </c>
      <c r="X110" s="3">
        <v>17.0</v>
      </c>
      <c r="Y110" s="3">
        <v>9.0</v>
      </c>
      <c r="Z110" s="3">
        <v>0.0</v>
      </c>
    </row>
    <row r="111">
      <c r="A111" s="3">
        <v>2015.0</v>
      </c>
      <c r="B111" s="3" t="s">
        <v>313</v>
      </c>
      <c r="C111" s="3" t="s">
        <v>270</v>
      </c>
      <c r="D111" s="3">
        <v>71.0</v>
      </c>
      <c r="E111" s="3">
        <v>70.0</v>
      </c>
      <c r="F111" s="3">
        <v>0.0</v>
      </c>
      <c r="G111" s="3">
        <v>0.0</v>
      </c>
      <c r="H111" s="3">
        <v>141.0</v>
      </c>
      <c r="I111" s="3">
        <v>-1.0</v>
      </c>
      <c r="J111" s="10">
        <v>21.0</v>
      </c>
      <c r="K111" s="10">
        <v>0.0</v>
      </c>
      <c r="L111" s="10">
        <v>279.8</v>
      </c>
      <c r="M111" s="10">
        <v>0.0</v>
      </c>
      <c r="N111" s="11">
        <v>25.0</v>
      </c>
      <c r="O111" s="11">
        <v>0.0</v>
      </c>
      <c r="P111" s="12">
        <v>30.0</v>
      </c>
      <c r="Q111" s="12">
        <v>60.0</v>
      </c>
      <c r="R111" s="12">
        <v>0.0</v>
      </c>
      <c r="S111" s="3">
        <v>-1.0</v>
      </c>
      <c r="T111" s="5" t="str">
        <f>+2</f>
        <v>2</v>
      </c>
      <c r="U111" s="3">
        <v>-2.0</v>
      </c>
      <c r="V111" s="3">
        <v>0.0</v>
      </c>
      <c r="W111" s="3">
        <v>7.0</v>
      </c>
      <c r="X111" s="3">
        <v>23.0</v>
      </c>
      <c r="Y111" s="3">
        <v>6.0</v>
      </c>
      <c r="Z111" s="3">
        <v>0.0</v>
      </c>
    </row>
    <row r="112">
      <c r="A112" s="3">
        <v>2015.0</v>
      </c>
      <c r="B112" s="3" t="s">
        <v>300</v>
      </c>
      <c r="C112" s="3" t="s">
        <v>270</v>
      </c>
      <c r="D112" s="3">
        <v>67.0</v>
      </c>
      <c r="E112" s="3">
        <v>74.0</v>
      </c>
      <c r="F112" s="3">
        <v>0.0</v>
      </c>
      <c r="G112" s="3">
        <v>0.0</v>
      </c>
      <c r="H112" s="3">
        <v>141.0</v>
      </c>
      <c r="I112" s="3">
        <v>-1.0</v>
      </c>
      <c r="J112" s="10">
        <v>21.0</v>
      </c>
      <c r="K112" s="10">
        <v>0.0</v>
      </c>
      <c r="L112" s="10">
        <v>295.8</v>
      </c>
      <c r="M112" s="10">
        <v>0.0</v>
      </c>
      <c r="N112" s="11">
        <v>24.0</v>
      </c>
      <c r="O112" s="11">
        <v>0.0</v>
      </c>
      <c r="P112" s="12">
        <v>30.0</v>
      </c>
      <c r="Q112" s="12">
        <v>60.0</v>
      </c>
      <c r="R112" s="12">
        <v>0.0</v>
      </c>
      <c r="S112" s="3" t="s">
        <v>141</v>
      </c>
      <c r="T112" s="3">
        <v>-1.0</v>
      </c>
      <c r="U112" s="3" t="s">
        <v>141</v>
      </c>
      <c r="V112" s="3">
        <v>0.0</v>
      </c>
      <c r="W112" s="3">
        <v>7.0</v>
      </c>
      <c r="X112" s="3">
        <v>23.0</v>
      </c>
      <c r="Y112" s="3">
        <v>6.0</v>
      </c>
      <c r="Z112" s="3">
        <v>0.0</v>
      </c>
    </row>
    <row r="113">
      <c r="A113" s="3">
        <v>2015.0</v>
      </c>
      <c r="B113" s="3" t="s">
        <v>315</v>
      </c>
      <c r="C113" s="3" t="s">
        <v>270</v>
      </c>
      <c r="D113" s="3">
        <v>68.0</v>
      </c>
      <c r="E113" s="3">
        <v>73.0</v>
      </c>
      <c r="F113" s="3">
        <v>0.0</v>
      </c>
      <c r="G113" s="3">
        <v>0.0</v>
      </c>
      <c r="H113" s="3">
        <v>141.0</v>
      </c>
      <c r="I113" s="3">
        <v>-1.0</v>
      </c>
      <c r="J113" s="10">
        <v>23.0</v>
      </c>
      <c r="K113" s="10">
        <v>0.0</v>
      </c>
      <c r="L113" s="10">
        <v>277.0</v>
      </c>
      <c r="M113" s="10">
        <v>0.0</v>
      </c>
      <c r="N113" s="11">
        <v>22.0</v>
      </c>
      <c r="O113" s="11">
        <v>0.0</v>
      </c>
      <c r="P113" s="12">
        <v>26.5</v>
      </c>
      <c r="Q113" s="12">
        <v>53.0</v>
      </c>
      <c r="R113" s="12">
        <v>0.0</v>
      </c>
      <c r="S113" s="3">
        <v>-3.0</v>
      </c>
      <c r="T113" s="5" t="str">
        <f t="shared" ref="T113:U113" si="13">+1</f>
        <v>1</v>
      </c>
      <c r="U113" s="5" t="str">
        <f t="shared" si="13"/>
        <v>1</v>
      </c>
      <c r="V113" s="3">
        <v>0.0</v>
      </c>
      <c r="W113" s="3">
        <v>8.0</v>
      </c>
      <c r="X113" s="3">
        <v>21.0</v>
      </c>
      <c r="Y113" s="3">
        <v>7.0</v>
      </c>
      <c r="Z113" s="3">
        <v>0.0</v>
      </c>
    </row>
    <row r="114">
      <c r="A114" s="3">
        <v>2015.0</v>
      </c>
      <c r="B114" s="3" t="s">
        <v>316</v>
      </c>
      <c r="C114" s="3" t="s">
        <v>270</v>
      </c>
      <c r="D114" s="3">
        <v>71.0</v>
      </c>
      <c r="E114" s="3">
        <v>70.0</v>
      </c>
      <c r="F114" s="3">
        <v>0.0</v>
      </c>
      <c r="G114" s="3">
        <v>0.0</v>
      </c>
      <c r="H114" s="3">
        <v>141.0</v>
      </c>
      <c r="I114" s="3">
        <v>-1.0</v>
      </c>
      <c r="J114" s="10">
        <v>20.0</v>
      </c>
      <c r="K114" s="10">
        <v>0.0</v>
      </c>
      <c r="L114" s="10">
        <v>265.5</v>
      </c>
      <c r="M114" s="10">
        <v>0.0</v>
      </c>
      <c r="N114" s="11">
        <v>23.0</v>
      </c>
      <c r="O114" s="11">
        <v>0.0</v>
      </c>
      <c r="P114" s="12">
        <v>29.0</v>
      </c>
      <c r="Q114" s="12">
        <v>58.0</v>
      </c>
      <c r="R114" s="12">
        <v>0.0</v>
      </c>
      <c r="S114" s="3" t="s">
        <v>141</v>
      </c>
      <c r="T114" s="5" t="str">
        <f>+1</f>
        <v>1</v>
      </c>
      <c r="U114" s="3">
        <v>-2.0</v>
      </c>
      <c r="V114" s="3">
        <v>0.0</v>
      </c>
      <c r="W114" s="3">
        <v>6.0</v>
      </c>
      <c r="X114" s="3">
        <v>25.0</v>
      </c>
      <c r="Y114" s="3">
        <v>5.0</v>
      </c>
      <c r="Z114" s="3">
        <v>0.0</v>
      </c>
    </row>
    <row r="115">
      <c r="A115" s="3">
        <v>2015.0</v>
      </c>
      <c r="B115" s="3" t="s">
        <v>318</v>
      </c>
      <c r="C115" s="3" t="s">
        <v>270</v>
      </c>
      <c r="D115" s="3">
        <v>70.0</v>
      </c>
      <c r="E115" s="3">
        <v>71.0</v>
      </c>
      <c r="F115" s="3">
        <v>0.0</v>
      </c>
      <c r="G115" s="3">
        <v>0.0</v>
      </c>
      <c r="H115" s="3">
        <v>141.0</v>
      </c>
      <c r="I115" s="3">
        <v>-1.0</v>
      </c>
      <c r="J115" s="10">
        <v>18.0</v>
      </c>
      <c r="K115" s="10">
        <v>0.0</v>
      </c>
      <c r="L115" s="10">
        <v>294.8</v>
      </c>
      <c r="M115" s="10">
        <v>0.0</v>
      </c>
      <c r="N115" s="11">
        <v>26.0</v>
      </c>
      <c r="O115" s="11">
        <v>0.0</v>
      </c>
      <c r="P115" s="12">
        <v>30.5</v>
      </c>
      <c r="Q115" s="12">
        <v>61.0</v>
      </c>
      <c r="R115" s="12">
        <v>0.0</v>
      </c>
      <c r="S115" s="3">
        <v>-2.0</v>
      </c>
      <c r="T115" s="5" t="str">
        <f>+6</f>
        <v>6</v>
      </c>
      <c r="U115" s="3">
        <v>-5.0</v>
      </c>
      <c r="V115" s="3">
        <v>0.0</v>
      </c>
      <c r="W115" s="3">
        <v>12.0</v>
      </c>
      <c r="X115" s="3">
        <v>13.0</v>
      </c>
      <c r="Y115" s="3">
        <v>11.0</v>
      </c>
      <c r="Z115" s="3">
        <v>0.0</v>
      </c>
    </row>
    <row r="116">
      <c r="A116" s="3">
        <v>2015.0</v>
      </c>
      <c r="B116" s="3" t="s">
        <v>235</v>
      </c>
      <c r="C116" s="3" t="s">
        <v>270</v>
      </c>
      <c r="D116" s="3">
        <v>71.0</v>
      </c>
      <c r="E116" s="3">
        <v>70.0</v>
      </c>
      <c r="F116" s="3">
        <v>0.0</v>
      </c>
      <c r="G116" s="3">
        <v>0.0</v>
      </c>
      <c r="H116" s="3">
        <v>141.0</v>
      </c>
      <c r="I116" s="3">
        <v>-1.0</v>
      </c>
      <c r="J116" s="10">
        <v>21.0</v>
      </c>
      <c r="K116" s="10">
        <v>0.0</v>
      </c>
      <c r="L116" s="10">
        <v>293.3</v>
      </c>
      <c r="M116" s="10">
        <v>0.0</v>
      </c>
      <c r="N116" s="11">
        <v>25.0</v>
      </c>
      <c r="O116" s="11">
        <v>0.0</v>
      </c>
      <c r="P116" s="12">
        <v>29.5</v>
      </c>
      <c r="Q116" s="12">
        <v>59.0</v>
      </c>
      <c r="R116" s="12">
        <v>0.0</v>
      </c>
      <c r="S116" s="3" t="s">
        <v>141</v>
      </c>
      <c r="T116" s="5" t="str">
        <f>+2</f>
        <v>2</v>
      </c>
      <c r="U116" s="3">
        <v>-3.0</v>
      </c>
      <c r="V116" s="3">
        <v>0.0</v>
      </c>
      <c r="W116" s="3">
        <v>8.0</v>
      </c>
      <c r="X116" s="3">
        <v>22.0</v>
      </c>
      <c r="Y116" s="3">
        <v>5.0</v>
      </c>
      <c r="Z116" s="3">
        <v>1.0</v>
      </c>
    </row>
    <row r="117">
      <c r="A117" s="3">
        <v>2015.0</v>
      </c>
      <c r="B117" s="3" t="s">
        <v>256</v>
      </c>
      <c r="C117" s="3" t="s">
        <v>270</v>
      </c>
      <c r="D117" s="3">
        <v>71.0</v>
      </c>
      <c r="E117" s="3">
        <v>71.0</v>
      </c>
      <c r="F117" s="3">
        <v>0.0</v>
      </c>
      <c r="G117" s="3">
        <v>0.0</v>
      </c>
      <c r="H117" s="3">
        <v>142.0</v>
      </c>
      <c r="I117" s="3" t="s">
        <v>141</v>
      </c>
      <c r="J117" s="10">
        <v>21.0</v>
      </c>
      <c r="K117" s="10">
        <v>0.0</v>
      </c>
      <c r="L117" s="10">
        <v>286.0</v>
      </c>
      <c r="M117" s="10">
        <v>0.0</v>
      </c>
      <c r="N117" s="11">
        <v>27.0</v>
      </c>
      <c r="O117" s="11">
        <v>0.0</v>
      </c>
      <c r="P117" s="12">
        <v>31.5</v>
      </c>
      <c r="Q117" s="12">
        <v>63.0</v>
      </c>
      <c r="R117" s="12">
        <v>0.0</v>
      </c>
      <c r="S117" s="5" t="str">
        <f>+1</f>
        <v>1</v>
      </c>
      <c r="T117" s="3" t="s">
        <v>141</v>
      </c>
      <c r="U117" s="3">
        <v>-1.0</v>
      </c>
      <c r="V117" s="3">
        <v>0.0</v>
      </c>
      <c r="W117" s="3">
        <v>5.0</v>
      </c>
      <c r="X117" s="3">
        <v>26.0</v>
      </c>
      <c r="Y117" s="3">
        <v>5.0</v>
      </c>
      <c r="Z117" s="3">
        <v>0.0</v>
      </c>
    </row>
    <row r="118">
      <c r="A118" s="3">
        <v>2015.0</v>
      </c>
      <c r="B118" s="3" t="s">
        <v>321</v>
      </c>
      <c r="C118" s="3" t="s">
        <v>270</v>
      </c>
      <c r="D118" s="3">
        <v>68.0</v>
      </c>
      <c r="E118" s="3">
        <v>74.0</v>
      </c>
      <c r="F118" s="3">
        <v>0.0</v>
      </c>
      <c r="G118" s="3">
        <v>0.0</v>
      </c>
      <c r="H118" s="3">
        <v>142.0</v>
      </c>
      <c r="I118" s="3" t="s">
        <v>141</v>
      </c>
      <c r="J118" s="10">
        <v>21.0</v>
      </c>
      <c r="K118" s="10">
        <v>0.0</v>
      </c>
      <c r="L118" s="10">
        <v>286.0</v>
      </c>
      <c r="M118" s="10">
        <v>0.0</v>
      </c>
      <c r="N118" s="11">
        <v>27.0</v>
      </c>
      <c r="O118" s="11">
        <v>0.0</v>
      </c>
      <c r="P118" s="12">
        <v>31.0</v>
      </c>
      <c r="Q118" s="12">
        <v>62.0</v>
      </c>
      <c r="R118" s="12">
        <v>0.0</v>
      </c>
      <c r="S118" s="3" t="s">
        <v>141</v>
      </c>
      <c r="T118" s="3">
        <v>-1.0</v>
      </c>
      <c r="U118" s="5" t="str">
        <f>+1</f>
        <v>1</v>
      </c>
      <c r="V118" s="3">
        <v>0.0</v>
      </c>
      <c r="W118" s="3">
        <v>5.0</v>
      </c>
      <c r="X118" s="3">
        <v>26.0</v>
      </c>
      <c r="Y118" s="3">
        <v>5.0</v>
      </c>
      <c r="Z118" s="3">
        <v>0.0</v>
      </c>
    </row>
    <row r="119">
      <c r="A119" s="3">
        <v>2015.0</v>
      </c>
      <c r="B119" s="3" t="s">
        <v>322</v>
      </c>
      <c r="C119" s="3" t="s">
        <v>270</v>
      </c>
      <c r="D119" s="3">
        <v>70.0</v>
      </c>
      <c r="E119" s="3">
        <v>72.0</v>
      </c>
      <c r="F119" s="3">
        <v>0.0</v>
      </c>
      <c r="G119" s="3">
        <v>0.0</v>
      </c>
      <c r="H119" s="3">
        <v>142.0</v>
      </c>
      <c r="I119" s="3" t="s">
        <v>141</v>
      </c>
      <c r="J119" s="10">
        <v>19.0</v>
      </c>
      <c r="K119" s="10">
        <v>0.0</v>
      </c>
      <c r="L119" s="10">
        <v>274.5</v>
      </c>
      <c r="M119" s="10">
        <v>0.0</v>
      </c>
      <c r="N119" s="11">
        <v>26.0</v>
      </c>
      <c r="O119" s="11">
        <v>0.0</v>
      </c>
      <c r="P119" s="12">
        <v>31.5</v>
      </c>
      <c r="Q119" s="12">
        <v>63.0</v>
      </c>
      <c r="R119" s="12">
        <v>0.0</v>
      </c>
      <c r="S119" s="5" t="str">
        <f>+1</f>
        <v>1</v>
      </c>
      <c r="T119" s="5" t="str">
        <f>+3</f>
        <v>3</v>
      </c>
      <c r="U119" s="3">
        <v>-4.0</v>
      </c>
      <c r="V119" s="3">
        <v>1.0</v>
      </c>
      <c r="W119" s="3">
        <v>5.0</v>
      </c>
      <c r="X119" s="3">
        <v>23.0</v>
      </c>
      <c r="Y119" s="3">
        <v>7.0</v>
      </c>
      <c r="Z119" s="3">
        <v>0.0</v>
      </c>
    </row>
    <row r="120">
      <c r="A120" s="3">
        <v>2015.0</v>
      </c>
      <c r="B120" s="3" t="s">
        <v>324</v>
      </c>
      <c r="C120" s="3" t="s">
        <v>270</v>
      </c>
      <c r="D120" s="3">
        <v>73.0</v>
      </c>
      <c r="E120" s="3">
        <v>69.0</v>
      </c>
      <c r="F120" s="3">
        <v>0.0</v>
      </c>
      <c r="G120" s="3">
        <v>0.0</v>
      </c>
      <c r="H120" s="3">
        <v>142.0</v>
      </c>
      <c r="I120" s="3" t="s">
        <v>141</v>
      </c>
      <c r="J120" s="10">
        <v>18.0</v>
      </c>
      <c r="K120" s="10">
        <v>0.0</v>
      </c>
      <c r="L120" s="10">
        <v>267.5</v>
      </c>
      <c r="M120" s="10">
        <v>0.0</v>
      </c>
      <c r="N120" s="11">
        <v>22.0</v>
      </c>
      <c r="O120" s="11">
        <v>0.0</v>
      </c>
      <c r="P120" s="12">
        <v>29.0</v>
      </c>
      <c r="Q120" s="12">
        <v>58.0</v>
      </c>
      <c r="R120" s="12">
        <v>0.0</v>
      </c>
      <c r="S120" s="3" t="s">
        <v>141</v>
      </c>
      <c r="T120" s="5" t="str">
        <f>+2</f>
        <v>2</v>
      </c>
      <c r="U120" s="3">
        <v>-2.0</v>
      </c>
      <c r="V120" s="3">
        <v>0.0</v>
      </c>
      <c r="W120" s="3">
        <v>5.0</v>
      </c>
      <c r="X120" s="3">
        <v>26.0</v>
      </c>
      <c r="Y120" s="3">
        <v>5.0</v>
      </c>
      <c r="Z120" s="3">
        <v>0.0</v>
      </c>
    </row>
    <row r="121">
      <c r="A121" s="3">
        <v>2015.0</v>
      </c>
      <c r="B121" s="3" t="s">
        <v>303</v>
      </c>
      <c r="C121" s="3" t="s">
        <v>270</v>
      </c>
      <c r="D121" s="3">
        <v>72.0</v>
      </c>
      <c r="E121" s="3">
        <v>70.0</v>
      </c>
      <c r="F121" s="3">
        <v>0.0</v>
      </c>
      <c r="G121" s="3">
        <v>0.0</v>
      </c>
      <c r="H121" s="3">
        <v>142.0</v>
      </c>
      <c r="I121" s="3" t="s">
        <v>141</v>
      </c>
      <c r="J121" s="10">
        <v>24.0</v>
      </c>
      <c r="K121" s="10">
        <v>0.0</v>
      </c>
      <c r="L121" s="10">
        <v>273.3</v>
      </c>
      <c r="M121" s="10">
        <v>0.0</v>
      </c>
      <c r="N121" s="11">
        <v>28.0</v>
      </c>
      <c r="O121" s="11">
        <v>0.0</v>
      </c>
      <c r="P121" s="12">
        <v>31.0</v>
      </c>
      <c r="Q121" s="12">
        <v>62.0</v>
      </c>
      <c r="R121" s="12">
        <v>0.0</v>
      </c>
      <c r="S121" s="5" t="str">
        <f t="shared" ref="S121:T121" si="14">+2</f>
        <v>2</v>
      </c>
      <c r="T121" s="5" t="str">
        <f t="shared" si="14"/>
        <v>2</v>
      </c>
      <c r="U121" s="3">
        <v>-4.0</v>
      </c>
      <c r="V121" s="3">
        <v>0.0</v>
      </c>
      <c r="W121" s="3">
        <v>8.0</v>
      </c>
      <c r="X121" s="3">
        <v>22.0</v>
      </c>
      <c r="Y121" s="3">
        <v>5.0</v>
      </c>
      <c r="Z121" s="3">
        <v>1.0</v>
      </c>
    </row>
    <row r="122">
      <c r="A122" s="3">
        <v>2015.0</v>
      </c>
      <c r="B122" s="3" t="s">
        <v>179</v>
      </c>
      <c r="C122" s="3" t="s">
        <v>270</v>
      </c>
      <c r="D122" s="3">
        <v>71.0</v>
      </c>
      <c r="E122" s="3">
        <v>71.0</v>
      </c>
      <c r="F122" s="3">
        <v>0.0</v>
      </c>
      <c r="G122" s="3">
        <v>0.0</v>
      </c>
      <c r="H122" s="3">
        <v>142.0</v>
      </c>
      <c r="I122" s="3" t="s">
        <v>141</v>
      </c>
      <c r="J122" s="10">
        <v>22.0</v>
      </c>
      <c r="K122" s="10">
        <v>0.0</v>
      </c>
      <c r="L122" s="10">
        <v>280.8</v>
      </c>
      <c r="M122" s="10">
        <v>0.0</v>
      </c>
      <c r="N122" s="11">
        <v>24.0</v>
      </c>
      <c r="O122" s="11">
        <v>0.0</v>
      </c>
      <c r="P122" s="12">
        <v>29.0</v>
      </c>
      <c r="Q122" s="12">
        <v>58.0</v>
      </c>
      <c r="R122" s="12">
        <v>0.0</v>
      </c>
      <c r="S122" s="3" t="s">
        <v>141</v>
      </c>
      <c r="T122" s="3">
        <v>-1.0</v>
      </c>
      <c r="U122" s="5" t="str">
        <f>+1</f>
        <v>1</v>
      </c>
      <c r="V122" s="3">
        <v>0.0</v>
      </c>
      <c r="W122" s="3">
        <v>6.0</v>
      </c>
      <c r="X122" s="3">
        <v>25.0</v>
      </c>
      <c r="Y122" s="3">
        <v>4.0</v>
      </c>
      <c r="Z122" s="3">
        <v>1.0</v>
      </c>
    </row>
    <row r="123">
      <c r="A123" s="3">
        <v>2015.0</v>
      </c>
      <c r="B123" s="3" t="s">
        <v>326</v>
      </c>
      <c r="C123" s="3" t="s">
        <v>270</v>
      </c>
      <c r="D123" s="3">
        <v>68.0</v>
      </c>
      <c r="E123" s="3">
        <v>74.0</v>
      </c>
      <c r="F123" s="3">
        <v>0.0</v>
      </c>
      <c r="G123" s="3">
        <v>0.0</v>
      </c>
      <c r="H123" s="3">
        <v>142.0</v>
      </c>
      <c r="I123" s="3" t="s">
        <v>141</v>
      </c>
      <c r="J123" s="10">
        <v>17.0</v>
      </c>
      <c r="K123" s="10">
        <v>0.0</v>
      </c>
      <c r="L123" s="10">
        <v>282.3</v>
      </c>
      <c r="M123" s="10">
        <v>0.0</v>
      </c>
      <c r="N123" s="11">
        <v>21.0</v>
      </c>
      <c r="O123" s="11">
        <v>0.0</v>
      </c>
      <c r="P123" s="12">
        <v>28.0</v>
      </c>
      <c r="Q123" s="12">
        <v>56.0</v>
      </c>
      <c r="R123" s="12">
        <v>0.0</v>
      </c>
      <c r="S123" s="3" t="s">
        <v>141</v>
      </c>
      <c r="T123" s="5" t="str">
        <f>+4</f>
        <v>4</v>
      </c>
      <c r="U123" s="3">
        <v>-4.0</v>
      </c>
      <c r="V123" s="3">
        <v>0.0</v>
      </c>
      <c r="W123" s="3">
        <v>8.0</v>
      </c>
      <c r="X123" s="3">
        <v>20.0</v>
      </c>
      <c r="Y123" s="3">
        <v>8.0</v>
      </c>
      <c r="Z123" s="3">
        <v>0.0</v>
      </c>
    </row>
    <row r="124">
      <c r="A124" s="3">
        <v>2015.0</v>
      </c>
      <c r="B124" s="3" t="s">
        <v>327</v>
      </c>
      <c r="C124" s="3" t="s">
        <v>270</v>
      </c>
      <c r="D124" s="3">
        <v>74.0</v>
      </c>
      <c r="E124" s="3">
        <v>68.0</v>
      </c>
      <c r="F124" s="3">
        <v>0.0</v>
      </c>
      <c r="G124" s="3">
        <v>0.0</v>
      </c>
      <c r="H124" s="3">
        <v>142.0</v>
      </c>
      <c r="I124" s="3" t="s">
        <v>141</v>
      </c>
      <c r="J124" s="10">
        <v>22.0</v>
      </c>
      <c r="K124" s="10">
        <v>0.0</v>
      </c>
      <c r="L124" s="10">
        <v>290.5</v>
      </c>
      <c r="M124" s="10">
        <v>0.0</v>
      </c>
      <c r="N124" s="11">
        <v>24.0</v>
      </c>
      <c r="O124" s="11">
        <v>0.0</v>
      </c>
      <c r="P124" s="12">
        <v>30.0</v>
      </c>
      <c r="Q124" s="12">
        <v>60.0</v>
      </c>
      <c r="R124" s="12">
        <v>0.0</v>
      </c>
      <c r="S124" s="5" t="str">
        <f>+1</f>
        <v>1</v>
      </c>
      <c r="T124" s="5" t="str">
        <f>+3</f>
        <v>3</v>
      </c>
      <c r="U124" s="3">
        <v>-4.0</v>
      </c>
      <c r="V124" s="3">
        <v>0.0</v>
      </c>
      <c r="W124" s="3">
        <v>7.0</v>
      </c>
      <c r="X124" s="3">
        <v>22.0</v>
      </c>
      <c r="Y124" s="3">
        <v>7.0</v>
      </c>
      <c r="Z124" s="3">
        <v>0.0</v>
      </c>
    </row>
    <row r="125">
      <c r="A125" s="3">
        <v>2015.0</v>
      </c>
      <c r="B125" s="3" t="s">
        <v>325</v>
      </c>
      <c r="C125" s="3" t="s">
        <v>270</v>
      </c>
      <c r="D125" s="3">
        <v>73.0</v>
      </c>
      <c r="E125" s="3">
        <v>70.0</v>
      </c>
      <c r="F125" s="3">
        <v>0.0</v>
      </c>
      <c r="G125" s="3">
        <v>0.0</v>
      </c>
      <c r="H125" s="3">
        <v>143.0</v>
      </c>
      <c r="I125" s="5" t="str">
        <f t="shared" ref="I125:I127" si="16">+1</f>
        <v>1</v>
      </c>
      <c r="J125" s="10">
        <v>19.0</v>
      </c>
      <c r="K125" s="10">
        <v>0.0</v>
      </c>
      <c r="L125" s="10">
        <v>273.5</v>
      </c>
      <c r="M125" s="10">
        <v>0.0</v>
      </c>
      <c r="N125" s="11">
        <v>22.0</v>
      </c>
      <c r="O125" s="11">
        <v>0.0</v>
      </c>
      <c r="P125" s="12">
        <v>29.5</v>
      </c>
      <c r="Q125" s="12">
        <v>59.0</v>
      </c>
      <c r="R125" s="12">
        <v>0.0</v>
      </c>
      <c r="S125" s="3">
        <v>-1.0</v>
      </c>
      <c r="T125" s="5" t="str">
        <f t="shared" ref="T125:U125" si="15">+1</f>
        <v>1</v>
      </c>
      <c r="U125" s="5" t="str">
        <f t="shared" si="15"/>
        <v>1</v>
      </c>
      <c r="V125" s="3">
        <v>0.0</v>
      </c>
      <c r="W125" s="3">
        <v>5.0</v>
      </c>
      <c r="X125" s="3">
        <v>25.0</v>
      </c>
      <c r="Y125" s="3">
        <v>6.0</v>
      </c>
      <c r="Z125" s="3">
        <v>0.0</v>
      </c>
    </row>
    <row r="126">
      <c r="A126" s="3">
        <v>2015.0</v>
      </c>
      <c r="B126" s="3" t="s">
        <v>255</v>
      </c>
      <c r="C126" s="3" t="s">
        <v>270</v>
      </c>
      <c r="D126" s="3">
        <v>72.0</v>
      </c>
      <c r="E126" s="3">
        <v>71.0</v>
      </c>
      <c r="F126" s="3">
        <v>0.0</v>
      </c>
      <c r="G126" s="3">
        <v>0.0</v>
      </c>
      <c r="H126" s="3">
        <v>143.0</v>
      </c>
      <c r="I126" s="5" t="str">
        <f t="shared" si="16"/>
        <v>1</v>
      </c>
      <c r="J126" s="10">
        <v>23.0</v>
      </c>
      <c r="K126" s="10">
        <v>0.0</v>
      </c>
      <c r="L126" s="10">
        <v>275.0</v>
      </c>
      <c r="M126" s="10">
        <v>0.0</v>
      </c>
      <c r="N126" s="11">
        <v>25.0</v>
      </c>
      <c r="O126" s="11">
        <v>0.0</v>
      </c>
      <c r="P126" s="12">
        <v>31.0</v>
      </c>
      <c r="Q126" s="12">
        <v>62.0</v>
      </c>
      <c r="R126" s="12">
        <v>0.0</v>
      </c>
      <c r="S126" s="3">
        <v>-1.0</v>
      </c>
      <c r="T126" s="5" t="str">
        <f t="shared" ref="T126:T127" si="17">+3</f>
        <v>3</v>
      </c>
      <c r="U126" s="3">
        <v>-1.0</v>
      </c>
      <c r="V126" s="3">
        <v>0.0</v>
      </c>
      <c r="W126" s="3">
        <v>5.0</v>
      </c>
      <c r="X126" s="3">
        <v>25.0</v>
      </c>
      <c r="Y126" s="3">
        <v>6.0</v>
      </c>
      <c r="Z126" s="3">
        <v>0.0</v>
      </c>
    </row>
    <row r="127">
      <c r="A127" s="3">
        <v>2015.0</v>
      </c>
      <c r="B127" s="3" t="s">
        <v>240</v>
      </c>
      <c r="C127" s="3" t="s">
        <v>270</v>
      </c>
      <c r="D127" s="3">
        <v>72.0</v>
      </c>
      <c r="E127" s="3">
        <v>71.0</v>
      </c>
      <c r="F127" s="3">
        <v>0.0</v>
      </c>
      <c r="G127" s="3">
        <v>0.0</v>
      </c>
      <c r="H127" s="3">
        <v>143.0</v>
      </c>
      <c r="I127" s="5" t="str">
        <f t="shared" si="16"/>
        <v>1</v>
      </c>
      <c r="J127" s="10">
        <v>22.0</v>
      </c>
      <c r="K127" s="10">
        <v>0.0</v>
      </c>
      <c r="L127" s="10">
        <v>256.3</v>
      </c>
      <c r="M127" s="10">
        <v>0.0</v>
      </c>
      <c r="N127" s="11">
        <v>24.0</v>
      </c>
      <c r="O127" s="11">
        <v>0.0</v>
      </c>
      <c r="P127" s="12">
        <v>30.5</v>
      </c>
      <c r="Q127" s="12">
        <v>61.0</v>
      </c>
      <c r="R127" s="12">
        <v>0.0</v>
      </c>
      <c r="S127" s="3">
        <v>-1.0</v>
      </c>
      <c r="T127" s="5" t="str">
        <f t="shared" si="17"/>
        <v>3</v>
      </c>
      <c r="U127" s="3">
        <v>-1.0</v>
      </c>
      <c r="V127" s="3">
        <v>0.0</v>
      </c>
      <c r="W127" s="3">
        <v>7.0</v>
      </c>
      <c r="X127" s="3">
        <v>21.0</v>
      </c>
      <c r="Y127" s="3">
        <v>8.0</v>
      </c>
      <c r="Z127" s="3">
        <v>0.0</v>
      </c>
    </row>
    <row r="128">
      <c r="A128" s="3">
        <v>2015.0</v>
      </c>
      <c r="B128" s="3" t="s">
        <v>288</v>
      </c>
      <c r="C128" s="3" t="s">
        <v>270</v>
      </c>
      <c r="D128" s="3">
        <v>73.0</v>
      </c>
      <c r="E128" s="3">
        <v>71.0</v>
      </c>
      <c r="F128" s="3">
        <v>0.0</v>
      </c>
      <c r="G128" s="3">
        <v>0.0</v>
      </c>
      <c r="H128" s="3">
        <v>144.0</v>
      </c>
      <c r="I128" s="5" t="str">
        <f t="shared" ref="I128:I133" si="18">+2</f>
        <v>2</v>
      </c>
      <c r="J128" s="10">
        <v>25.0</v>
      </c>
      <c r="K128" s="10">
        <v>0.0</v>
      </c>
      <c r="L128" s="10">
        <v>278.0</v>
      </c>
      <c r="M128" s="10">
        <v>0.0</v>
      </c>
      <c r="N128" s="11">
        <v>23.0</v>
      </c>
      <c r="O128" s="11">
        <v>0.0</v>
      </c>
      <c r="P128" s="12">
        <v>29.5</v>
      </c>
      <c r="Q128" s="12">
        <v>59.0</v>
      </c>
      <c r="R128" s="12">
        <v>0.0</v>
      </c>
      <c r="S128" s="3">
        <v>-1.0</v>
      </c>
      <c r="T128" s="5" t="str">
        <f>+4</f>
        <v>4</v>
      </c>
      <c r="U128" s="3">
        <v>-1.0</v>
      </c>
      <c r="V128" s="3">
        <v>0.0</v>
      </c>
      <c r="W128" s="3">
        <v>5.0</v>
      </c>
      <c r="X128" s="3">
        <v>24.0</v>
      </c>
      <c r="Y128" s="3">
        <v>7.0</v>
      </c>
      <c r="Z128" s="3">
        <v>0.0</v>
      </c>
    </row>
    <row r="129">
      <c r="A129" s="3">
        <v>2015.0</v>
      </c>
      <c r="B129" s="3" t="s">
        <v>347</v>
      </c>
      <c r="C129" s="3" t="s">
        <v>270</v>
      </c>
      <c r="D129" s="3">
        <v>73.0</v>
      </c>
      <c r="E129" s="3">
        <v>71.0</v>
      </c>
      <c r="F129" s="3">
        <v>0.0</v>
      </c>
      <c r="G129" s="3">
        <v>0.0</v>
      </c>
      <c r="H129" s="3">
        <v>144.0</v>
      </c>
      <c r="I129" s="5" t="str">
        <f t="shared" si="18"/>
        <v>2</v>
      </c>
      <c r="J129" s="10">
        <v>17.0</v>
      </c>
      <c r="K129" s="10">
        <v>0.0</v>
      </c>
      <c r="L129" s="10">
        <v>268.3</v>
      </c>
      <c r="M129" s="10">
        <v>0.0</v>
      </c>
      <c r="N129" s="11">
        <v>22.0</v>
      </c>
      <c r="O129" s="11">
        <v>0.0</v>
      </c>
      <c r="P129" s="12">
        <v>29.5</v>
      </c>
      <c r="Q129" s="12">
        <v>59.0</v>
      </c>
      <c r="R129" s="12">
        <v>0.0</v>
      </c>
      <c r="S129" s="3">
        <v>-1.0</v>
      </c>
      <c r="T129" s="5" t="str">
        <f>+3</f>
        <v>3</v>
      </c>
      <c r="U129" s="3" t="s">
        <v>141</v>
      </c>
      <c r="V129" s="3">
        <v>0.0</v>
      </c>
      <c r="W129" s="3">
        <v>4.0</v>
      </c>
      <c r="X129" s="3">
        <v>27.0</v>
      </c>
      <c r="Y129" s="3">
        <v>4.0</v>
      </c>
      <c r="Z129" s="3">
        <v>1.0</v>
      </c>
    </row>
    <row r="130">
      <c r="A130" s="3">
        <v>2015.0</v>
      </c>
      <c r="B130" s="3" t="s">
        <v>212</v>
      </c>
      <c r="C130" s="3" t="s">
        <v>270</v>
      </c>
      <c r="D130" s="3">
        <v>73.0</v>
      </c>
      <c r="E130" s="3">
        <v>71.0</v>
      </c>
      <c r="F130" s="3">
        <v>0.0</v>
      </c>
      <c r="G130" s="3">
        <v>0.0</v>
      </c>
      <c r="H130" s="3">
        <v>144.0</v>
      </c>
      <c r="I130" s="5" t="str">
        <f t="shared" si="18"/>
        <v>2</v>
      </c>
      <c r="J130" s="10">
        <v>21.0</v>
      </c>
      <c r="K130" s="10">
        <v>0.0</v>
      </c>
      <c r="L130" s="10">
        <v>276.3</v>
      </c>
      <c r="M130" s="10">
        <v>0.0</v>
      </c>
      <c r="N130" s="11">
        <v>24.0</v>
      </c>
      <c r="O130" s="11">
        <v>0.0</v>
      </c>
      <c r="P130" s="12">
        <v>30.5</v>
      </c>
      <c r="Q130" s="12">
        <v>61.0</v>
      </c>
      <c r="R130" s="12">
        <v>0.0</v>
      </c>
      <c r="S130" s="3">
        <v>-1.0</v>
      </c>
      <c r="T130" s="5" t="str">
        <f>+2</f>
        <v>2</v>
      </c>
      <c r="U130" s="5" t="str">
        <f>+1</f>
        <v>1</v>
      </c>
      <c r="V130" s="3">
        <v>0.0</v>
      </c>
      <c r="W130" s="3">
        <v>7.0</v>
      </c>
      <c r="X130" s="3">
        <v>20.0</v>
      </c>
      <c r="Y130" s="3">
        <v>9.0</v>
      </c>
      <c r="Z130" s="3">
        <v>0.0</v>
      </c>
    </row>
    <row r="131">
      <c r="A131" s="3">
        <v>2015.0</v>
      </c>
      <c r="B131" s="3" t="s">
        <v>360</v>
      </c>
      <c r="C131" s="3" t="s">
        <v>270</v>
      </c>
      <c r="D131" s="3">
        <v>70.0</v>
      </c>
      <c r="E131" s="3">
        <v>74.0</v>
      </c>
      <c r="F131" s="3">
        <v>0.0</v>
      </c>
      <c r="G131" s="3">
        <v>0.0</v>
      </c>
      <c r="H131" s="3">
        <v>144.0</v>
      </c>
      <c r="I131" s="5" t="str">
        <f t="shared" si="18"/>
        <v>2</v>
      </c>
      <c r="J131" s="10">
        <v>19.0</v>
      </c>
      <c r="K131" s="10">
        <v>0.0</v>
      </c>
      <c r="L131" s="10">
        <v>280.8</v>
      </c>
      <c r="M131" s="10">
        <v>0.0</v>
      </c>
      <c r="N131" s="11">
        <v>24.0</v>
      </c>
      <c r="O131" s="11">
        <v>0.0</v>
      </c>
      <c r="P131" s="12">
        <v>29.0</v>
      </c>
      <c r="Q131" s="12">
        <v>58.0</v>
      </c>
      <c r="R131" s="12">
        <v>0.0</v>
      </c>
      <c r="S131" s="3">
        <v>-4.0</v>
      </c>
      <c r="T131" s="5" t="str">
        <f>+4</f>
        <v>4</v>
      </c>
      <c r="U131" s="5" t="str">
        <f>+2</f>
        <v>2</v>
      </c>
      <c r="V131" s="3">
        <v>0.0</v>
      </c>
      <c r="W131" s="3">
        <v>10.0</v>
      </c>
      <c r="X131" s="3">
        <v>18.0</v>
      </c>
      <c r="Y131" s="3">
        <v>5.0</v>
      </c>
      <c r="Z131" s="3">
        <v>3.0</v>
      </c>
    </row>
    <row r="132">
      <c r="A132" s="3">
        <v>2015.0</v>
      </c>
      <c r="B132" s="3" t="s">
        <v>367</v>
      </c>
      <c r="C132" s="3" t="s">
        <v>270</v>
      </c>
      <c r="D132" s="3">
        <v>69.0</v>
      </c>
      <c r="E132" s="3">
        <v>75.0</v>
      </c>
      <c r="F132" s="3">
        <v>0.0</v>
      </c>
      <c r="G132" s="3">
        <v>0.0</v>
      </c>
      <c r="H132" s="3">
        <v>144.0</v>
      </c>
      <c r="I132" s="5" t="str">
        <f t="shared" si="18"/>
        <v>2</v>
      </c>
      <c r="J132" s="10">
        <v>23.0</v>
      </c>
      <c r="K132" s="10">
        <v>0.0</v>
      </c>
      <c r="L132" s="10">
        <v>279.0</v>
      </c>
      <c r="M132" s="10">
        <v>0.0</v>
      </c>
      <c r="N132" s="11">
        <v>20.0</v>
      </c>
      <c r="O132" s="11">
        <v>0.0</v>
      </c>
      <c r="P132" s="12">
        <v>28.0</v>
      </c>
      <c r="Q132" s="12">
        <v>56.0</v>
      </c>
      <c r="R132" s="12">
        <v>0.0</v>
      </c>
      <c r="S132" s="3">
        <v>-1.0</v>
      </c>
      <c r="T132" s="5" t="str">
        <f>+3</f>
        <v>3</v>
      </c>
      <c r="U132" s="3" t="s">
        <v>141</v>
      </c>
      <c r="V132" s="3">
        <v>0.0</v>
      </c>
      <c r="W132" s="3">
        <v>6.0</v>
      </c>
      <c r="X132" s="3">
        <v>23.0</v>
      </c>
      <c r="Y132" s="3">
        <v>6.0</v>
      </c>
      <c r="Z132" s="3">
        <v>1.0</v>
      </c>
    </row>
    <row r="133">
      <c r="A133" s="3">
        <v>2015.0</v>
      </c>
      <c r="B133" s="3" t="s">
        <v>380</v>
      </c>
      <c r="C133" s="3" t="s">
        <v>270</v>
      </c>
      <c r="D133" s="3">
        <v>76.0</v>
      </c>
      <c r="E133" s="3">
        <v>68.0</v>
      </c>
      <c r="F133" s="3">
        <v>0.0</v>
      </c>
      <c r="G133" s="3">
        <v>0.0</v>
      </c>
      <c r="H133" s="3">
        <v>144.0</v>
      </c>
      <c r="I133" s="5" t="str">
        <f t="shared" si="18"/>
        <v>2</v>
      </c>
      <c r="J133" s="10">
        <v>21.0</v>
      </c>
      <c r="K133" s="10">
        <v>0.0</v>
      </c>
      <c r="L133" s="10">
        <v>296.8</v>
      </c>
      <c r="M133" s="10">
        <v>0.0</v>
      </c>
      <c r="N133" s="11">
        <v>25.0</v>
      </c>
      <c r="O133" s="11">
        <v>0.0</v>
      </c>
      <c r="P133" s="12">
        <v>29.0</v>
      </c>
      <c r="Q133" s="12">
        <v>58.0</v>
      </c>
      <c r="R133" s="12">
        <v>0.0</v>
      </c>
      <c r="S133" s="3" t="s">
        <v>141</v>
      </c>
      <c r="T133" s="5" t="str">
        <f t="shared" ref="T133:T134" si="19">+4</f>
        <v>4</v>
      </c>
      <c r="U133" s="3">
        <v>-2.0</v>
      </c>
      <c r="V133" s="3">
        <v>0.0</v>
      </c>
      <c r="W133" s="3">
        <v>7.0</v>
      </c>
      <c r="X133" s="3">
        <v>20.0</v>
      </c>
      <c r="Y133" s="3">
        <v>9.0</v>
      </c>
      <c r="Z133" s="3">
        <v>0.0</v>
      </c>
    </row>
    <row r="134">
      <c r="A134" s="3">
        <v>2015.0</v>
      </c>
      <c r="B134" s="3" t="s">
        <v>386</v>
      </c>
      <c r="C134" s="3" t="s">
        <v>270</v>
      </c>
      <c r="D134" s="3">
        <v>69.0</v>
      </c>
      <c r="E134" s="3">
        <v>76.0</v>
      </c>
      <c r="F134" s="3">
        <v>0.0</v>
      </c>
      <c r="G134" s="3">
        <v>0.0</v>
      </c>
      <c r="H134" s="3">
        <v>145.0</v>
      </c>
      <c r="I134" s="5" t="str">
        <f t="shared" ref="I134:I140" si="20">+3</f>
        <v>3</v>
      </c>
      <c r="J134" s="10">
        <v>15.0</v>
      </c>
      <c r="K134" s="10">
        <v>0.0</v>
      </c>
      <c r="L134" s="10">
        <v>280.3</v>
      </c>
      <c r="M134" s="10">
        <v>0.0</v>
      </c>
      <c r="N134" s="11">
        <v>20.0</v>
      </c>
      <c r="O134" s="11">
        <v>0.0</v>
      </c>
      <c r="P134" s="12">
        <v>28.0</v>
      </c>
      <c r="Q134" s="12">
        <v>56.0</v>
      </c>
      <c r="R134" s="12">
        <v>0.0</v>
      </c>
      <c r="S134" s="5" t="str">
        <f>+1</f>
        <v>1</v>
      </c>
      <c r="T134" s="5" t="str">
        <f t="shared" si="19"/>
        <v>4</v>
      </c>
      <c r="U134" s="3">
        <v>-2.0</v>
      </c>
      <c r="V134" s="3">
        <v>0.0</v>
      </c>
      <c r="W134" s="3">
        <v>6.0</v>
      </c>
      <c r="X134" s="3">
        <v>24.0</v>
      </c>
      <c r="Y134" s="3">
        <v>4.0</v>
      </c>
      <c r="Z134" s="3">
        <v>2.0</v>
      </c>
    </row>
    <row r="135">
      <c r="A135" s="3">
        <v>2015.0</v>
      </c>
      <c r="B135" s="3" t="s">
        <v>329</v>
      </c>
      <c r="C135" s="3" t="s">
        <v>270</v>
      </c>
      <c r="D135" s="3">
        <v>71.0</v>
      </c>
      <c r="E135" s="3">
        <v>74.0</v>
      </c>
      <c r="F135" s="3">
        <v>0.0</v>
      </c>
      <c r="G135" s="3">
        <v>0.0</v>
      </c>
      <c r="H135" s="3">
        <v>145.0</v>
      </c>
      <c r="I135" s="5" t="str">
        <f t="shared" si="20"/>
        <v>3</v>
      </c>
      <c r="J135" s="10">
        <v>19.0</v>
      </c>
      <c r="K135" s="10">
        <v>0.0</v>
      </c>
      <c r="L135" s="10">
        <v>277.3</v>
      </c>
      <c r="M135" s="10">
        <v>0.0</v>
      </c>
      <c r="N135" s="11">
        <v>23.0</v>
      </c>
      <c r="O135" s="11">
        <v>0.0</v>
      </c>
      <c r="P135" s="12">
        <v>30.0</v>
      </c>
      <c r="Q135" s="12">
        <v>60.0</v>
      </c>
      <c r="R135" s="12">
        <v>0.0</v>
      </c>
      <c r="S135" s="3" t="s">
        <v>141</v>
      </c>
      <c r="T135" s="5" t="str">
        <f>+3</f>
        <v>3</v>
      </c>
      <c r="U135" s="3" t="s">
        <v>141</v>
      </c>
      <c r="V135" s="3">
        <v>0.0</v>
      </c>
      <c r="W135" s="3">
        <v>5.0</v>
      </c>
      <c r="X135" s="3">
        <v>23.0</v>
      </c>
      <c r="Y135" s="3">
        <v>8.0</v>
      </c>
      <c r="Z135" s="3">
        <v>0.0</v>
      </c>
    </row>
    <row r="136">
      <c r="A136" s="3">
        <v>2015.0</v>
      </c>
      <c r="B136" s="3" t="s">
        <v>194</v>
      </c>
      <c r="C136" s="3" t="s">
        <v>270</v>
      </c>
      <c r="D136" s="3">
        <v>72.0</v>
      </c>
      <c r="E136" s="3">
        <v>73.0</v>
      </c>
      <c r="F136" s="3">
        <v>0.0</v>
      </c>
      <c r="G136" s="3">
        <v>0.0</v>
      </c>
      <c r="H136" s="3">
        <v>145.0</v>
      </c>
      <c r="I136" s="5" t="str">
        <f t="shared" si="20"/>
        <v>3</v>
      </c>
      <c r="J136" s="10">
        <v>21.0</v>
      </c>
      <c r="K136" s="10">
        <v>0.0</v>
      </c>
      <c r="L136" s="10">
        <v>278.3</v>
      </c>
      <c r="M136" s="10">
        <v>0.0</v>
      </c>
      <c r="N136" s="11">
        <v>23.0</v>
      </c>
      <c r="O136" s="11">
        <v>0.0</v>
      </c>
      <c r="P136" s="12">
        <v>31.5</v>
      </c>
      <c r="Q136" s="12">
        <v>63.0</v>
      </c>
      <c r="R136" s="12">
        <v>0.0</v>
      </c>
      <c r="S136" s="5" t="str">
        <f>+1</f>
        <v>1</v>
      </c>
      <c r="T136" s="5" t="str">
        <f>+2</f>
        <v>2</v>
      </c>
      <c r="U136" s="3" t="s">
        <v>141</v>
      </c>
      <c r="V136" s="3">
        <v>0.0</v>
      </c>
      <c r="W136" s="3">
        <v>4.0</v>
      </c>
      <c r="X136" s="3">
        <v>25.0</v>
      </c>
      <c r="Y136" s="3">
        <v>7.0</v>
      </c>
      <c r="Z136" s="3">
        <v>0.0</v>
      </c>
    </row>
    <row r="137">
      <c r="A137" s="3">
        <v>2015.0</v>
      </c>
      <c r="B137" s="3" t="s">
        <v>404</v>
      </c>
      <c r="C137" s="3" t="s">
        <v>270</v>
      </c>
      <c r="D137" s="3">
        <v>71.0</v>
      </c>
      <c r="E137" s="3">
        <v>74.0</v>
      </c>
      <c r="F137" s="3">
        <v>0.0</v>
      </c>
      <c r="G137" s="3">
        <v>0.0</v>
      </c>
      <c r="H137" s="3">
        <v>145.0</v>
      </c>
      <c r="I137" s="5" t="str">
        <f t="shared" si="20"/>
        <v>3</v>
      </c>
      <c r="J137" s="10">
        <v>18.0</v>
      </c>
      <c r="K137" s="10">
        <v>0.0</v>
      </c>
      <c r="L137" s="10">
        <v>289.8</v>
      </c>
      <c r="M137" s="10">
        <v>0.0</v>
      </c>
      <c r="N137" s="11">
        <v>22.0</v>
      </c>
      <c r="O137" s="11">
        <v>0.0</v>
      </c>
      <c r="P137" s="12">
        <v>30.0</v>
      </c>
      <c r="Q137" s="12">
        <v>60.0</v>
      </c>
      <c r="R137" s="12">
        <v>0.0</v>
      </c>
      <c r="S137" s="5" t="str">
        <f t="shared" ref="S137:S138" si="21">+3</f>
        <v>3</v>
      </c>
      <c r="T137" s="5" t="str">
        <f>+1</f>
        <v>1</v>
      </c>
      <c r="U137" s="3">
        <v>-1.0</v>
      </c>
      <c r="V137" s="3">
        <v>0.0</v>
      </c>
      <c r="W137" s="3">
        <v>6.0</v>
      </c>
      <c r="X137" s="3">
        <v>22.0</v>
      </c>
      <c r="Y137" s="3">
        <v>7.0</v>
      </c>
      <c r="Z137" s="3">
        <v>1.0</v>
      </c>
    </row>
    <row r="138">
      <c r="A138" s="3">
        <v>2015.0</v>
      </c>
      <c r="B138" s="3" t="s">
        <v>408</v>
      </c>
      <c r="C138" s="3" t="s">
        <v>270</v>
      </c>
      <c r="D138" s="3">
        <v>74.0</v>
      </c>
      <c r="E138" s="3">
        <v>71.0</v>
      </c>
      <c r="F138" s="3">
        <v>0.0</v>
      </c>
      <c r="G138" s="3">
        <v>0.0</v>
      </c>
      <c r="H138" s="3">
        <v>145.0</v>
      </c>
      <c r="I138" s="5" t="str">
        <f t="shared" si="20"/>
        <v>3</v>
      </c>
      <c r="J138" s="10">
        <v>17.0</v>
      </c>
      <c r="K138" s="10">
        <v>0.0</v>
      </c>
      <c r="L138" s="10">
        <v>274.0</v>
      </c>
      <c r="M138" s="10">
        <v>0.0</v>
      </c>
      <c r="N138" s="11">
        <v>26.0</v>
      </c>
      <c r="O138" s="11">
        <v>0.0</v>
      </c>
      <c r="P138" s="12">
        <v>32.5</v>
      </c>
      <c r="Q138" s="12">
        <v>65.0</v>
      </c>
      <c r="R138" s="12">
        <v>0.0</v>
      </c>
      <c r="S138" s="5" t="str">
        <f t="shared" si="21"/>
        <v>3</v>
      </c>
      <c r="T138" s="5" t="str">
        <f>+3</f>
        <v>3</v>
      </c>
      <c r="U138" s="3">
        <v>-3.0</v>
      </c>
      <c r="V138" s="3">
        <v>0.0</v>
      </c>
      <c r="W138" s="3">
        <v>5.0</v>
      </c>
      <c r="X138" s="3">
        <v>24.0</v>
      </c>
      <c r="Y138" s="3">
        <v>6.0</v>
      </c>
      <c r="Z138" s="3">
        <v>1.0</v>
      </c>
    </row>
    <row r="139">
      <c r="A139" s="3">
        <v>2015.0</v>
      </c>
      <c r="B139" s="3" t="s">
        <v>411</v>
      </c>
      <c r="C139" s="3" t="s">
        <v>270</v>
      </c>
      <c r="D139" s="3">
        <v>71.0</v>
      </c>
      <c r="E139" s="3">
        <v>74.0</v>
      </c>
      <c r="F139" s="3">
        <v>0.0</v>
      </c>
      <c r="G139" s="3">
        <v>0.0</v>
      </c>
      <c r="H139" s="3">
        <v>145.0</v>
      </c>
      <c r="I139" s="5" t="str">
        <f t="shared" si="20"/>
        <v>3</v>
      </c>
      <c r="J139" s="10">
        <v>17.0</v>
      </c>
      <c r="K139" s="10">
        <v>0.0</v>
      </c>
      <c r="L139" s="10">
        <v>273.3</v>
      </c>
      <c r="M139" s="10">
        <v>0.0</v>
      </c>
      <c r="N139" s="11">
        <v>24.0</v>
      </c>
      <c r="O139" s="11">
        <v>0.0</v>
      </c>
      <c r="P139" s="12">
        <v>31.5</v>
      </c>
      <c r="Q139" s="12">
        <v>63.0</v>
      </c>
      <c r="R139" s="12">
        <v>0.0</v>
      </c>
      <c r="S139" s="5" t="str">
        <f t="shared" ref="S139:T139" si="22">+2</f>
        <v>2</v>
      </c>
      <c r="T139" s="5" t="str">
        <f t="shared" si="22"/>
        <v>2</v>
      </c>
      <c r="U139" s="3">
        <v>-1.0</v>
      </c>
      <c r="V139" s="3">
        <v>0.0</v>
      </c>
      <c r="W139" s="3">
        <v>6.0</v>
      </c>
      <c r="X139" s="3">
        <v>22.0</v>
      </c>
      <c r="Y139" s="3">
        <v>7.0</v>
      </c>
      <c r="Z139" s="3">
        <v>1.0</v>
      </c>
    </row>
    <row r="140">
      <c r="A140" s="3">
        <v>2015.0</v>
      </c>
      <c r="B140" s="3" t="s">
        <v>413</v>
      </c>
      <c r="C140" s="3" t="s">
        <v>270</v>
      </c>
      <c r="D140" s="3">
        <v>72.0</v>
      </c>
      <c r="E140" s="3">
        <v>73.0</v>
      </c>
      <c r="F140" s="3">
        <v>0.0</v>
      </c>
      <c r="G140" s="3">
        <v>0.0</v>
      </c>
      <c r="H140" s="3">
        <v>145.0</v>
      </c>
      <c r="I140" s="5" t="str">
        <f t="shared" si="20"/>
        <v>3</v>
      </c>
      <c r="J140" s="10">
        <v>22.0</v>
      </c>
      <c r="K140" s="10">
        <v>0.0</v>
      </c>
      <c r="L140" s="10">
        <v>282.3</v>
      </c>
      <c r="M140" s="10">
        <v>0.0</v>
      </c>
      <c r="N140" s="11">
        <v>24.0</v>
      </c>
      <c r="O140" s="11">
        <v>0.0</v>
      </c>
      <c r="P140" s="12">
        <v>29.5</v>
      </c>
      <c r="Q140" s="12">
        <v>59.0</v>
      </c>
      <c r="R140" s="12">
        <v>0.0</v>
      </c>
      <c r="S140" s="3">
        <v>-2.0</v>
      </c>
      <c r="T140" s="5" t="str">
        <f>+3</f>
        <v>3</v>
      </c>
      <c r="U140" s="5" t="str">
        <f>+2</f>
        <v>2</v>
      </c>
      <c r="V140" s="3">
        <v>0.0</v>
      </c>
      <c r="W140" s="3">
        <v>6.0</v>
      </c>
      <c r="X140" s="3">
        <v>23.0</v>
      </c>
      <c r="Y140" s="3">
        <v>5.0</v>
      </c>
      <c r="Z140" s="3">
        <v>2.0</v>
      </c>
    </row>
    <row r="141">
      <c r="A141" s="3">
        <v>2015.0</v>
      </c>
      <c r="B141" s="3" t="s">
        <v>419</v>
      </c>
      <c r="C141" s="3" t="s">
        <v>270</v>
      </c>
      <c r="D141" s="3">
        <v>73.0</v>
      </c>
      <c r="E141" s="3">
        <v>73.0</v>
      </c>
      <c r="F141" s="3">
        <v>0.0</v>
      </c>
      <c r="G141" s="3">
        <v>0.0</v>
      </c>
      <c r="H141" s="3">
        <v>146.0</v>
      </c>
      <c r="I141" s="5" t="str">
        <f t="shared" ref="I141:I145" si="23">+4</f>
        <v>4</v>
      </c>
      <c r="J141" s="10">
        <v>23.0</v>
      </c>
      <c r="K141" s="10">
        <v>0.0</v>
      </c>
      <c r="L141" s="10">
        <v>279.5</v>
      </c>
      <c r="M141" s="10">
        <v>0.0</v>
      </c>
      <c r="N141" s="11">
        <v>26.0</v>
      </c>
      <c r="O141" s="11">
        <v>0.0</v>
      </c>
      <c r="P141" s="12">
        <v>33.0</v>
      </c>
      <c r="Q141" s="12">
        <v>66.0</v>
      </c>
      <c r="R141" s="12">
        <v>0.0</v>
      </c>
      <c r="S141" s="5" t="str">
        <f>+2</f>
        <v>2</v>
      </c>
      <c r="T141" s="5" t="str">
        <f>+4</f>
        <v>4</v>
      </c>
      <c r="U141" s="3">
        <v>-2.0</v>
      </c>
      <c r="V141" s="3">
        <v>0.0</v>
      </c>
      <c r="W141" s="3">
        <v>3.0</v>
      </c>
      <c r="X141" s="3">
        <v>26.0</v>
      </c>
      <c r="Y141" s="3">
        <v>7.0</v>
      </c>
      <c r="Z141" s="3">
        <v>0.0</v>
      </c>
    </row>
    <row r="142">
      <c r="A142" s="3">
        <v>2015.0</v>
      </c>
      <c r="B142" s="3" t="s">
        <v>422</v>
      </c>
      <c r="C142" s="3" t="s">
        <v>270</v>
      </c>
      <c r="D142" s="3">
        <v>72.0</v>
      </c>
      <c r="E142" s="3">
        <v>74.0</v>
      </c>
      <c r="F142" s="3">
        <v>0.0</v>
      </c>
      <c r="G142" s="3">
        <v>0.0</v>
      </c>
      <c r="H142" s="3">
        <v>146.0</v>
      </c>
      <c r="I142" s="5" t="str">
        <f t="shared" si="23"/>
        <v>4</v>
      </c>
      <c r="J142" s="10">
        <v>19.0</v>
      </c>
      <c r="K142" s="10">
        <v>0.0</v>
      </c>
      <c r="L142" s="10">
        <v>268.8</v>
      </c>
      <c r="M142" s="10">
        <v>0.0</v>
      </c>
      <c r="N142" s="11">
        <v>27.0</v>
      </c>
      <c r="O142" s="11">
        <v>0.0</v>
      </c>
      <c r="P142" s="12">
        <v>33.0</v>
      </c>
      <c r="Q142" s="12">
        <v>66.0</v>
      </c>
      <c r="R142" s="12">
        <v>0.0</v>
      </c>
      <c r="S142" s="3" t="s">
        <v>141</v>
      </c>
      <c r="T142" s="5" t="str">
        <f>+3</f>
        <v>3</v>
      </c>
      <c r="U142" s="5" t="str">
        <f>+1</f>
        <v>1</v>
      </c>
      <c r="V142" s="3">
        <v>0.0</v>
      </c>
      <c r="W142" s="3">
        <v>6.0</v>
      </c>
      <c r="X142" s="3">
        <v>20.0</v>
      </c>
      <c r="Y142" s="3">
        <v>10.0</v>
      </c>
      <c r="Z142" s="3">
        <v>0.0</v>
      </c>
    </row>
    <row r="143">
      <c r="A143" s="3">
        <v>2015.0</v>
      </c>
      <c r="B143" s="3" t="s">
        <v>278</v>
      </c>
      <c r="C143" s="3" t="s">
        <v>270</v>
      </c>
      <c r="D143" s="3">
        <v>73.0</v>
      </c>
      <c r="E143" s="3">
        <v>73.0</v>
      </c>
      <c r="F143" s="3">
        <v>0.0</v>
      </c>
      <c r="G143" s="3">
        <v>0.0</v>
      </c>
      <c r="H143" s="3">
        <v>146.0</v>
      </c>
      <c r="I143" s="5" t="str">
        <f t="shared" si="23"/>
        <v>4</v>
      </c>
      <c r="J143" s="10">
        <v>23.0</v>
      </c>
      <c r="K143" s="10">
        <v>0.0</v>
      </c>
      <c r="L143" s="10">
        <v>283.5</v>
      </c>
      <c r="M143" s="10">
        <v>0.0</v>
      </c>
      <c r="N143" s="11">
        <v>22.0</v>
      </c>
      <c r="O143" s="11">
        <v>0.0</v>
      </c>
      <c r="P143" s="12">
        <v>30.0</v>
      </c>
      <c r="Q143" s="12">
        <v>60.0</v>
      </c>
      <c r="R143" s="12">
        <v>0.0</v>
      </c>
      <c r="S143" s="3" t="s">
        <v>141</v>
      </c>
      <c r="T143" s="5" t="str">
        <f>+6</f>
        <v>6</v>
      </c>
      <c r="U143" s="3">
        <v>-2.0</v>
      </c>
      <c r="V143" s="3">
        <v>0.0</v>
      </c>
      <c r="W143" s="3">
        <v>5.0</v>
      </c>
      <c r="X143" s="3">
        <v>22.0</v>
      </c>
      <c r="Y143" s="3">
        <v>9.0</v>
      </c>
      <c r="Z143" s="3">
        <v>0.0</v>
      </c>
    </row>
    <row r="144">
      <c r="A144" s="3">
        <v>2015.0</v>
      </c>
      <c r="B144" s="3" t="s">
        <v>433</v>
      </c>
      <c r="C144" s="3" t="s">
        <v>270</v>
      </c>
      <c r="D144" s="3">
        <v>75.0</v>
      </c>
      <c r="E144" s="3">
        <v>71.0</v>
      </c>
      <c r="F144" s="3">
        <v>0.0</v>
      </c>
      <c r="G144" s="3">
        <v>0.0</v>
      </c>
      <c r="H144" s="3">
        <v>146.0</v>
      </c>
      <c r="I144" s="5" t="str">
        <f t="shared" si="23"/>
        <v>4</v>
      </c>
      <c r="J144" s="10">
        <v>17.0</v>
      </c>
      <c r="K144" s="10">
        <v>0.0</v>
      </c>
      <c r="L144" s="10">
        <v>288.5</v>
      </c>
      <c r="M144" s="10">
        <v>0.0</v>
      </c>
      <c r="N144" s="11">
        <v>22.0</v>
      </c>
      <c r="O144" s="11">
        <v>0.0</v>
      </c>
      <c r="P144" s="12">
        <v>29.5</v>
      </c>
      <c r="Q144" s="12">
        <v>59.0</v>
      </c>
      <c r="R144" s="12">
        <v>0.0</v>
      </c>
      <c r="S144" s="5" t="str">
        <f>+2</f>
        <v>2</v>
      </c>
      <c r="T144" s="5" t="str">
        <f t="shared" ref="T144:U144" si="24">+1</f>
        <v>1</v>
      </c>
      <c r="U144" s="5" t="str">
        <f t="shared" si="24"/>
        <v>1</v>
      </c>
      <c r="V144" s="3">
        <v>0.0</v>
      </c>
      <c r="W144" s="3">
        <v>5.0</v>
      </c>
      <c r="X144" s="3">
        <v>23.0</v>
      </c>
      <c r="Y144" s="3">
        <v>7.0</v>
      </c>
      <c r="Z144" s="3">
        <v>1.0</v>
      </c>
    </row>
    <row r="145">
      <c r="A145" s="3">
        <v>2015.0</v>
      </c>
      <c r="B145" s="3" t="s">
        <v>438</v>
      </c>
      <c r="C145" s="3" t="s">
        <v>270</v>
      </c>
      <c r="D145" s="3">
        <v>68.0</v>
      </c>
      <c r="E145" s="3">
        <v>78.0</v>
      </c>
      <c r="F145" s="3">
        <v>0.0</v>
      </c>
      <c r="G145" s="3">
        <v>0.0</v>
      </c>
      <c r="H145" s="3">
        <v>146.0</v>
      </c>
      <c r="I145" s="5" t="str">
        <f t="shared" si="23"/>
        <v>4</v>
      </c>
      <c r="J145" s="10">
        <v>18.0</v>
      </c>
      <c r="K145" s="10">
        <v>0.0</v>
      </c>
      <c r="L145" s="10">
        <v>290.0</v>
      </c>
      <c r="M145" s="10">
        <v>0.0</v>
      </c>
      <c r="N145" s="11">
        <v>22.0</v>
      </c>
      <c r="O145" s="11">
        <v>0.0</v>
      </c>
      <c r="P145" s="12">
        <v>30.0</v>
      </c>
      <c r="Q145" s="12">
        <v>60.0</v>
      </c>
      <c r="R145" s="12">
        <v>0.0</v>
      </c>
      <c r="S145" s="5" t="str">
        <f>+1</f>
        <v>1</v>
      </c>
      <c r="T145" s="5" t="str">
        <f>+4</f>
        <v>4</v>
      </c>
      <c r="U145" s="3">
        <v>-1.0</v>
      </c>
      <c r="V145" s="3">
        <v>0.0</v>
      </c>
      <c r="W145" s="3">
        <v>7.0</v>
      </c>
      <c r="X145" s="3">
        <v>19.0</v>
      </c>
      <c r="Y145" s="3">
        <v>9.0</v>
      </c>
      <c r="Z145" s="3">
        <v>1.0</v>
      </c>
    </row>
    <row r="146">
      <c r="A146" s="3">
        <v>2015.0</v>
      </c>
      <c r="B146" s="3" t="s">
        <v>251</v>
      </c>
      <c r="C146" s="3" t="s">
        <v>270</v>
      </c>
      <c r="D146" s="3">
        <v>71.0</v>
      </c>
      <c r="E146" s="3">
        <v>76.0</v>
      </c>
      <c r="F146" s="3">
        <v>0.0</v>
      </c>
      <c r="G146" s="3">
        <v>0.0</v>
      </c>
      <c r="H146" s="3">
        <v>147.0</v>
      </c>
      <c r="I146" s="5" t="str">
        <f t="shared" ref="I146:I150" si="25">+5</f>
        <v>5</v>
      </c>
      <c r="J146" s="10">
        <v>18.0</v>
      </c>
      <c r="K146" s="10">
        <v>0.0</v>
      </c>
      <c r="L146" s="10">
        <v>297.8</v>
      </c>
      <c r="M146" s="10">
        <v>0.0</v>
      </c>
      <c r="N146" s="11">
        <v>22.0</v>
      </c>
      <c r="O146" s="11">
        <v>0.0</v>
      </c>
      <c r="P146" s="12">
        <v>30.0</v>
      </c>
      <c r="Q146" s="12">
        <v>60.0</v>
      </c>
      <c r="R146" s="12">
        <v>0.0</v>
      </c>
      <c r="S146" s="3">
        <v>-3.0</v>
      </c>
      <c r="T146" s="5" t="str">
        <f>+10</f>
        <v>10</v>
      </c>
      <c r="U146" s="3">
        <v>-2.0</v>
      </c>
      <c r="V146" s="3">
        <v>1.0</v>
      </c>
      <c r="W146" s="3">
        <v>4.0</v>
      </c>
      <c r="X146" s="3">
        <v>23.0</v>
      </c>
      <c r="Y146" s="3">
        <v>6.0</v>
      </c>
      <c r="Z146" s="3">
        <v>2.0</v>
      </c>
    </row>
    <row r="147">
      <c r="A147" s="3">
        <v>2015.0</v>
      </c>
      <c r="B147" s="3" t="s">
        <v>182</v>
      </c>
      <c r="C147" s="3" t="s">
        <v>270</v>
      </c>
      <c r="D147" s="3">
        <v>72.0</v>
      </c>
      <c r="E147" s="3">
        <v>75.0</v>
      </c>
      <c r="F147" s="3">
        <v>0.0</v>
      </c>
      <c r="G147" s="3">
        <v>0.0</v>
      </c>
      <c r="H147" s="3">
        <v>147.0</v>
      </c>
      <c r="I147" s="5" t="str">
        <f t="shared" si="25"/>
        <v>5</v>
      </c>
      <c r="J147" s="10">
        <v>18.0</v>
      </c>
      <c r="K147" s="10">
        <v>0.0</v>
      </c>
      <c r="L147" s="10">
        <v>287.8</v>
      </c>
      <c r="M147" s="10">
        <v>0.0</v>
      </c>
      <c r="N147" s="11">
        <v>24.0</v>
      </c>
      <c r="O147" s="11">
        <v>0.0</v>
      </c>
      <c r="P147" s="12">
        <v>32.5</v>
      </c>
      <c r="Q147" s="12">
        <v>65.0</v>
      </c>
      <c r="R147" s="12">
        <v>0.0</v>
      </c>
      <c r="S147" s="3" t="s">
        <v>141</v>
      </c>
      <c r="T147" s="5" t="str">
        <f>+6</f>
        <v>6</v>
      </c>
      <c r="U147" s="3">
        <v>-1.0</v>
      </c>
      <c r="V147" s="3">
        <v>0.0</v>
      </c>
      <c r="W147" s="3">
        <v>5.0</v>
      </c>
      <c r="X147" s="3">
        <v>23.0</v>
      </c>
      <c r="Y147" s="3">
        <v>7.0</v>
      </c>
      <c r="Z147" s="3">
        <v>1.0</v>
      </c>
    </row>
    <row r="148">
      <c r="A148" s="3">
        <v>2015.0</v>
      </c>
      <c r="B148" s="3" t="s">
        <v>138</v>
      </c>
      <c r="C148" s="3" t="s">
        <v>270</v>
      </c>
      <c r="D148" s="3">
        <v>75.0</v>
      </c>
      <c r="E148" s="3">
        <v>72.0</v>
      </c>
      <c r="F148" s="3">
        <v>0.0</v>
      </c>
      <c r="G148" s="3">
        <v>0.0</v>
      </c>
      <c r="H148" s="3">
        <v>147.0</v>
      </c>
      <c r="I148" s="5" t="str">
        <f t="shared" si="25"/>
        <v>5</v>
      </c>
      <c r="J148" s="10">
        <v>17.0</v>
      </c>
      <c r="K148" s="10">
        <v>0.0</v>
      </c>
      <c r="L148" s="10">
        <v>288.3</v>
      </c>
      <c r="M148" s="10">
        <v>0.0</v>
      </c>
      <c r="N148" s="11">
        <v>21.0</v>
      </c>
      <c r="O148" s="11">
        <v>0.0</v>
      </c>
      <c r="P148" s="12">
        <v>31.0</v>
      </c>
      <c r="Q148" s="12">
        <v>62.0</v>
      </c>
      <c r="R148" s="12">
        <v>0.0</v>
      </c>
      <c r="S148" s="5" t="str">
        <f>+1</f>
        <v>1</v>
      </c>
      <c r="T148" s="5" t="str">
        <f>+5</f>
        <v>5</v>
      </c>
      <c r="U148" s="3">
        <v>-1.0</v>
      </c>
      <c r="V148" s="3">
        <v>0.0</v>
      </c>
      <c r="W148" s="3">
        <v>5.0</v>
      </c>
      <c r="X148" s="3">
        <v>21.0</v>
      </c>
      <c r="Y148" s="3">
        <v>10.0</v>
      </c>
      <c r="Z148" s="3">
        <v>0.0</v>
      </c>
    </row>
    <row r="149">
      <c r="A149" s="3">
        <v>2015.0</v>
      </c>
      <c r="B149" s="3" t="s">
        <v>455</v>
      </c>
      <c r="C149" s="3" t="s">
        <v>270</v>
      </c>
      <c r="D149" s="3">
        <v>75.0</v>
      </c>
      <c r="E149" s="3">
        <v>72.0</v>
      </c>
      <c r="F149" s="3">
        <v>0.0</v>
      </c>
      <c r="G149" s="3">
        <v>0.0</v>
      </c>
      <c r="H149" s="3">
        <v>147.0</v>
      </c>
      <c r="I149" s="5" t="str">
        <f t="shared" si="25"/>
        <v>5</v>
      </c>
      <c r="J149" s="10">
        <v>19.0</v>
      </c>
      <c r="K149" s="10">
        <v>0.0</v>
      </c>
      <c r="L149" s="10">
        <v>290.3</v>
      </c>
      <c r="M149" s="10">
        <v>0.0</v>
      </c>
      <c r="N149" s="11">
        <v>22.0</v>
      </c>
      <c r="O149" s="11">
        <v>0.0</v>
      </c>
      <c r="P149" s="12">
        <v>30.0</v>
      </c>
      <c r="Q149" s="12">
        <v>60.0</v>
      </c>
      <c r="R149" s="12">
        <v>0.0</v>
      </c>
      <c r="S149" s="3">
        <v>-3.0</v>
      </c>
      <c r="T149" s="5" t="str">
        <f>+8</f>
        <v>8</v>
      </c>
      <c r="U149" s="3" t="s">
        <v>141</v>
      </c>
      <c r="V149" s="3">
        <v>0.0</v>
      </c>
      <c r="W149" s="3">
        <v>10.0</v>
      </c>
      <c r="X149" s="3">
        <v>14.0</v>
      </c>
      <c r="Y149" s="3">
        <v>9.0</v>
      </c>
      <c r="Z149" s="3">
        <v>3.0</v>
      </c>
    </row>
    <row r="150">
      <c r="A150" s="3">
        <v>2015.0</v>
      </c>
      <c r="B150" s="3" t="s">
        <v>460</v>
      </c>
      <c r="C150" s="3" t="s">
        <v>270</v>
      </c>
      <c r="D150" s="3">
        <v>73.0</v>
      </c>
      <c r="E150" s="3">
        <v>74.0</v>
      </c>
      <c r="F150" s="3">
        <v>0.0</v>
      </c>
      <c r="G150" s="3">
        <v>0.0</v>
      </c>
      <c r="H150" s="3">
        <v>147.0</v>
      </c>
      <c r="I150" s="5" t="str">
        <f t="shared" si="25"/>
        <v>5</v>
      </c>
      <c r="J150" s="10">
        <v>19.0</v>
      </c>
      <c r="K150" s="10">
        <v>0.0</v>
      </c>
      <c r="L150" s="10">
        <v>284.3</v>
      </c>
      <c r="M150" s="10">
        <v>0.0</v>
      </c>
      <c r="N150" s="11">
        <v>23.0</v>
      </c>
      <c r="O150" s="11">
        <v>0.0</v>
      </c>
      <c r="P150" s="12">
        <v>30.5</v>
      </c>
      <c r="Q150" s="12">
        <v>61.0</v>
      </c>
      <c r="R150" s="12">
        <v>0.0</v>
      </c>
      <c r="S150" s="5" t="str">
        <f>+1</f>
        <v>1</v>
      </c>
      <c r="T150" s="5" t="str">
        <f>+6</f>
        <v>6</v>
      </c>
      <c r="U150" s="3">
        <v>-2.0</v>
      </c>
      <c r="V150" s="3">
        <v>0.0</v>
      </c>
      <c r="W150" s="3">
        <v>7.0</v>
      </c>
      <c r="X150" s="3">
        <v>20.0</v>
      </c>
      <c r="Y150" s="3">
        <v>7.0</v>
      </c>
      <c r="Z150" s="3">
        <v>2.0</v>
      </c>
    </row>
    <row r="151">
      <c r="A151" s="3">
        <v>2015.0</v>
      </c>
      <c r="B151" s="3" t="s">
        <v>249</v>
      </c>
      <c r="C151" s="3" t="s">
        <v>270</v>
      </c>
      <c r="D151" s="3">
        <v>77.0</v>
      </c>
      <c r="E151" s="3">
        <v>71.0</v>
      </c>
      <c r="F151" s="3">
        <v>0.0</v>
      </c>
      <c r="G151" s="3">
        <v>0.0</v>
      </c>
      <c r="H151" s="3">
        <v>148.0</v>
      </c>
      <c r="I151" s="5" t="str">
        <f t="shared" ref="I151:I153" si="27">+6</f>
        <v>6</v>
      </c>
      <c r="J151" s="10">
        <v>13.0</v>
      </c>
      <c r="K151" s="10">
        <v>0.0</v>
      </c>
      <c r="L151" s="10">
        <v>274.5</v>
      </c>
      <c r="M151" s="10">
        <v>0.0</v>
      </c>
      <c r="N151" s="11">
        <v>21.0</v>
      </c>
      <c r="O151" s="11">
        <v>0.0</v>
      </c>
      <c r="P151" s="12">
        <v>29.5</v>
      </c>
      <c r="Q151" s="12">
        <v>59.0</v>
      </c>
      <c r="R151" s="12">
        <v>0.0</v>
      </c>
      <c r="S151" s="3" t="s">
        <v>141</v>
      </c>
      <c r="T151" s="5" t="str">
        <f t="shared" ref="T151:U151" si="26">+3</f>
        <v>3</v>
      </c>
      <c r="U151" s="5" t="str">
        <f t="shared" si="26"/>
        <v>3</v>
      </c>
      <c r="V151" s="3">
        <v>0.0</v>
      </c>
      <c r="W151" s="3">
        <v>4.0</v>
      </c>
      <c r="X151" s="3">
        <v>24.0</v>
      </c>
      <c r="Y151" s="3">
        <v>6.0</v>
      </c>
      <c r="Z151" s="3">
        <v>2.0</v>
      </c>
    </row>
    <row r="152">
      <c r="A152" s="3">
        <v>2015.0</v>
      </c>
      <c r="B152" s="3" t="s">
        <v>466</v>
      </c>
      <c r="C152" s="3" t="s">
        <v>270</v>
      </c>
      <c r="D152" s="3">
        <v>76.0</v>
      </c>
      <c r="E152" s="3">
        <v>72.0</v>
      </c>
      <c r="F152" s="3">
        <v>0.0</v>
      </c>
      <c r="G152" s="3">
        <v>0.0</v>
      </c>
      <c r="H152" s="3">
        <v>148.0</v>
      </c>
      <c r="I152" s="5" t="str">
        <f t="shared" si="27"/>
        <v>6</v>
      </c>
      <c r="J152" s="10">
        <v>17.0</v>
      </c>
      <c r="K152" s="10">
        <v>0.0</v>
      </c>
      <c r="L152" s="10">
        <v>275.0</v>
      </c>
      <c r="M152" s="10">
        <v>0.0</v>
      </c>
      <c r="N152" s="11">
        <v>19.0</v>
      </c>
      <c r="O152" s="11">
        <v>0.0</v>
      </c>
      <c r="P152" s="12">
        <v>29.5</v>
      </c>
      <c r="Q152" s="12">
        <v>59.0</v>
      </c>
      <c r="R152" s="12">
        <v>0.0</v>
      </c>
      <c r="S152" s="3" t="s">
        <v>141</v>
      </c>
      <c r="T152" s="5" t="str">
        <f>+6</f>
        <v>6</v>
      </c>
      <c r="U152" s="3" t="s">
        <v>141</v>
      </c>
      <c r="V152" s="3">
        <v>0.0</v>
      </c>
      <c r="W152" s="3">
        <v>4.0</v>
      </c>
      <c r="X152" s="3">
        <v>24.0</v>
      </c>
      <c r="Y152" s="3">
        <v>7.0</v>
      </c>
      <c r="Z152" s="3">
        <v>1.0</v>
      </c>
    </row>
    <row r="153">
      <c r="A153" s="3">
        <v>2015.0</v>
      </c>
      <c r="B153" s="3" t="s">
        <v>473</v>
      </c>
      <c r="C153" s="3" t="s">
        <v>270</v>
      </c>
      <c r="D153" s="3">
        <v>73.0</v>
      </c>
      <c r="E153" s="3">
        <v>75.0</v>
      </c>
      <c r="F153" s="3">
        <v>0.0</v>
      </c>
      <c r="G153" s="3">
        <v>0.0</v>
      </c>
      <c r="H153" s="3">
        <v>148.0</v>
      </c>
      <c r="I153" s="5" t="str">
        <f t="shared" si="27"/>
        <v>6</v>
      </c>
      <c r="J153" s="10">
        <v>23.0</v>
      </c>
      <c r="K153" s="10">
        <v>0.0</v>
      </c>
      <c r="L153" s="10">
        <v>279.0</v>
      </c>
      <c r="M153" s="10">
        <v>0.0</v>
      </c>
      <c r="N153" s="11">
        <v>24.0</v>
      </c>
      <c r="O153" s="11">
        <v>0.0</v>
      </c>
      <c r="P153" s="12">
        <v>33.5</v>
      </c>
      <c r="Q153" s="12">
        <v>67.0</v>
      </c>
      <c r="R153" s="12">
        <v>0.0</v>
      </c>
      <c r="S153" s="5" t="str">
        <f>+2</f>
        <v>2</v>
      </c>
      <c r="T153" s="5" t="str">
        <f>+3</f>
        <v>3</v>
      </c>
      <c r="U153" s="5" t="str">
        <f>+1</f>
        <v>1</v>
      </c>
      <c r="V153" s="3">
        <v>0.0</v>
      </c>
      <c r="W153" s="3">
        <v>4.0</v>
      </c>
      <c r="X153" s="3">
        <v>23.0</v>
      </c>
      <c r="Y153" s="3">
        <v>8.0</v>
      </c>
      <c r="Z153" s="3">
        <v>1.0</v>
      </c>
    </row>
    <row r="154">
      <c r="A154" s="3">
        <v>2015.0</v>
      </c>
      <c r="B154" s="3" t="s">
        <v>480</v>
      </c>
      <c r="C154" s="3" t="s">
        <v>270</v>
      </c>
      <c r="D154" s="3">
        <v>75.0</v>
      </c>
      <c r="E154" s="3">
        <v>74.0</v>
      </c>
      <c r="F154" s="3">
        <v>0.0</v>
      </c>
      <c r="G154" s="3">
        <v>0.0</v>
      </c>
      <c r="H154" s="3">
        <v>149.0</v>
      </c>
      <c r="I154" s="5" t="str">
        <f>+7</f>
        <v>7</v>
      </c>
      <c r="J154" s="10">
        <v>19.0</v>
      </c>
      <c r="K154" s="10">
        <v>0.0</v>
      </c>
      <c r="L154" s="10">
        <v>282.0</v>
      </c>
      <c r="M154" s="10">
        <v>0.0</v>
      </c>
      <c r="N154" s="11">
        <v>25.0</v>
      </c>
      <c r="O154" s="11">
        <v>0.0</v>
      </c>
      <c r="P154" s="12">
        <v>34.0</v>
      </c>
      <c r="Q154" s="12">
        <v>68.0</v>
      </c>
      <c r="R154" s="12">
        <v>0.0</v>
      </c>
      <c r="S154" s="3" t="s">
        <v>141</v>
      </c>
      <c r="T154" s="5" t="str">
        <f>+7</f>
        <v>7</v>
      </c>
      <c r="U154" s="3" t="s">
        <v>141</v>
      </c>
      <c r="V154" s="3">
        <v>0.0</v>
      </c>
      <c r="W154" s="3">
        <v>4.0</v>
      </c>
      <c r="X154" s="3">
        <v>21.0</v>
      </c>
      <c r="Y154" s="3">
        <v>11.0</v>
      </c>
      <c r="Z154" s="3">
        <v>0.0</v>
      </c>
    </row>
    <row r="155">
      <c r="A155" s="3">
        <v>2015.0</v>
      </c>
      <c r="B155" s="3" t="s">
        <v>484</v>
      </c>
      <c r="C155" s="3" t="s">
        <v>270</v>
      </c>
      <c r="D155" s="3">
        <v>75.0</v>
      </c>
      <c r="E155" s="3">
        <v>78.0</v>
      </c>
      <c r="F155" s="3">
        <v>0.0</v>
      </c>
      <c r="G155" s="3">
        <v>0.0</v>
      </c>
      <c r="H155" s="3">
        <v>153.0</v>
      </c>
      <c r="I155" s="5" t="str">
        <f>+11</f>
        <v>11</v>
      </c>
      <c r="J155" s="10">
        <v>16.0</v>
      </c>
      <c r="K155" s="10">
        <v>0.0</v>
      </c>
      <c r="L155" s="10">
        <v>288.8</v>
      </c>
      <c r="M155" s="10">
        <v>0.0</v>
      </c>
      <c r="N155" s="11">
        <v>22.0</v>
      </c>
      <c r="O155" s="11">
        <v>0.0</v>
      </c>
      <c r="P155" s="12">
        <v>31.5</v>
      </c>
      <c r="Q155" s="12">
        <v>63.0</v>
      </c>
      <c r="R155" s="12">
        <v>0.0</v>
      </c>
      <c r="S155" s="5" t="str">
        <f>+3</f>
        <v>3</v>
      </c>
      <c r="T155" s="5" t="str">
        <f>+6</f>
        <v>6</v>
      </c>
      <c r="U155" s="5" t="str">
        <f>+2</f>
        <v>2</v>
      </c>
      <c r="V155" s="3">
        <v>0.0</v>
      </c>
      <c r="W155" s="3">
        <v>2.0</v>
      </c>
      <c r="X155" s="3">
        <v>24.0</v>
      </c>
      <c r="Y155" s="3">
        <v>8.0</v>
      </c>
      <c r="Z155" s="3">
        <v>2.0</v>
      </c>
    </row>
    <row r="156">
      <c r="A156" s="3">
        <v>2015.0</v>
      </c>
      <c r="B156" s="3" t="s">
        <v>488</v>
      </c>
      <c r="C156" s="3" t="s">
        <v>490</v>
      </c>
      <c r="D156" s="3">
        <v>73.0</v>
      </c>
      <c r="E156" s="3">
        <v>0.0</v>
      </c>
      <c r="F156" s="3">
        <v>0.0</v>
      </c>
      <c r="G156" s="3">
        <v>0.0</v>
      </c>
      <c r="H156" s="3">
        <v>73.0</v>
      </c>
      <c r="I156" s="5" t="str">
        <f>+2</f>
        <v>2</v>
      </c>
      <c r="J156" s="10">
        <v>7.0</v>
      </c>
      <c r="K156" s="10">
        <v>0.0</v>
      </c>
      <c r="L156" s="10">
        <v>255.5</v>
      </c>
      <c r="M156" s="10">
        <v>0.0</v>
      </c>
      <c r="N156" s="11">
        <v>8.0</v>
      </c>
      <c r="O156" s="11">
        <v>0.0</v>
      </c>
      <c r="P156" s="12">
        <v>25.0</v>
      </c>
      <c r="Q156" s="12">
        <v>25.0</v>
      </c>
      <c r="R156" s="12">
        <v>0.0</v>
      </c>
      <c r="S156" s="3">
        <v>-1.0</v>
      </c>
      <c r="T156" s="5" t="str">
        <f>+4</f>
        <v>4</v>
      </c>
      <c r="U156" s="3">
        <v>-1.0</v>
      </c>
      <c r="V156" s="3">
        <v>0.0</v>
      </c>
      <c r="W156" s="3">
        <v>5.0</v>
      </c>
      <c r="X156" s="3">
        <v>7.0</v>
      </c>
      <c r="Y156" s="3">
        <v>5.0</v>
      </c>
      <c r="Z156" s="3">
        <v>1.0</v>
      </c>
    </row>
    <row r="157">
      <c r="A157" s="3">
        <v>2015.0</v>
      </c>
      <c r="B157" s="3" t="s">
        <v>211</v>
      </c>
      <c r="C157" s="3" t="s">
        <v>490</v>
      </c>
      <c r="D157" s="3">
        <v>0.0</v>
      </c>
      <c r="E157" s="3">
        <v>0.0</v>
      </c>
      <c r="F157" s="3">
        <v>0.0</v>
      </c>
      <c r="G157" s="3">
        <v>0.0</v>
      </c>
      <c r="H157" s="3">
        <v>0.0</v>
      </c>
      <c r="I157" s="3" t="s">
        <v>141</v>
      </c>
      <c r="J157" s="10">
        <v>0.0</v>
      </c>
      <c r="K157" s="10">
        <v>0.0</v>
      </c>
      <c r="L157" s="10">
        <v>0.0</v>
      </c>
      <c r="M157" s="10">
        <v>0.0</v>
      </c>
      <c r="N157" s="11">
        <v>0.0</v>
      </c>
      <c r="O157" s="11">
        <v>0.0</v>
      </c>
      <c r="P157" s="12">
        <v>0.0</v>
      </c>
      <c r="Q157" s="12">
        <v>0.0</v>
      </c>
      <c r="R157" s="12">
        <v>0.0</v>
      </c>
      <c r="S157" s="3" t="s">
        <v>141</v>
      </c>
      <c r="T157" s="3" t="s">
        <v>141</v>
      </c>
      <c r="U157" s="3" t="s">
        <v>141</v>
      </c>
      <c r="V157" s="3">
        <v>0.0</v>
      </c>
      <c r="W157" s="3">
        <v>0.0</v>
      </c>
      <c r="X157" s="3">
        <v>0.0</v>
      </c>
      <c r="Y157" s="3">
        <v>0.0</v>
      </c>
      <c r="Z157" s="3">
        <v>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20.14"/>
    <col customWidth="1" min="3" max="3" width="4.71"/>
    <col customWidth="1" min="4" max="7" width="2.71"/>
    <col customWidth="1" min="8" max="8" width="3.43"/>
    <col customWidth="1" min="9" max="9" width="3.14"/>
    <col customWidth="1" min="10" max="10" width="5.14"/>
    <col customWidth="1" min="11" max="11" width="4.43"/>
    <col customWidth="1" min="12" max="12" width="4.71"/>
    <col customWidth="1" min="13" max="13" width="4.43"/>
    <col customWidth="1" min="14" max="14" width="5.43"/>
    <col customWidth="1" min="15" max="15" width="4.43"/>
    <col customWidth="1" min="16" max="16" width="6.14"/>
    <col customWidth="1" min="17" max="17" width="3.43"/>
    <col customWidth="1" min="18" max="18" width="4.43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86"/>
  </cols>
  <sheetData>
    <row r="1">
      <c r="A1" s="6" t="s">
        <v>80</v>
      </c>
      <c r="B1" s="6" t="s">
        <v>81</v>
      </c>
      <c r="C1" s="6" t="s">
        <v>82</v>
      </c>
      <c r="D1" s="6" t="s">
        <v>83</v>
      </c>
      <c r="E1" s="6" t="s">
        <v>84</v>
      </c>
      <c r="F1" s="6" t="s">
        <v>85</v>
      </c>
      <c r="G1" s="6" t="s">
        <v>86</v>
      </c>
      <c r="H1" s="6" t="s">
        <v>87</v>
      </c>
      <c r="I1" s="6" t="s">
        <v>88</v>
      </c>
      <c r="J1" s="7" t="s">
        <v>89</v>
      </c>
      <c r="K1" s="7" t="s">
        <v>90</v>
      </c>
      <c r="L1" s="7" t="s">
        <v>91</v>
      </c>
      <c r="M1" s="7" t="s">
        <v>90</v>
      </c>
      <c r="N1" s="8" t="s">
        <v>92</v>
      </c>
      <c r="O1" s="8" t="s">
        <v>90</v>
      </c>
      <c r="P1" s="9" t="s">
        <v>93</v>
      </c>
      <c r="Q1" s="9" t="s">
        <v>87</v>
      </c>
      <c r="R1" s="9" t="s">
        <v>90</v>
      </c>
      <c r="S1" s="6" t="s">
        <v>94</v>
      </c>
      <c r="T1" s="6" t="s">
        <v>95</v>
      </c>
      <c r="U1" s="6" t="s">
        <v>96</v>
      </c>
      <c r="V1" s="6" t="s">
        <v>97</v>
      </c>
      <c r="W1" s="6" t="s">
        <v>98</v>
      </c>
      <c r="X1" s="6" t="s">
        <v>99</v>
      </c>
      <c r="Y1" s="6" t="s">
        <v>100</v>
      </c>
      <c r="Z1" s="6" t="s">
        <v>101</v>
      </c>
    </row>
    <row r="2">
      <c r="A2" s="3">
        <v>2014.0</v>
      </c>
      <c r="B2" s="3" t="s">
        <v>68</v>
      </c>
      <c r="C2" s="3">
        <v>1.0</v>
      </c>
      <c r="D2" s="3">
        <v>63.0</v>
      </c>
      <c r="E2" s="3">
        <v>68.0</v>
      </c>
      <c r="F2" s="3">
        <v>65.0</v>
      </c>
      <c r="G2" s="3">
        <v>66.0</v>
      </c>
      <c r="H2" s="3">
        <v>262.0</v>
      </c>
      <c r="I2" s="3">
        <v>-22.0</v>
      </c>
      <c r="J2" s="10">
        <v>45.0</v>
      </c>
      <c r="K2" s="10" t="s">
        <v>104</v>
      </c>
      <c r="L2" s="10">
        <v>303.1</v>
      </c>
      <c r="M2" s="10">
        <v>18.0</v>
      </c>
      <c r="N2" s="11">
        <v>63.0</v>
      </c>
      <c r="O2" s="11" t="s">
        <v>106</v>
      </c>
      <c r="P2" s="12">
        <v>29.0</v>
      </c>
      <c r="Q2" s="12">
        <v>116.0</v>
      </c>
      <c r="R2" s="12" t="s">
        <v>107</v>
      </c>
      <c r="S2" s="3">
        <v>-5.0</v>
      </c>
      <c r="T2" s="3">
        <v>-6.0</v>
      </c>
      <c r="U2" s="3">
        <v>-11.0</v>
      </c>
      <c r="V2" s="3">
        <v>3.0</v>
      </c>
      <c r="W2" s="3">
        <v>22.0</v>
      </c>
      <c r="X2" s="3">
        <v>41.0</v>
      </c>
      <c r="Y2" s="3">
        <v>6.0</v>
      </c>
      <c r="Z2" s="3">
        <v>0.0</v>
      </c>
    </row>
    <row r="3">
      <c r="A3" s="3">
        <v>2014.0</v>
      </c>
      <c r="B3" s="3" t="s">
        <v>56</v>
      </c>
      <c r="C3" s="3">
        <v>2.0</v>
      </c>
      <c r="D3" s="3">
        <v>63.0</v>
      </c>
      <c r="E3" s="3">
        <v>67.0</v>
      </c>
      <c r="F3" s="3">
        <v>69.0</v>
      </c>
      <c r="G3" s="3">
        <v>64.0</v>
      </c>
      <c r="H3" s="3">
        <v>263.0</v>
      </c>
      <c r="I3" s="3">
        <v>-21.0</v>
      </c>
      <c r="J3" s="10">
        <v>49.0</v>
      </c>
      <c r="K3" s="10">
        <v>1.0</v>
      </c>
      <c r="L3" s="10">
        <v>300.6</v>
      </c>
      <c r="M3" s="10">
        <v>22.0</v>
      </c>
      <c r="N3" s="11">
        <v>58.0</v>
      </c>
      <c r="O3" s="11" t="s">
        <v>108</v>
      </c>
      <c r="P3" s="12">
        <v>27.8</v>
      </c>
      <c r="Q3" s="12">
        <v>111.0</v>
      </c>
      <c r="R3" s="12" t="s">
        <v>109</v>
      </c>
      <c r="S3" s="3">
        <v>-2.0</v>
      </c>
      <c r="T3" s="3">
        <v>-10.0</v>
      </c>
      <c r="U3" s="3">
        <v>-9.0</v>
      </c>
      <c r="V3" s="3">
        <v>0.0</v>
      </c>
      <c r="W3" s="3">
        <v>25.0</v>
      </c>
      <c r="X3" s="3">
        <v>43.0</v>
      </c>
      <c r="Y3" s="3">
        <v>4.0</v>
      </c>
      <c r="Z3" s="3">
        <v>0.0</v>
      </c>
    </row>
    <row r="4">
      <c r="A4" s="3">
        <v>2014.0</v>
      </c>
      <c r="B4" s="3" t="s">
        <v>29</v>
      </c>
      <c r="C4" s="3" t="s">
        <v>112</v>
      </c>
      <c r="D4" s="3">
        <v>66.0</v>
      </c>
      <c r="E4" s="3">
        <v>68.0</v>
      </c>
      <c r="F4" s="3">
        <v>65.0</v>
      </c>
      <c r="G4" s="3">
        <v>66.0</v>
      </c>
      <c r="H4" s="3">
        <v>265.0</v>
      </c>
      <c r="I4" s="3">
        <v>-19.0</v>
      </c>
      <c r="J4" s="10">
        <v>44.0</v>
      </c>
      <c r="K4" s="10" t="s">
        <v>113</v>
      </c>
      <c r="L4" s="10">
        <v>280.3</v>
      </c>
      <c r="M4" s="10">
        <v>72.0</v>
      </c>
      <c r="N4" s="11">
        <v>63.0</v>
      </c>
      <c r="O4" s="11" t="s">
        <v>106</v>
      </c>
      <c r="P4" s="12">
        <v>29.3</v>
      </c>
      <c r="Q4" s="12">
        <v>117.0</v>
      </c>
      <c r="R4" s="12" t="s">
        <v>114</v>
      </c>
      <c r="S4" s="3">
        <v>-3.0</v>
      </c>
      <c r="T4" s="3">
        <v>-8.0</v>
      </c>
      <c r="U4" s="3">
        <v>-8.0</v>
      </c>
      <c r="V4" s="3">
        <v>0.0</v>
      </c>
      <c r="W4" s="3">
        <v>22.0</v>
      </c>
      <c r="X4" s="3">
        <v>47.0</v>
      </c>
      <c r="Y4" s="3">
        <v>3.0</v>
      </c>
      <c r="Z4" s="3">
        <v>0.0</v>
      </c>
    </row>
    <row r="5">
      <c r="A5" s="3">
        <v>2014.0</v>
      </c>
      <c r="B5" s="3" t="s">
        <v>117</v>
      </c>
      <c r="C5" s="3" t="s">
        <v>112</v>
      </c>
      <c r="D5" s="3">
        <v>69.0</v>
      </c>
      <c r="E5" s="3">
        <v>68.0</v>
      </c>
      <c r="F5" s="3">
        <v>63.0</v>
      </c>
      <c r="G5" s="3">
        <v>65.0</v>
      </c>
      <c r="H5" s="3">
        <v>265.0</v>
      </c>
      <c r="I5" s="3">
        <v>-19.0</v>
      </c>
      <c r="J5" s="10">
        <v>41.0</v>
      </c>
      <c r="K5" s="10" t="s">
        <v>118</v>
      </c>
      <c r="L5" s="10">
        <v>313.3</v>
      </c>
      <c r="M5" s="10">
        <v>2.0</v>
      </c>
      <c r="N5" s="11">
        <v>52.0</v>
      </c>
      <c r="O5" s="11" t="s">
        <v>120</v>
      </c>
      <c r="P5" s="12">
        <v>27.0</v>
      </c>
      <c r="Q5" s="12">
        <v>108.0</v>
      </c>
      <c r="R5" s="12" t="s">
        <v>121</v>
      </c>
      <c r="S5" s="5" t="str">
        <f>+2</f>
        <v>2</v>
      </c>
      <c r="T5" s="3">
        <v>-11.0</v>
      </c>
      <c r="U5" s="3">
        <v>-10.0</v>
      </c>
      <c r="V5" s="3">
        <v>1.0</v>
      </c>
      <c r="W5" s="3">
        <v>22.0</v>
      </c>
      <c r="X5" s="3">
        <v>44.0</v>
      </c>
      <c r="Y5" s="3">
        <v>5.0</v>
      </c>
      <c r="Z5" s="3">
        <v>0.0</v>
      </c>
    </row>
    <row r="6">
      <c r="A6" s="3">
        <v>2014.0</v>
      </c>
      <c r="B6" s="3" t="s">
        <v>132</v>
      </c>
      <c r="C6" s="3" t="s">
        <v>126</v>
      </c>
      <c r="D6" s="3">
        <v>72.0</v>
      </c>
      <c r="E6" s="3">
        <v>63.0</v>
      </c>
      <c r="F6" s="3">
        <v>64.0</v>
      </c>
      <c r="G6" s="3">
        <v>67.0</v>
      </c>
      <c r="H6" s="3">
        <v>266.0</v>
      </c>
      <c r="I6" s="3">
        <v>-18.0</v>
      </c>
      <c r="J6" s="10">
        <v>46.0</v>
      </c>
      <c r="K6" s="10" t="s">
        <v>121</v>
      </c>
      <c r="L6" s="10">
        <v>280.1</v>
      </c>
      <c r="M6" s="10" t="s">
        <v>133</v>
      </c>
      <c r="N6" s="11">
        <v>59.0</v>
      </c>
      <c r="O6" s="11" t="s">
        <v>126</v>
      </c>
      <c r="P6" s="12">
        <v>28.0</v>
      </c>
      <c r="Q6" s="12">
        <v>112.0</v>
      </c>
      <c r="R6" s="12" t="s">
        <v>135</v>
      </c>
      <c r="S6" s="3">
        <v>-4.0</v>
      </c>
      <c r="T6" s="3">
        <v>-8.0</v>
      </c>
      <c r="U6" s="3">
        <v>-6.0</v>
      </c>
      <c r="V6" s="3">
        <v>0.0</v>
      </c>
      <c r="W6" s="3">
        <v>24.0</v>
      </c>
      <c r="X6" s="3">
        <v>42.0</v>
      </c>
      <c r="Y6" s="3">
        <v>6.0</v>
      </c>
      <c r="Z6" s="3">
        <v>0.0</v>
      </c>
    </row>
    <row r="7">
      <c r="A7" s="3">
        <v>2014.0</v>
      </c>
      <c r="B7" s="3" t="s">
        <v>52</v>
      </c>
      <c r="C7" s="3" t="s">
        <v>126</v>
      </c>
      <c r="D7" s="3">
        <v>67.0</v>
      </c>
      <c r="E7" s="3">
        <v>70.0</v>
      </c>
      <c r="F7" s="3">
        <v>61.0</v>
      </c>
      <c r="G7" s="3">
        <v>68.0</v>
      </c>
      <c r="H7" s="3">
        <v>266.0</v>
      </c>
      <c r="I7" s="3">
        <v>-18.0</v>
      </c>
      <c r="J7" s="10">
        <v>43.0</v>
      </c>
      <c r="K7" s="10" t="s">
        <v>136</v>
      </c>
      <c r="L7" s="10">
        <v>297.6</v>
      </c>
      <c r="M7" s="10">
        <v>31.0</v>
      </c>
      <c r="N7" s="11">
        <v>55.0</v>
      </c>
      <c r="O7" s="11" t="s">
        <v>109</v>
      </c>
      <c r="P7" s="12">
        <v>28.0</v>
      </c>
      <c r="Q7" s="12">
        <v>112.0</v>
      </c>
      <c r="R7" s="12" t="s">
        <v>135</v>
      </c>
      <c r="S7" s="3">
        <v>-4.0</v>
      </c>
      <c r="T7" s="3">
        <v>-6.0</v>
      </c>
      <c r="U7" s="3">
        <v>-8.0</v>
      </c>
      <c r="V7" s="3">
        <v>0.0</v>
      </c>
      <c r="W7" s="3">
        <v>25.0</v>
      </c>
      <c r="X7" s="3">
        <v>40.0</v>
      </c>
      <c r="Y7" s="3">
        <v>7.0</v>
      </c>
      <c r="Z7" s="3">
        <v>0.0</v>
      </c>
    </row>
    <row r="8">
      <c r="A8" s="3">
        <v>2014.0</v>
      </c>
      <c r="B8" s="3" t="s">
        <v>138</v>
      </c>
      <c r="C8" s="3" t="s">
        <v>108</v>
      </c>
      <c r="D8" s="3">
        <v>67.0</v>
      </c>
      <c r="E8" s="3">
        <v>69.0</v>
      </c>
      <c r="F8" s="3">
        <v>67.0</v>
      </c>
      <c r="G8" s="3">
        <v>65.0</v>
      </c>
      <c r="H8" s="3">
        <v>268.0</v>
      </c>
      <c r="I8" s="3">
        <v>-16.0</v>
      </c>
      <c r="J8" s="10">
        <v>46.0</v>
      </c>
      <c r="K8" s="10" t="s">
        <v>121</v>
      </c>
      <c r="L8" s="10">
        <v>300.0</v>
      </c>
      <c r="M8" s="10">
        <v>25.0</v>
      </c>
      <c r="N8" s="11">
        <v>60.0</v>
      </c>
      <c r="O8" s="11" t="s">
        <v>112</v>
      </c>
      <c r="P8" s="12">
        <v>30.0</v>
      </c>
      <c r="Q8" s="12">
        <v>120.0</v>
      </c>
      <c r="R8" s="12" t="s">
        <v>140</v>
      </c>
      <c r="S8" s="3">
        <v>-8.0</v>
      </c>
      <c r="T8" s="3" t="s">
        <v>141</v>
      </c>
      <c r="U8" s="3">
        <v>-8.0</v>
      </c>
      <c r="V8" s="3">
        <v>1.0</v>
      </c>
      <c r="W8" s="3">
        <v>21.0</v>
      </c>
      <c r="X8" s="3">
        <v>43.0</v>
      </c>
      <c r="Y8" s="3">
        <v>7.0</v>
      </c>
      <c r="Z8" s="3">
        <v>0.0</v>
      </c>
    </row>
    <row r="9">
      <c r="A9" s="3">
        <v>2014.0</v>
      </c>
      <c r="B9" s="3" t="s">
        <v>42</v>
      </c>
      <c r="C9" s="3" t="s">
        <v>108</v>
      </c>
      <c r="D9" s="3">
        <v>66.0</v>
      </c>
      <c r="E9" s="3">
        <v>67.0</v>
      </c>
      <c r="F9" s="3">
        <v>67.0</v>
      </c>
      <c r="G9" s="3">
        <v>68.0</v>
      </c>
      <c r="H9" s="3">
        <v>268.0</v>
      </c>
      <c r="I9" s="3">
        <v>-16.0</v>
      </c>
      <c r="J9" s="10">
        <v>42.0</v>
      </c>
      <c r="K9" s="10" t="s">
        <v>139</v>
      </c>
      <c r="L9" s="10">
        <v>295.3</v>
      </c>
      <c r="M9" s="10">
        <v>36.0</v>
      </c>
      <c r="N9" s="11">
        <v>51.0</v>
      </c>
      <c r="O9" s="11" t="s">
        <v>143</v>
      </c>
      <c r="P9" s="12">
        <v>27.3</v>
      </c>
      <c r="Q9" s="12">
        <v>109.0</v>
      </c>
      <c r="R9" s="12" t="s">
        <v>115</v>
      </c>
      <c r="S9" s="3" t="s">
        <v>141</v>
      </c>
      <c r="T9" s="3">
        <v>-8.0</v>
      </c>
      <c r="U9" s="3">
        <v>-8.0</v>
      </c>
      <c r="V9" s="3">
        <v>0.0</v>
      </c>
      <c r="W9" s="3">
        <v>23.0</v>
      </c>
      <c r="X9" s="3">
        <v>42.0</v>
      </c>
      <c r="Y9" s="3">
        <v>7.0</v>
      </c>
      <c r="Z9" s="3">
        <v>0.0</v>
      </c>
    </row>
    <row r="10">
      <c r="A10" s="3">
        <v>2014.0</v>
      </c>
      <c r="B10" s="3" t="s">
        <v>125</v>
      </c>
      <c r="C10" s="3" t="s">
        <v>108</v>
      </c>
      <c r="D10" s="3">
        <v>66.0</v>
      </c>
      <c r="E10" s="3">
        <v>65.0</v>
      </c>
      <c r="F10" s="3">
        <v>69.0</v>
      </c>
      <c r="G10" s="3">
        <v>68.0</v>
      </c>
      <c r="H10" s="3">
        <v>268.0</v>
      </c>
      <c r="I10" s="3">
        <v>-16.0</v>
      </c>
      <c r="J10" s="10">
        <v>43.0</v>
      </c>
      <c r="K10" s="10" t="s">
        <v>136</v>
      </c>
      <c r="L10" s="10">
        <v>297.3</v>
      </c>
      <c r="M10" s="10">
        <v>32.0</v>
      </c>
      <c r="N10" s="11">
        <v>60.0</v>
      </c>
      <c r="O10" s="11" t="s">
        <v>112</v>
      </c>
      <c r="P10" s="12">
        <v>30.3</v>
      </c>
      <c r="Q10" s="12">
        <v>121.0</v>
      </c>
      <c r="R10" s="12" t="s">
        <v>145</v>
      </c>
      <c r="S10" s="3">
        <v>-2.0</v>
      </c>
      <c r="T10" s="3">
        <v>-2.0</v>
      </c>
      <c r="U10" s="3">
        <v>-12.0</v>
      </c>
      <c r="V10" s="3">
        <v>3.0</v>
      </c>
      <c r="W10" s="3">
        <v>16.0</v>
      </c>
      <c r="X10" s="3">
        <v>49.0</v>
      </c>
      <c r="Y10" s="3">
        <v>2.0</v>
      </c>
      <c r="Z10" s="3">
        <v>2.0</v>
      </c>
    </row>
    <row r="11">
      <c r="A11" s="3">
        <v>2014.0</v>
      </c>
      <c r="B11" s="3" t="s">
        <v>102</v>
      </c>
      <c r="C11" s="3" t="s">
        <v>108</v>
      </c>
      <c r="D11" s="3">
        <v>71.0</v>
      </c>
      <c r="E11" s="3">
        <v>64.0</v>
      </c>
      <c r="F11" s="3">
        <v>67.0</v>
      </c>
      <c r="G11" s="3">
        <v>66.0</v>
      </c>
      <c r="H11" s="3">
        <v>268.0</v>
      </c>
      <c r="I11" s="3">
        <v>-16.0</v>
      </c>
      <c r="J11" s="10">
        <v>42.0</v>
      </c>
      <c r="K11" s="10" t="s">
        <v>139</v>
      </c>
      <c r="L11" s="10">
        <v>294.6</v>
      </c>
      <c r="M11" s="10">
        <v>38.0</v>
      </c>
      <c r="N11" s="11">
        <v>51.0</v>
      </c>
      <c r="O11" s="11" t="s">
        <v>143</v>
      </c>
      <c r="P11" s="12">
        <v>27.5</v>
      </c>
      <c r="Q11" s="12">
        <v>110.0</v>
      </c>
      <c r="R11" s="12" t="s">
        <v>148</v>
      </c>
      <c r="S11" s="3">
        <v>-2.0</v>
      </c>
      <c r="T11" s="3">
        <v>-5.0</v>
      </c>
      <c r="U11" s="3">
        <v>-9.0</v>
      </c>
      <c r="V11" s="3">
        <v>0.0</v>
      </c>
      <c r="W11" s="3">
        <v>22.0</v>
      </c>
      <c r="X11" s="3">
        <v>44.0</v>
      </c>
      <c r="Y11" s="3">
        <v>6.0</v>
      </c>
      <c r="Z11" s="3">
        <v>0.0</v>
      </c>
    </row>
    <row r="12">
      <c r="A12" s="3">
        <v>2014.0</v>
      </c>
      <c r="B12" s="3" t="s">
        <v>9</v>
      </c>
      <c r="C12" s="3" t="s">
        <v>113</v>
      </c>
      <c r="D12" s="3">
        <v>68.0</v>
      </c>
      <c r="E12" s="3">
        <v>65.0</v>
      </c>
      <c r="F12" s="3">
        <v>64.0</v>
      </c>
      <c r="G12" s="3">
        <v>72.0</v>
      </c>
      <c r="H12" s="3">
        <v>269.0</v>
      </c>
      <c r="I12" s="3">
        <v>-15.0</v>
      </c>
      <c r="J12" s="10">
        <v>40.0</v>
      </c>
      <c r="K12" s="10" t="s">
        <v>123</v>
      </c>
      <c r="L12" s="10">
        <v>291.3</v>
      </c>
      <c r="M12" s="10">
        <v>49.0</v>
      </c>
      <c r="N12" s="11">
        <v>54.0</v>
      </c>
      <c r="O12" s="11" t="s">
        <v>130</v>
      </c>
      <c r="P12" s="12">
        <v>27.0</v>
      </c>
      <c r="Q12" s="12">
        <v>108.0</v>
      </c>
      <c r="R12" s="12" t="s">
        <v>121</v>
      </c>
      <c r="S12" s="3">
        <v>-2.0</v>
      </c>
      <c r="T12" s="3">
        <v>-8.0</v>
      </c>
      <c r="U12" s="3">
        <v>-5.0</v>
      </c>
      <c r="V12" s="3">
        <v>0.0</v>
      </c>
      <c r="W12" s="3">
        <v>23.0</v>
      </c>
      <c r="X12" s="3">
        <v>42.0</v>
      </c>
      <c r="Y12" s="3">
        <v>6.0</v>
      </c>
      <c r="Z12" s="3">
        <v>1.0</v>
      </c>
    </row>
    <row r="13">
      <c r="A13" s="3">
        <v>2014.0</v>
      </c>
      <c r="B13" s="3" t="s">
        <v>152</v>
      </c>
      <c r="C13" s="3" t="s">
        <v>113</v>
      </c>
      <c r="D13" s="3">
        <v>64.0</v>
      </c>
      <c r="E13" s="3">
        <v>67.0</v>
      </c>
      <c r="F13" s="3">
        <v>70.0</v>
      </c>
      <c r="G13" s="3">
        <v>68.0</v>
      </c>
      <c r="H13" s="3">
        <v>269.0</v>
      </c>
      <c r="I13" s="3">
        <v>-15.0</v>
      </c>
      <c r="J13" s="10">
        <v>43.0</v>
      </c>
      <c r="K13" s="10" t="s">
        <v>136</v>
      </c>
      <c r="L13" s="10">
        <v>318.9</v>
      </c>
      <c r="M13" s="10">
        <v>1.0</v>
      </c>
      <c r="N13" s="11">
        <v>52.0</v>
      </c>
      <c r="O13" s="11" t="s">
        <v>120</v>
      </c>
      <c r="P13" s="12">
        <v>28.5</v>
      </c>
      <c r="Q13" s="12">
        <v>114.0</v>
      </c>
      <c r="R13" s="12" t="s">
        <v>154</v>
      </c>
      <c r="S13" s="5" t="str">
        <f>+2</f>
        <v>2</v>
      </c>
      <c r="T13" s="3">
        <v>-4.0</v>
      </c>
      <c r="U13" s="3">
        <v>-13.0</v>
      </c>
      <c r="V13" s="3">
        <v>3.0</v>
      </c>
      <c r="W13" s="3">
        <v>18.0</v>
      </c>
      <c r="X13" s="3">
        <v>42.0</v>
      </c>
      <c r="Y13" s="3">
        <v>9.0</v>
      </c>
      <c r="Z13" s="3">
        <v>0.0</v>
      </c>
    </row>
    <row r="14">
      <c r="A14" s="3">
        <v>2014.0</v>
      </c>
      <c r="B14" s="3" t="s">
        <v>157</v>
      </c>
      <c r="C14" s="3" t="s">
        <v>124</v>
      </c>
      <c r="D14" s="3">
        <v>65.0</v>
      </c>
      <c r="E14" s="3">
        <v>70.0</v>
      </c>
      <c r="F14" s="3">
        <v>67.0</v>
      </c>
      <c r="G14" s="3">
        <v>68.0</v>
      </c>
      <c r="H14" s="3">
        <v>270.0</v>
      </c>
      <c r="I14" s="3">
        <v>-14.0</v>
      </c>
      <c r="J14" s="10">
        <v>46.0</v>
      </c>
      <c r="K14" s="10" t="s">
        <v>121</v>
      </c>
      <c r="L14" s="10">
        <v>285.3</v>
      </c>
      <c r="M14" s="10">
        <v>63.0</v>
      </c>
      <c r="N14" s="11">
        <v>52.0</v>
      </c>
      <c r="O14" s="11" t="s">
        <v>120</v>
      </c>
      <c r="P14" s="12">
        <v>27.8</v>
      </c>
      <c r="Q14" s="12">
        <v>111.0</v>
      </c>
      <c r="R14" s="12" t="s">
        <v>109</v>
      </c>
      <c r="S14" s="3">
        <v>-1.0</v>
      </c>
      <c r="T14" s="3">
        <v>-10.0</v>
      </c>
      <c r="U14" s="3">
        <v>-3.0</v>
      </c>
      <c r="V14" s="3">
        <v>0.0</v>
      </c>
      <c r="W14" s="3">
        <v>18.0</v>
      </c>
      <c r="X14" s="3">
        <v>50.0</v>
      </c>
      <c r="Y14" s="3">
        <v>4.0</v>
      </c>
      <c r="Z14" s="3">
        <v>0.0</v>
      </c>
    </row>
    <row r="15">
      <c r="A15" s="3">
        <v>2014.0</v>
      </c>
      <c r="B15" s="3" t="s">
        <v>158</v>
      </c>
      <c r="C15" s="3" t="s">
        <v>124</v>
      </c>
      <c r="D15" s="3">
        <v>69.0</v>
      </c>
      <c r="E15" s="3">
        <v>71.0</v>
      </c>
      <c r="F15" s="3">
        <v>62.0</v>
      </c>
      <c r="G15" s="3">
        <v>68.0</v>
      </c>
      <c r="H15" s="3">
        <v>270.0</v>
      </c>
      <c r="I15" s="3">
        <v>-14.0</v>
      </c>
      <c r="J15" s="10">
        <v>38.0</v>
      </c>
      <c r="K15" s="10" t="s">
        <v>159</v>
      </c>
      <c r="L15" s="10">
        <v>292.5</v>
      </c>
      <c r="M15" s="10">
        <v>45.0</v>
      </c>
      <c r="N15" s="11">
        <v>58.0</v>
      </c>
      <c r="O15" s="11" t="s">
        <v>108</v>
      </c>
      <c r="P15" s="12">
        <v>29.0</v>
      </c>
      <c r="Q15" s="12">
        <v>116.0</v>
      </c>
      <c r="R15" s="12" t="s">
        <v>107</v>
      </c>
      <c r="S15" s="3" t="s">
        <v>141</v>
      </c>
      <c r="T15" s="3">
        <v>-13.0</v>
      </c>
      <c r="U15" s="3">
        <v>-1.0</v>
      </c>
      <c r="V15" s="3">
        <v>1.0</v>
      </c>
      <c r="W15" s="3">
        <v>18.0</v>
      </c>
      <c r="X15" s="3">
        <v>47.0</v>
      </c>
      <c r="Y15" s="3">
        <v>6.0</v>
      </c>
      <c r="Z15" s="3">
        <v>0.0</v>
      </c>
    </row>
    <row r="16">
      <c r="A16" s="3">
        <v>2014.0</v>
      </c>
      <c r="B16" s="3" t="s">
        <v>160</v>
      </c>
      <c r="C16" s="3" t="s">
        <v>124</v>
      </c>
      <c r="D16" s="3">
        <v>73.0</v>
      </c>
      <c r="E16" s="3">
        <v>65.0</v>
      </c>
      <c r="F16" s="3">
        <v>67.0</v>
      </c>
      <c r="G16" s="3">
        <v>65.0</v>
      </c>
      <c r="H16" s="3">
        <v>270.0</v>
      </c>
      <c r="I16" s="3">
        <v>-14.0</v>
      </c>
      <c r="J16" s="10">
        <v>43.0</v>
      </c>
      <c r="K16" s="10" t="s">
        <v>136</v>
      </c>
      <c r="L16" s="10">
        <v>284.3</v>
      </c>
      <c r="M16" s="10">
        <v>65.0</v>
      </c>
      <c r="N16" s="11">
        <v>56.0</v>
      </c>
      <c r="O16" s="11" t="s">
        <v>148</v>
      </c>
      <c r="P16" s="12">
        <v>28.8</v>
      </c>
      <c r="Q16" s="12">
        <v>115.0</v>
      </c>
      <c r="R16" s="12" t="s">
        <v>123</v>
      </c>
      <c r="S16" s="3">
        <v>-1.0</v>
      </c>
      <c r="T16" s="3">
        <v>-5.0</v>
      </c>
      <c r="U16" s="3">
        <v>-8.0</v>
      </c>
      <c r="V16" s="3">
        <v>1.0</v>
      </c>
      <c r="W16" s="3">
        <v>19.0</v>
      </c>
      <c r="X16" s="3">
        <v>46.0</v>
      </c>
      <c r="Y16" s="3">
        <v>5.0</v>
      </c>
      <c r="Z16" s="3">
        <v>1.0</v>
      </c>
    </row>
    <row r="17">
      <c r="A17" s="3">
        <v>2014.0</v>
      </c>
      <c r="B17" s="3" t="s">
        <v>161</v>
      </c>
      <c r="C17" s="3" t="s">
        <v>124</v>
      </c>
      <c r="D17" s="3">
        <v>68.0</v>
      </c>
      <c r="E17" s="3">
        <v>66.0</v>
      </c>
      <c r="F17" s="3">
        <v>71.0</v>
      </c>
      <c r="G17" s="3">
        <v>65.0</v>
      </c>
      <c r="H17" s="3">
        <v>270.0</v>
      </c>
      <c r="I17" s="3">
        <v>-14.0</v>
      </c>
      <c r="J17" s="10">
        <v>44.0</v>
      </c>
      <c r="K17" s="10" t="s">
        <v>113</v>
      </c>
      <c r="L17" s="10">
        <v>287.6</v>
      </c>
      <c r="M17" s="10">
        <v>58.0</v>
      </c>
      <c r="N17" s="11">
        <v>49.0</v>
      </c>
      <c r="O17" s="11" t="s">
        <v>163</v>
      </c>
      <c r="P17" s="12">
        <v>27.0</v>
      </c>
      <c r="Q17" s="12">
        <v>108.0</v>
      </c>
      <c r="R17" s="12" t="s">
        <v>121</v>
      </c>
      <c r="S17" s="5" t="str">
        <f>+3</f>
        <v>3</v>
      </c>
      <c r="T17" s="3">
        <v>-10.0</v>
      </c>
      <c r="U17" s="3">
        <v>-7.0</v>
      </c>
      <c r="V17" s="3">
        <v>2.0</v>
      </c>
      <c r="W17" s="3">
        <v>18.0</v>
      </c>
      <c r="X17" s="3">
        <v>44.0</v>
      </c>
      <c r="Y17" s="3">
        <v>8.0</v>
      </c>
      <c r="Z17" s="3">
        <v>0.0</v>
      </c>
    </row>
    <row r="18">
      <c r="A18" s="3">
        <v>2014.0</v>
      </c>
      <c r="B18" s="3" t="s">
        <v>137</v>
      </c>
      <c r="C18" s="3" t="s">
        <v>124</v>
      </c>
      <c r="D18" s="3">
        <v>69.0</v>
      </c>
      <c r="E18" s="3">
        <v>68.0</v>
      </c>
      <c r="F18" s="3">
        <v>65.0</v>
      </c>
      <c r="G18" s="3">
        <v>68.0</v>
      </c>
      <c r="H18" s="3">
        <v>270.0</v>
      </c>
      <c r="I18" s="3">
        <v>-14.0</v>
      </c>
      <c r="J18" s="10">
        <v>34.0</v>
      </c>
      <c r="K18" s="10" t="s">
        <v>145</v>
      </c>
      <c r="L18" s="10">
        <v>287.3</v>
      </c>
      <c r="M18" s="10">
        <v>59.0</v>
      </c>
      <c r="N18" s="11">
        <v>55.0</v>
      </c>
      <c r="O18" s="11" t="s">
        <v>109</v>
      </c>
      <c r="P18" s="12">
        <v>29.3</v>
      </c>
      <c r="Q18" s="12">
        <v>117.0</v>
      </c>
      <c r="R18" s="12" t="s">
        <v>114</v>
      </c>
      <c r="S18" s="3">
        <v>-4.0</v>
      </c>
      <c r="T18" s="3">
        <v>-3.0</v>
      </c>
      <c r="U18" s="3">
        <v>-7.0</v>
      </c>
      <c r="V18" s="3">
        <v>2.0</v>
      </c>
      <c r="W18" s="3">
        <v>19.0</v>
      </c>
      <c r="X18" s="3">
        <v>42.0</v>
      </c>
      <c r="Y18" s="3">
        <v>9.0</v>
      </c>
      <c r="Z18" s="3">
        <v>0.0</v>
      </c>
    </row>
    <row r="19">
      <c r="A19" s="3">
        <v>2014.0</v>
      </c>
      <c r="B19" s="3" t="s">
        <v>166</v>
      </c>
      <c r="C19" s="3" t="s">
        <v>124</v>
      </c>
      <c r="D19" s="3">
        <v>70.0</v>
      </c>
      <c r="E19" s="3">
        <v>68.0</v>
      </c>
      <c r="F19" s="3">
        <v>63.0</v>
      </c>
      <c r="G19" s="3">
        <v>69.0</v>
      </c>
      <c r="H19" s="3">
        <v>270.0</v>
      </c>
      <c r="I19" s="3">
        <v>-14.0</v>
      </c>
      <c r="J19" s="10">
        <v>35.0</v>
      </c>
      <c r="K19" s="10" t="s">
        <v>169</v>
      </c>
      <c r="L19" s="10">
        <v>300.3</v>
      </c>
      <c r="M19" s="10">
        <v>24.0</v>
      </c>
      <c r="N19" s="11">
        <v>57.0</v>
      </c>
      <c r="O19" s="11" t="s">
        <v>115</v>
      </c>
      <c r="P19" s="12">
        <v>29.0</v>
      </c>
      <c r="Q19" s="12">
        <v>116.0</v>
      </c>
      <c r="R19" s="12" t="s">
        <v>107</v>
      </c>
      <c r="S19" s="3">
        <v>-6.0</v>
      </c>
      <c r="T19" s="3">
        <v>-6.0</v>
      </c>
      <c r="U19" s="3">
        <v>-2.0</v>
      </c>
      <c r="V19" s="3">
        <v>0.0</v>
      </c>
      <c r="W19" s="3">
        <v>18.0</v>
      </c>
      <c r="X19" s="3">
        <v>50.0</v>
      </c>
      <c r="Y19" s="3">
        <v>4.0</v>
      </c>
      <c r="Z19" s="3">
        <v>0.0</v>
      </c>
    </row>
    <row r="20">
      <c r="A20" s="3">
        <v>2014.0</v>
      </c>
      <c r="B20" s="3" t="s">
        <v>170</v>
      </c>
      <c r="C20" s="3" t="s">
        <v>124</v>
      </c>
      <c r="D20" s="3">
        <v>73.0</v>
      </c>
      <c r="E20" s="3">
        <v>67.0</v>
      </c>
      <c r="F20" s="3">
        <v>64.0</v>
      </c>
      <c r="G20" s="3">
        <v>66.0</v>
      </c>
      <c r="H20" s="3">
        <v>270.0</v>
      </c>
      <c r="I20" s="3">
        <v>-14.0</v>
      </c>
      <c r="J20" s="10">
        <v>39.0</v>
      </c>
      <c r="K20" s="10" t="s">
        <v>164</v>
      </c>
      <c r="L20" s="10">
        <v>309.6</v>
      </c>
      <c r="M20" s="10">
        <v>4.0</v>
      </c>
      <c r="N20" s="11">
        <v>56.0</v>
      </c>
      <c r="O20" s="11" t="s">
        <v>148</v>
      </c>
      <c r="P20" s="12">
        <v>28.3</v>
      </c>
      <c r="Q20" s="12">
        <v>113.0</v>
      </c>
      <c r="R20" s="12" t="s">
        <v>150</v>
      </c>
      <c r="S20" s="3">
        <v>-2.0</v>
      </c>
      <c r="T20" s="3">
        <v>-1.0</v>
      </c>
      <c r="U20" s="3">
        <v>-11.0</v>
      </c>
      <c r="V20" s="3">
        <v>3.0</v>
      </c>
      <c r="W20" s="3">
        <v>21.0</v>
      </c>
      <c r="X20" s="3">
        <v>40.0</v>
      </c>
      <c r="Y20" s="3">
        <v>6.0</v>
      </c>
      <c r="Z20" s="3">
        <v>2.0</v>
      </c>
    </row>
    <row r="21">
      <c r="A21" s="3">
        <v>2014.0</v>
      </c>
      <c r="B21" s="3" t="s">
        <v>173</v>
      </c>
      <c r="C21" s="3" t="s">
        <v>174</v>
      </c>
      <c r="D21" s="3">
        <v>72.0</v>
      </c>
      <c r="E21" s="3">
        <v>66.0</v>
      </c>
      <c r="F21" s="3">
        <v>66.0</v>
      </c>
      <c r="G21" s="3">
        <v>68.0</v>
      </c>
      <c r="H21" s="3">
        <v>272.0</v>
      </c>
      <c r="I21" s="3">
        <v>-12.0</v>
      </c>
      <c r="J21" s="10">
        <v>37.0</v>
      </c>
      <c r="K21" s="10" t="s">
        <v>175</v>
      </c>
      <c r="L21" s="10">
        <v>285.5</v>
      </c>
      <c r="M21" s="10">
        <v>62.0</v>
      </c>
      <c r="N21" s="11">
        <v>51.0</v>
      </c>
      <c r="O21" s="11" t="s">
        <v>143</v>
      </c>
      <c r="P21" s="12">
        <v>27.8</v>
      </c>
      <c r="Q21" s="12">
        <v>111.0</v>
      </c>
      <c r="R21" s="12" t="s">
        <v>109</v>
      </c>
      <c r="S21" s="3">
        <v>-2.0</v>
      </c>
      <c r="T21" s="3">
        <v>-4.0</v>
      </c>
      <c r="U21" s="3">
        <v>-6.0</v>
      </c>
      <c r="V21" s="3">
        <v>2.0</v>
      </c>
      <c r="W21" s="3">
        <v>20.0</v>
      </c>
      <c r="X21" s="3">
        <v>39.0</v>
      </c>
      <c r="Y21" s="3">
        <v>10.0</v>
      </c>
      <c r="Z21" s="3">
        <v>1.0</v>
      </c>
    </row>
    <row r="22">
      <c r="A22" s="3">
        <v>2014.0</v>
      </c>
      <c r="B22" s="3" t="s">
        <v>176</v>
      </c>
      <c r="C22" s="3" t="s">
        <v>174</v>
      </c>
      <c r="D22" s="3">
        <v>68.0</v>
      </c>
      <c r="E22" s="3">
        <v>72.0</v>
      </c>
      <c r="F22" s="3">
        <v>68.0</v>
      </c>
      <c r="G22" s="3">
        <v>64.0</v>
      </c>
      <c r="H22" s="3">
        <v>272.0</v>
      </c>
      <c r="I22" s="3">
        <v>-12.0</v>
      </c>
      <c r="J22" s="10">
        <v>45.0</v>
      </c>
      <c r="K22" s="10" t="s">
        <v>104</v>
      </c>
      <c r="L22" s="10">
        <v>290.6</v>
      </c>
      <c r="M22" s="10">
        <v>50.0</v>
      </c>
      <c r="N22" s="11">
        <v>54.0</v>
      </c>
      <c r="O22" s="11" t="s">
        <v>130</v>
      </c>
      <c r="P22" s="12">
        <v>29.3</v>
      </c>
      <c r="Q22" s="12">
        <v>117.0</v>
      </c>
      <c r="R22" s="12" t="s">
        <v>114</v>
      </c>
      <c r="S22" s="5" t="str">
        <f>+1</f>
        <v>1</v>
      </c>
      <c r="T22" s="3">
        <v>-6.0</v>
      </c>
      <c r="U22" s="3">
        <v>-7.0</v>
      </c>
      <c r="V22" s="3">
        <v>1.0</v>
      </c>
      <c r="W22" s="3">
        <v>18.0</v>
      </c>
      <c r="X22" s="3">
        <v>46.0</v>
      </c>
      <c r="Y22" s="3">
        <v>6.0</v>
      </c>
      <c r="Z22" s="3">
        <v>1.0</v>
      </c>
    </row>
    <row r="23">
      <c r="A23" s="3">
        <v>2014.0</v>
      </c>
      <c r="B23" s="3" t="s">
        <v>179</v>
      </c>
      <c r="C23" s="3" t="s">
        <v>174</v>
      </c>
      <c r="D23" s="3">
        <v>68.0</v>
      </c>
      <c r="E23" s="3">
        <v>70.0</v>
      </c>
      <c r="F23" s="3">
        <v>66.0</v>
      </c>
      <c r="G23" s="3">
        <v>68.0</v>
      </c>
      <c r="H23" s="3">
        <v>272.0</v>
      </c>
      <c r="I23" s="3">
        <v>-12.0</v>
      </c>
      <c r="J23" s="10">
        <v>44.0</v>
      </c>
      <c r="K23" s="10" t="s">
        <v>113</v>
      </c>
      <c r="L23" s="10">
        <v>295.4</v>
      </c>
      <c r="M23" s="10">
        <v>35.0</v>
      </c>
      <c r="N23" s="11">
        <v>54.0</v>
      </c>
      <c r="O23" s="11" t="s">
        <v>130</v>
      </c>
      <c r="P23" s="12">
        <v>28.0</v>
      </c>
      <c r="Q23" s="12">
        <v>112.0</v>
      </c>
      <c r="R23" s="12" t="s">
        <v>135</v>
      </c>
      <c r="S23" s="3">
        <v>-1.0</v>
      </c>
      <c r="T23" s="3">
        <v>-6.0</v>
      </c>
      <c r="U23" s="3">
        <v>-5.0</v>
      </c>
      <c r="V23" s="3">
        <v>0.0</v>
      </c>
      <c r="W23" s="3">
        <v>24.0</v>
      </c>
      <c r="X23" s="3">
        <v>38.0</v>
      </c>
      <c r="Y23" s="3">
        <v>8.0</v>
      </c>
      <c r="Z23" s="3">
        <v>2.0</v>
      </c>
    </row>
    <row r="24">
      <c r="A24" s="3">
        <v>2014.0</v>
      </c>
      <c r="B24" s="3" t="s">
        <v>180</v>
      </c>
      <c r="C24" s="3" t="s">
        <v>127</v>
      </c>
      <c r="D24" s="3">
        <v>66.0</v>
      </c>
      <c r="E24" s="3">
        <v>68.0</v>
      </c>
      <c r="F24" s="3">
        <v>67.0</v>
      </c>
      <c r="G24" s="3">
        <v>72.0</v>
      </c>
      <c r="H24" s="3">
        <v>273.0</v>
      </c>
      <c r="I24" s="3">
        <v>-11.0</v>
      </c>
      <c r="J24" s="10">
        <v>39.0</v>
      </c>
      <c r="K24" s="10" t="s">
        <v>164</v>
      </c>
      <c r="L24" s="10">
        <v>311.0</v>
      </c>
      <c r="M24" s="10">
        <v>3.0</v>
      </c>
      <c r="N24" s="11">
        <v>48.0</v>
      </c>
      <c r="O24" s="11" t="s">
        <v>103</v>
      </c>
      <c r="P24" s="12">
        <v>27.5</v>
      </c>
      <c r="Q24" s="12">
        <v>110.0</v>
      </c>
      <c r="R24" s="12" t="s">
        <v>148</v>
      </c>
      <c r="S24" s="5" t="str">
        <f>+1</f>
        <v>1</v>
      </c>
      <c r="T24" s="3">
        <v>-7.0</v>
      </c>
      <c r="U24" s="3">
        <v>-5.0</v>
      </c>
      <c r="V24" s="3">
        <v>2.0</v>
      </c>
      <c r="W24" s="3">
        <v>20.0</v>
      </c>
      <c r="X24" s="3">
        <v>37.0</v>
      </c>
      <c r="Y24" s="3">
        <v>13.0</v>
      </c>
      <c r="Z24" s="3">
        <v>0.0</v>
      </c>
    </row>
    <row r="25">
      <c r="A25" s="3">
        <v>2014.0</v>
      </c>
      <c r="B25" s="3" t="s">
        <v>182</v>
      </c>
      <c r="C25" s="3" t="s">
        <v>127</v>
      </c>
      <c r="D25" s="3">
        <v>72.0</v>
      </c>
      <c r="E25" s="3">
        <v>68.0</v>
      </c>
      <c r="F25" s="3">
        <v>66.0</v>
      </c>
      <c r="G25" s="3">
        <v>67.0</v>
      </c>
      <c r="H25" s="3">
        <v>273.0</v>
      </c>
      <c r="I25" s="3">
        <v>-11.0</v>
      </c>
      <c r="J25" s="10">
        <v>38.0</v>
      </c>
      <c r="K25" s="10" t="s">
        <v>159</v>
      </c>
      <c r="L25" s="10">
        <v>291.5</v>
      </c>
      <c r="M25" s="10" t="s">
        <v>122</v>
      </c>
      <c r="N25" s="11">
        <v>54.0</v>
      </c>
      <c r="O25" s="11" t="s">
        <v>130</v>
      </c>
      <c r="P25" s="12">
        <v>28.8</v>
      </c>
      <c r="Q25" s="12">
        <v>115.0</v>
      </c>
      <c r="R25" s="12" t="s">
        <v>123</v>
      </c>
      <c r="S25" s="3" t="s">
        <v>141</v>
      </c>
      <c r="T25" s="3">
        <v>-6.0</v>
      </c>
      <c r="U25" s="3">
        <v>-5.0</v>
      </c>
      <c r="V25" s="3">
        <v>0.0</v>
      </c>
      <c r="W25" s="3">
        <v>20.0</v>
      </c>
      <c r="X25" s="3">
        <v>43.0</v>
      </c>
      <c r="Y25" s="3">
        <v>9.0</v>
      </c>
      <c r="Z25" s="3">
        <v>0.0</v>
      </c>
    </row>
    <row r="26">
      <c r="A26" s="3">
        <v>2014.0</v>
      </c>
      <c r="B26" s="3" t="s">
        <v>185</v>
      </c>
      <c r="C26" s="3" t="s">
        <v>127</v>
      </c>
      <c r="D26" s="3">
        <v>64.0</v>
      </c>
      <c r="E26" s="3">
        <v>66.0</v>
      </c>
      <c r="F26" s="3">
        <v>69.0</v>
      </c>
      <c r="G26" s="3">
        <v>74.0</v>
      </c>
      <c r="H26" s="3">
        <v>273.0</v>
      </c>
      <c r="I26" s="3">
        <v>-11.0</v>
      </c>
      <c r="J26" s="10">
        <v>43.0</v>
      </c>
      <c r="K26" s="10" t="s">
        <v>136</v>
      </c>
      <c r="L26" s="10">
        <v>280.1</v>
      </c>
      <c r="M26" s="10" t="s">
        <v>133</v>
      </c>
      <c r="N26" s="11">
        <v>50.0</v>
      </c>
      <c r="O26" s="11" t="s">
        <v>186</v>
      </c>
      <c r="P26" s="12">
        <v>27.5</v>
      </c>
      <c r="Q26" s="12">
        <v>110.0</v>
      </c>
      <c r="R26" s="12" t="s">
        <v>148</v>
      </c>
      <c r="S26" s="3">
        <v>-4.0</v>
      </c>
      <c r="T26" s="3">
        <v>-4.0</v>
      </c>
      <c r="U26" s="3">
        <v>-3.0</v>
      </c>
      <c r="V26" s="3">
        <v>0.0</v>
      </c>
      <c r="W26" s="3">
        <v>20.0</v>
      </c>
      <c r="X26" s="3">
        <v>43.0</v>
      </c>
      <c r="Y26" s="3">
        <v>9.0</v>
      </c>
      <c r="Z26" s="3">
        <v>0.0</v>
      </c>
    </row>
    <row r="27">
      <c r="A27" s="3">
        <v>2014.0</v>
      </c>
      <c r="B27" s="3" t="s">
        <v>187</v>
      </c>
      <c r="C27" s="3" t="s">
        <v>127</v>
      </c>
      <c r="D27" s="3">
        <v>71.0</v>
      </c>
      <c r="E27" s="3">
        <v>68.0</v>
      </c>
      <c r="F27" s="3">
        <v>66.0</v>
      </c>
      <c r="G27" s="3">
        <v>68.0</v>
      </c>
      <c r="H27" s="3">
        <v>273.0</v>
      </c>
      <c r="I27" s="3">
        <v>-11.0</v>
      </c>
      <c r="J27" s="10">
        <v>39.0</v>
      </c>
      <c r="K27" s="10" t="s">
        <v>164</v>
      </c>
      <c r="L27" s="10">
        <v>306.5</v>
      </c>
      <c r="M27" s="10">
        <v>9.0</v>
      </c>
      <c r="N27" s="11">
        <v>53.0</v>
      </c>
      <c r="O27" s="11" t="s">
        <v>189</v>
      </c>
      <c r="P27" s="12">
        <v>28.3</v>
      </c>
      <c r="Q27" s="12">
        <v>113.0</v>
      </c>
      <c r="R27" s="12" t="s">
        <v>150</v>
      </c>
      <c r="S27" s="3">
        <v>-1.0</v>
      </c>
      <c r="T27" s="3">
        <v>-2.0</v>
      </c>
      <c r="U27" s="3">
        <v>-8.0</v>
      </c>
      <c r="V27" s="3">
        <v>1.0</v>
      </c>
      <c r="W27" s="3">
        <v>20.0</v>
      </c>
      <c r="X27" s="3">
        <v>40.0</v>
      </c>
      <c r="Y27" s="3">
        <v>11.0</v>
      </c>
      <c r="Z27" s="3">
        <v>0.0</v>
      </c>
    </row>
    <row r="28">
      <c r="A28" s="3">
        <v>2014.0</v>
      </c>
      <c r="B28" s="3" t="s">
        <v>191</v>
      </c>
      <c r="C28" s="3" t="s">
        <v>131</v>
      </c>
      <c r="D28" s="3">
        <v>72.0</v>
      </c>
      <c r="E28" s="3">
        <v>65.0</v>
      </c>
      <c r="F28" s="3">
        <v>69.0</v>
      </c>
      <c r="G28" s="3">
        <v>68.0</v>
      </c>
      <c r="H28" s="3">
        <v>274.0</v>
      </c>
      <c r="I28" s="3">
        <v>-10.0</v>
      </c>
      <c r="J28" s="10">
        <v>44.0</v>
      </c>
      <c r="K28" s="10" t="s">
        <v>113</v>
      </c>
      <c r="L28" s="10">
        <v>273.6</v>
      </c>
      <c r="M28" s="10">
        <v>77.0</v>
      </c>
      <c r="N28" s="11">
        <v>56.0</v>
      </c>
      <c r="O28" s="11" t="s">
        <v>148</v>
      </c>
      <c r="P28" s="12">
        <v>29.3</v>
      </c>
      <c r="Q28" s="12">
        <v>117.0</v>
      </c>
      <c r="R28" s="12" t="s">
        <v>114</v>
      </c>
      <c r="S28" s="3">
        <v>-3.0</v>
      </c>
      <c r="T28" s="5" t="str">
        <f>+1</f>
        <v>1</v>
      </c>
      <c r="U28" s="3">
        <v>-8.0</v>
      </c>
      <c r="V28" s="3">
        <v>1.0</v>
      </c>
      <c r="W28" s="3">
        <v>16.0</v>
      </c>
      <c r="X28" s="3">
        <v>48.0</v>
      </c>
      <c r="Y28" s="3">
        <v>6.0</v>
      </c>
      <c r="Z28" s="3">
        <v>1.0</v>
      </c>
    </row>
    <row r="29">
      <c r="A29" s="3">
        <v>2014.0</v>
      </c>
      <c r="B29" s="3" t="s">
        <v>193</v>
      </c>
      <c r="C29" s="3" t="s">
        <v>131</v>
      </c>
      <c r="D29" s="3">
        <v>70.0</v>
      </c>
      <c r="E29" s="3">
        <v>70.0</v>
      </c>
      <c r="F29" s="3">
        <v>66.0</v>
      </c>
      <c r="G29" s="3">
        <v>68.0</v>
      </c>
      <c r="H29" s="3">
        <v>274.0</v>
      </c>
      <c r="I29" s="3">
        <v>-10.0</v>
      </c>
      <c r="J29" s="10">
        <v>38.0</v>
      </c>
      <c r="K29" s="10" t="s">
        <v>159</v>
      </c>
      <c r="L29" s="10">
        <v>281.4</v>
      </c>
      <c r="M29" s="10">
        <v>69.0</v>
      </c>
      <c r="N29" s="11">
        <v>48.0</v>
      </c>
      <c r="O29" s="11" t="s">
        <v>103</v>
      </c>
      <c r="P29" s="12">
        <v>27.0</v>
      </c>
      <c r="Q29" s="12">
        <v>108.0</v>
      </c>
      <c r="R29" s="12" t="s">
        <v>121</v>
      </c>
      <c r="S29" s="3">
        <v>-4.0</v>
      </c>
      <c r="T29" s="3">
        <v>-1.0</v>
      </c>
      <c r="U29" s="3">
        <v>-5.0</v>
      </c>
      <c r="V29" s="3">
        <v>1.0</v>
      </c>
      <c r="W29" s="3">
        <v>19.0</v>
      </c>
      <c r="X29" s="3">
        <v>42.0</v>
      </c>
      <c r="Y29" s="3">
        <v>9.0</v>
      </c>
      <c r="Z29" s="3">
        <v>1.0</v>
      </c>
    </row>
    <row r="30">
      <c r="A30" s="3">
        <v>2014.0</v>
      </c>
      <c r="B30" s="3" t="s">
        <v>194</v>
      </c>
      <c r="C30" s="3" t="s">
        <v>131</v>
      </c>
      <c r="D30" s="3">
        <v>73.0</v>
      </c>
      <c r="E30" s="3">
        <v>65.0</v>
      </c>
      <c r="F30" s="3">
        <v>67.0</v>
      </c>
      <c r="G30" s="3">
        <v>69.0</v>
      </c>
      <c r="H30" s="3">
        <v>274.0</v>
      </c>
      <c r="I30" s="3">
        <v>-10.0</v>
      </c>
      <c r="J30" s="10">
        <v>48.0</v>
      </c>
      <c r="K30" s="10" t="s">
        <v>111</v>
      </c>
      <c r="L30" s="10">
        <v>301.3</v>
      </c>
      <c r="M30" s="10">
        <v>21.0</v>
      </c>
      <c r="N30" s="11">
        <v>47.0</v>
      </c>
      <c r="O30" s="11" t="s">
        <v>110</v>
      </c>
      <c r="P30" s="12">
        <v>27.8</v>
      </c>
      <c r="Q30" s="12">
        <v>111.0</v>
      </c>
      <c r="R30" s="12" t="s">
        <v>109</v>
      </c>
      <c r="S30" s="3">
        <v>-4.0</v>
      </c>
      <c r="T30" s="3">
        <v>-3.0</v>
      </c>
      <c r="U30" s="3">
        <v>-3.0</v>
      </c>
      <c r="V30" s="3">
        <v>1.0</v>
      </c>
      <c r="W30" s="3">
        <v>17.0</v>
      </c>
      <c r="X30" s="3">
        <v>45.0</v>
      </c>
      <c r="Y30" s="3">
        <v>9.0</v>
      </c>
      <c r="Z30" s="3">
        <v>0.0</v>
      </c>
    </row>
    <row r="31">
      <c r="A31" s="3">
        <v>2014.0</v>
      </c>
      <c r="B31" s="3" t="s">
        <v>195</v>
      </c>
      <c r="C31" s="3" t="s">
        <v>131</v>
      </c>
      <c r="D31" s="3">
        <v>66.0</v>
      </c>
      <c r="E31" s="3">
        <v>70.0</v>
      </c>
      <c r="F31" s="3">
        <v>70.0</v>
      </c>
      <c r="G31" s="3">
        <v>68.0</v>
      </c>
      <c r="H31" s="3">
        <v>274.0</v>
      </c>
      <c r="I31" s="3">
        <v>-10.0</v>
      </c>
      <c r="J31" s="10">
        <v>43.0</v>
      </c>
      <c r="K31" s="10" t="s">
        <v>136</v>
      </c>
      <c r="L31" s="10">
        <v>285.9</v>
      </c>
      <c r="M31" s="10">
        <v>61.0</v>
      </c>
      <c r="N31" s="11">
        <v>59.0</v>
      </c>
      <c r="O31" s="11" t="s">
        <v>126</v>
      </c>
      <c r="P31" s="12">
        <v>30.0</v>
      </c>
      <c r="Q31" s="12">
        <v>120.0</v>
      </c>
      <c r="R31" s="12" t="s">
        <v>140</v>
      </c>
      <c r="S31" s="3">
        <v>-5.0</v>
      </c>
      <c r="T31" s="5" t="str">
        <f>+3</f>
        <v>3</v>
      </c>
      <c r="U31" s="3">
        <v>-8.0</v>
      </c>
      <c r="V31" s="3">
        <v>0.0</v>
      </c>
      <c r="W31" s="3">
        <v>19.0</v>
      </c>
      <c r="X31" s="3">
        <v>45.0</v>
      </c>
      <c r="Y31" s="3">
        <v>7.0</v>
      </c>
      <c r="Z31" s="3">
        <v>1.0</v>
      </c>
    </row>
    <row r="32">
      <c r="A32" s="3">
        <v>2014.0</v>
      </c>
      <c r="B32" s="3" t="s">
        <v>196</v>
      </c>
      <c r="C32" s="3" t="s">
        <v>131</v>
      </c>
      <c r="D32" s="3">
        <v>70.0</v>
      </c>
      <c r="E32" s="3">
        <v>68.0</v>
      </c>
      <c r="F32" s="3">
        <v>67.0</v>
      </c>
      <c r="G32" s="3">
        <v>69.0</v>
      </c>
      <c r="H32" s="3">
        <v>274.0</v>
      </c>
      <c r="I32" s="3">
        <v>-10.0</v>
      </c>
      <c r="J32" s="10">
        <v>40.0</v>
      </c>
      <c r="K32" s="10" t="s">
        <v>123</v>
      </c>
      <c r="L32" s="10">
        <v>295.8</v>
      </c>
      <c r="M32" s="10">
        <v>34.0</v>
      </c>
      <c r="N32" s="11">
        <v>52.0</v>
      </c>
      <c r="O32" s="11" t="s">
        <v>120</v>
      </c>
      <c r="P32" s="12">
        <v>28.5</v>
      </c>
      <c r="Q32" s="12">
        <v>114.0</v>
      </c>
      <c r="R32" s="12" t="s">
        <v>154</v>
      </c>
      <c r="S32" s="3">
        <v>-5.0</v>
      </c>
      <c r="T32" s="5" t="str">
        <f>+2</f>
        <v>2</v>
      </c>
      <c r="U32" s="3">
        <v>-7.0</v>
      </c>
      <c r="V32" s="3">
        <v>1.0</v>
      </c>
      <c r="W32" s="3">
        <v>17.0</v>
      </c>
      <c r="X32" s="3">
        <v>46.0</v>
      </c>
      <c r="Y32" s="3">
        <v>7.0</v>
      </c>
      <c r="Z32" s="3">
        <v>1.0</v>
      </c>
    </row>
    <row r="33">
      <c r="A33" s="3">
        <v>2014.0</v>
      </c>
      <c r="B33" s="3" t="s">
        <v>199</v>
      </c>
      <c r="C33" s="3" t="s">
        <v>131</v>
      </c>
      <c r="D33" s="3">
        <v>70.0</v>
      </c>
      <c r="E33" s="3">
        <v>67.0</v>
      </c>
      <c r="F33" s="3">
        <v>68.0</v>
      </c>
      <c r="G33" s="3">
        <v>69.0</v>
      </c>
      <c r="H33" s="3">
        <v>274.0</v>
      </c>
      <c r="I33" s="3">
        <v>-10.0</v>
      </c>
      <c r="J33" s="10">
        <v>39.0</v>
      </c>
      <c r="K33" s="10" t="s">
        <v>164</v>
      </c>
      <c r="L33" s="10">
        <v>298.6</v>
      </c>
      <c r="M33" s="10">
        <v>28.0</v>
      </c>
      <c r="N33" s="11">
        <v>52.0</v>
      </c>
      <c r="O33" s="11" t="s">
        <v>120</v>
      </c>
      <c r="P33" s="12">
        <v>28.8</v>
      </c>
      <c r="Q33" s="12">
        <v>115.0</v>
      </c>
      <c r="R33" s="12" t="s">
        <v>123</v>
      </c>
      <c r="S33" s="5" t="str">
        <f>+1</f>
        <v>1</v>
      </c>
      <c r="T33" s="3">
        <v>-5.0</v>
      </c>
      <c r="U33" s="3">
        <v>-6.0</v>
      </c>
      <c r="V33" s="3">
        <v>1.0</v>
      </c>
      <c r="W33" s="3">
        <v>17.0</v>
      </c>
      <c r="X33" s="3">
        <v>45.0</v>
      </c>
      <c r="Y33" s="3">
        <v>9.0</v>
      </c>
      <c r="Z33" s="3">
        <v>0.0</v>
      </c>
    </row>
    <row r="34">
      <c r="A34" s="3">
        <v>2014.0</v>
      </c>
      <c r="B34" s="3" t="s">
        <v>197</v>
      </c>
      <c r="C34" s="3" t="s">
        <v>131</v>
      </c>
      <c r="D34" s="3">
        <v>69.0</v>
      </c>
      <c r="E34" s="3">
        <v>70.0</v>
      </c>
      <c r="F34" s="3">
        <v>65.0</v>
      </c>
      <c r="G34" s="3">
        <v>70.0</v>
      </c>
      <c r="H34" s="3">
        <v>274.0</v>
      </c>
      <c r="I34" s="3">
        <v>-10.0</v>
      </c>
      <c r="J34" s="10">
        <v>39.0</v>
      </c>
      <c r="K34" s="10" t="s">
        <v>164</v>
      </c>
      <c r="L34" s="10">
        <v>292.6</v>
      </c>
      <c r="M34" s="10">
        <v>44.0</v>
      </c>
      <c r="N34" s="11">
        <v>50.0</v>
      </c>
      <c r="O34" s="11" t="s">
        <v>186</v>
      </c>
      <c r="P34" s="12">
        <v>28.5</v>
      </c>
      <c r="Q34" s="12">
        <v>114.0</v>
      </c>
      <c r="R34" s="12" t="s">
        <v>154</v>
      </c>
      <c r="S34" s="3">
        <v>-2.0</v>
      </c>
      <c r="T34" s="3" t="s">
        <v>141</v>
      </c>
      <c r="U34" s="3">
        <v>-8.0</v>
      </c>
      <c r="V34" s="3">
        <v>3.0</v>
      </c>
      <c r="W34" s="3">
        <v>14.0</v>
      </c>
      <c r="X34" s="3">
        <v>46.0</v>
      </c>
      <c r="Y34" s="3">
        <v>8.0</v>
      </c>
      <c r="Z34" s="3">
        <v>1.0</v>
      </c>
    </row>
    <row r="35">
      <c r="A35" s="3">
        <v>2014.0</v>
      </c>
      <c r="B35" s="3" t="s">
        <v>71</v>
      </c>
      <c r="C35" s="3" t="s">
        <v>131</v>
      </c>
      <c r="D35" s="3">
        <v>69.0</v>
      </c>
      <c r="E35" s="3">
        <v>69.0</v>
      </c>
      <c r="F35" s="3">
        <v>69.0</v>
      </c>
      <c r="G35" s="3">
        <v>67.0</v>
      </c>
      <c r="H35" s="3">
        <v>274.0</v>
      </c>
      <c r="I35" s="3">
        <v>-10.0</v>
      </c>
      <c r="J35" s="10">
        <v>35.0</v>
      </c>
      <c r="K35" s="10" t="s">
        <v>169</v>
      </c>
      <c r="L35" s="10">
        <v>284.6</v>
      </c>
      <c r="M35" s="10">
        <v>64.0</v>
      </c>
      <c r="N35" s="11">
        <v>50.0</v>
      </c>
      <c r="O35" s="11" t="s">
        <v>186</v>
      </c>
      <c r="P35" s="12">
        <v>26.8</v>
      </c>
      <c r="Q35" s="12">
        <v>107.0</v>
      </c>
      <c r="R35" s="12">
        <v>3.0</v>
      </c>
      <c r="S35" s="3">
        <v>-4.0</v>
      </c>
      <c r="T35" s="3">
        <v>-4.0</v>
      </c>
      <c r="U35" s="3">
        <v>-2.0</v>
      </c>
      <c r="V35" s="3">
        <v>2.0</v>
      </c>
      <c r="W35" s="3">
        <v>20.0</v>
      </c>
      <c r="X35" s="3">
        <v>39.0</v>
      </c>
      <c r="Y35" s="3">
        <v>8.0</v>
      </c>
      <c r="Z35" s="3">
        <v>3.0</v>
      </c>
    </row>
    <row r="36">
      <c r="A36" s="3">
        <v>2014.0</v>
      </c>
      <c r="B36" s="3" t="s">
        <v>204</v>
      </c>
      <c r="C36" s="3" t="s">
        <v>131</v>
      </c>
      <c r="D36" s="3">
        <v>73.0</v>
      </c>
      <c r="E36" s="3">
        <v>65.0</v>
      </c>
      <c r="F36" s="3">
        <v>68.0</v>
      </c>
      <c r="G36" s="3">
        <v>68.0</v>
      </c>
      <c r="H36" s="3">
        <v>274.0</v>
      </c>
      <c r="I36" s="3">
        <v>-10.0</v>
      </c>
      <c r="J36" s="10">
        <v>39.0</v>
      </c>
      <c r="K36" s="10" t="s">
        <v>164</v>
      </c>
      <c r="L36" s="10">
        <v>290.1</v>
      </c>
      <c r="M36" s="10">
        <v>51.0</v>
      </c>
      <c r="N36" s="11">
        <v>54.0</v>
      </c>
      <c r="O36" s="11" t="s">
        <v>130</v>
      </c>
      <c r="P36" s="12">
        <v>28.5</v>
      </c>
      <c r="Q36" s="12">
        <v>114.0</v>
      </c>
      <c r="R36" s="12" t="s">
        <v>154</v>
      </c>
      <c r="S36" s="3">
        <v>-2.0</v>
      </c>
      <c r="T36" s="3">
        <v>-6.0</v>
      </c>
      <c r="U36" s="3">
        <v>-2.0</v>
      </c>
      <c r="V36" s="3">
        <v>1.0</v>
      </c>
      <c r="W36" s="3">
        <v>19.0</v>
      </c>
      <c r="X36" s="3">
        <v>41.0</v>
      </c>
      <c r="Y36" s="3">
        <v>11.0</v>
      </c>
      <c r="Z36" s="3">
        <v>0.0</v>
      </c>
    </row>
    <row r="37">
      <c r="A37" s="3">
        <v>2014.0</v>
      </c>
      <c r="B37" s="3" t="s">
        <v>40</v>
      </c>
      <c r="C37" s="3" t="s">
        <v>131</v>
      </c>
      <c r="D37" s="3">
        <v>71.0</v>
      </c>
      <c r="E37" s="3">
        <v>68.0</v>
      </c>
      <c r="F37" s="3">
        <v>66.0</v>
      </c>
      <c r="G37" s="3">
        <v>69.0</v>
      </c>
      <c r="H37" s="3">
        <v>274.0</v>
      </c>
      <c r="I37" s="3">
        <v>-10.0</v>
      </c>
      <c r="J37" s="10">
        <v>32.0</v>
      </c>
      <c r="K37" s="10" t="s">
        <v>205</v>
      </c>
      <c r="L37" s="10">
        <v>305.3</v>
      </c>
      <c r="M37" s="10">
        <v>15.0</v>
      </c>
      <c r="N37" s="11">
        <v>46.0</v>
      </c>
      <c r="O37" s="11" t="s">
        <v>206</v>
      </c>
      <c r="P37" s="12">
        <v>27.5</v>
      </c>
      <c r="Q37" s="12">
        <v>110.0</v>
      </c>
      <c r="R37" s="12" t="s">
        <v>148</v>
      </c>
      <c r="S37" s="3">
        <v>-3.0</v>
      </c>
      <c r="T37" s="3">
        <v>-1.0</v>
      </c>
      <c r="U37" s="3">
        <v>-6.0</v>
      </c>
      <c r="V37" s="3">
        <v>1.0</v>
      </c>
      <c r="W37" s="3">
        <v>16.0</v>
      </c>
      <c r="X37" s="3">
        <v>48.0</v>
      </c>
      <c r="Y37" s="3">
        <v>6.0</v>
      </c>
      <c r="Z37" s="3">
        <v>1.0</v>
      </c>
    </row>
    <row r="38">
      <c r="A38" s="3">
        <v>2014.0</v>
      </c>
      <c r="B38" s="3" t="s">
        <v>207</v>
      </c>
      <c r="C38" s="3" t="s">
        <v>118</v>
      </c>
      <c r="D38" s="3">
        <v>69.0</v>
      </c>
      <c r="E38" s="3">
        <v>70.0</v>
      </c>
      <c r="F38" s="3">
        <v>67.0</v>
      </c>
      <c r="G38" s="3">
        <v>69.0</v>
      </c>
      <c r="H38" s="3">
        <v>275.0</v>
      </c>
      <c r="I38" s="3">
        <v>-9.0</v>
      </c>
      <c r="J38" s="10">
        <v>43.0</v>
      </c>
      <c r="K38" s="10" t="s">
        <v>136</v>
      </c>
      <c r="L38" s="10">
        <v>300.5</v>
      </c>
      <c r="M38" s="10">
        <v>23.0</v>
      </c>
      <c r="N38" s="11">
        <v>55.0</v>
      </c>
      <c r="O38" s="11" t="s">
        <v>109</v>
      </c>
      <c r="P38" s="12">
        <v>30.3</v>
      </c>
      <c r="Q38" s="12">
        <v>121.0</v>
      </c>
      <c r="R38" s="12" t="s">
        <v>145</v>
      </c>
      <c r="S38" s="3">
        <v>-3.0</v>
      </c>
      <c r="T38" s="3">
        <v>-2.0</v>
      </c>
      <c r="U38" s="3">
        <v>-4.0</v>
      </c>
      <c r="V38" s="3">
        <v>0.0</v>
      </c>
      <c r="W38" s="3">
        <v>17.0</v>
      </c>
      <c r="X38" s="3">
        <v>47.0</v>
      </c>
      <c r="Y38" s="3">
        <v>8.0</v>
      </c>
      <c r="Z38" s="3">
        <v>0.0</v>
      </c>
    </row>
    <row r="39">
      <c r="A39" s="3">
        <v>2014.0</v>
      </c>
      <c r="B39" s="3" t="s">
        <v>208</v>
      </c>
      <c r="C39" s="3" t="s">
        <v>118</v>
      </c>
      <c r="D39" s="3">
        <v>70.0</v>
      </c>
      <c r="E39" s="3">
        <v>68.0</v>
      </c>
      <c r="F39" s="3">
        <v>71.0</v>
      </c>
      <c r="G39" s="3">
        <v>66.0</v>
      </c>
      <c r="H39" s="3">
        <v>275.0</v>
      </c>
      <c r="I39" s="3">
        <v>-9.0</v>
      </c>
      <c r="J39" s="10">
        <v>44.0</v>
      </c>
      <c r="K39" s="10" t="s">
        <v>113</v>
      </c>
      <c r="L39" s="10">
        <v>288.6</v>
      </c>
      <c r="M39" s="10">
        <v>56.0</v>
      </c>
      <c r="N39" s="11">
        <v>45.0</v>
      </c>
      <c r="O39" s="11" t="s">
        <v>210</v>
      </c>
      <c r="P39" s="12">
        <v>26.5</v>
      </c>
      <c r="Q39" s="12">
        <v>106.0</v>
      </c>
      <c r="R39" s="12" t="s">
        <v>106</v>
      </c>
      <c r="S39" s="3" t="s">
        <v>141</v>
      </c>
      <c r="T39" s="3">
        <v>-3.0</v>
      </c>
      <c r="U39" s="3">
        <v>-6.0</v>
      </c>
      <c r="V39" s="3">
        <v>0.0</v>
      </c>
      <c r="W39" s="3">
        <v>17.0</v>
      </c>
      <c r="X39" s="3">
        <v>48.0</v>
      </c>
      <c r="Y39" s="3">
        <v>6.0</v>
      </c>
      <c r="Z39" s="3">
        <v>1.0</v>
      </c>
    </row>
    <row r="40">
      <c r="A40" s="3">
        <v>2014.0</v>
      </c>
      <c r="B40" s="3" t="s">
        <v>211</v>
      </c>
      <c r="C40" s="3" t="s">
        <v>118</v>
      </c>
      <c r="D40" s="3">
        <v>72.0</v>
      </c>
      <c r="E40" s="3">
        <v>68.0</v>
      </c>
      <c r="F40" s="3">
        <v>64.0</v>
      </c>
      <c r="G40" s="3">
        <v>71.0</v>
      </c>
      <c r="H40" s="3">
        <v>275.0</v>
      </c>
      <c r="I40" s="3">
        <v>-9.0</v>
      </c>
      <c r="J40" s="10">
        <v>39.0</v>
      </c>
      <c r="K40" s="10" t="s">
        <v>164</v>
      </c>
      <c r="L40" s="10">
        <v>282.4</v>
      </c>
      <c r="M40" s="10">
        <v>68.0</v>
      </c>
      <c r="N40" s="11">
        <v>49.0</v>
      </c>
      <c r="O40" s="11" t="s">
        <v>163</v>
      </c>
      <c r="P40" s="12">
        <v>28.8</v>
      </c>
      <c r="Q40" s="12">
        <v>115.0</v>
      </c>
      <c r="R40" s="12" t="s">
        <v>123</v>
      </c>
      <c r="S40" s="3">
        <v>-4.0</v>
      </c>
      <c r="T40" s="3" t="s">
        <v>141</v>
      </c>
      <c r="U40" s="3">
        <v>-5.0</v>
      </c>
      <c r="V40" s="3">
        <v>0.0</v>
      </c>
      <c r="W40" s="3">
        <v>15.0</v>
      </c>
      <c r="X40" s="3">
        <v>51.0</v>
      </c>
      <c r="Y40" s="3">
        <v>6.0</v>
      </c>
      <c r="Z40" s="3">
        <v>0.0</v>
      </c>
    </row>
    <row r="41">
      <c r="A41" s="3">
        <v>2014.0</v>
      </c>
      <c r="B41" s="3" t="s">
        <v>212</v>
      </c>
      <c r="C41" s="3" t="s">
        <v>118</v>
      </c>
      <c r="D41" s="3">
        <v>69.0</v>
      </c>
      <c r="E41" s="3">
        <v>70.0</v>
      </c>
      <c r="F41" s="3">
        <v>69.0</v>
      </c>
      <c r="G41" s="3">
        <v>67.0</v>
      </c>
      <c r="H41" s="3">
        <v>275.0</v>
      </c>
      <c r="I41" s="3">
        <v>-9.0</v>
      </c>
      <c r="J41" s="10">
        <v>41.0</v>
      </c>
      <c r="K41" s="10" t="s">
        <v>118</v>
      </c>
      <c r="L41" s="10">
        <v>291.5</v>
      </c>
      <c r="M41" s="10" t="s">
        <v>122</v>
      </c>
      <c r="N41" s="11">
        <v>57.0</v>
      </c>
      <c r="O41" s="11" t="s">
        <v>115</v>
      </c>
      <c r="P41" s="12">
        <v>30.0</v>
      </c>
      <c r="Q41" s="12">
        <v>120.0</v>
      </c>
      <c r="R41" s="12" t="s">
        <v>140</v>
      </c>
      <c r="S41" s="3">
        <v>-5.0</v>
      </c>
      <c r="T41" s="5" t="str">
        <f>+1</f>
        <v>1</v>
      </c>
      <c r="U41" s="3">
        <v>-5.0</v>
      </c>
      <c r="V41" s="3">
        <v>0.0</v>
      </c>
      <c r="W41" s="3">
        <v>19.0</v>
      </c>
      <c r="X41" s="3">
        <v>43.0</v>
      </c>
      <c r="Y41" s="3">
        <v>10.0</v>
      </c>
      <c r="Z41" s="3">
        <v>0.0</v>
      </c>
    </row>
    <row r="42">
      <c r="A42" s="3">
        <v>2014.0</v>
      </c>
      <c r="B42" s="3" t="s">
        <v>217</v>
      </c>
      <c r="C42" s="3" t="s">
        <v>118</v>
      </c>
      <c r="D42" s="3">
        <v>63.0</v>
      </c>
      <c r="E42" s="3">
        <v>70.0</v>
      </c>
      <c r="F42" s="3">
        <v>71.0</v>
      </c>
      <c r="G42" s="3">
        <v>71.0</v>
      </c>
      <c r="H42" s="3">
        <v>275.0</v>
      </c>
      <c r="I42" s="3">
        <v>-9.0</v>
      </c>
      <c r="J42" s="10">
        <v>34.0</v>
      </c>
      <c r="K42" s="10" t="s">
        <v>145</v>
      </c>
      <c r="L42" s="10">
        <v>303.5</v>
      </c>
      <c r="M42" s="10">
        <v>17.0</v>
      </c>
      <c r="N42" s="11">
        <v>56.0</v>
      </c>
      <c r="O42" s="11" t="s">
        <v>148</v>
      </c>
      <c r="P42" s="12">
        <v>29.0</v>
      </c>
      <c r="Q42" s="12">
        <v>116.0</v>
      </c>
      <c r="R42" s="12" t="s">
        <v>107</v>
      </c>
      <c r="S42" s="3">
        <v>-4.0</v>
      </c>
      <c r="T42" s="5" t="str">
        <f>+2</f>
        <v>2</v>
      </c>
      <c r="U42" s="3">
        <v>-7.0</v>
      </c>
      <c r="V42" s="3">
        <v>0.0</v>
      </c>
      <c r="W42" s="3">
        <v>20.0</v>
      </c>
      <c r="X42" s="3">
        <v>43.0</v>
      </c>
      <c r="Y42" s="3">
        <v>7.0</v>
      </c>
      <c r="Z42" s="3">
        <v>2.0</v>
      </c>
    </row>
    <row r="43">
      <c r="A43" s="3">
        <v>2014.0</v>
      </c>
      <c r="B43" s="3" t="s">
        <v>213</v>
      </c>
      <c r="C43" s="3" t="s">
        <v>118</v>
      </c>
      <c r="D43" s="3">
        <v>67.0</v>
      </c>
      <c r="E43" s="3">
        <v>71.0</v>
      </c>
      <c r="F43" s="3">
        <v>68.0</v>
      </c>
      <c r="G43" s="3">
        <v>69.0</v>
      </c>
      <c r="H43" s="3">
        <v>275.0</v>
      </c>
      <c r="I43" s="3">
        <v>-9.0</v>
      </c>
      <c r="J43" s="10">
        <v>43.0</v>
      </c>
      <c r="K43" s="10" t="s">
        <v>136</v>
      </c>
      <c r="L43" s="10">
        <v>293.5</v>
      </c>
      <c r="M43" s="10">
        <v>42.0</v>
      </c>
      <c r="N43" s="11">
        <v>53.0</v>
      </c>
      <c r="O43" s="11" t="s">
        <v>189</v>
      </c>
      <c r="P43" s="12">
        <v>29.5</v>
      </c>
      <c r="Q43" s="12">
        <v>118.0</v>
      </c>
      <c r="R43" s="12" t="s">
        <v>103</v>
      </c>
      <c r="S43" s="3">
        <v>-2.0</v>
      </c>
      <c r="T43" s="3">
        <v>-1.0</v>
      </c>
      <c r="U43" s="3">
        <v>-6.0</v>
      </c>
      <c r="V43" s="3">
        <v>0.0</v>
      </c>
      <c r="W43" s="3">
        <v>16.0</v>
      </c>
      <c r="X43" s="3">
        <v>50.0</v>
      </c>
      <c r="Y43" s="3">
        <v>5.0</v>
      </c>
      <c r="Z43" s="3">
        <v>1.0</v>
      </c>
    </row>
    <row r="44">
      <c r="A44" s="3">
        <v>2014.0</v>
      </c>
      <c r="B44" s="3" t="s">
        <v>73</v>
      </c>
      <c r="C44" s="3" t="s">
        <v>118</v>
      </c>
      <c r="D44" s="3">
        <v>68.0</v>
      </c>
      <c r="E44" s="3">
        <v>68.0</v>
      </c>
      <c r="F44" s="3">
        <v>69.0</v>
      </c>
      <c r="G44" s="3">
        <v>70.0</v>
      </c>
      <c r="H44" s="3">
        <v>275.0</v>
      </c>
      <c r="I44" s="3">
        <v>-9.0</v>
      </c>
      <c r="J44" s="10">
        <v>39.0</v>
      </c>
      <c r="K44" s="10" t="s">
        <v>164</v>
      </c>
      <c r="L44" s="10">
        <v>306.3</v>
      </c>
      <c r="M44" s="10">
        <v>10.0</v>
      </c>
      <c r="N44" s="11">
        <v>55.0</v>
      </c>
      <c r="O44" s="11" t="s">
        <v>109</v>
      </c>
      <c r="P44" s="12">
        <v>29.0</v>
      </c>
      <c r="Q44" s="12">
        <v>116.0</v>
      </c>
      <c r="R44" s="12" t="s">
        <v>107</v>
      </c>
      <c r="S44" s="3">
        <v>-1.0</v>
      </c>
      <c r="T44" s="3">
        <v>-3.0</v>
      </c>
      <c r="U44" s="3">
        <v>-5.0</v>
      </c>
      <c r="V44" s="3">
        <v>1.0</v>
      </c>
      <c r="W44" s="3">
        <v>15.0</v>
      </c>
      <c r="X44" s="3">
        <v>50.0</v>
      </c>
      <c r="Y44" s="3">
        <v>4.0</v>
      </c>
      <c r="Z44" s="3">
        <v>2.0</v>
      </c>
    </row>
    <row r="45">
      <c r="A45" s="3">
        <v>2014.0</v>
      </c>
      <c r="B45" s="3" t="s">
        <v>25</v>
      </c>
      <c r="C45" s="3" t="s">
        <v>118</v>
      </c>
      <c r="D45" s="3">
        <v>65.0</v>
      </c>
      <c r="E45" s="3">
        <v>69.0</v>
      </c>
      <c r="F45" s="3">
        <v>72.0</v>
      </c>
      <c r="G45" s="3">
        <v>69.0</v>
      </c>
      <c r="H45" s="3">
        <v>275.0</v>
      </c>
      <c r="I45" s="3">
        <v>-9.0</v>
      </c>
      <c r="J45" s="10">
        <v>46.0</v>
      </c>
      <c r="K45" s="10" t="s">
        <v>121</v>
      </c>
      <c r="L45" s="10">
        <v>301.4</v>
      </c>
      <c r="M45" s="10">
        <v>20.0</v>
      </c>
      <c r="N45" s="11">
        <v>52.0</v>
      </c>
      <c r="O45" s="11" t="s">
        <v>120</v>
      </c>
      <c r="P45" s="12">
        <v>29.0</v>
      </c>
      <c r="Q45" s="12">
        <v>116.0</v>
      </c>
      <c r="R45" s="12" t="s">
        <v>107</v>
      </c>
      <c r="S45" s="5" t="str">
        <f>+3</f>
        <v>3</v>
      </c>
      <c r="T45" s="3">
        <v>-5.0</v>
      </c>
      <c r="U45" s="3">
        <v>-7.0</v>
      </c>
      <c r="V45" s="3">
        <v>0.0</v>
      </c>
      <c r="W45" s="3">
        <v>21.0</v>
      </c>
      <c r="X45" s="3">
        <v>39.0</v>
      </c>
      <c r="Y45" s="3">
        <v>12.0</v>
      </c>
      <c r="Z45" s="3">
        <v>0.0</v>
      </c>
    </row>
    <row r="46">
      <c r="A46" s="3">
        <v>2014.0</v>
      </c>
      <c r="B46" s="3" t="s">
        <v>222</v>
      </c>
      <c r="C46" s="3" t="s">
        <v>223</v>
      </c>
      <c r="D46" s="3">
        <v>68.0</v>
      </c>
      <c r="E46" s="3">
        <v>69.0</v>
      </c>
      <c r="F46" s="3">
        <v>71.0</v>
      </c>
      <c r="G46" s="3">
        <v>68.0</v>
      </c>
      <c r="H46" s="3">
        <v>276.0</v>
      </c>
      <c r="I46" s="3">
        <v>-8.0</v>
      </c>
      <c r="J46" s="10">
        <v>41.0</v>
      </c>
      <c r="K46" s="10" t="s">
        <v>118</v>
      </c>
      <c r="L46" s="10">
        <v>294.4</v>
      </c>
      <c r="M46" s="10" t="s">
        <v>146</v>
      </c>
      <c r="N46" s="11">
        <v>49.0</v>
      </c>
      <c r="O46" s="11" t="s">
        <v>163</v>
      </c>
      <c r="P46" s="12">
        <v>27.3</v>
      </c>
      <c r="Q46" s="12">
        <v>109.0</v>
      </c>
      <c r="R46" s="12" t="s">
        <v>115</v>
      </c>
      <c r="S46" s="3" t="s">
        <v>141</v>
      </c>
      <c r="T46" s="3">
        <v>-4.0</v>
      </c>
      <c r="U46" s="3">
        <v>-4.0</v>
      </c>
      <c r="V46" s="3">
        <v>1.0</v>
      </c>
      <c r="W46" s="3">
        <v>14.0</v>
      </c>
      <c r="X46" s="3">
        <v>51.0</v>
      </c>
      <c r="Y46" s="3">
        <v>4.0</v>
      </c>
      <c r="Z46" s="3">
        <v>2.0</v>
      </c>
    </row>
    <row r="47">
      <c r="A47" s="3">
        <v>2014.0</v>
      </c>
      <c r="B47" s="3" t="s">
        <v>225</v>
      </c>
      <c r="C47" s="3" t="s">
        <v>223</v>
      </c>
      <c r="D47" s="3">
        <v>66.0</v>
      </c>
      <c r="E47" s="3">
        <v>71.0</v>
      </c>
      <c r="F47" s="3">
        <v>70.0</v>
      </c>
      <c r="G47" s="3">
        <v>69.0</v>
      </c>
      <c r="H47" s="3">
        <v>276.0</v>
      </c>
      <c r="I47" s="3">
        <v>-8.0</v>
      </c>
      <c r="J47" s="10">
        <v>41.0</v>
      </c>
      <c r="K47" s="10" t="s">
        <v>118</v>
      </c>
      <c r="L47" s="10">
        <v>306.6</v>
      </c>
      <c r="M47" s="10">
        <v>8.0</v>
      </c>
      <c r="N47" s="11">
        <v>48.0</v>
      </c>
      <c r="O47" s="11" t="s">
        <v>103</v>
      </c>
      <c r="P47" s="12">
        <v>27.5</v>
      </c>
      <c r="Q47" s="12">
        <v>110.0</v>
      </c>
      <c r="R47" s="12" t="s">
        <v>148</v>
      </c>
      <c r="S47" s="5" t="str">
        <f>+3</f>
        <v>3</v>
      </c>
      <c r="T47" s="3">
        <v>-4.0</v>
      </c>
      <c r="U47" s="3">
        <v>-7.0</v>
      </c>
      <c r="V47" s="3">
        <v>2.0</v>
      </c>
      <c r="W47" s="3">
        <v>17.0</v>
      </c>
      <c r="X47" s="3">
        <v>41.0</v>
      </c>
      <c r="Y47" s="3">
        <v>11.0</v>
      </c>
      <c r="Z47" s="3">
        <v>1.0</v>
      </c>
    </row>
    <row r="48">
      <c r="A48" s="3">
        <v>2014.0</v>
      </c>
      <c r="B48" s="3" t="s">
        <v>226</v>
      </c>
      <c r="C48" s="3" t="s">
        <v>223</v>
      </c>
      <c r="D48" s="3">
        <v>65.0</v>
      </c>
      <c r="E48" s="3">
        <v>75.0</v>
      </c>
      <c r="F48" s="3">
        <v>65.0</v>
      </c>
      <c r="G48" s="3">
        <v>71.0</v>
      </c>
      <c r="H48" s="3">
        <v>276.0</v>
      </c>
      <c r="I48" s="3">
        <v>-8.0</v>
      </c>
      <c r="J48" s="10">
        <v>45.0</v>
      </c>
      <c r="K48" s="10" t="s">
        <v>104</v>
      </c>
      <c r="L48" s="10">
        <v>297.0</v>
      </c>
      <c r="M48" s="10">
        <v>33.0</v>
      </c>
      <c r="N48" s="11">
        <v>49.0</v>
      </c>
      <c r="O48" s="11" t="s">
        <v>163</v>
      </c>
      <c r="P48" s="12">
        <v>27.8</v>
      </c>
      <c r="Q48" s="12">
        <v>111.0</v>
      </c>
      <c r="R48" s="12" t="s">
        <v>109</v>
      </c>
      <c r="S48" s="3">
        <v>-3.0</v>
      </c>
      <c r="T48" s="3">
        <v>-3.0</v>
      </c>
      <c r="U48" s="3">
        <v>-2.0</v>
      </c>
      <c r="V48" s="3">
        <v>0.0</v>
      </c>
      <c r="W48" s="3">
        <v>20.0</v>
      </c>
      <c r="X48" s="3">
        <v>40.0</v>
      </c>
      <c r="Y48" s="3">
        <v>12.0</v>
      </c>
      <c r="Z48" s="3">
        <v>0.0</v>
      </c>
    </row>
    <row r="49">
      <c r="A49" s="3">
        <v>2014.0</v>
      </c>
      <c r="B49" s="3" t="s">
        <v>228</v>
      </c>
      <c r="C49" s="3" t="s">
        <v>223</v>
      </c>
      <c r="D49" s="3">
        <v>71.0</v>
      </c>
      <c r="E49" s="3">
        <v>68.0</v>
      </c>
      <c r="F49" s="3">
        <v>68.0</v>
      </c>
      <c r="G49" s="3">
        <v>69.0</v>
      </c>
      <c r="H49" s="3">
        <v>276.0</v>
      </c>
      <c r="I49" s="3">
        <v>-8.0</v>
      </c>
      <c r="J49" s="10">
        <v>34.0</v>
      </c>
      <c r="K49" s="10" t="s">
        <v>145</v>
      </c>
      <c r="L49" s="10">
        <v>309.1</v>
      </c>
      <c r="M49" s="10">
        <v>5.0</v>
      </c>
      <c r="N49" s="11">
        <v>47.0</v>
      </c>
      <c r="O49" s="11" t="s">
        <v>110</v>
      </c>
      <c r="P49" s="12">
        <v>26.5</v>
      </c>
      <c r="Q49" s="12">
        <v>106.0</v>
      </c>
      <c r="R49" s="12" t="s">
        <v>106</v>
      </c>
      <c r="S49" s="5" t="str">
        <f t="shared" ref="S49:S50" si="1">+2</f>
        <v>2</v>
      </c>
      <c r="T49" s="3">
        <v>-4.0</v>
      </c>
      <c r="U49" s="3">
        <v>-6.0</v>
      </c>
      <c r="V49" s="3">
        <v>1.0</v>
      </c>
      <c r="W49" s="3">
        <v>20.0</v>
      </c>
      <c r="X49" s="3">
        <v>39.0</v>
      </c>
      <c r="Y49" s="3">
        <v>10.0</v>
      </c>
      <c r="Z49" s="3">
        <v>2.0</v>
      </c>
    </row>
    <row r="50">
      <c r="A50" s="3">
        <v>2014.0</v>
      </c>
      <c r="B50" s="3" t="s">
        <v>230</v>
      </c>
      <c r="C50" s="3" t="s">
        <v>223</v>
      </c>
      <c r="D50" s="3">
        <v>71.0</v>
      </c>
      <c r="E50" s="3">
        <v>69.0</v>
      </c>
      <c r="F50" s="3">
        <v>69.0</v>
      </c>
      <c r="G50" s="3">
        <v>67.0</v>
      </c>
      <c r="H50" s="3">
        <v>276.0</v>
      </c>
      <c r="I50" s="3">
        <v>-8.0</v>
      </c>
      <c r="J50" s="10">
        <v>42.0</v>
      </c>
      <c r="K50" s="10" t="s">
        <v>139</v>
      </c>
      <c r="L50" s="10">
        <v>281.1</v>
      </c>
      <c r="M50" s="10">
        <v>71.0</v>
      </c>
      <c r="N50" s="11">
        <v>48.0</v>
      </c>
      <c r="O50" s="11" t="s">
        <v>103</v>
      </c>
      <c r="P50" s="12">
        <v>27.3</v>
      </c>
      <c r="Q50" s="12">
        <v>109.0</v>
      </c>
      <c r="R50" s="12" t="s">
        <v>115</v>
      </c>
      <c r="S50" s="5" t="str">
        <f t="shared" si="1"/>
        <v>2</v>
      </c>
      <c r="T50" s="3">
        <v>-2.0</v>
      </c>
      <c r="U50" s="3">
        <v>-8.0</v>
      </c>
      <c r="V50" s="3">
        <v>1.0</v>
      </c>
      <c r="W50" s="3">
        <v>20.0</v>
      </c>
      <c r="X50" s="3">
        <v>40.0</v>
      </c>
      <c r="Y50" s="3">
        <v>9.0</v>
      </c>
      <c r="Z50" s="3">
        <v>2.0</v>
      </c>
    </row>
    <row r="51">
      <c r="A51" s="3">
        <v>2014.0</v>
      </c>
      <c r="B51" s="3" t="s">
        <v>233</v>
      </c>
      <c r="C51" s="3" t="s">
        <v>223</v>
      </c>
      <c r="D51" s="3">
        <v>70.0</v>
      </c>
      <c r="E51" s="3">
        <v>67.0</v>
      </c>
      <c r="F51" s="3">
        <v>69.0</v>
      </c>
      <c r="G51" s="3">
        <v>70.0</v>
      </c>
      <c r="H51" s="3">
        <v>276.0</v>
      </c>
      <c r="I51" s="3">
        <v>-8.0</v>
      </c>
      <c r="J51" s="10">
        <v>38.0</v>
      </c>
      <c r="K51" s="10" t="s">
        <v>159</v>
      </c>
      <c r="L51" s="10">
        <v>305.5</v>
      </c>
      <c r="M51" s="10">
        <v>14.0</v>
      </c>
      <c r="N51" s="11">
        <v>53.0</v>
      </c>
      <c r="O51" s="11" t="s">
        <v>189</v>
      </c>
      <c r="P51" s="12">
        <v>30.0</v>
      </c>
      <c r="Q51" s="12">
        <v>120.0</v>
      </c>
      <c r="R51" s="12" t="s">
        <v>140</v>
      </c>
      <c r="S51" s="3">
        <v>-3.0</v>
      </c>
      <c r="T51" s="5" t="str">
        <f>+1</f>
        <v>1</v>
      </c>
      <c r="U51" s="3">
        <v>-6.0</v>
      </c>
      <c r="V51" s="3">
        <v>1.0</v>
      </c>
      <c r="W51" s="3">
        <v>14.0</v>
      </c>
      <c r="X51" s="3">
        <v>50.0</v>
      </c>
      <c r="Y51" s="3">
        <v>6.0</v>
      </c>
      <c r="Z51" s="3">
        <v>1.0</v>
      </c>
    </row>
    <row r="52">
      <c r="A52" s="3">
        <v>2014.0</v>
      </c>
      <c r="B52" s="3" t="s">
        <v>235</v>
      </c>
      <c r="C52" s="3" t="s">
        <v>223</v>
      </c>
      <c r="D52" s="3">
        <v>68.0</v>
      </c>
      <c r="E52" s="3">
        <v>71.0</v>
      </c>
      <c r="F52" s="3">
        <v>68.0</v>
      </c>
      <c r="G52" s="3">
        <v>69.0</v>
      </c>
      <c r="H52" s="3">
        <v>276.0</v>
      </c>
      <c r="I52" s="3">
        <v>-8.0</v>
      </c>
      <c r="J52" s="10">
        <v>32.0</v>
      </c>
      <c r="K52" s="10" t="s">
        <v>205</v>
      </c>
      <c r="L52" s="10">
        <v>302.6</v>
      </c>
      <c r="M52" s="10">
        <v>19.0</v>
      </c>
      <c r="N52" s="11">
        <v>49.0</v>
      </c>
      <c r="O52" s="11" t="s">
        <v>163</v>
      </c>
      <c r="P52" s="12">
        <v>28.5</v>
      </c>
      <c r="Q52" s="12">
        <v>114.0</v>
      </c>
      <c r="R52" s="12" t="s">
        <v>154</v>
      </c>
      <c r="S52" s="3">
        <v>-2.0</v>
      </c>
      <c r="T52" s="3" t="s">
        <v>141</v>
      </c>
      <c r="U52" s="3">
        <v>-6.0</v>
      </c>
      <c r="V52" s="3">
        <v>0.0</v>
      </c>
      <c r="W52" s="3">
        <v>14.0</v>
      </c>
      <c r="X52" s="3">
        <v>52.0</v>
      </c>
      <c r="Y52" s="3">
        <v>6.0</v>
      </c>
      <c r="Z52" s="3">
        <v>0.0</v>
      </c>
    </row>
    <row r="53">
      <c r="A53" s="3">
        <v>2014.0</v>
      </c>
      <c r="B53" s="3" t="s">
        <v>236</v>
      </c>
      <c r="C53" s="3" t="s">
        <v>238</v>
      </c>
      <c r="D53" s="3">
        <v>69.0</v>
      </c>
      <c r="E53" s="3">
        <v>66.0</v>
      </c>
      <c r="F53" s="3">
        <v>74.0</v>
      </c>
      <c r="G53" s="3">
        <v>68.0</v>
      </c>
      <c r="H53" s="3">
        <v>277.0</v>
      </c>
      <c r="I53" s="3">
        <v>-7.0</v>
      </c>
      <c r="J53" s="10">
        <v>41.0</v>
      </c>
      <c r="K53" s="10" t="s">
        <v>118</v>
      </c>
      <c r="L53" s="10">
        <v>294.5</v>
      </c>
      <c r="M53" s="10">
        <v>39.0</v>
      </c>
      <c r="N53" s="11">
        <v>53.0</v>
      </c>
      <c r="O53" s="11" t="s">
        <v>189</v>
      </c>
      <c r="P53" s="12">
        <v>29.0</v>
      </c>
      <c r="Q53" s="12">
        <v>116.0</v>
      </c>
      <c r="R53" s="12" t="s">
        <v>107</v>
      </c>
      <c r="S53" s="3">
        <v>-3.0</v>
      </c>
      <c r="T53" s="5" t="str">
        <f>+4</f>
        <v>4</v>
      </c>
      <c r="U53" s="3">
        <v>-8.0</v>
      </c>
      <c r="V53" s="3">
        <v>0.0</v>
      </c>
      <c r="W53" s="3">
        <v>20.0</v>
      </c>
      <c r="X53" s="3">
        <v>41.0</v>
      </c>
      <c r="Y53" s="3">
        <v>10.0</v>
      </c>
      <c r="Z53" s="3">
        <v>1.0</v>
      </c>
    </row>
    <row r="54">
      <c r="A54" s="3">
        <v>2014.0</v>
      </c>
      <c r="B54" s="3" t="s">
        <v>240</v>
      </c>
      <c r="C54" s="3" t="s">
        <v>238</v>
      </c>
      <c r="D54" s="3">
        <v>69.0</v>
      </c>
      <c r="E54" s="3">
        <v>70.0</v>
      </c>
      <c r="F54" s="3">
        <v>68.0</v>
      </c>
      <c r="G54" s="3">
        <v>70.0</v>
      </c>
      <c r="H54" s="3">
        <v>277.0</v>
      </c>
      <c r="I54" s="3">
        <v>-7.0</v>
      </c>
      <c r="J54" s="10">
        <v>44.0</v>
      </c>
      <c r="K54" s="10" t="s">
        <v>113</v>
      </c>
      <c r="L54" s="10">
        <v>281.3</v>
      </c>
      <c r="M54" s="10">
        <v>70.0</v>
      </c>
      <c r="N54" s="11">
        <v>57.0</v>
      </c>
      <c r="O54" s="11" t="s">
        <v>115</v>
      </c>
      <c r="P54" s="12">
        <v>30.8</v>
      </c>
      <c r="Q54" s="12">
        <v>123.0</v>
      </c>
      <c r="R54" s="12" t="s">
        <v>242</v>
      </c>
      <c r="S54" s="3">
        <v>-2.0</v>
      </c>
      <c r="T54" s="5" t="str">
        <f>+3</f>
        <v>3</v>
      </c>
      <c r="U54" s="3">
        <v>-8.0</v>
      </c>
      <c r="V54" s="3">
        <v>0.0</v>
      </c>
      <c r="W54" s="3">
        <v>14.0</v>
      </c>
      <c r="X54" s="3">
        <v>52.0</v>
      </c>
      <c r="Y54" s="3">
        <v>5.0</v>
      </c>
      <c r="Z54" s="3">
        <v>1.0</v>
      </c>
    </row>
    <row r="55">
      <c r="A55" s="3">
        <v>2014.0</v>
      </c>
      <c r="B55" s="3" t="s">
        <v>78</v>
      </c>
      <c r="C55" s="3" t="s">
        <v>238</v>
      </c>
      <c r="D55" s="3">
        <v>74.0</v>
      </c>
      <c r="E55" s="3">
        <v>66.0</v>
      </c>
      <c r="F55" s="3">
        <v>68.0</v>
      </c>
      <c r="G55" s="3">
        <v>69.0</v>
      </c>
      <c r="H55" s="3">
        <v>277.0</v>
      </c>
      <c r="I55" s="3">
        <v>-7.0</v>
      </c>
      <c r="J55" s="10">
        <v>33.0</v>
      </c>
      <c r="K55" s="10" t="s">
        <v>242</v>
      </c>
      <c r="L55" s="10">
        <v>288.9</v>
      </c>
      <c r="M55" s="10">
        <v>55.0</v>
      </c>
      <c r="N55" s="11">
        <v>47.0</v>
      </c>
      <c r="O55" s="11" t="s">
        <v>110</v>
      </c>
      <c r="P55" s="12">
        <v>28.3</v>
      </c>
      <c r="Q55" s="12">
        <v>113.0</v>
      </c>
      <c r="R55" s="12" t="s">
        <v>150</v>
      </c>
      <c r="S55" s="5" t="str">
        <f>+3</f>
        <v>3</v>
      </c>
      <c r="T55" s="3">
        <v>-4.0</v>
      </c>
      <c r="U55" s="3">
        <v>-6.0</v>
      </c>
      <c r="V55" s="3">
        <v>0.0</v>
      </c>
      <c r="W55" s="3">
        <v>17.0</v>
      </c>
      <c r="X55" s="3">
        <v>46.0</v>
      </c>
      <c r="Y55" s="3">
        <v>8.0</v>
      </c>
      <c r="Z55" s="3">
        <v>1.0</v>
      </c>
    </row>
    <row r="56">
      <c r="A56" s="3">
        <v>2014.0</v>
      </c>
      <c r="B56" s="3" t="s">
        <v>244</v>
      </c>
      <c r="C56" s="3" t="s">
        <v>238</v>
      </c>
      <c r="D56" s="3">
        <v>65.0</v>
      </c>
      <c r="E56" s="3">
        <v>69.0</v>
      </c>
      <c r="F56" s="3">
        <v>72.0</v>
      </c>
      <c r="G56" s="3">
        <v>71.0</v>
      </c>
      <c r="H56" s="3">
        <v>277.0</v>
      </c>
      <c r="I56" s="3">
        <v>-7.0</v>
      </c>
      <c r="J56" s="10">
        <v>39.0</v>
      </c>
      <c r="K56" s="10" t="s">
        <v>164</v>
      </c>
      <c r="L56" s="10">
        <v>299.9</v>
      </c>
      <c r="M56" s="10">
        <v>26.0</v>
      </c>
      <c r="N56" s="11">
        <v>56.0</v>
      </c>
      <c r="O56" s="11" t="s">
        <v>148</v>
      </c>
      <c r="P56" s="12">
        <v>31.0</v>
      </c>
      <c r="Q56" s="12">
        <v>124.0</v>
      </c>
      <c r="R56" s="12">
        <v>76.0</v>
      </c>
      <c r="S56" s="3">
        <v>-1.0</v>
      </c>
      <c r="T56" s="5" t="str">
        <f>+1</f>
        <v>1</v>
      </c>
      <c r="U56" s="3">
        <v>-7.0</v>
      </c>
      <c r="V56" s="3">
        <v>1.0</v>
      </c>
      <c r="W56" s="3">
        <v>15.0</v>
      </c>
      <c r="X56" s="3">
        <v>46.0</v>
      </c>
      <c r="Y56" s="3">
        <v>10.0</v>
      </c>
      <c r="Z56" s="3">
        <v>0.0</v>
      </c>
    </row>
    <row r="57">
      <c r="A57" s="3">
        <v>2014.0</v>
      </c>
      <c r="B57" s="3" t="s">
        <v>144</v>
      </c>
      <c r="C57" s="3" t="s">
        <v>238</v>
      </c>
      <c r="D57" s="3">
        <v>68.0</v>
      </c>
      <c r="E57" s="3">
        <v>69.0</v>
      </c>
      <c r="F57" s="3">
        <v>70.0</v>
      </c>
      <c r="G57" s="3">
        <v>70.0</v>
      </c>
      <c r="H57" s="3">
        <v>277.0</v>
      </c>
      <c r="I57" s="3">
        <v>-7.0</v>
      </c>
      <c r="J57" s="10">
        <v>42.0</v>
      </c>
      <c r="K57" s="10" t="s">
        <v>139</v>
      </c>
      <c r="L57" s="10">
        <v>305.6</v>
      </c>
      <c r="M57" s="10" t="s">
        <v>148</v>
      </c>
      <c r="N57" s="11">
        <v>54.0</v>
      </c>
      <c r="O57" s="11" t="s">
        <v>130</v>
      </c>
      <c r="P57" s="12">
        <v>29.3</v>
      </c>
      <c r="Q57" s="12">
        <v>117.0</v>
      </c>
      <c r="R57" s="12" t="s">
        <v>114</v>
      </c>
      <c r="S57" s="3">
        <v>-3.0</v>
      </c>
      <c r="T57" s="5" t="str">
        <f>+2</f>
        <v>2</v>
      </c>
      <c r="U57" s="3">
        <v>-6.0</v>
      </c>
      <c r="V57" s="3">
        <v>1.0</v>
      </c>
      <c r="W57" s="3">
        <v>18.0</v>
      </c>
      <c r="X57" s="3">
        <v>42.0</v>
      </c>
      <c r="Y57" s="3">
        <v>9.0</v>
      </c>
      <c r="Z57" s="3">
        <v>2.0</v>
      </c>
    </row>
    <row r="58">
      <c r="A58" s="3">
        <v>2014.0</v>
      </c>
      <c r="B58" s="3" t="s">
        <v>246</v>
      </c>
      <c r="C58" s="3" t="s">
        <v>238</v>
      </c>
      <c r="D58" s="3">
        <v>67.0</v>
      </c>
      <c r="E58" s="3">
        <v>67.0</v>
      </c>
      <c r="F58" s="3">
        <v>69.0</v>
      </c>
      <c r="G58" s="3">
        <v>74.0</v>
      </c>
      <c r="H58" s="3">
        <v>277.0</v>
      </c>
      <c r="I58" s="3">
        <v>-7.0</v>
      </c>
      <c r="J58" s="10">
        <v>37.0</v>
      </c>
      <c r="K58" s="10" t="s">
        <v>175</v>
      </c>
      <c r="L58" s="10">
        <v>306.8</v>
      </c>
      <c r="M58" s="10">
        <v>7.0</v>
      </c>
      <c r="N58" s="11">
        <v>50.0</v>
      </c>
      <c r="O58" s="11" t="s">
        <v>186</v>
      </c>
      <c r="P58" s="12">
        <v>28.5</v>
      </c>
      <c r="Q58" s="12">
        <v>114.0</v>
      </c>
      <c r="R58" s="12" t="s">
        <v>154</v>
      </c>
      <c r="S58" s="5" t="str">
        <f>+3</f>
        <v>3</v>
      </c>
      <c r="T58" s="3">
        <v>-5.0</v>
      </c>
      <c r="U58" s="3">
        <v>-5.0</v>
      </c>
      <c r="V58" s="3">
        <v>0.0</v>
      </c>
      <c r="W58" s="3">
        <v>16.0</v>
      </c>
      <c r="X58" s="3">
        <v>49.0</v>
      </c>
      <c r="Y58" s="3">
        <v>6.0</v>
      </c>
      <c r="Z58" s="3">
        <v>1.0</v>
      </c>
    </row>
    <row r="59">
      <c r="A59" s="3">
        <v>2014.0</v>
      </c>
      <c r="B59" s="3" t="s">
        <v>248</v>
      </c>
      <c r="C59" s="3" t="s">
        <v>238</v>
      </c>
      <c r="D59" s="3">
        <v>70.0</v>
      </c>
      <c r="E59" s="3">
        <v>70.0</v>
      </c>
      <c r="F59" s="3">
        <v>69.0</v>
      </c>
      <c r="G59" s="3">
        <v>68.0</v>
      </c>
      <c r="H59" s="3">
        <v>277.0</v>
      </c>
      <c r="I59" s="3">
        <v>-7.0</v>
      </c>
      <c r="J59" s="10">
        <v>37.0</v>
      </c>
      <c r="K59" s="10" t="s">
        <v>175</v>
      </c>
      <c r="L59" s="10">
        <v>298.3</v>
      </c>
      <c r="M59" s="10">
        <v>30.0</v>
      </c>
      <c r="N59" s="11">
        <v>42.0</v>
      </c>
      <c r="O59" s="11" t="s">
        <v>205</v>
      </c>
      <c r="P59" s="12">
        <v>27.5</v>
      </c>
      <c r="Q59" s="12">
        <v>110.0</v>
      </c>
      <c r="R59" s="12" t="s">
        <v>148</v>
      </c>
      <c r="S59" s="3" t="s">
        <v>141</v>
      </c>
      <c r="T59" s="3">
        <v>-1.0</v>
      </c>
      <c r="U59" s="3">
        <v>-6.0</v>
      </c>
      <c r="V59" s="3">
        <v>0.0</v>
      </c>
      <c r="W59" s="3">
        <v>14.0</v>
      </c>
      <c r="X59" s="3">
        <v>51.0</v>
      </c>
      <c r="Y59" s="3">
        <v>7.0</v>
      </c>
      <c r="Z59" s="3">
        <v>0.0</v>
      </c>
    </row>
    <row r="60">
      <c r="A60" s="3">
        <v>2014.0</v>
      </c>
      <c r="B60" s="3" t="s">
        <v>249</v>
      </c>
      <c r="C60" s="3" t="s">
        <v>215</v>
      </c>
      <c r="D60" s="3">
        <v>64.0</v>
      </c>
      <c r="E60" s="3">
        <v>69.0</v>
      </c>
      <c r="F60" s="3">
        <v>73.0</v>
      </c>
      <c r="G60" s="3">
        <v>72.0</v>
      </c>
      <c r="H60" s="3">
        <v>278.0</v>
      </c>
      <c r="I60" s="3">
        <v>-6.0</v>
      </c>
      <c r="J60" s="10">
        <v>40.0</v>
      </c>
      <c r="K60" s="10" t="s">
        <v>123</v>
      </c>
      <c r="L60" s="10">
        <v>286.6</v>
      </c>
      <c r="M60" s="10">
        <v>60.0</v>
      </c>
      <c r="N60" s="11">
        <v>49.0</v>
      </c>
      <c r="O60" s="11" t="s">
        <v>163</v>
      </c>
      <c r="P60" s="12">
        <v>28.3</v>
      </c>
      <c r="Q60" s="12">
        <v>113.0</v>
      </c>
      <c r="R60" s="12" t="s">
        <v>150</v>
      </c>
      <c r="S60" s="3">
        <v>-2.0</v>
      </c>
      <c r="T60" s="5" t="str">
        <f>+1</f>
        <v>1</v>
      </c>
      <c r="U60" s="3">
        <v>-5.0</v>
      </c>
      <c r="V60" s="3">
        <v>0.0</v>
      </c>
      <c r="W60" s="3">
        <v>18.0</v>
      </c>
      <c r="X60" s="3">
        <v>42.0</v>
      </c>
      <c r="Y60" s="3">
        <v>12.0</v>
      </c>
      <c r="Z60" s="3">
        <v>0.0</v>
      </c>
    </row>
    <row r="61">
      <c r="A61" s="3">
        <v>2014.0</v>
      </c>
      <c r="B61" s="3" t="s">
        <v>251</v>
      </c>
      <c r="C61" s="3" t="s">
        <v>215</v>
      </c>
      <c r="D61" s="3">
        <v>71.0</v>
      </c>
      <c r="E61" s="3">
        <v>69.0</v>
      </c>
      <c r="F61" s="3">
        <v>69.0</v>
      </c>
      <c r="G61" s="3">
        <v>69.0</v>
      </c>
      <c r="H61" s="3">
        <v>278.0</v>
      </c>
      <c r="I61" s="3">
        <v>-6.0</v>
      </c>
      <c r="J61" s="10">
        <v>38.0</v>
      </c>
      <c r="K61" s="10" t="s">
        <v>159</v>
      </c>
      <c r="L61" s="10">
        <v>292.9</v>
      </c>
      <c r="M61" s="10">
        <v>43.0</v>
      </c>
      <c r="N61" s="11">
        <v>49.0</v>
      </c>
      <c r="O61" s="11" t="s">
        <v>163</v>
      </c>
      <c r="P61" s="12">
        <v>28.5</v>
      </c>
      <c r="Q61" s="12">
        <v>114.0</v>
      </c>
      <c r="R61" s="12" t="s">
        <v>154</v>
      </c>
      <c r="S61" s="3">
        <v>-4.0</v>
      </c>
      <c r="T61" s="5" t="str">
        <f>+3</f>
        <v>3</v>
      </c>
      <c r="U61" s="3">
        <v>-5.0</v>
      </c>
      <c r="V61" s="3">
        <v>1.0</v>
      </c>
      <c r="W61" s="3">
        <v>14.0</v>
      </c>
      <c r="X61" s="3">
        <v>48.0</v>
      </c>
      <c r="Y61" s="3">
        <v>8.0</v>
      </c>
      <c r="Z61" s="3">
        <v>1.0</v>
      </c>
    </row>
    <row r="62">
      <c r="A62" s="3">
        <v>2014.0</v>
      </c>
      <c r="B62" s="3" t="s">
        <v>129</v>
      </c>
      <c r="C62" s="3" t="s">
        <v>215</v>
      </c>
      <c r="D62" s="3">
        <v>69.0</v>
      </c>
      <c r="E62" s="3">
        <v>71.0</v>
      </c>
      <c r="F62" s="3">
        <v>70.0</v>
      </c>
      <c r="G62" s="3">
        <v>68.0</v>
      </c>
      <c r="H62" s="3">
        <v>278.0</v>
      </c>
      <c r="I62" s="3">
        <v>-6.0</v>
      </c>
      <c r="J62" s="10">
        <v>43.0</v>
      </c>
      <c r="K62" s="10" t="s">
        <v>136</v>
      </c>
      <c r="L62" s="10">
        <v>289.1</v>
      </c>
      <c r="M62" s="10">
        <v>54.0</v>
      </c>
      <c r="N62" s="11">
        <v>46.0</v>
      </c>
      <c r="O62" s="11" t="s">
        <v>206</v>
      </c>
      <c r="P62" s="12">
        <v>27.0</v>
      </c>
      <c r="Q62" s="12">
        <v>108.0</v>
      </c>
      <c r="R62" s="12" t="s">
        <v>121</v>
      </c>
      <c r="S62" s="3">
        <v>-1.0</v>
      </c>
      <c r="T62" s="3">
        <v>-6.0</v>
      </c>
      <c r="U62" s="5" t="str">
        <f>+1</f>
        <v>1</v>
      </c>
      <c r="V62" s="3">
        <v>0.0</v>
      </c>
      <c r="W62" s="3">
        <v>21.0</v>
      </c>
      <c r="X62" s="3">
        <v>39.0</v>
      </c>
      <c r="Y62" s="3">
        <v>10.0</v>
      </c>
      <c r="Z62" s="3">
        <v>2.0</v>
      </c>
    </row>
    <row r="63">
      <c r="A63" s="3">
        <v>2014.0</v>
      </c>
      <c r="B63" s="3" t="s">
        <v>253</v>
      </c>
      <c r="C63" s="3" t="s">
        <v>215</v>
      </c>
      <c r="D63" s="3">
        <v>67.0</v>
      </c>
      <c r="E63" s="3">
        <v>69.0</v>
      </c>
      <c r="F63" s="3">
        <v>70.0</v>
      </c>
      <c r="G63" s="3">
        <v>72.0</v>
      </c>
      <c r="H63" s="3">
        <v>278.0</v>
      </c>
      <c r="I63" s="3">
        <v>-6.0</v>
      </c>
      <c r="J63" s="10">
        <v>40.0</v>
      </c>
      <c r="K63" s="10" t="s">
        <v>123</v>
      </c>
      <c r="L63" s="10">
        <v>298.8</v>
      </c>
      <c r="M63" s="10">
        <v>27.0</v>
      </c>
      <c r="N63" s="11">
        <v>45.0</v>
      </c>
      <c r="O63" s="11" t="s">
        <v>210</v>
      </c>
      <c r="P63" s="12">
        <v>27.8</v>
      </c>
      <c r="Q63" s="12">
        <v>111.0</v>
      </c>
      <c r="R63" s="12" t="s">
        <v>109</v>
      </c>
      <c r="S63" s="3">
        <v>-4.0</v>
      </c>
      <c r="T63" s="5" t="str">
        <f>+3</f>
        <v>3</v>
      </c>
      <c r="U63" s="3">
        <v>-5.0</v>
      </c>
      <c r="V63" s="3">
        <v>0.0</v>
      </c>
      <c r="W63" s="3">
        <v>20.0</v>
      </c>
      <c r="X63" s="3">
        <v>39.0</v>
      </c>
      <c r="Y63" s="3">
        <v>12.0</v>
      </c>
      <c r="Z63" s="3">
        <v>1.0</v>
      </c>
    </row>
    <row r="64">
      <c r="A64" s="3">
        <v>2014.0</v>
      </c>
      <c r="B64" s="3" t="s">
        <v>255</v>
      </c>
      <c r="C64" s="3" t="s">
        <v>175</v>
      </c>
      <c r="D64" s="3">
        <v>71.0</v>
      </c>
      <c r="E64" s="3">
        <v>69.0</v>
      </c>
      <c r="F64" s="3">
        <v>69.0</v>
      </c>
      <c r="G64" s="3">
        <v>70.0</v>
      </c>
      <c r="H64" s="3">
        <v>279.0</v>
      </c>
      <c r="I64" s="3">
        <v>-5.0</v>
      </c>
      <c r="J64" s="10">
        <v>43.0</v>
      </c>
      <c r="K64" s="10" t="s">
        <v>136</v>
      </c>
      <c r="L64" s="10">
        <v>283.4</v>
      </c>
      <c r="M64" s="10">
        <v>67.0</v>
      </c>
      <c r="N64" s="11">
        <v>56.0</v>
      </c>
      <c r="O64" s="11" t="s">
        <v>148</v>
      </c>
      <c r="P64" s="12">
        <v>31.3</v>
      </c>
      <c r="Q64" s="12">
        <v>125.0</v>
      </c>
      <c r="R64" s="12">
        <v>77.0</v>
      </c>
      <c r="S64" s="5" t="str">
        <f>+1</f>
        <v>1</v>
      </c>
      <c r="T64" s="3">
        <v>-2.0</v>
      </c>
      <c r="U64" s="3">
        <v>-4.0</v>
      </c>
      <c r="V64" s="3">
        <v>0.0</v>
      </c>
      <c r="W64" s="3">
        <v>14.0</v>
      </c>
      <c r="X64" s="3">
        <v>49.0</v>
      </c>
      <c r="Y64" s="3">
        <v>9.0</v>
      </c>
      <c r="Z64" s="3">
        <v>0.0</v>
      </c>
    </row>
    <row r="65">
      <c r="A65" s="3">
        <v>2014.0</v>
      </c>
      <c r="B65" s="3" t="s">
        <v>256</v>
      </c>
      <c r="C65" s="3" t="s">
        <v>175</v>
      </c>
      <c r="D65" s="3">
        <v>68.0</v>
      </c>
      <c r="E65" s="3">
        <v>67.0</v>
      </c>
      <c r="F65" s="3">
        <v>72.0</v>
      </c>
      <c r="G65" s="3">
        <v>72.0</v>
      </c>
      <c r="H65" s="3">
        <v>279.0</v>
      </c>
      <c r="I65" s="3">
        <v>-5.0</v>
      </c>
      <c r="J65" s="10">
        <v>42.0</v>
      </c>
      <c r="K65" s="10" t="s">
        <v>139</v>
      </c>
      <c r="L65" s="10">
        <v>292.4</v>
      </c>
      <c r="M65" s="10">
        <v>46.0</v>
      </c>
      <c r="N65" s="11">
        <v>53.0</v>
      </c>
      <c r="O65" s="11" t="s">
        <v>189</v>
      </c>
      <c r="P65" s="12">
        <v>29.8</v>
      </c>
      <c r="Q65" s="12">
        <v>119.0</v>
      </c>
      <c r="R65" s="12" t="s">
        <v>153</v>
      </c>
      <c r="S65" s="5" t="str">
        <f>+3</f>
        <v>3</v>
      </c>
      <c r="T65" s="3">
        <v>-1.0</v>
      </c>
      <c r="U65" s="3">
        <v>-7.0</v>
      </c>
      <c r="V65" s="3">
        <v>0.0</v>
      </c>
      <c r="W65" s="3">
        <v>15.0</v>
      </c>
      <c r="X65" s="3">
        <v>50.0</v>
      </c>
      <c r="Y65" s="3">
        <v>5.0</v>
      </c>
      <c r="Z65" s="3">
        <v>2.0</v>
      </c>
    </row>
    <row r="66">
      <c r="A66" s="3">
        <v>2014.0</v>
      </c>
      <c r="B66" s="3" t="s">
        <v>76</v>
      </c>
      <c r="C66" s="3" t="s">
        <v>175</v>
      </c>
      <c r="D66" s="3">
        <v>71.0</v>
      </c>
      <c r="E66" s="3">
        <v>67.0</v>
      </c>
      <c r="F66" s="3">
        <v>72.0</v>
      </c>
      <c r="G66" s="3">
        <v>69.0</v>
      </c>
      <c r="H66" s="3">
        <v>279.0</v>
      </c>
      <c r="I66" s="3">
        <v>-5.0</v>
      </c>
      <c r="J66" s="10">
        <v>43.0</v>
      </c>
      <c r="K66" s="10" t="s">
        <v>136</v>
      </c>
      <c r="L66" s="10">
        <v>304.4</v>
      </c>
      <c r="M66" s="10">
        <v>16.0</v>
      </c>
      <c r="N66" s="11">
        <v>50.0</v>
      </c>
      <c r="O66" s="11" t="s">
        <v>186</v>
      </c>
      <c r="P66" s="12">
        <v>29.5</v>
      </c>
      <c r="Q66" s="12">
        <v>118.0</v>
      </c>
      <c r="R66" s="12" t="s">
        <v>103</v>
      </c>
      <c r="S66" s="3" t="s">
        <v>141</v>
      </c>
      <c r="T66" s="3" t="s">
        <v>141</v>
      </c>
      <c r="U66" s="3">
        <v>-5.0</v>
      </c>
      <c r="V66" s="3">
        <v>0.0</v>
      </c>
      <c r="W66" s="3">
        <v>16.0</v>
      </c>
      <c r="X66" s="3">
        <v>46.0</v>
      </c>
      <c r="Y66" s="3">
        <v>9.0</v>
      </c>
      <c r="Z66" s="3">
        <v>1.0</v>
      </c>
    </row>
    <row r="67">
      <c r="A67" s="3">
        <v>2014.0</v>
      </c>
      <c r="B67" s="3" t="s">
        <v>258</v>
      </c>
      <c r="C67" s="3" t="s">
        <v>175</v>
      </c>
      <c r="D67" s="3">
        <v>69.0</v>
      </c>
      <c r="E67" s="3">
        <v>71.0</v>
      </c>
      <c r="F67" s="3">
        <v>68.0</v>
      </c>
      <c r="G67" s="3">
        <v>71.0</v>
      </c>
      <c r="H67" s="3">
        <v>279.0</v>
      </c>
      <c r="I67" s="3">
        <v>-5.0</v>
      </c>
      <c r="J67" s="10">
        <v>37.0</v>
      </c>
      <c r="K67" s="10" t="s">
        <v>175</v>
      </c>
      <c r="L67" s="10">
        <v>306.0</v>
      </c>
      <c r="M67" s="10">
        <v>11.0</v>
      </c>
      <c r="N67" s="11">
        <v>46.0</v>
      </c>
      <c r="O67" s="11" t="s">
        <v>206</v>
      </c>
      <c r="P67" s="12">
        <v>28.0</v>
      </c>
      <c r="Q67" s="12">
        <v>112.0</v>
      </c>
      <c r="R67" s="12" t="s">
        <v>135</v>
      </c>
      <c r="S67" s="3" t="s">
        <v>141</v>
      </c>
      <c r="T67" s="3">
        <v>-1.0</v>
      </c>
      <c r="U67" s="3">
        <v>-4.0</v>
      </c>
      <c r="V67" s="3">
        <v>0.0</v>
      </c>
      <c r="W67" s="3">
        <v>14.0</v>
      </c>
      <c r="X67" s="3">
        <v>50.0</v>
      </c>
      <c r="Y67" s="3">
        <v>7.0</v>
      </c>
      <c r="Z67" s="3">
        <v>1.0</v>
      </c>
    </row>
    <row r="68">
      <c r="A68" s="3">
        <v>2014.0</v>
      </c>
      <c r="B68" s="3" t="s">
        <v>259</v>
      </c>
      <c r="C68" s="3" t="s">
        <v>175</v>
      </c>
      <c r="D68" s="3">
        <v>69.0</v>
      </c>
      <c r="E68" s="3">
        <v>71.0</v>
      </c>
      <c r="F68" s="3">
        <v>71.0</v>
      </c>
      <c r="G68" s="3">
        <v>68.0</v>
      </c>
      <c r="H68" s="3">
        <v>279.0</v>
      </c>
      <c r="I68" s="3">
        <v>-5.0</v>
      </c>
      <c r="J68" s="10">
        <v>43.0</v>
      </c>
      <c r="K68" s="10" t="s">
        <v>136</v>
      </c>
      <c r="L68" s="10">
        <v>289.3</v>
      </c>
      <c r="M68" s="10" t="s">
        <v>238</v>
      </c>
      <c r="N68" s="11">
        <v>52.0</v>
      </c>
      <c r="O68" s="11" t="s">
        <v>120</v>
      </c>
      <c r="P68" s="12">
        <v>30.8</v>
      </c>
      <c r="Q68" s="12">
        <v>123.0</v>
      </c>
      <c r="R68" s="12" t="s">
        <v>242</v>
      </c>
      <c r="S68" s="5" t="str">
        <f>+1</f>
        <v>1</v>
      </c>
      <c r="T68" s="5" t="str">
        <f>+4</f>
        <v>4</v>
      </c>
      <c r="U68" s="3">
        <v>-10.0</v>
      </c>
      <c r="V68" s="3">
        <v>1.0</v>
      </c>
      <c r="W68" s="3">
        <v>18.0</v>
      </c>
      <c r="X68" s="3">
        <v>39.0</v>
      </c>
      <c r="Y68" s="3">
        <v>13.0</v>
      </c>
      <c r="Z68" s="3">
        <v>1.0</v>
      </c>
    </row>
    <row r="69">
      <c r="A69" s="3">
        <v>2014.0</v>
      </c>
      <c r="B69" s="3" t="s">
        <v>261</v>
      </c>
      <c r="C69" s="3" t="s">
        <v>206</v>
      </c>
      <c r="D69" s="3">
        <v>67.0</v>
      </c>
      <c r="E69" s="3">
        <v>70.0</v>
      </c>
      <c r="F69" s="3">
        <v>69.0</v>
      </c>
      <c r="G69" s="3">
        <v>74.0</v>
      </c>
      <c r="H69" s="3">
        <v>280.0</v>
      </c>
      <c r="I69" s="3">
        <v>-4.0</v>
      </c>
      <c r="J69" s="10">
        <v>42.0</v>
      </c>
      <c r="K69" s="10" t="s">
        <v>139</v>
      </c>
      <c r="L69" s="10">
        <v>305.6</v>
      </c>
      <c r="M69" s="10" t="s">
        <v>148</v>
      </c>
      <c r="N69" s="11">
        <v>46.0</v>
      </c>
      <c r="O69" s="11" t="s">
        <v>206</v>
      </c>
      <c r="P69" s="12">
        <v>28.0</v>
      </c>
      <c r="Q69" s="12">
        <v>112.0</v>
      </c>
      <c r="R69" s="12" t="s">
        <v>135</v>
      </c>
      <c r="S69" s="3">
        <v>-2.0</v>
      </c>
      <c r="T69" s="5" t="str">
        <f>+5</f>
        <v>5</v>
      </c>
      <c r="U69" s="3">
        <v>-7.0</v>
      </c>
      <c r="V69" s="3">
        <v>0.0</v>
      </c>
      <c r="W69" s="3">
        <v>17.0</v>
      </c>
      <c r="X69" s="3">
        <v>43.0</v>
      </c>
      <c r="Y69" s="3">
        <v>11.0</v>
      </c>
      <c r="Z69" s="3">
        <v>1.0</v>
      </c>
    </row>
    <row r="70">
      <c r="A70" s="3">
        <v>2014.0</v>
      </c>
      <c r="B70" s="3" t="s">
        <v>263</v>
      </c>
      <c r="C70" s="3" t="s">
        <v>206</v>
      </c>
      <c r="D70" s="3">
        <v>68.0</v>
      </c>
      <c r="E70" s="3">
        <v>70.0</v>
      </c>
      <c r="F70" s="3">
        <v>72.0</v>
      </c>
      <c r="G70" s="3">
        <v>70.0</v>
      </c>
      <c r="H70" s="3">
        <v>280.0</v>
      </c>
      <c r="I70" s="3">
        <v>-4.0</v>
      </c>
      <c r="J70" s="10">
        <v>33.0</v>
      </c>
      <c r="K70" s="10" t="s">
        <v>242</v>
      </c>
      <c r="L70" s="10">
        <v>294.8</v>
      </c>
      <c r="M70" s="10">
        <v>37.0</v>
      </c>
      <c r="N70" s="11">
        <v>50.0</v>
      </c>
      <c r="O70" s="11" t="s">
        <v>186</v>
      </c>
      <c r="P70" s="12">
        <v>29.5</v>
      </c>
      <c r="Q70" s="12">
        <v>118.0</v>
      </c>
      <c r="R70" s="12" t="s">
        <v>103</v>
      </c>
      <c r="S70" s="3">
        <v>-2.0</v>
      </c>
      <c r="T70" s="5" t="str">
        <f>+1</f>
        <v>1</v>
      </c>
      <c r="U70" s="3">
        <v>-3.0</v>
      </c>
      <c r="V70" s="3">
        <v>0.0</v>
      </c>
      <c r="W70" s="3">
        <v>16.0</v>
      </c>
      <c r="X70" s="3">
        <v>45.0</v>
      </c>
      <c r="Y70" s="3">
        <v>10.0</v>
      </c>
      <c r="Z70" s="3">
        <v>1.0</v>
      </c>
    </row>
    <row r="71">
      <c r="A71" s="3">
        <v>2014.0</v>
      </c>
      <c r="B71" s="3" t="s">
        <v>264</v>
      </c>
      <c r="C71" s="3" t="s">
        <v>265</v>
      </c>
      <c r="D71" s="3">
        <v>69.0</v>
      </c>
      <c r="E71" s="3">
        <v>71.0</v>
      </c>
      <c r="F71" s="3">
        <v>66.0</v>
      </c>
      <c r="G71" s="3">
        <v>75.0</v>
      </c>
      <c r="H71" s="3">
        <v>281.0</v>
      </c>
      <c r="I71" s="3">
        <v>-3.0</v>
      </c>
      <c r="J71" s="10">
        <v>48.0</v>
      </c>
      <c r="K71" s="10" t="s">
        <v>111</v>
      </c>
      <c r="L71" s="10">
        <v>279.0</v>
      </c>
      <c r="M71" s="10">
        <v>75.0</v>
      </c>
      <c r="N71" s="11">
        <v>49.0</v>
      </c>
      <c r="O71" s="11" t="s">
        <v>163</v>
      </c>
      <c r="P71" s="12">
        <v>28.3</v>
      </c>
      <c r="Q71" s="12">
        <v>113.0</v>
      </c>
      <c r="R71" s="12" t="s">
        <v>150</v>
      </c>
      <c r="S71" s="5" t="str">
        <f>+4</f>
        <v>4</v>
      </c>
      <c r="T71" s="3">
        <v>-1.0</v>
      </c>
      <c r="U71" s="3">
        <v>-6.0</v>
      </c>
      <c r="V71" s="3">
        <v>1.0</v>
      </c>
      <c r="W71" s="3">
        <v>20.0</v>
      </c>
      <c r="X71" s="3">
        <v>36.0</v>
      </c>
      <c r="Y71" s="3">
        <v>11.0</v>
      </c>
      <c r="Z71" s="3">
        <v>4.0</v>
      </c>
    </row>
    <row r="72">
      <c r="A72" s="3">
        <v>2014.0</v>
      </c>
      <c r="B72" s="3" t="s">
        <v>267</v>
      </c>
      <c r="C72" s="3" t="s">
        <v>265</v>
      </c>
      <c r="D72" s="3">
        <v>69.0</v>
      </c>
      <c r="E72" s="3">
        <v>71.0</v>
      </c>
      <c r="F72" s="3">
        <v>70.0</v>
      </c>
      <c r="G72" s="3">
        <v>71.0</v>
      </c>
      <c r="H72" s="3">
        <v>281.0</v>
      </c>
      <c r="I72" s="3">
        <v>-3.0</v>
      </c>
      <c r="J72" s="10">
        <v>39.0</v>
      </c>
      <c r="K72" s="10" t="s">
        <v>164</v>
      </c>
      <c r="L72" s="10">
        <v>274.9</v>
      </c>
      <c r="M72" s="10">
        <v>76.0</v>
      </c>
      <c r="N72" s="11">
        <v>48.0</v>
      </c>
      <c r="O72" s="11" t="s">
        <v>103</v>
      </c>
      <c r="P72" s="12">
        <v>28.8</v>
      </c>
      <c r="Q72" s="12">
        <v>115.0</v>
      </c>
      <c r="R72" s="12" t="s">
        <v>123</v>
      </c>
      <c r="S72" s="3">
        <v>-1.0</v>
      </c>
      <c r="T72" s="3" t="s">
        <v>141</v>
      </c>
      <c r="U72" s="3">
        <v>-2.0</v>
      </c>
      <c r="V72" s="3">
        <v>0.0</v>
      </c>
      <c r="W72" s="3">
        <v>16.0</v>
      </c>
      <c r="X72" s="3">
        <v>44.0</v>
      </c>
      <c r="Y72" s="3">
        <v>11.0</v>
      </c>
      <c r="Z72" s="3">
        <v>1.0</v>
      </c>
    </row>
    <row r="73">
      <c r="A73" s="3">
        <v>2014.0</v>
      </c>
      <c r="B73" s="3" t="s">
        <v>268</v>
      </c>
      <c r="C73" s="3" t="s">
        <v>210</v>
      </c>
      <c r="D73" s="3">
        <v>70.0</v>
      </c>
      <c r="E73" s="3">
        <v>68.0</v>
      </c>
      <c r="F73" s="3">
        <v>72.0</v>
      </c>
      <c r="G73" s="3">
        <v>72.0</v>
      </c>
      <c r="H73" s="3">
        <v>282.0</v>
      </c>
      <c r="I73" s="3">
        <v>-2.0</v>
      </c>
      <c r="J73" s="10">
        <v>36.0</v>
      </c>
      <c r="K73" s="10">
        <v>68.0</v>
      </c>
      <c r="L73" s="10">
        <v>294.4</v>
      </c>
      <c r="M73" s="10" t="s">
        <v>146</v>
      </c>
      <c r="N73" s="11">
        <v>54.0</v>
      </c>
      <c r="O73" s="11" t="s">
        <v>130</v>
      </c>
      <c r="P73" s="12">
        <v>30.3</v>
      </c>
      <c r="Q73" s="12">
        <v>121.0</v>
      </c>
      <c r="R73" s="12" t="s">
        <v>145</v>
      </c>
      <c r="S73" s="5" t="str">
        <f>+2</f>
        <v>2</v>
      </c>
      <c r="T73" s="3">
        <v>-1.0</v>
      </c>
      <c r="U73" s="3">
        <v>-3.0</v>
      </c>
      <c r="V73" s="3">
        <v>0.0</v>
      </c>
      <c r="W73" s="3">
        <v>14.0</v>
      </c>
      <c r="X73" s="3">
        <v>47.0</v>
      </c>
      <c r="Y73" s="3">
        <v>10.0</v>
      </c>
      <c r="Z73" s="3">
        <v>1.0</v>
      </c>
    </row>
    <row r="74">
      <c r="A74" s="3">
        <v>2014.0</v>
      </c>
      <c r="B74" s="3" t="s">
        <v>271</v>
      </c>
      <c r="C74" s="3" t="s">
        <v>210</v>
      </c>
      <c r="D74" s="3">
        <v>69.0</v>
      </c>
      <c r="E74" s="3">
        <v>71.0</v>
      </c>
      <c r="F74" s="3">
        <v>66.0</v>
      </c>
      <c r="G74" s="3">
        <v>76.0</v>
      </c>
      <c r="H74" s="3">
        <v>282.0</v>
      </c>
      <c r="I74" s="3">
        <v>-2.0</v>
      </c>
      <c r="J74" s="10">
        <v>43.0</v>
      </c>
      <c r="K74" s="10" t="s">
        <v>136</v>
      </c>
      <c r="L74" s="10">
        <v>288.5</v>
      </c>
      <c r="M74" s="10">
        <v>57.0</v>
      </c>
      <c r="N74" s="11">
        <v>44.0</v>
      </c>
      <c r="O74" s="11">
        <v>75.0</v>
      </c>
      <c r="P74" s="12">
        <v>28.0</v>
      </c>
      <c r="Q74" s="12">
        <v>112.0</v>
      </c>
      <c r="R74" s="12" t="s">
        <v>135</v>
      </c>
      <c r="S74" s="3">
        <v>-1.0</v>
      </c>
      <c r="T74" s="5" t="str">
        <f>+4</f>
        <v>4</v>
      </c>
      <c r="U74" s="3">
        <v>-5.0</v>
      </c>
      <c r="V74" s="3">
        <v>1.0</v>
      </c>
      <c r="W74" s="3">
        <v>14.0</v>
      </c>
      <c r="X74" s="3">
        <v>43.0</v>
      </c>
      <c r="Y74" s="3">
        <v>14.0</v>
      </c>
      <c r="Z74" s="3">
        <v>0.0</v>
      </c>
    </row>
    <row r="75">
      <c r="A75" s="3">
        <v>2014.0</v>
      </c>
      <c r="B75" s="3" t="s">
        <v>272</v>
      </c>
      <c r="C75" s="3" t="s">
        <v>242</v>
      </c>
      <c r="D75" s="3">
        <v>69.0</v>
      </c>
      <c r="E75" s="3">
        <v>71.0</v>
      </c>
      <c r="F75" s="3">
        <v>71.0</v>
      </c>
      <c r="G75" s="3">
        <v>72.0</v>
      </c>
      <c r="H75" s="3">
        <v>283.0</v>
      </c>
      <c r="I75" s="3">
        <v>-1.0</v>
      </c>
      <c r="J75" s="10">
        <v>37.0</v>
      </c>
      <c r="K75" s="10" t="s">
        <v>175</v>
      </c>
      <c r="L75" s="10">
        <v>308.3</v>
      </c>
      <c r="M75" s="10">
        <v>6.0</v>
      </c>
      <c r="N75" s="11">
        <v>42.0</v>
      </c>
      <c r="O75" s="11" t="s">
        <v>205</v>
      </c>
      <c r="P75" s="12">
        <v>28.8</v>
      </c>
      <c r="Q75" s="12">
        <v>115.0</v>
      </c>
      <c r="R75" s="12" t="s">
        <v>123</v>
      </c>
      <c r="S75" s="3" t="s">
        <v>141</v>
      </c>
      <c r="T75" s="5" t="str">
        <f t="shared" ref="T75:T76" si="2">+6</f>
        <v>6</v>
      </c>
      <c r="U75" s="3">
        <v>-7.0</v>
      </c>
      <c r="V75" s="3">
        <v>0.0</v>
      </c>
      <c r="W75" s="3">
        <v>13.0</v>
      </c>
      <c r="X75" s="3">
        <v>48.0</v>
      </c>
      <c r="Y75" s="3">
        <v>10.0</v>
      </c>
      <c r="Z75" s="3">
        <v>1.0</v>
      </c>
    </row>
    <row r="76">
      <c r="A76" s="3">
        <v>2014.0</v>
      </c>
      <c r="B76" s="3" t="s">
        <v>266</v>
      </c>
      <c r="C76" s="3" t="s">
        <v>242</v>
      </c>
      <c r="D76" s="3">
        <v>67.0</v>
      </c>
      <c r="E76" s="3">
        <v>73.0</v>
      </c>
      <c r="F76" s="3">
        <v>74.0</v>
      </c>
      <c r="G76" s="3">
        <v>69.0</v>
      </c>
      <c r="H76" s="3">
        <v>283.0</v>
      </c>
      <c r="I76" s="3">
        <v>-1.0</v>
      </c>
      <c r="J76" s="10">
        <v>39.0</v>
      </c>
      <c r="K76" s="10" t="s">
        <v>164</v>
      </c>
      <c r="L76" s="10">
        <v>298.4</v>
      </c>
      <c r="M76" s="10">
        <v>29.0</v>
      </c>
      <c r="N76" s="11">
        <v>50.0</v>
      </c>
      <c r="O76" s="11" t="s">
        <v>186</v>
      </c>
      <c r="P76" s="12">
        <v>29.8</v>
      </c>
      <c r="Q76" s="12">
        <v>119.0</v>
      </c>
      <c r="R76" s="12" t="s">
        <v>153</v>
      </c>
      <c r="S76" s="3">
        <v>-5.0</v>
      </c>
      <c r="T76" s="5" t="str">
        <f t="shared" si="2"/>
        <v>6</v>
      </c>
      <c r="U76" s="3">
        <v>-2.0</v>
      </c>
      <c r="V76" s="3">
        <v>0.0</v>
      </c>
      <c r="W76" s="3">
        <v>12.0</v>
      </c>
      <c r="X76" s="3">
        <v>51.0</v>
      </c>
      <c r="Y76" s="3">
        <v>7.0</v>
      </c>
      <c r="Z76" s="3">
        <v>2.0</v>
      </c>
    </row>
    <row r="77">
      <c r="A77" s="3">
        <v>2014.0</v>
      </c>
      <c r="B77" s="3" t="s">
        <v>276</v>
      </c>
      <c r="C77" s="3" t="s">
        <v>205</v>
      </c>
      <c r="D77" s="3">
        <v>69.0</v>
      </c>
      <c r="E77" s="3">
        <v>69.0</v>
      </c>
      <c r="F77" s="3">
        <v>74.0</v>
      </c>
      <c r="G77" s="3">
        <v>74.0</v>
      </c>
      <c r="H77" s="3">
        <v>286.0</v>
      </c>
      <c r="I77" s="5" t="str">
        <f t="shared" ref="I77:I78" si="3">+2</f>
        <v>2</v>
      </c>
      <c r="J77" s="10">
        <v>39.0</v>
      </c>
      <c r="K77" s="10" t="s">
        <v>164</v>
      </c>
      <c r="L77" s="10">
        <v>284.0</v>
      </c>
      <c r="M77" s="10">
        <v>66.0</v>
      </c>
      <c r="N77" s="11">
        <v>49.0</v>
      </c>
      <c r="O77" s="11" t="s">
        <v>163</v>
      </c>
      <c r="P77" s="12">
        <v>30.0</v>
      </c>
      <c r="Q77" s="12">
        <v>120.0</v>
      </c>
      <c r="R77" s="12" t="s">
        <v>140</v>
      </c>
      <c r="S77" s="5" t="str">
        <f>+1</f>
        <v>1</v>
      </c>
      <c r="T77" s="5" t="str">
        <f>+3</f>
        <v>3</v>
      </c>
      <c r="U77" s="3">
        <v>-2.0</v>
      </c>
      <c r="V77" s="3">
        <v>0.0</v>
      </c>
      <c r="W77" s="3">
        <v>8.0</v>
      </c>
      <c r="X77" s="3">
        <v>55.0</v>
      </c>
      <c r="Y77" s="3">
        <v>8.0</v>
      </c>
      <c r="Z77" s="3">
        <v>1.0</v>
      </c>
    </row>
    <row r="78">
      <c r="A78" s="3">
        <v>2014.0</v>
      </c>
      <c r="B78" s="3" t="s">
        <v>278</v>
      </c>
      <c r="C78" s="3" t="s">
        <v>205</v>
      </c>
      <c r="D78" s="3">
        <v>71.0</v>
      </c>
      <c r="E78" s="3">
        <v>69.0</v>
      </c>
      <c r="F78" s="3">
        <v>71.0</v>
      </c>
      <c r="G78" s="3">
        <v>75.0</v>
      </c>
      <c r="H78" s="3">
        <v>286.0</v>
      </c>
      <c r="I78" s="5" t="str">
        <f t="shared" si="3"/>
        <v>2</v>
      </c>
      <c r="J78" s="10">
        <v>43.0</v>
      </c>
      <c r="K78" s="10" t="s">
        <v>136</v>
      </c>
      <c r="L78" s="10">
        <v>289.3</v>
      </c>
      <c r="M78" s="10" t="s">
        <v>238</v>
      </c>
      <c r="N78" s="11">
        <v>45.0</v>
      </c>
      <c r="O78" s="11" t="s">
        <v>210</v>
      </c>
      <c r="P78" s="12">
        <v>29.5</v>
      </c>
      <c r="Q78" s="12">
        <v>118.0</v>
      </c>
      <c r="R78" s="12" t="s">
        <v>103</v>
      </c>
      <c r="S78" s="3">
        <v>-1.0</v>
      </c>
      <c r="T78" s="5" t="str">
        <f>+7</f>
        <v>7</v>
      </c>
      <c r="U78" s="3">
        <v>-4.0</v>
      </c>
      <c r="V78" s="3">
        <v>0.0</v>
      </c>
      <c r="W78" s="3">
        <v>11.0</v>
      </c>
      <c r="X78" s="3">
        <v>48.0</v>
      </c>
      <c r="Y78" s="3">
        <v>13.0</v>
      </c>
      <c r="Z78" s="3">
        <v>0.0</v>
      </c>
    </row>
    <row r="79">
      <c r="A79" s="3">
        <v>2014.0</v>
      </c>
      <c r="B79" s="3" t="s">
        <v>281</v>
      </c>
      <c r="C79" s="3" t="s">
        <v>270</v>
      </c>
      <c r="D79" s="3">
        <v>70.0</v>
      </c>
      <c r="E79" s="3">
        <v>71.0</v>
      </c>
      <c r="F79" s="3">
        <v>0.0</v>
      </c>
      <c r="G79" s="3">
        <v>0.0</v>
      </c>
      <c r="H79" s="3">
        <v>141.0</v>
      </c>
      <c r="I79" s="3">
        <v>-1.0</v>
      </c>
      <c r="J79" s="10">
        <v>25.0</v>
      </c>
      <c r="K79" s="10">
        <v>0.0</v>
      </c>
      <c r="L79" s="10">
        <v>300.5</v>
      </c>
      <c r="M79" s="10">
        <v>0.0</v>
      </c>
      <c r="N79" s="11">
        <v>20.0</v>
      </c>
      <c r="O79" s="11">
        <v>0.0</v>
      </c>
      <c r="P79" s="12">
        <v>27.0</v>
      </c>
      <c r="Q79" s="12">
        <v>54.0</v>
      </c>
      <c r="R79" s="12">
        <v>0.0</v>
      </c>
      <c r="S79" s="3" t="s">
        <v>141</v>
      </c>
      <c r="T79" s="5" t="str">
        <f>+4</f>
        <v>4</v>
      </c>
      <c r="U79" s="3">
        <v>-5.0</v>
      </c>
      <c r="V79" s="3">
        <v>1.0</v>
      </c>
      <c r="W79" s="3">
        <v>7.0</v>
      </c>
      <c r="X79" s="3">
        <v>20.0</v>
      </c>
      <c r="Y79" s="3">
        <v>8.0</v>
      </c>
      <c r="Z79" s="3">
        <v>0.0</v>
      </c>
    </row>
    <row r="80">
      <c r="A80" s="3">
        <v>2014.0</v>
      </c>
      <c r="B80" s="3" t="s">
        <v>284</v>
      </c>
      <c r="C80" s="3" t="s">
        <v>270</v>
      </c>
      <c r="D80" s="3">
        <v>73.0</v>
      </c>
      <c r="E80" s="3">
        <v>68.0</v>
      </c>
      <c r="F80" s="3">
        <v>0.0</v>
      </c>
      <c r="G80" s="3">
        <v>0.0</v>
      </c>
      <c r="H80" s="3">
        <v>141.0</v>
      </c>
      <c r="I80" s="3">
        <v>-1.0</v>
      </c>
      <c r="J80" s="10">
        <v>23.0</v>
      </c>
      <c r="K80" s="10">
        <v>0.0</v>
      </c>
      <c r="L80" s="10">
        <v>274.3</v>
      </c>
      <c r="M80" s="10">
        <v>0.0</v>
      </c>
      <c r="N80" s="11">
        <v>22.0</v>
      </c>
      <c r="O80" s="11">
        <v>0.0</v>
      </c>
      <c r="P80" s="12">
        <v>28.0</v>
      </c>
      <c r="Q80" s="12">
        <v>56.0</v>
      </c>
      <c r="R80" s="12">
        <v>0.0</v>
      </c>
      <c r="S80" s="3">
        <v>-2.0</v>
      </c>
      <c r="T80" s="5" t="str">
        <f>+1</f>
        <v>1</v>
      </c>
      <c r="U80" s="3" t="s">
        <v>141</v>
      </c>
      <c r="V80" s="3">
        <v>0.0</v>
      </c>
      <c r="W80" s="3">
        <v>6.0</v>
      </c>
      <c r="X80" s="3">
        <v>25.0</v>
      </c>
      <c r="Y80" s="3">
        <v>5.0</v>
      </c>
      <c r="Z80" s="3">
        <v>0.0</v>
      </c>
    </row>
    <row r="81">
      <c r="A81" s="3">
        <v>2014.0</v>
      </c>
      <c r="B81" s="3" t="s">
        <v>286</v>
      </c>
      <c r="C81" s="3" t="s">
        <v>270</v>
      </c>
      <c r="D81" s="3">
        <v>72.0</v>
      </c>
      <c r="E81" s="3">
        <v>69.0</v>
      </c>
      <c r="F81" s="3">
        <v>0.0</v>
      </c>
      <c r="G81" s="3">
        <v>0.0</v>
      </c>
      <c r="H81" s="3">
        <v>141.0</v>
      </c>
      <c r="I81" s="3">
        <v>-1.0</v>
      </c>
      <c r="J81" s="10">
        <v>16.0</v>
      </c>
      <c r="K81" s="10">
        <v>0.0</v>
      </c>
      <c r="L81" s="10">
        <v>280.5</v>
      </c>
      <c r="M81" s="10">
        <v>0.0</v>
      </c>
      <c r="N81" s="11">
        <v>28.0</v>
      </c>
      <c r="O81" s="11">
        <v>0.0</v>
      </c>
      <c r="P81" s="12">
        <v>32.0</v>
      </c>
      <c r="Q81" s="12">
        <v>64.0</v>
      </c>
      <c r="R81" s="12">
        <v>0.0</v>
      </c>
      <c r="S81" s="3">
        <v>-1.0</v>
      </c>
      <c r="T81" s="3">
        <v>-1.0</v>
      </c>
      <c r="U81" s="5" t="str">
        <f>+1</f>
        <v>1</v>
      </c>
      <c r="V81" s="3">
        <v>0.0</v>
      </c>
      <c r="W81" s="3">
        <v>9.0</v>
      </c>
      <c r="X81" s="3">
        <v>20.0</v>
      </c>
      <c r="Y81" s="3">
        <v>6.0</v>
      </c>
      <c r="Z81" s="3">
        <v>1.0</v>
      </c>
    </row>
    <row r="82">
      <c r="A82" s="3">
        <v>2014.0</v>
      </c>
      <c r="B82" s="3" t="s">
        <v>288</v>
      </c>
      <c r="C82" s="3" t="s">
        <v>270</v>
      </c>
      <c r="D82" s="3">
        <v>69.0</v>
      </c>
      <c r="E82" s="3">
        <v>72.0</v>
      </c>
      <c r="F82" s="3">
        <v>0.0</v>
      </c>
      <c r="G82" s="3">
        <v>0.0</v>
      </c>
      <c r="H82" s="3">
        <v>141.0</v>
      </c>
      <c r="I82" s="3">
        <v>-1.0</v>
      </c>
      <c r="J82" s="10">
        <v>23.0</v>
      </c>
      <c r="K82" s="10">
        <v>0.0</v>
      </c>
      <c r="L82" s="10">
        <v>286.8</v>
      </c>
      <c r="M82" s="10">
        <v>0.0</v>
      </c>
      <c r="N82" s="11">
        <v>23.0</v>
      </c>
      <c r="O82" s="11">
        <v>0.0</v>
      </c>
      <c r="P82" s="12">
        <v>29.0</v>
      </c>
      <c r="Q82" s="12">
        <v>58.0</v>
      </c>
      <c r="R82" s="12">
        <v>0.0</v>
      </c>
      <c r="S82" s="3" t="s">
        <v>141</v>
      </c>
      <c r="T82" s="3" t="s">
        <v>141</v>
      </c>
      <c r="U82" s="3">
        <v>-1.0</v>
      </c>
      <c r="V82" s="3">
        <v>0.0</v>
      </c>
      <c r="W82" s="3">
        <v>7.0</v>
      </c>
      <c r="X82" s="3">
        <v>24.0</v>
      </c>
      <c r="Y82" s="3">
        <v>4.0</v>
      </c>
      <c r="Z82" s="3">
        <v>1.0</v>
      </c>
    </row>
    <row r="83">
      <c r="A83" s="3">
        <v>2014.0</v>
      </c>
      <c r="B83" s="3" t="s">
        <v>289</v>
      </c>
      <c r="C83" s="3" t="s">
        <v>270</v>
      </c>
      <c r="D83" s="3">
        <v>69.0</v>
      </c>
      <c r="E83" s="3">
        <v>72.0</v>
      </c>
      <c r="F83" s="3">
        <v>0.0</v>
      </c>
      <c r="G83" s="3">
        <v>0.0</v>
      </c>
      <c r="H83" s="3">
        <v>141.0</v>
      </c>
      <c r="I83" s="3">
        <v>-1.0</v>
      </c>
      <c r="J83" s="10">
        <v>21.0</v>
      </c>
      <c r="K83" s="10">
        <v>0.0</v>
      </c>
      <c r="L83" s="10">
        <v>313.5</v>
      </c>
      <c r="M83" s="10">
        <v>0.0</v>
      </c>
      <c r="N83" s="11">
        <v>24.0</v>
      </c>
      <c r="O83" s="11">
        <v>0.0</v>
      </c>
      <c r="P83" s="12">
        <v>27.0</v>
      </c>
      <c r="Q83" s="12">
        <v>54.0</v>
      </c>
      <c r="R83" s="12">
        <v>0.0</v>
      </c>
      <c r="S83" s="5" t="str">
        <f>+1</f>
        <v>1</v>
      </c>
      <c r="T83" s="3">
        <v>-3.0</v>
      </c>
      <c r="U83" s="5" t="str">
        <f>+1</f>
        <v>1</v>
      </c>
      <c r="V83" s="3">
        <v>0.0</v>
      </c>
      <c r="W83" s="3">
        <v>9.0</v>
      </c>
      <c r="X83" s="3">
        <v>20.0</v>
      </c>
      <c r="Y83" s="3">
        <v>6.0</v>
      </c>
      <c r="Z83" s="3">
        <v>1.0</v>
      </c>
    </row>
    <row r="84">
      <c r="A84" s="3">
        <v>2014.0</v>
      </c>
      <c r="B84" s="3" t="s">
        <v>292</v>
      </c>
      <c r="C84" s="3" t="s">
        <v>270</v>
      </c>
      <c r="D84" s="3">
        <v>69.0</v>
      </c>
      <c r="E84" s="3">
        <v>72.0</v>
      </c>
      <c r="F84" s="3">
        <v>0.0</v>
      </c>
      <c r="G84" s="3">
        <v>0.0</v>
      </c>
      <c r="H84" s="3">
        <v>141.0</v>
      </c>
      <c r="I84" s="3">
        <v>-1.0</v>
      </c>
      <c r="J84" s="10">
        <v>16.0</v>
      </c>
      <c r="K84" s="10">
        <v>0.0</v>
      </c>
      <c r="L84" s="10">
        <v>286.5</v>
      </c>
      <c r="M84" s="10">
        <v>0.0</v>
      </c>
      <c r="N84" s="11">
        <v>23.0</v>
      </c>
      <c r="O84" s="11">
        <v>0.0</v>
      </c>
      <c r="P84" s="12">
        <v>29.0</v>
      </c>
      <c r="Q84" s="12">
        <v>58.0</v>
      </c>
      <c r="R84" s="12">
        <v>0.0</v>
      </c>
      <c r="S84" s="3">
        <v>-1.0</v>
      </c>
      <c r="T84" s="3" t="s">
        <v>141</v>
      </c>
      <c r="U84" s="3" t="s">
        <v>141</v>
      </c>
      <c r="V84" s="3">
        <v>0.0</v>
      </c>
      <c r="W84" s="3">
        <v>6.0</v>
      </c>
      <c r="X84" s="3">
        <v>25.0</v>
      </c>
      <c r="Y84" s="3">
        <v>5.0</v>
      </c>
      <c r="Z84" s="3">
        <v>0.0</v>
      </c>
    </row>
    <row r="85">
      <c r="A85" s="3">
        <v>2014.0</v>
      </c>
      <c r="B85" s="3" t="s">
        <v>293</v>
      </c>
      <c r="C85" s="3" t="s">
        <v>270</v>
      </c>
      <c r="D85" s="3">
        <v>69.0</v>
      </c>
      <c r="E85" s="3">
        <v>72.0</v>
      </c>
      <c r="F85" s="3">
        <v>0.0</v>
      </c>
      <c r="G85" s="3">
        <v>0.0</v>
      </c>
      <c r="H85" s="3">
        <v>141.0</v>
      </c>
      <c r="I85" s="3">
        <v>-1.0</v>
      </c>
      <c r="J85" s="10">
        <v>23.0</v>
      </c>
      <c r="K85" s="10">
        <v>0.0</v>
      </c>
      <c r="L85" s="10">
        <v>301.3</v>
      </c>
      <c r="M85" s="10">
        <v>0.0</v>
      </c>
      <c r="N85" s="11">
        <v>23.0</v>
      </c>
      <c r="O85" s="11">
        <v>0.0</v>
      </c>
      <c r="P85" s="12">
        <v>28.0</v>
      </c>
      <c r="Q85" s="12">
        <v>56.0</v>
      </c>
      <c r="R85" s="12">
        <v>0.0</v>
      </c>
      <c r="S85" s="3" t="s">
        <v>141</v>
      </c>
      <c r="T85" s="5" t="str">
        <f>+1</f>
        <v>1</v>
      </c>
      <c r="U85" s="3">
        <v>-2.0</v>
      </c>
      <c r="V85" s="3">
        <v>0.0</v>
      </c>
      <c r="W85" s="3">
        <v>7.0</v>
      </c>
      <c r="X85" s="3">
        <v>23.0</v>
      </c>
      <c r="Y85" s="3">
        <v>6.0</v>
      </c>
      <c r="Z85" s="3">
        <v>0.0</v>
      </c>
    </row>
    <row r="86">
      <c r="A86" s="3">
        <v>2014.0</v>
      </c>
      <c r="B86" s="3" t="s">
        <v>190</v>
      </c>
      <c r="C86" s="3" t="s">
        <v>270</v>
      </c>
      <c r="D86" s="3">
        <v>73.0</v>
      </c>
      <c r="E86" s="3">
        <v>68.0</v>
      </c>
      <c r="F86" s="3">
        <v>0.0</v>
      </c>
      <c r="G86" s="3">
        <v>0.0</v>
      </c>
      <c r="H86" s="3">
        <v>141.0</v>
      </c>
      <c r="I86" s="3">
        <v>-1.0</v>
      </c>
      <c r="J86" s="10">
        <v>18.0</v>
      </c>
      <c r="K86" s="10">
        <v>0.0</v>
      </c>
      <c r="L86" s="10">
        <v>288.0</v>
      </c>
      <c r="M86" s="10">
        <v>0.0</v>
      </c>
      <c r="N86" s="11">
        <v>20.0</v>
      </c>
      <c r="O86" s="11">
        <v>0.0</v>
      </c>
      <c r="P86" s="12">
        <v>27.5</v>
      </c>
      <c r="Q86" s="12">
        <v>55.0</v>
      </c>
      <c r="R86" s="12">
        <v>0.0</v>
      </c>
      <c r="S86" s="5" t="str">
        <f t="shared" ref="S86:S87" si="4">+1</f>
        <v>1</v>
      </c>
      <c r="T86" s="3" t="s">
        <v>141</v>
      </c>
      <c r="U86" s="3">
        <v>-2.0</v>
      </c>
      <c r="V86" s="3">
        <v>0.0</v>
      </c>
      <c r="W86" s="3">
        <v>8.0</v>
      </c>
      <c r="X86" s="3">
        <v>22.0</v>
      </c>
      <c r="Y86" s="3">
        <v>5.0</v>
      </c>
      <c r="Z86" s="3">
        <v>1.0</v>
      </c>
    </row>
    <row r="87">
      <c r="A87" s="3">
        <v>2014.0</v>
      </c>
      <c r="B87" s="3" t="s">
        <v>297</v>
      </c>
      <c r="C87" s="3" t="s">
        <v>270</v>
      </c>
      <c r="D87" s="3">
        <v>70.0</v>
      </c>
      <c r="E87" s="3">
        <v>71.0</v>
      </c>
      <c r="F87" s="3">
        <v>0.0</v>
      </c>
      <c r="G87" s="3">
        <v>0.0</v>
      </c>
      <c r="H87" s="3">
        <v>141.0</v>
      </c>
      <c r="I87" s="3">
        <v>-1.0</v>
      </c>
      <c r="J87" s="10">
        <v>24.0</v>
      </c>
      <c r="K87" s="10">
        <v>0.0</v>
      </c>
      <c r="L87" s="10">
        <v>298.5</v>
      </c>
      <c r="M87" s="10">
        <v>0.0</v>
      </c>
      <c r="N87" s="11">
        <v>28.0</v>
      </c>
      <c r="O87" s="11">
        <v>0.0</v>
      </c>
      <c r="P87" s="12">
        <v>31.5</v>
      </c>
      <c r="Q87" s="12">
        <v>63.0</v>
      </c>
      <c r="R87" s="12">
        <v>0.0</v>
      </c>
      <c r="S87" s="5" t="str">
        <f t="shared" si="4"/>
        <v>1</v>
      </c>
      <c r="T87" s="3" t="s">
        <v>141</v>
      </c>
      <c r="U87" s="3">
        <v>-2.0</v>
      </c>
      <c r="V87" s="3">
        <v>0.0</v>
      </c>
      <c r="W87" s="3">
        <v>5.0</v>
      </c>
      <c r="X87" s="3">
        <v>28.0</v>
      </c>
      <c r="Y87" s="3">
        <v>2.0</v>
      </c>
      <c r="Z87" s="3">
        <v>1.0</v>
      </c>
    </row>
    <row r="88">
      <c r="A88" s="3">
        <v>2014.0</v>
      </c>
      <c r="B88" s="3" t="s">
        <v>234</v>
      </c>
      <c r="C88" s="3" t="s">
        <v>270</v>
      </c>
      <c r="D88" s="3">
        <v>70.0</v>
      </c>
      <c r="E88" s="3">
        <v>71.0</v>
      </c>
      <c r="F88" s="3">
        <v>0.0</v>
      </c>
      <c r="G88" s="3">
        <v>0.0</v>
      </c>
      <c r="H88" s="3">
        <v>141.0</v>
      </c>
      <c r="I88" s="3">
        <v>-1.0</v>
      </c>
      <c r="J88" s="10">
        <v>16.0</v>
      </c>
      <c r="K88" s="10">
        <v>0.0</v>
      </c>
      <c r="L88" s="10">
        <v>307.8</v>
      </c>
      <c r="M88" s="10">
        <v>0.0</v>
      </c>
      <c r="N88" s="11">
        <v>28.0</v>
      </c>
      <c r="O88" s="11">
        <v>0.0</v>
      </c>
      <c r="P88" s="12">
        <v>29.5</v>
      </c>
      <c r="Q88" s="12">
        <v>59.0</v>
      </c>
      <c r="R88" s="12">
        <v>0.0</v>
      </c>
      <c r="S88" s="3">
        <v>-2.0</v>
      </c>
      <c r="T88" s="3">
        <v>-2.0</v>
      </c>
      <c r="U88" s="5" t="str">
        <f>+3</f>
        <v>3</v>
      </c>
      <c r="V88" s="3">
        <v>0.0</v>
      </c>
      <c r="W88" s="3">
        <v>8.0</v>
      </c>
      <c r="X88" s="3">
        <v>23.0</v>
      </c>
      <c r="Y88" s="3">
        <v>4.0</v>
      </c>
      <c r="Z88" s="3">
        <v>1.0</v>
      </c>
    </row>
    <row r="89">
      <c r="A89" s="3">
        <v>2014.0</v>
      </c>
      <c r="B89" s="3" t="s">
        <v>300</v>
      </c>
      <c r="C89" s="3" t="s">
        <v>270</v>
      </c>
      <c r="D89" s="3">
        <v>72.0</v>
      </c>
      <c r="E89" s="3">
        <v>69.0</v>
      </c>
      <c r="F89" s="3">
        <v>0.0</v>
      </c>
      <c r="G89" s="3">
        <v>0.0</v>
      </c>
      <c r="H89" s="3">
        <v>141.0</v>
      </c>
      <c r="I89" s="3">
        <v>-1.0</v>
      </c>
      <c r="J89" s="10">
        <v>20.0</v>
      </c>
      <c r="K89" s="10">
        <v>0.0</v>
      </c>
      <c r="L89" s="10">
        <v>317.5</v>
      </c>
      <c r="M89" s="10">
        <v>0.0</v>
      </c>
      <c r="N89" s="11">
        <v>26.0</v>
      </c>
      <c r="O89" s="11">
        <v>0.0</v>
      </c>
      <c r="P89" s="12">
        <v>30.0</v>
      </c>
      <c r="Q89" s="12">
        <v>60.0</v>
      </c>
      <c r="R89" s="12">
        <v>0.0</v>
      </c>
      <c r="S89" s="5" t="str">
        <f>+3</f>
        <v>3</v>
      </c>
      <c r="T89" s="3">
        <v>-2.0</v>
      </c>
      <c r="U89" s="3">
        <v>-2.0</v>
      </c>
      <c r="V89" s="3">
        <v>0.0</v>
      </c>
      <c r="W89" s="3">
        <v>9.0</v>
      </c>
      <c r="X89" s="3">
        <v>20.0</v>
      </c>
      <c r="Y89" s="3">
        <v>6.0</v>
      </c>
      <c r="Z89" s="3">
        <v>1.0</v>
      </c>
    </row>
    <row r="90">
      <c r="A90" s="3">
        <v>2014.0</v>
      </c>
      <c r="B90" s="3" t="s">
        <v>303</v>
      </c>
      <c r="C90" s="3" t="s">
        <v>270</v>
      </c>
      <c r="D90" s="3">
        <v>70.0</v>
      </c>
      <c r="E90" s="3">
        <v>71.0</v>
      </c>
      <c r="F90" s="3">
        <v>0.0</v>
      </c>
      <c r="G90" s="3">
        <v>0.0</v>
      </c>
      <c r="H90" s="3">
        <v>141.0</v>
      </c>
      <c r="I90" s="3">
        <v>-1.0</v>
      </c>
      <c r="J90" s="10">
        <v>19.0</v>
      </c>
      <c r="K90" s="10">
        <v>0.0</v>
      </c>
      <c r="L90" s="10">
        <v>301.3</v>
      </c>
      <c r="M90" s="10">
        <v>0.0</v>
      </c>
      <c r="N90" s="11">
        <v>25.0</v>
      </c>
      <c r="O90" s="11">
        <v>0.0</v>
      </c>
      <c r="P90" s="12">
        <v>29.5</v>
      </c>
      <c r="Q90" s="12">
        <v>59.0</v>
      </c>
      <c r="R90" s="12">
        <v>0.0</v>
      </c>
      <c r="S90" s="3">
        <v>-1.0</v>
      </c>
      <c r="T90" s="3" t="s">
        <v>141</v>
      </c>
      <c r="U90" s="3" t="s">
        <v>141</v>
      </c>
      <c r="V90" s="3">
        <v>0.0</v>
      </c>
      <c r="W90" s="3">
        <v>7.0</v>
      </c>
      <c r="X90" s="3">
        <v>23.0</v>
      </c>
      <c r="Y90" s="3">
        <v>6.0</v>
      </c>
      <c r="Z90" s="3">
        <v>0.0</v>
      </c>
    </row>
    <row r="91">
      <c r="A91" s="3">
        <v>2014.0</v>
      </c>
      <c r="B91" s="3" t="s">
        <v>165</v>
      </c>
      <c r="C91" s="3" t="s">
        <v>270</v>
      </c>
      <c r="D91" s="3">
        <v>68.0</v>
      </c>
      <c r="E91" s="3">
        <v>73.0</v>
      </c>
      <c r="F91" s="3">
        <v>0.0</v>
      </c>
      <c r="G91" s="3">
        <v>0.0</v>
      </c>
      <c r="H91" s="3">
        <v>141.0</v>
      </c>
      <c r="I91" s="3">
        <v>-1.0</v>
      </c>
      <c r="J91" s="10">
        <v>22.0</v>
      </c>
      <c r="K91" s="10">
        <v>0.0</v>
      </c>
      <c r="L91" s="10">
        <v>289.5</v>
      </c>
      <c r="M91" s="10">
        <v>0.0</v>
      </c>
      <c r="N91" s="11">
        <v>23.0</v>
      </c>
      <c r="O91" s="11">
        <v>0.0</v>
      </c>
      <c r="P91" s="12">
        <v>29.0</v>
      </c>
      <c r="Q91" s="12">
        <v>58.0</v>
      </c>
      <c r="R91" s="12">
        <v>0.0</v>
      </c>
      <c r="S91" s="5" t="str">
        <f>+2</f>
        <v>2</v>
      </c>
      <c r="T91" s="5" t="str">
        <f t="shared" ref="T91:T92" si="5">+1</f>
        <v>1</v>
      </c>
      <c r="U91" s="3">
        <v>-4.0</v>
      </c>
      <c r="V91" s="3">
        <v>0.0</v>
      </c>
      <c r="W91" s="3">
        <v>8.0</v>
      </c>
      <c r="X91" s="3">
        <v>21.0</v>
      </c>
      <c r="Y91" s="3">
        <v>7.0</v>
      </c>
      <c r="Z91" s="3">
        <v>0.0</v>
      </c>
    </row>
    <row r="92">
      <c r="A92" s="3">
        <v>2014.0</v>
      </c>
      <c r="B92" s="3" t="s">
        <v>304</v>
      </c>
      <c r="C92" s="3" t="s">
        <v>270</v>
      </c>
      <c r="D92" s="3">
        <v>71.0</v>
      </c>
      <c r="E92" s="3">
        <v>70.0</v>
      </c>
      <c r="F92" s="3">
        <v>0.0</v>
      </c>
      <c r="G92" s="3">
        <v>0.0</v>
      </c>
      <c r="H92" s="3">
        <v>141.0</v>
      </c>
      <c r="I92" s="3">
        <v>-1.0</v>
      </c>
      <c r="J92" s="10">
        <v>20.0</v>
      </c>
      <c r="K92" s="10">
        <v>0.0</v>
      </c>
      <c r="L92" s="10">
        <v>308.3</v>
      </c>
      <c r="M92" s="10">
        <v>0.0</v>
      </c>
      <c r="N92" s="11">
        <v>27.0</v>
      </c>
      <c r="O92" s="11">
        <v>0.0</v>
      </c>
      <c r="P92" s="12">
        <v>30.5</v>
      </c>
      <c r="Q92" s="12">
        <v>61.0</v>
      </c>
      <c r="R92" s="12">
        <v>0.0</v>
      </c>
      <c r="S92" s="5" t="str">
        <f>+3</f>
        <v>3</v>
      </c>
      <c r="T92" s="5" t="str">
        <f t="shared" si="5"/>
        <v>1</v>
      </c>
      <c r="U92" s="3">
        <v>-5.0</v>
      </c>
      <c r="V92" s="3">
        <v>0.0</v>
      </c>
      <c r="W92" s="3">
        <v>6.0</v>
      </c>
      <c r="X92" s="3">
        <v>25.0</v>
      </c>
      <c r="Y92" s="3">
        <v>5.0</v>
      </c>
      <c r="Z92" s="3">
        <v>0.0</v>
      </c>
    </row>
    <row r="93">
      <c r="A93" s="3">
        <v>2014.0</v>
      </c>
      <c r="B93" s="3" t="s">
        <v>227</v>
      </c>
      <c r="C93" s="3" t="s">
        <v>270</v>
      </c>
      <c r="D93" s="3">
        <v>68.0</v>
      </c>
      <c r="E93" s="3">
        <v>73.0</v>
      </c>
      <c r="F93" s="3">
        <v>0.0</v>
      </c>
      <c r="G93" s="3">
        <v>0.0</v>
      </c>
      <c r="H93" s="3">
        <v>141.0</v>
      </c>
      <c r="I93" s="3">
        <v>-1.0</v>
      </c>
      <c r="J93" s="10">
        <v>20.0</v>
      </c>
      <c r="K93" s="10">
        <v>0.0</v>
      </c>
      <c r="L93" s="10">
        <v>301.0</v>
      </c>
      <c r="M93" s="10">
        <v>0.0</v>
      </c>
      <c r="N93" s="11">
        <v>22.0</v>
      </c>
      <c r="O93" s="11">
        <v>0.0</v>
      </c>
      <c r="P93" s="12">
        <v>27.5</v>
      </c>
      <c r="Q93" s="12">
        <v>55.0</v>
      </c>
      <c r="R93" s="12">
        <v>0.0</v>
      </c>
      <c r="S93" s="3">
        <v>-1.0</v>
      </c>
      <c r="T93" s="5" t="str">
        <f t="shared" ref="T93:T94" si="6">+2</f>
        <v>2</v>
      </c>
      <c r="U93" s="3">
        <v>-2.0</v>
      </c>
      <c r="V93" s="3">
        <v>0.0</v>
      </c>
      <c r="W93" s="3">
        <v>7.0</v>
      </c>
      <c r="X93" s="3">
        <v>23.0</v>
      </c>
      <c r="Y93" s="3">
        <v>6.0</v>
      </c>
      <c r="Z93" s="3">
        <v>0.0</v>
      </c>
    </row>
    <row r="94">
      <c r="A94" s="3">
        <v>2014.0</v>
      </c>
      <c r="B94" s="3" t="s">
        <v>299</v>
      </c>
      <c r="C94" s="3" t="s">
        <v>270</v>
      </c>
      <c r="D94" s="3">
        <v>71.0</v>
      </c>
      <c r="E94" s="3">
        <v>70.0</v>
      </c>
      <c r="F94" s="3">
        <v>0.0</v>
      </c>
      <c r="G94" s="3">
        <v>0.0</v>
      </c>
      <c r="H94" s="3">
        <v>141.0</v>
      </c>
      <c r="I94" s="3">
        <v>-1.0</v>
      </c>
      <c r="J94" s="10">
        <v>17.0</v>
      </c>
      <c r="K94" s="10">
        <v>0.0</v>
      </c>
      <c r="L94" s="10">
        <v>345.5</v>
      </c>
      <c r="M94" s="10">
        <v>0.0</v>
      </c>
      <c r="N94" s="11">
        <v>21.0</v>
      </c>
      <c r="O94" s="11">
        <v>0.0</v>
      </c>
      <c r="P94" s="12">
        <v>28.5</v>
      </c>
      <c r="Q94" s="12">
        <v>57.0</v>
      </c>
      <c r="R94" s="12">
        <v>0.0</v>
      </c>
      <c r="S94" s="5" t="str">
        <f>+3</f>
        <v>3</v>
      </c>
      <c r="T94" s="5" t="str">
        <f t="shared" si="6"/>
        <v>2</v>
      </c>
      <c r="U94" s="3">
        <v>-6.0</v>
      </c>
      <c r="V94" s="3">
        <v>1.0</v>
      </c>
      <c r="W94" s="3">
        <v>8.0</v>
      </c>
      <c r="X94" s="3">
        <v>19.0</v>
      </c>
      <c r="Y94" s="3">
        <v>7.0</v>
      </c>
      <c r="Z94" s="3">
        <v>1.0</v>
      </c>
    </row>
    <row r="95">
      <c r="A95" s="3">
        <v>2014.0</v>
      </c>
      <c r="B95" s="3" t="s">
        <v>307</v>
      </c>
      <c r="C95" s="3" t="s">
        <v>270</v>
      </c>
      <c r="D95" s="3">
        <v>71.0</v>
      </c>
      <c r="E95" s="3">
        <v>70.0</v>
      </c>
      <c r="F95" s="3">
        <v>0.0</v>
      </c>
      <c r="G95" s="3">
        <v>0.0</v>
      </c>
      <c r="H95" s="3">
        <v>141.0</v>
      </c>
      <c r="I95" s="3">
        <v>-1.0</v>
      </c>
      <c r="J95" s="10">
        <v>21.0</v>
      </c>
      <c r="K95" s="10">
        <v>0.0</v>
      </c>
      <c r="L95" s="10">
        <v>300.3</v>
      </c>
      <c r="M95" s="10">
        <v>0.0</v>
      </c>
      <c r="N95" s="11">
        <v>25.0</v>
      </c>
      <c r="O95" s="11">
        <v>0.0</v>
      </c>
      <c r="P95" s="12">
        <v>31.5</v>
      </c>
      <c r="Q95" s="12">
        <v>63.0</v>
      </c>
      <c r="R95" s="12">
        <v>0.0</v>
      </c>
      <c r="S95" s="3">
        <v>-2.0</v>
      </c>
      <c r="T95" s="5" t="str">
        <f t="shared" ref="T95:T97" si="7">+3</f>
        <v>3</v>
      </c>
      <c r="U95" s="3">
        <v>-2.0</v>
      </c>
      <c r="V95" s="3">
        <v>0.0</v>
      </c>
      <c r="W95" s="3">
        <v>7.0</v>
      </c>
      <c r="X95" s="3">
        <v>23.0</v>
      </c>
      <c r="Y95" s="3">
        <v>6.0</v>
      </c>
      <c r="Z95" s="3">
        <v>0.0</v>
      </c>
    </row>
    <row r="96">
      <c r="A96" s="3">
        <v>2014.0</v>
      </c>
      <c r="B96" s="3" t="s">
        <v>308</v>
      </c>
      <c r="C96" s="3" t="s">
        <v>270</v>
      </c>
      <c r="D96" s="3">
        <v>73.0</v>
      </c>
      <c r="E96" s="3">
        <v>68.0</v>
      </c>
      <c r="F96" s="3">
        <v>0.0</v>
      </c>
      <c r="G96" s="3">
        <v>0.0</v>
      </c>
      <c r="H96" s="3">
        <v>141.0</v>
      </c>
      <c r="I96" s="3">
        <v>-1.0</v>
      </c>
      <c r="J96" s="10">
        <v>16.0</v>
      </c>
      <c r="K96" s="10">
        <v>0.0</v>
      </c>
      <c r="L96" s="10">
        <v>321.8</v>
      </c>
      <c r="M96" s="10">
        <v>0.0</v>
      </c>
      <c r="N96" s="11">
        <v>24.0</v>
      </c>
      <c r="O96" s="11">
        <v>0.0</v>
      </c>
      <c r="P96" s="12">
        <v>30.0</v>
      </c>
      <c r="Q96" s="12">
        <v>60.0</v>
      </c>
      <c r="R96" s="12">
        <v>0.0</v>
      </c>
      <c r="S96" s="3" t="s">
        <v>141</v>
      </c>
      <c r="T96" s="5" t="str">
        <f t="shared" si="7"/>
        <v>3</v>
      </c>
      <c r="U96" s="3">
        <v>-4.0</v>
      </c>
      <c r="V96" s="3">
        <v>0.0</v>
      </c>
      <c r="W96" s="3">
        <v>7.0</v>
      </c>
      <c r="X96" s="3">
        <v>23.0</v>
      </c>
      <c r="Y96" s="3">
        <v>6.0</v>
      </c>
      <c r="Z96" s="3">
        <v>0.0</v>
      </c>
    </row>
    <row r="97">
      <c r="A97" s="3">
        <v>2014.0</v>
      </c>
      <c r="B97" s="3" t="s">
        <v>309</v>
      </c>
      <c r="C97" s="3" t="s">
        <v>270</v>
      </c>
      <c r="D97" s="3">
        <v>73.0</v>
      </c>
      <c r="E97" s="3">
        <v>69.0</v>
      </c>
      <c r="F97" s="3">
        <v>0.0</v>
      </c>
      <c r="G97" s="3">
        <v>0.0</v>
      </c>
      <c r="H97" s="3">
        <v>142.0</v>
      </c>
      <c r="I97" s="3" t="s">
        <v>141</v>
      </c>
      <c r="J97" s="10">
        <v>17.0</v>
      </c>
      <c r="K97" s="10">
        <v>0.0</v>
      </c>
      <c r="L97" s="10">
        <v>278.3</v>
      </c>
      <c r="M97" s="10">
        <v>0.0</v>
      </c>
      <c r="N97" s="11">
        <v>24.0</v>
      </c>
      <c r="O97" s="11">
        <v>0.0</v>
      </c>
      <c r="P97" s="12">
        <v>30.0</v>
      </c>
      <c r="Q97" s="12">
        <v>60.0</v>
      </c>
      <c r="R97" s="12">
        <v>0.0</v>
      </c>
      <c r="S97" s="3">
        <v>-1.0</v>
      </c>
      <c r="T97" s="5" t="str">
        <f t="shared" si="7"/>
        <v>3</v>
      </c>
      <c r="U97" s="3">
        <v>-2.0</v>
      </c>
      <c r="V97" s="3">
        <v>0.0</v>
      </c>
      <c r="W97" s="3">
        <v>6.0</v>
      </c>
      <c r="X97" s="3">
        <v>24.0</v>
      </c>
      <c r="Y97" s="3">
        <v>6.0</v>
      </c>
      <c r="Z97" s="3">
        <v>0.0</v>
      </c>
    </row>
    <row r="98">
      <c r="A98" s="3">
        <v>2014.0</v>
      </c>
      <c r="B98" s="3" t="s">
        <v>311</v>
      </c>
      <c r="C98" s="3" t="s">
        <v>270</v>
      </c>
      <c r="D98" s="3">
        <v>74.0</v>
      </c>
      <c r="E98" s="3">
        <v>68.0</v>
      </c>
      <c r="F98" s="3">
        <v>0.0</v>
      </c>
      <c r="G98" s="3">
        <v>0.0</v>
      </c>
      <c r="H98" s="3">
        <v>142.0</v>
      </c>
      <c r="I98" s="3" t="s">
        <v>141</v>
      </c>
      <c r="J98" s="10">
        <v>18.0</v>
      </c>
      <c r="K98" s="10">
        <v>0.0</v>
      </c>
      <c r="L98" s="10">
        <v>314.8</v>
      </c>
      <c r="M98" s="10">
        <v>0.0</v>
      </c>
      <c r="N98" s="11">
        <v>24.0</v>
      </c>
      <c r="O98" s="11">
        <v>0.0</v>
      </c>
      <c r="P98" s="12">
        <v>29.5</v>
      </c>
      <c r="Q98" s="12">
        <v>59.0</v>
      </c>
      <c r="R98" s="12">
        <v>0.0</v>
      </c>
      <c r="S98" s="5" t="str">
        <f>+4</f>
        <v>4</v>
      </c>
      <c r="T98" s="3">
        <v>-3.0</v>
      </c>
      <c r="U98" s="3">
        <v>-1.0</v>
      </c>
      <c r="V98" s="3">
        <v>0.0</v>
      </c>
      <c r="W98" s="3">
        <v>7.0</v>
      </c>
      <c r="X98" s="3">
        <v>23.0</v>
      </c>
      <c r="Y98" s="3">
        <v>5.0</v>
      </c>
      <c r="Z98" s="3">
        <v>1.0</v>
      </c>
    </row>
    <row r="99">
      <c r="A99" s="3">
        <v>2014.0</v>
      </c>
      <c r="B99" s="3" t="s">
        <v>312</v>
      </c>
      <c r="C99" s="3" t="s">
        <v>270</v>
      </c>
      <c r="D99" s="3">
        <v>71.0</v>
      </c>
      <c r="E99" s="3">
        <v>71.0</v>
      </c>
      <c r="F99" s="3">
        <v>0.0</v>
      </c>
      <c r="G99" s="3">
        <v>0.0</v>
      </c>
      <c r="H99" s="3">
        <v>142.0</v>
      </c>
      <c r="I99" s="3" t="s">
        <v>141</v>
      </c>
      <c r="J99" s="10">
        <v>20.0</v>
      </c>
      <c r="K99" s="10">
        <v>0.0</v>
      </c>
      <c r="L99" s="10">
        <v>300.0</v>
      </c>
      <c r="M99" s="10">
        <v>0.0</v>
      </c>
      <c r="N99" s="11">
        <v>25.0</v>
      </c>
      <c r="O99" s="11">
        <v>0.0</v>
      </c>
      <c r="P99" s="12">
        <v>30.0</v>
      </c>
      <c r="Q99" s="12">
        <v>60.0</v>
      </c>
      <c r="R99" s="12">
        <v>0.0</v>
      </c>
      <c r="S99" s="3">
        <v>-1.0</v>
      </c>
      <c r="T99" s="3">
        <v>-1.0</v>
      </c>
      <c r="U99" s="5" t="str">
        <f>+2</f>
        <v>2</v>
      </c>
      <c r="V99" s="3">
        <v>0.0</v>
      </c>
      <c r="W99" s="3">
        <v>4.0</v>
      </c>
      <c r="X99" s="3">
        <v>28.0</v>
      </c>
      <c r="Y99" s="3">
        <v>4.0</v>
      </c>
      <c r="Z99" s="3">
        <v>0.0</v>
      </c>
    </row>
    <row r="100">
      <c r="A100" s="3">
        <v>2014.0</v>
      </c>
      <c r="B100" s="3" t="s">
        <v>188</v>
      </c>
      <c r="C100" s="3" t="s">
        <v>270</v>
      </c>
      <c r="D100" s="3">
        <v>71.0</v>
      </c>
      <c r="E100" s="3">
        <v>71.0</v>
      </c>
      <c r="F100" s="3">
        <v>0.0</v>
      </c>
      <c r="G100" s="3">
        <v>0.0</v>
      </c>
      <c r="H100" s="3">
        <v>142.0</v>
      </c>
      <c r="I100" s="3" t="s">
        <v>141</v>
      </c>
      <c r="J100" s="10">
        <v>21.0</v>
      </c>
      <c r="K100" s="10">
        <v>0.0</v>
      </c>
      <c r="L100" s="10">
        <v>301.0</v>
      </c>
      <c r="M100" s="10">
        <v>0.0</v>
      </c>
      <c r="N100" s="11">
        <v>22.0</v>
      </c>
      <c r="O100" s="11">
        <v>0.0</v>
      </c>
      <c r="P100" s="12">
        <v>28.5</v>
      </c>
      <c r="Q100" s="12">
        <v>57.0</v>
      </c>
      <c r="R100" s="12">
        <v>0.0</v>
      </c>
      <c r="S100" s="5" t="str">
        <f>+1</f>
        <v>1</v>
      </c>
      <c r="T100" s="3" t="s">
        <v>141</v>
      </c>
      <c r="U100" s="3">
        <v>-1.0</v>
      </c>
      <c r="V100" s="3">
        <v>0.0</v>
      </c>
      <c r="W100" s="3">
        <v>7.0</v>
      </c>
      <c r="X100" s="3">
        <v>22.0</v>
      </c>
      <c r="Y100" s="3">
        <v>7.0</v>
      </c>
      <c r="Z100" s="3">
        <v>0.0</v>
      </c>
    </row>
    <row r="101">
      <c r="A101" s="3">
        <v>2014.0</v>
      </c>
      <c r="B101" s="3" t="s">
        <v>219</v>
      </c>
      <c r="C101" s="3" t="s">
        <v>270</v>
      </c>
      <c r="D101" s="3">
        <v>74.0</v>
      </c>
      <c r="E101" s="3">
        <v>68.0</v>
      </c>
      <c r="F101" s="3">
        <v>0.0</v>
      </c>
      <c r="G101" s="3">
        <v>0.0</v>
      </c>
      <c r="H101" s="3">
        <v>142.0</v>
      </c>
      <c r="I101" s="3" t="s">
        <v>141</v>
      </c>
      <c r="J101" s="10">
        <v>18.0</v>
      </c>
      <c r="K101" s="10">
        <v>0.0</v>
      </c>
      <c r="L101" s="10">
        <v>286.3</v>
      </c>
      <c r="M101" s="10">
        <v>0.0</v>
      </c>
      <c r="N101" s="11">
        <v>22.0</v>
      </c>
      <c r="O101" s="11">
        <v>0.0</v>
      </c>
      <c r="P101" s="12">
        <v>28.5</v>
      </c>
      <c r="Q101" s="12">
        <v>57.0</v>
      </c>
      <c r="R101" s="12">
        <v>0.0</v>
      </c>
      <c r="S101" s="3" t="s">
        <v>141</v>
      </c>
      <c r="T101" s="5" t="str">
        <f>+2</f>
        <v>2</v>
      </c>
      <c r="U101" s="3">
        <v>-2.0</v>
      </c>
      <c r="V101" s="3">
        <v>0.0</v>
      </c>
      <c r="W101" s="3">
        <v>6.0</v>
      </c>
      <c r="X101" s="3">
        <v>25.0</v>
      </c>
      <c r="Y101" s="3">
        <v>4.0</v>
      </c>
      <c r="Z101" s="3">
        <v>1.0</v>
      </c>
    </row>
    <row r="102">
      <c r="A102" s="3">
        <v>2014.0</v>
      </c>
      <c r="B102" s="3" t="s">
        <v>314</v>
      </c>
      <c r="C102" s="3" t="s">
        <v>270</v>
      </c>
      <c r="D102" s="3">
        <v>71.0</v>
      </c>
      <c r="E102" s="3">
        <v>71.0</v>
      </c>
      <c r="F102" s="3">
        <v>0.0</v>
      </c>
      <c r="G102" s="3">
        <v>0.0</v>
      </c>
      <c r="H102" s="3">
        <v>142.0</v>
      </c>
      <c r="I102" s="3" t="s">
        <v>141</v>
      </c>
      <c r="J102" s="10">
        <v>16.0</v>
      </c>
      <c r="K102" s="10">
        <v>0.0</v>
      </c>
      <c r="L102" s="10">
        <v>299.5</v>
      </c>
      <c r="M102" s="10">
        <v>0.0</v>
      </c>
      <c r="N102" s="11">
        <v>23.0</v>
      </c>
      <c r="O102" s="11">
        <v>0.0</v>
      </c>
      <c r="P102" s="12">
        <v>28.5</v>
      </c>
      <c r="Q102" s="12">
        <v>57.0</v>
      </c>
      <c r="R102" s="12">
        <v>0.0</v>
      </c>
      <c r="S102" s="3">
        <v>-1.0</v>
      </c>
      <c r="T102" s="3" t="s">
        <v>141</v>
      </c>
      <c r="U102" s="5" t="str">
        <f>+1</f>
        <v>1</v>
      </c>
      <c r="V102" s="3">
        <v>0.0</v>
      </c>
      <c r="W102" s="3">
        <v>7.0</v>
      </c>
      <c r="X102" s="3">
        <v>22.0</v>
      </c>
      <c r="Y102" s="3">
        <v>7.0</v>
      </c>
      <c r="Z102" s="3">
        <v>0.0</v>
      </c>
    </row>
    <row r="103">
      <c r="A103" s="3">
        <v>2014.0</v>
      </c>
      <c r="B103" s="3" t="s">
        <v>257</v>
      </c>
      <c r="C103" s="3" t="s">
        <v>270</v>
      </c>
      <c r="D103" s="3">
        <v>72.0</v>
      </c>
      <c r="E103" s="3">
        <v>70.0</v>
      </c>
      <c r="F103" s="3">
        <v>0.0</v>
      </c>
      <c r="G103" s="3">
        <v>0.0</v>
      </c>
      <c r="H103" s="3">
        <v>142.0</v>
      </c>
      <c r="I103" s="3" t="s">
        <v>141</v>
      </c>
      <c r="J103" s="10">
        <v>22.0</v>
      </c>
      <c r="K103" s="10">
        <v>0.0</v>
      </c>
      <c r="L103" s="10">
        <v>300.8</v>
      </c>
      <c r="M103" s="10">
        <v>0.0</v>
      </c>
      <c r="N103" s="11">
        <v>24.0</v>
      </c>
      <c r="O103" s="11">
        <v>0.0</v>
      </c>
      <c r="P103" s="12">
        <v>29.5</v>
      </c>
      <c r="Q103" s="12">
        <v>59.0</v>
      </c>
      <c r="R103" s="12">
        <v>0.0</v>
      </c>
      <c r="S103" s="3">
        <v>-1.0</v>
      </c>
      <c r="T103" s="5" t="str">
        <f t="shared" ref="T103:T104" si="8">+3</f>
        <v>3</v>
      </c>
      <c r="U103" s="3">
        <v>-2.0</v>
      </c>
      <c r="V103" s="3">
        <v>0.0</v>
      </c>
      <c r="W103" s="3">
        <v>5.0</v>
      </c>
      <c r="X103" s="3">
        <v>26.0</v>
      </c>
      <c r="Y103" s="3">
        <v>5.0</v>
      </c>
      <c r="Z103" s="3">
        <v>0.0</v>
      </c>
    </row>
    <row r="104">
      <c r="A104" s="3">
        <v>2014.0</v>
      </c>
      <c r="B104" s="3" t="s">
        <v>275</v>
      </c>
      <c r="C104" s="3" t="s">
        <v>270</v>
      </c>
      <c r="D104" s="3">
        <v>73.0</v>
      </c>
      <c r="E104" s="3">
        <v>69.0</v>
      </c>
      <c r="F104" s="3">
        <v>0.0</v>
      </c>
      <c r="G104" s="3">
        <v>0.0</v>
      </c>
      <c r="H104" s="3">
        <v>142.0</v>
      </c>
      <c r="I104" s="3" t="s">
        <v>141</v>
      </c>
      <c r="J104" s="10">
        <v>19.0</v>
      </c>
      <c r="K104" s="10">
        <v>0.0</v>
      </c>
      <c r="L104" s="10">
        <v>288.5</v>
      </c>
      <c r="M104" s="10">
        <v>0.0</v>
      </c>
      <c r="N104" s="11">
        <v>30.0</v>
      </c>
      <c r="O104" s="11">
        <v>0.0</v>
      </c>
      <c r="P104" s="12">
        <v>31.5</v>
      </c>
      <c r="Q104" s="12">
        <v>63.0</v>
      </c>
      <c r="R104" s="12">
        <v>0.0</v>
      </c>
      <c r="S104" s="3">
        <v>-1.0</v>
      </c>
      <c r="T104" s="5" t="str">
        <f t="shared" si="8"/>
        <v>3</v>
      </c>
      <c r="U104" s="3">
        <v>-2.0</v>
      </c>
      <c r="V104" s="3">
        <v>0.0</v>
      </c>
      <c r="W104" s="3">
        <v>5.0</v>
      </c>
      <c r="X104" s="3">
        <v>27.0</v>
      </c>
      <c r="Y104" s="3">
        <v>3.0</v>
      </c>
      <c r="Z104" s="3">
        <v>1.0</v>
      </c>
    </row>
    <row r="105">
      <c r="A105" s="3">
        <v>2014.0</v>
      </c>
      <c r="B105" s="3" t="s">
        <v>317</v>
      </c>
      <c r="C105" s="3" t="s">
        <v>270</v>
      </c>
      <c r="D105" s="3">
        <v>74.0</v>
      </c>
      <c r="E105" s="3">
        <v>68.0</v>
      </c>
      <c r="F105" s="3">
        <v>0.0</v>
      </c>
      <c r="G105" s="3">
        <v>0.0</v>
      </c>
      <c r="H105" s="3">
        <v>142.0</v>
      </c>
      <c r="I105" s="3" t="s">
        <v>141</v>
      </c>
      <c r="J105" s="10">
        <v>17.0</v>
      </c>
      <c r="K105" s="10">
        <v>0.0</v>
      </c>
      <c r="L105" s="10">
        <v>316.5</v>
      </c>
      <c r="M105" s="10">
        <v>0.0</v>
      </c>
      <c r="N105" s="11">
        <v>24.0</v>
      </c>
      <c r="O105" s="11">
        <v>0.0</v>
      </c>
      <c r="P105" s="12">
        <v>30.5</v>
      </c>
      <c r="Q105" s="12">
        <v>61.0</v>
      </c>
      <c r="R105" s="12">
        <v>0.0</v>
      </c>
      <c r="S105" s="3" t="s">
        <v>141</v>
      </c>
      <c r="T105" s="3" t="s">
        <v>141</v>
      </c>
      <c r="U105" s="3" t="s">
        <v>141</v>
      </c>
      <c r="V105" s="3">
        <v>1.0</v>
      </c>
      <c r="W105" s="3">
        <v>7.0</v>
      </c>
      <c r="X105" s="3">
        <v>22.0</v>
      </c>
      <c r="Y105" s="3">
        <v>4.0</v>
      </c>
      <c r="Z105" s="3">
        <v>2.0</v>
      </c>
    </row>
    <row r="106">
      <c r="A106" s="3">
        <v>2014.0</v>
      </c>
      <c r="B106" s="3" t="s">
        <v>319</v>
      </c>
      <c r="C106" s="3" t="s">
        <v>270</v>
      </c>
      <c r="D106" s="3">
        <v>72.0</v>
      </c>
      <c r="E106" s="3">
        <v>70.0</v>
      </c>
      <c r="F106" s="3">
        <v>0.0</v>
      </c>
      <c r="G106" s="3">
        <v>0.0</v>
      </c>
      <c r="H106" s="3">
        <v>142.0</v>
      </c>
      <c r="I106" s="3" t="s">
        <v>141</v>
      </c>
      <c r="J106" s="10">
        <v>20.0</v>
      </c>
      <c r="K106" s="10">
        <v>0.0</v>
      </c>
      <c r="L106" s="10">
        <v>317.8</v>
      </c>
      <c r="M106" s="10">
        <v>0.0</v>
      </c>
      <c r="N106" s="11">
        <v>23.0</v>
      </c>
      <c r="O106" s="11">
        <v>0.0</v>
      </c>
      <c r="P106" s="12">
        <v>29.0</v>
      </c>
      <c r="Q106" s="12">
        <v>58.0</v>
      </c>
      <c r="R106" s="12">
        <v>0.0</v>
      </c>
      <c r="S106" s="5" t="str">
        <f t="shared" ref="S106:T106" si="9">+1</f>
        <v>1</v>
      </c>
      <c r="T106" s="5" t="str">
        <f t="shared" si="9"/>
        <v>1</v>
      </c>
      <c r="U106" s="3">
        <v>-2.0</v>
      </c>
      <c r="V106" s="3">
        <v>0.0</v>
      </c>
      <c r="W106" s="3">
        <v>7.0</v>
      </c>
      <c r="X106" s="3">
        <v>22.0</v>
      </c>
      <c r="Y106" s="3">
        <v>7.0</v>
      </c>
      <c r="Z106" s="3">
        <v>0.0</v>
      </c>
    </row>
    <row r="107">
      <c r="A107" s="3">
        <v>2014.0</v>
      </c>
      <c r="B107" s="3" t="s">
        <v>316</v>
      </c>
      <c r="C107" s="3" t="s">
        <v>270</v>
      </c>
      <c r="D107" s="3">
        <v>71.0</v>
      </c>
      <c r="E107" s="3">
        <v>71.0</v>
      </c>
      <c r="F107" s="3">
        <v>0.0</v>
      </c>
      <c r="G107" s="3">
        <v>0.0</v>
      </c>
      <c r="H107" s="3">
        <v>142.0</v>
      </c>
      <c r="I107" s="3" t="s">
        <v>141</v>
      </c>
      <c r="J107" s="10">
        <v>21.0</v>
      </c>
      <c r="K107" s="10">
        <v>0.0</v>
      </c>
      <c r="L107" s="10">
        <v>282.8</v>
      </c>
      <c r="M107" s="10">
        <v>0.0</v>
      </c>
      <c r="N107" s="11">
        <v>22.0</v>
      </c>
      <c r="O107" s="11">
        <v>0.0</v>
      </c>
      <c r="P107" s="12">
        <v>29.5</v>
      </c>
      <c r="Q107" s="12">
        <v>59.0</v>
      </c>
      <c r="R107" s="12">
        <v>0.0</v>
      </c>
      <c r="S107" s="3">
        <v>-1.0</v>
      </c>
      <c r="T107" s="5" t="str">
        <f>+3</f>
        <v>3</v>
      </c>
      <c r="U107" s="3">
        <v>-2.0</v>
      </c>
      <c r="V107" s="3">
        <v>0.0</v>
      </c>
      <c r="W107" s="3">
        <v>4.0</v>
      </c>
      <c r="X107" s="3">
        <v>28.0</v>
      </c>
      <c r="Y107" s="3">
        <v>4.0</v>
      </c>
      <c r="Z107" s="3">
        <v>0.0</v>
      </c>
    </row>
    <row r="108">
      <c r="A108" s="3">
        <v>2014.0</v>
      </c>
      <c r="B108" s="3" t="s">
        <v>320</v>
      </c>
      <c r="C108" s="3" t="s">
        <v>270</v>
      </c>
      <c r="D108" s="3">
        <v>71.0</v>
      </c>
      <c r="E108" s="3">
        <v>71.0</v>
      </c>
      <c r="F108" s="3">
        <v>0.0</v>
      </c>
      <c r="G108" s="3">
        <v>0.0</v>
      </c>
      <c r="H108" s="3">
        <v>142.0</v>
      </c>
      <c r="I108" s="3" t="s">
        <v>141</v>
      </c>
      <c r="J108" s="10">
        <v>18.0</v>
      </c>
      <c r="K108" s="10">
        <v>0.0</v>
      </c>
      <c r="L108" s="10">
        <v>299.5</v>
      </c>
      <c r="M108" s="10">
        <v>0.0</v>
      </c>
      <c r="N108" s="11">
        <v>22.0</v>
      </c>
      <c r="O108" s="11">
        <v>0.0</v>
      </c>
      <c r="P108" s="12">
        <v>28.0</v>
      </c>
      <c r="Q108" s="12">
        <v>56.0</v>
      </c>
      <c r="R108" s="12">
        <v>0.0</v>
      </c>
      <c r="S108" s="3">
        <v>-3.0</v>
      </c>
      <c r="T108" s="5" t="str">
        <f>+4</f>
        <v>4</v>
      </c>
      <c r="U108" s="3">
        <v>-1.0</v>
      </c>
      <c r="V108" s="3">
        <v>0.0</v>
      </c>
      <c r="W108" s="3">
        <v>8.0</v>
      </c>
      <c r="X108" s="3">
        <v>22.0</v>
      </c>
      <c r="Y108" s="3">
        <v>5.0</v>
      </c>
      <c r="Z108" s="3">
        <v>1.0</v>
      </c>
    </row>
    <row r="109">
      <c r="A109" s="3">
        <v>2014.0</v>
      </c>
      <c r="B109" s="3" t="s">
        <v>203</v>
      </c>
      <c r="C109" s="3" t="s">
        <v>270</v>
      </c>
      <c r="D109" s="3">
        <v>70.0</v>
      </c>
      <c r="E109" s="3">
        <v>72.0</v>
      </c>
      <c r="F109" s="3">
        <v>0.0</v>
      </c>
      <c r="G109" s="3">
        <v>0.0</v>
      </c>
      <c r="H109" s="3">
        <v>142.0</v>
      </c>
      <c r="I109" s="3" t="s">
        <v>141</v>
      </c>
      <c r="J109" s="10">
        <v>17.0</v>
      </c>
      <c r="K109" s="10">
        <v>0.0</v>
      </c>
      <c r="L109" s="10">
        <v>304.5</v>
      </c>
      <c r="M109" s="10">
        <v>0.0</v>
      </c>
      <c r="N109" s="11">
        <v>22.0</v>
      </c>
      <c r="O109" s="11">
        <v>0.0</v>
      </c>
      <c r="P109" s="12">
        <v>29.0</v>
      </c>
      <c r="Q109" s="12">
        <v>58.0</v>
      </c>
      <c r="R109" s="12">
        <v>0.0</v>
      </c>
      <c r="S109" s="5" t="str">
        <f>+2</f>
        <v>2</v>
      </c>
      <c r="T109" s="5" t="str">
        <f>+1</f>
        <v>1</v>
      </c>
      <c r="U109" s="3">
        <v>-3.0</v>
      </c>
      <c r="V109" s="3">
        <v>0.0</v>
      </c>
      <c r="W109" s="3">
        <v>8.0</v>
      </c>
      <c r="X109" s="3">
        <v>20.0</v>
      </c>
      <c r="Y109" s="3">
        <v>8.0</v>
      </c>
      <c r="Z109" s="3">
        <v>0.0</v>
      </c>
    </row>
    <row r="110">
      <c r="A110" s="3">
        <v>2014.0</v>
      </c>
      <c r="B110" s="3" t="s">
        <v>323</v>
      </c>
      <c r="C110" s="3" t="s">
        <v>270</v>
      </c>
      <c r="D110" s="3">
        <v>73.0</v>
      </c>
      <c r="E110" s="3">
        <v>69.0</v>
      </c>
      <c r="F110" s="3">
        <v>0.0</v>
      </c>
      <c r="G110" s="3">
        <v>0.0</v>
      </c>
      <c r="H110" s="3">
        <v>142.0</v>
      </c>
      <c r="I110" s="3" t="s">
        <v>141</v>
      </c>
      <c r="J110" s="10">
        <v>19.0</v>
      </c>
      <c r="K110" s="10">
        <v>0.0</v>
      </c>
      <c r="L110" s="10">
        <v>282.8</v>
      </c>
      <c r="M110" s="10">
        <v>0.0</v>
      </c>
      <c r="N110" s="11">
        <v>28.0</v>
      </c>
      <c r="O110" s="11">
        <v>0.0</v>
      </c>
      <c r="P110" s="12">
        <v>31.0</v>
      </c>
      <c r="Q110" s="12">
        <v>62.0</v>
      </c>
      <c r="R110" s="12">
        <v>0.0</v>
      </c>
      <c r="S110" s="3">
        <v>-1.0</v>
      </c>
      <c r="T110" s="5" t="str">
        <f t="shared" ref="T110:T112" si="10">+2</f>
        <v>2</v>
      </c>
      <c r="U110" s="3">
        <v>-1.0</v>
      </c>
      <c r="V110" s="3">
        <v>0.0</v>
      </c>
      <c r="W110" s="3">
        <v>5.0</v>
      </c>
      <c r="X110" s="3">
        <v>26.0</v>
      </c>
      <c r="Y110" s="3">
        <v>5.0</v>
      </c>
      <c r="Z110" s="3">
        <v>0.0</v>
      </c>
    </row>
    <row r="111">
      <c r="A111" s="3">
        <v>2014.0</v>
      </c>
      <c r="B111" s="3" t="s">
        <v>301</v>
      </c>
      <c r="C111" s="3" t="s">
        <v>270</v>
      </c>
      <c r="D111" s="3">
        <v>72.0</v>
      </c>
      <c r="E111" s="3">
        <v>71.0</v>
      </c>
      <c r="F111" s="3">
        <v>0.0</v>
      </c>
      <c r="G111" s="3">
        <v>0.0</v>
      </c>
      <c r="H111" s="3">
        <v>143.0</v>
      </c>
      <c r="I111" s="5" t="str">
        <f t="shared" ref="I111:I124" si="11">+1</f>
        <v>1</v>
      </c>
      <c r="J111" s="10">
        <v>19.0</v>
      </c>
      <c r="K111" s="10">
        <v>0.0</v>
      </c>
      <c r="L111" s="10">
        <v>289.8</v>
      </c>
      <c r="M111" s="10">
        <v>0.0</v>
      </c>
      <c r="N111" s="11">
        <v>22.0</v>
      </c>
      <c r="O111" s="11">
        <v>0.0</v>
      </c>
      <c r="P111" s="12">
        <v>30.0</v>
      </c>
      <c r="Q111" s="12">
        <v>60.0</v>
      </c>
      <c r="R111" s="12">
        <v>0.0</v>
      </c>
      <c r="S111" s="5" t="str">
        <f t="shared" ref="S111:S112" si="12">+1</f>
        <v>1</v>
      </c>
      <c r="T111" s="5" t="str">
        <f t="shared" si="10"/>
        <v>2</v>
      </c>
      <c r="U111" s="3">
        <v>-2.0</v>
      </c>
      <c r="V111" s="3">
        <v>0.0</v>
      </c>
      <c r="W111" s="3">
        <v>5.0</v>
      </c>
      <c r="X111" s="3">
        <v>25.0</v>
      </c>
      <c r="Y111" s="3">
        <v>6.0</v>
      </c>
      <c r="Z111" s="3">
        <v>0.0</v>
      </c>
    </row>
    <row r="112">
      <c r="A112" s="3">
        <v>2014.0</v>
      </c>
      <c r="B112" s="3" t="s">
        <v>305</v>
      </c>
      <c r="C112" s="3" t="s">
        <v>270</v>
      </c>
      <c r="D112" s="3">
        <v>70.0</v>
      </c>
      <c r="E112" s="3">
        <v>73.0</v>
      </c>
      <c r="F112" s="3">
        <v>0.0</v>
      </c>
      <c r="G112" s="3">
        <v>0.0</v>
      </c>
      <c r="H112" s="3">
        <v>143.0</v>
      </c>
      <c r="I112" s="5" t="str">
        <f t="shared" si="11"/>
        <v>1</v>
      </c>
      <c r="J112" s="10">
        <v>22.0</v>
      </c>
      <c r="K112" s="10">
        <v>0.0</v>
      </c>
      <c r="L112" s="10">
        <v>295.3</v>
      </c>
      <c r="M112" s="10">
        <v>0.0</v>
      </c>
      <c r="N112" s="11">
        <v>26.0</v>
      </c>
      <c r="O112" s="11">
        <v>0.0</v>
      </c>
      <c r="P112" s="12">
        <v>31.0</v>
      </c>
      <c r="Q112" s="12">
        <v>62.0</v>
      </c>
      <c r="R112" s="12">
        <v>0.0</v>
      </c>
      <c r="S112" s="5" t="str">
        <f t="shared" si="12"/>
        <v>1</v>
      </c>
      <c r="T112" s="5" t="str">
        <f t="shared" si="10"/>
        <v>2</v>
      </c>
      <c r="U112" s="3">
        <v>-2.0</v>
      </c>
      <c r="V112" s="3">
        <v>0.0</v>
      </c>
      <c r="W112" s="3">
        <v>5.0</v>
      </c>
      <c r="X112" s="3">
        <v>27.0</v>
      </c>
      <c r="Y112" s="3">
        <v>2.0</v>
      </c>
      <c r="Z112" s="3">
        <v>2.0</v>
      </c>
    </row>
    <row r="113">
      <c r="A113" s="3">
        <v>2014.0</v>
      </c>
      <c r="B113" s="3" t="s">
        <v>325</v>
      </c>
      <c r="C113" s="3" t="s">
        <v>270</v>
      </c>
      <c r="D113" s="3">
        <v>71.0</v>
      </c>
      <c r="E113" s="3">
        <v>72.0</v>
      </c>
      <c r="F113" s="3">
        <v>0.0</v>
      </c>
      <c r="G113" s="3">
        <v>0.0</v>
      </c>
      <c r="H113" s="3">
        <v>143.0</v>
      </c>
      <c r="I113" s="5" t="str">
        <f t="shared" si="11"/>
        <v>1</v>
      </c>
      <c r="J113" s="10">
        <v>13.0</v>
      </c>
      <c r="K113" s="10">
        <v>0.0</v>
      </c>
      <c r="L113" s="10">
        <v>268.0</v>
      </c>
      <c r="M113" s="10">
        <v>0.0</v>
      </c>
      <c r="N113" s="11">
        <v>22.0</v>
      </c>
      <c r="O113" s="11">
        <v>0.0</v>
      </c>
      <c r="P113" s="12">
        <v>28.5</v>
      </c>
      <c r="Q113" s="12">
        <v>57.0</v>
      </c>
      <c r="R113" s="12">
        <v>0.0</v>
      </c>
      <c r="S113" s="3">
        <v>-3.0</v>
      </c>
      <c r="T113" s="5" t="str">
        <f>+5</f>
        <v>5</v>
      </c>
      <c r="U113" s="3">
        <v>-1.0</v>
      </c>
      <c r="V113" s="3">
        <v>0.0</v>
      </c>
      <c r="W113" s="3">
        <v>6.0</v>
      </c>
      <c r="X113" s="3">
        <v>24.0</v>
      </c>
      <c r="Y113" s="3">
        <v>5.0</v>
      </c>
      <c r="Z113" s="3">
        <v>1.0</v>
      </c>
    </row>
    <row r="114">
      <c r="A114" s="3">
        <v>2014.0</v>
      </c>
      <c r="B114" s="3" t="s">
        <v>254</v>
      </c>
      <c r="C114" s="3" t="s">
        <v>270</v>
      </c>
      <c r="D114" s="3">
        <v>73.0</v>
      </c>
      <c r="E114" s="3">
        <v>70.0</v>
      </c>
      <c r="F114" s="3">
        <v>0.0</v>
      </c>
      <c r="G114" s="3">
        <v>0.0</v>
      </c>
      <c r="H114" s="3">
        <v>143.0</v>
      </c>
      <c r="I114" s="5" t="str">
        <f t="shared" si="11"/>
        <v>1</v>
      </c>
      <c r="J114" s="10">
        <v>20.0</v>
      </c>
      <c r="K114" s="10">
        <v>0.0</v>
      </c>
      <c r="L114" s="10">
        <v>280.8</v>
      </c>
      <c r="M114" s="10">
        <v>0.0</v>
      </c>
      <c r="N114" s="11">
        <v>23.0</v>
      </c>
      <c r="O114" s="11">
        <v>0.0</v>
      </c>
      <c r="P114" s="12">
        <v>30.0</v>
      </c>
      <c r="Q114" s="12">
        <v>60.0</v>
      </c>
      <c r="R114" s="12">
        <v>0.0</v>
      </c>
      <c r="S114" s="5" t="str">
        <f>+3</f>
        <v>3</v>
      </c>
      <c r="T114" s="3">
        <v>-1.0</v>
      </c>
      <c r="U114" s="3">
        <v>-1.0</v>
      </c>
      <c r="V114" s="3">
        <v>0.0</v>
      </c>
      <c r="W114" s="3">
        <v>6.0</v>
      </c>
      <c r="X114" s="3">
        <v>24.0</v>
      </c>
      <c r="Y114" s="3">
        <v>5.0</v>
      </c>
      <c r="Z114" s="3">
        <v>1.0</v>
      </c>
    </row>
    <row r="115">
      <c r="A115" s="3">
        <v>2014.0</v>
      </c>
      <c r="B115" s="3" t="s">
        <v>328</v>
      </c>
      <c r="C115" s="3" t="s">
        <v>270</v>
      </c>
      <c r="D115" s="3">
        <v>73.0</v>
      </c>
      <c r="E115" s="3">
        <v>70.0</v>
      </c>
      <c r="F115" s="3">
        <v>0.0</v>
      </c>
      <c r="G115" s="3">
        <v>0.0</v>
      </c>
      <c r="H115" s="3">
        <v>143.0</v>
      </c>
      <c r="I115" s="5" t="str">
        <f t="shared" si="11"/>
        <v>1</v>
      </c>
      <c r="J115" s="10">
        <v>20.0</v>
      </c>
      <c r="K115" s="10">
        <v>0.0</v>
      </c>
      <c r="L115" s="10">
        <v>283.0</v>
      </c>
      <c r="M115" s="10">
        <v>0.0</v>
      </c>
      <c r="N115" s="11">
        <v>23.0</v>
      </c>
      <c r="O115" s="11">
        <v>0.0</v>
      </c>
      <c r="P115" s="12">
        <v>30.0</v>
      </c>
      <c r="Q115" s="12">
        <v>60.0</v>
      </c>
      <c r="R115" s="12">
        <v>0.0</v>
      </c>
      <c r="S115" s="3">
        <v>-1.0</v>
      </c>
      <c r="T115" s="5" t="str">
        <f>+3</f>
        <v>3</v>
      </c>
      <c r="U115" s="3">
        <v>-1.0</v>
      </c>
      <c r="V115" s="3">
        <v>0.0</v>
      </c>
      <c r="W115" s="3">
        <v>6.0</v>
      </c>
      <c r="X115" s="3">
        <v>23.0</v>
      </c>
      <c r="Y115" s="3">
        <v>7.0</v>
      </c>
      <c r="Z115" s="3">
        <v>0.0</v>
      </c>
    </row>
    <row r="116">
      <c r="A116" s="3">
        <v>2014.0</v>
      </c>
      <c r="B116" s="3" t="s">
        <v>306</v>
      </c>
      <c r="C116" s="3" t="s">
        <v>270</v>
      </c>
      <c r="D116" s="3">
        <v>70.0</v>
      </c>
      <c r="E116" s="3">
        <v>73.0</v>
      </c>
      <c r="F116" s="3">
        <v>0.0</v>
      </c>
      <c r="G116" s="3">
        <v>0.0</v>
      </c>
      <c r="H116" s="3">
        <v>143.0</v>
      </c>
      <c r="I116" s="5" t="str">
        <f t="shared" si="11"/>
        <v>1</v>
      </c>
      <c r="J116" s="10">
        <v>19.0</v>
      </c>
      <c r="K116" s="10">
        <v>0.0</v>
      </c>
      <c r="L116" s="10">
        <v>280.5</v>
      </c>
      <c r="M116" s="10">
        <v>0.0</v>
      </c>
      <c r="N116" s="11">
        <v>19.0</v>
      </c>
      <c r="O116" s="11">
        <v>0.0</v>
      </c>
      <c r="P116" s="12">
        <v>26.5</v>
      </c>
      <c r="Q116" s="12">
        <v>53.0</v>
      </c>
      <c r="R116" s="12">
        <v>0.0</v>
      </c>
      <c r="S116" s="5" t="str">
        <f>+3</f>
        <v>3</v>
      </c>
      <c r="T116" s="3">
        <v>-1.0</v>
      </c>
      <c r="U116" s="3">
        <v>-1.0</v>
      </c>
      <c r="V116" s="3">
        <v>0.0</v>
      </c>
      <c r="W116" s="3">
        <v>9.0</v>
      </c>
      <c r="X116" s="3">
        <v>17.0</v>
      </c>
      <c r="Y116" s="3">
        <v>10.0</v>
      </c>
      <c r="Z116" s="3">
        <v>0.0</v>
      </c>
    </row>
    <row r="117">
      <c r="A117" s="3">
        <v>2014.0</v>
      </c>
      <c r="B117" s="3" t="s">
        <v>329</v>
      </c>
      <c r="C117" s="3" t="s">
        <v>270</v>
      </c>
      <c r="D117" s="3">
        <v>74.0</v>
      </c>
      <c r="E117" s="3">
        <v>69.0</v>
      </c>
      <c r="F117" s="3">
        <v>0.0</v>
      </c>
      <c r="G117" s="3">
        <v>0.0</v>
      </c>
      <c r="H117" s="3">
        <v>143.0</v>
      </c>
      <c r="I117" s="5" t="str">
        <f t="shared" si="11"/>
        <v>1</v>
      </c>
      <c r="J117" s="10">
        <v>20.0</v>
      </c>
      <c r="K117" s="10">
        <v>0.0</v>
      </c>
      <c r="L117" s="10">
        <v>301.3</v>
      </c>
      <c r="M117" s="10">
        <v>0.0</v>
      </c>
      <c r="N117" s="11">
        <v>21.0</v>
      </c>
      <c r="O117" s="11">
        <v>0.0</v>
      </c>
      <c r="P117" s="12">
        <v>27.5</v>
      </c>
      <c r="Q117" s="12">
        <v>55.0</v>
      </c>
      <c r="R117" s="12">
        <v>0.0</v>
      </c>
      <c r="S117" s="3" t="s">
        <v>141</v>
      </c>
      <c r="T117" s="5" t="str">
        <f>+2</f>
        <v>2</v>
      </c>
      <c r="U117" s="3">
        <v>-1.0</v>
      </c>
      <c r="V117" s="3">
        <v>0.0</v>
      </c>
      <c r="W117" s="3">
        <v>7.0</v>
      </c>
      <c r="X117" s="3">
        <v>22.0</v>
      </c>
      <c r="Y117" s="3">
        <v>6.0</v>
      </c>
      <c r="Z117" s="3">
        <v>1.0</v>
      </c>
    </row>
    <row r="118">
      <c r="A118" s="3">
        <v>2014.0</v>
      </c>
      <c r="B118" s="3" t="s">
        <v>177</v>
      </c>
      <c r="C118" s="3" t="s">
        <v>270</v>
      </c>
      <c r="D118" s="3">
        <v>70.0</v>
      </c>
      <c r="E118" s="3">
        <v>73.0</v>
      </c>
      <c r="F118" s="3">
        <v>0.0</v>
      </c>
      <c r="G118" s="3">
        <v>0.0</v>
      </c>
      <c r="H118" s="3">
        <v>143.0</v>
      </c>
      <c r="I118" s="5" t="str">
        <f t="shared" si="11"/>
        <v>1</v>
      </c>
      <c r="J118" s="10">
        <v>19.0</v>
      </c>
      <c r="K118" s="10">
        <v>0.0</v>
      </c>
      <c r="L118" s="10">
        <v>320.3</v>
      </c>
      <c r="M118" s="10">
        <v>0.0</v>
      </c>
      <c r="N118" s="11">
        <v>26.0</v>
      </c>
      <c r="O118" s="11">
        <v>0.0</v>
      </c>
      <c r="P118" s="12">
        <v>31.0</v>
      </c>
      <c r="Q118" s="12">
        <v>62.0</v>
      </c>
      <c r="R118" s="12">
        <v>0.0</v>
      </c>
      <c r="S118" s="3" t="s">
        <v>141</v>
      </c>
      <c r="T118" s="5" t="str">
        <f>+1</f>
        <v>1</v>
      </c>
      <c r="U118" s="3" t="s">
        <v>141</v>
      </c>
      <c r="V118" s="3">
        <v>0.0</v>
      </c>
      <c r="W118" s="3">
        <v>8.0</v>
      </c>
      <c r="X118" s="3">
        <v>20.0</v>
      </c>
      <c r="Y118" s="3">
        <v>7.0</v>
      </c>
      <c r="Z118" s="3">
        <v>1.0</v>
      </c>
    </row>
    <row r="119">
      <c r="A119" s="3">
        <v>2014.0</v>
      </c>
      <c r="B119" s="3" t="s">
        <v>232</v>
      </c>
      <c r="C119" s="3" t="s">
        <v>270</v>
      </c>
      <c r="D119" s="3">
        <v>71.0</v>
      </c>
      <c r="E119" s="3">
        <v>72.0</v>
      </c>
      <c r="F119" s="3">
        <v>0.0</v>
      </c>
      <c r="G119" s="3">
        <v>0.0</v>
      </c>
      <c r="H119" s="3">
        <v>143.0</v>
      </c>
      <c r="I119" s="5" t="str">
        <f t="shared" si="11"/>
        <v>1</v>
      </c>
      <c r="J119" s="10">
        <v>17.0</v>
      </c>
      <c r="K119" s="10">
        <v>0.0</v>
      </c>
      <c r="L119" s="10">
        <v>298.8</v>
      </c>
      <c r="M119" s="10">
        <v>0.0</v>
      </c>
      <c r="N119" s="11">
        <v>19.0</v>
      </c>
      <c r="O119" s="11">
        <v>0.0</v>
      </c>
      <c r="P119" s="12">
        <v>25.5</v>
      </c>
      <c r="Q119" s="12">
        <v>51.0</v>
      </c>
      <c r="R119" s="12">
        <v>0.0</v>
      </c>
      <c r="S119" s="3">
        <v>-1.0</v>
      </c>
      <c r="T119" s="5" t="str">
        <f>+2</f>
        <v>2</v>
      </c>
      <c r="U119" s="3" t="s">
        <v>141</v>
      </c>
      <c r="V119" s="3">
        <v>0.0</v>
      </c>
      <c r="W119" s="3">
        <v>9.0</v>
      </c>
      <c r="X119" s="3">
        <v>20.0</v>
      </c>
      <c r="Y119" s="3">
        <v>4.0</v>
      </c>
      <c r="Z119" s="3">
        <v>3.0</v>
      </c>
    </row>
    <row r="120">
      <c r="A120" s="3">
        <v>2014.0</v>
      </c>
      <c r="B120" s="3" t="s">
        <v>294</v>
      </c>
      <c r="C120" s="3" t="s">
        <v>270</v>
      </c>
      <c r="D120" s="3">
        <v>73.0</v>
      </c>
      <c r="E120" s="3">
        <v>70.0</v>
      </c>
      <c r="F120" s="3">
        <v>0.0</v>
      </c>
      <c r="G120" s="3">
        <v>0.0</v>
      </c>
      <c r="H120" s="3">
        <v>143.0</v>
      </c>
      <c r="I120" s="5" t="str">
        <f t="shared" si="11"/>
        <v>1</v>
      </c>
      <c r="J120" s="10">
        <v>14.0</v>
      </c>
      <c r="K120" s="10">
        <v>0.0</v>
      </c>
      <c r="L120" s="10">
        <v>314.3</v>
      </c>
      <c r="M120" s="10">
        <v>0.0</v>
      </c>
      <c r="N120" s="11">
        <v>19.0</v>
      </c>
      <c r="O120" s="11">
        <v>0.0</v>
      </c>
      <c r="P120" s="12">
        <v>26.0</v>
      </c>
      <c r="Q120" s="12">
        <v>52.0</v>
      </c>
      <c r="R120" s="12">
        <v>0.0</v>
      </c>
      <c r="S120" s="3">
        <v>-4.0</v>
      </c>
      <c r="T120" s="5" t="str">
        <f>+7</f>
        <v>7</v>
      </c>
      <c r="U120" s="3">
        <v>-2.0</v>
      </c>
      <c r="V120" s="3">
        <v>0.0</v>
      </c>
      <c r="W120" s="3">
        <v>8.0</v>
      </c>
      <c r="X120" s="3">
        <v>21.0</v>
      </c>
      <c r="Y120" s="3">
        <v>5.0</v>
      </c>
      <c r="Z120" s="3">
        <v>2.0</v>
      </c>
    </row>
    <row r="121">
      <c r="A121" s="3">
        <v>2014.0</v>
      </c>
      <c r="B121" s="3" t="s">
        <v>318</v>
      </c>
      <c r="C121" s="3" t="s">
        <v>270</v>
      </c>
      <c r="D121" s="3">
        <v>72.0</v>
      </c>
      <c r="E121" s="3">
        <v>71.0</v>
      </c>
      <c r="F121" s="3">
        <v>0.0</v>
      </c>
      <c r="G121" s="3">
        <v>0.0</v>
      </c>
      <c r="H121" s="3">
        <v>143.0</v>
      </c>
      <c r="I121" s="5" t="str">
        <f t="shared" si="11"/>
        <v>1</v>
      </c>
      <c r="J121" s="10">
        <v>20.0</v>
      </c>
      <c r="K121" s="10">
        <v>0.0</v>
      </c>
      <c r="L121" s="10">
        <v>290.0</v>
      </c>
      <c r="M121" s="10">
        <v>0.0</v>
      </c>
      <c r="N121" s="11">
        <v>23.0</v>
      </c>
      <c r="O121" s="11">
        <v>0.0</v>
      </c>
      <c r="P121" s="12">
        <v>30.0</v>
      </c>
      <c r="Q121" s="12">
        <v>60.0</v>
      </c>
      <c r="R121" s="12">
        <v>0.0</v>
      </c>
      <c r="S121" s="3">
        <v>-1.0</v>
      </c>
      <c r="T121" s="5" t="str">
        <f>+2</f>
        <v>2</v>
      </c>
      <c r="U121" s="3" t="s">
        <v>141</v>
      </c>
      <c r="V121" s="3">
        <v>0.0</v>
      </c>
      <c r="W121" s="3">
        <v>3.0</v>
      </c>
      <c r="X121" s="3">
        <v>29.0</v>
      </c>
      <c r="Y121" s="3">
        <v>4.0</v>
      </c>
      <c r="Z121" s="3">
        <v>0.0</v>
      </c>
    </row>
    <row r="122">
      <c r="A122" s="3">
        <v>2014.0</v>
      </c>
      <c r="B122" s="3" t="s">
        <v>119</v>
      </c>
      <c r="C122" s="3" t="s">
        <v>270</v>
      </c>
      <c r="D122" s="3">
        <v>73.0</v>
      </c>
      <c r="E122" s="3">
        <v>70.0</v>
      </c>
      <c r="F122" s="3">
        <v>0.0</v>
      </c>
      <c r="G122" s="3">
        <v>0.0</v>
      </c>
      <c r="H122" s="3">
        <v>143.0</v>
      </c>
      <c r="I122" s="5" t="str">
        <f t="shared" si="11"/>
        <v>1</v>
      </c>
      <c r="J122" s="10">
        <v>15.0</v>
      </c>
      <c r="K122" s="10">
        <v>0.0</v>
      </c>
      <c r="L122" s="10">
        <v>290.8</v>
      </c>
      <c r="M122" s="10">
        <v>0.0</v>
      </c>
      <c r="N122" s="11">
        <v>22.0</v>
      </c>
      <c r="O122" s="11">
        <v>0.0</v>
      </c>
      <c r="P122" s="12">
        <v>30.5</v>
      </c>
      <c r="Q122" s="12">
        <v>61.0</v>
      </c>
      <c r="R122" s="12">
        <v>0.0</v>
      </c>
      <c r="S122" s="3">
        <v>-1.0</v>
      </c>
      <c r="T122" s="5" t="str">
        <f>+3</f>
        <v>3</v>
      </c>
      <c r="U122" s="3">
        <v>-1.0</v>
      </c>
      <c r="V122" s="3">
        <v>0.0</v>
      </c>
      <c r="W122" s="3">
        <v>5.0</v>
      </c>
      <c r="X122" s="3">
        <v>25.0</v>
      </c>
      <c r="Y122" s="3">
        <v>6.0</v>
      </c>
      <c r="Z122" s="3">
        <v>0.0</v>
      </c>
    </row>
    <row r="123">
      <c r="A123" s="3">
        <v>2014.0</v>
      </c>
      <c r="B123" s="3" t="s">
        <v>361</v>
      </c>
      <c r="C123" s="3" t="s">
        <v>270</v>
      </c>
      <c r="D123" s="3">
        <v>72.0</v>
      </c>
      <c r="E123" s="3">
        <v>71.0</v>
      </c>
      <c r="F123" s="3">
        <v>0.0</v>
      </c>
      <c r="G123" s="3">
        <v>0.0</v>
      </c>
      <c r="H123" s="3">
        <v>143.0</v>
      </c>
      <c r="I123" s="5" t="str">
        <f t="shared" si="11"/>
        <v>1</v>
      </c>
      <c r="J123" s="10">
        <v>15.0</v>
      </c>
      <c r="K123" s="10">
        <v>0.0</v>
      </c>
      <c r="L123" s="10">
        <v>303.3</v>
      </c>
      <c r="M123" s="10">
        <v>0.0</v>
      </c>
      <c r="N123" s="11">
        <v>21.0</v>
      </c>
      <c r="O123" s="11">
        <v>0.0</v>
      </c>
      <c r="P123" s="12">
        <v>27.0</v>
      </c>
      <c r="Q123" s="12">
        <v>54.0</v>
      </c>
      <c r="R123" s="12">
        <v>0.0</v>
      </c>
      <c r="S123" s="3">
        <v>-1.0</v>
      </c>
      <c r="T123" s="5" t="str">
        <f>+4</f>
        <v>4</v>
      </c>
      <c r="U123" s="3">
        <v>-2.0</v>
      </c>
      <c r="V123" s="3">
        <v>0.0</v>
      </c>
      <c r="W123" s="3">
        <v>9.0</v>
      </c>
      <c r="X123" s="3">
        <v>19.0</v>
      </c>
      <c r="Y123" s="3">
        <v>7.0</v>
      </c>
      <c r="Z123" s="3">
        <v>1.0</v>
      </c>
    </row>
    <row r="124">
      <c r="A124" s="3">
        <v>2014.0</v>
      </c>
      <c r="B124" s="3" t="s">
        <v>285</v>
      </c>
      <c r="C124" s="3" t="s">
        <v>270</v>
      </c>
      <c r="D124" s="3">
        <v>72.0</v>
      </c>
      <c r="E124" s="3">
        <v>71.0</v>
      </c>
      <c r="F124" s="3">
        <v>0.0</v>
      </c>
      <c r="G124" s="3">
        <v>0.0</v>
      </c>
      <c r="H124" s="3">
        <v>143.0</v>
      </c>
      <c r="I124" s="5" t="str">
        <f t="shared" si="11"/>
        <v>1</v>
      </c>
      <c r="J124" s="10">
        <v>19.0</v>
      </c>
      <c r="K124" s="10">
        <v>0.0</v>
      </c>
      <c r="L124" s="10">
        <v>313.5</v>
      </c>
      <c r="M124" s="10">
        <v>0.0</v>
      </c>
      <c r="N124" s="11">
        <v>21.0</v>
      </c>
      <c r="O124" s="11">
        <v>0.0</v>
      </c>
      <c r="P124" s="12">
        <v>28.0</v>
      </c>
      <c r="Q124" s="12">
        <v>56.0</v>
      </c>
      <c r="R124" s="12">
        <v>0.0</v>
      </c>
      <c r="S124" s="5" t="str">
        <f>+2</f>
        <v>2</v>
      </c>
      <c r="T124" s="5" t="str">
        <f t="shared" ref="T124:T126" si="13">+3</f>
        <v>3</v>
      </c>
      <c r="U124" s="3">
        <v>-4.0</v>
      </c>
      <c r="V124" s="3">
        <v>0.0</v>
      </c>
      <c r="W124" s="3">
        <v>6.0</v>
      </c>
      <c r="X124" s="3">
        <v>23.0</v>
      </c>
      <c r="Y124" s="3">
        <v>7.0</v>
      </c>
      <c r="Z124" s="3">
        <v>0.0</v>
      </c>
    </row>
    <row r="125">
      <c r="A125" s="3">
        <v>2014.0</v>
      </c>
      <c r="B125" s="3" t="s">
        <v>385</v>
      </c>
      <c r="C125" s="3" t="s">
        <v>270</v>
      </c>
      <c r="D125" s="3">
        <v>70.0</v>
      </c>
      <c r="E125" s="3">
        <v>74.0</v>
      </c>
      <c r="F125" s="3">
        <v>0.0</v>
      </c>
      <c r="G125" s="3">
        <v>0.0</v>
      </c>
      <c r="H125" s="3">
        <v>144.0</v>
      </c>
      <c r="I125" s="5" t="str">
        <f t="shared" ref="I125:I135" si="14">+2</f>
        <v>2</v>
      </c>
      <c r="J125" s="10">
        <v>20.0</v>
      </c>
      <c r="K125" s="10">
        <v>0.0</v>
      </c>
      <c r="L125" s="10">
        <v>282.0</v>
      </c>
      <c r="M125" s="10">
        <v>0.0</v>
      </c>
      <c r="N125" s="11">
        <v>25.0</v>
      </c>
      <c r="O125" s="11">
        <v>0.0</v>
      </c>
      <c r="P125" s="12">
        <v>29.0</v>
      </c>
      <c r="Q125" s="12">
        <v>58.0</v>
      </c>
      <c r="R125" s="12">
        <v>0.0</v>
      </c>
      <c r="S125" s="3" t="s">
        <v>141</v>
      </c>
      <c r="T125" s="5" t="str">
        <f t="shared" si="13"/>
        <v>3</v>
      </c>
      <c r="U125" s="3">
        <v>-1.0</v>
      </c>
      <c r="V125" s="3">
        <v>0.0</v>
      </c>
      <c r="W125" s="3">
        <v>5.0</v>
      </c>
      <c r="X125" s="3">
        <v>27.0</v>
      </c>
      <c r="Y125" s="3">
        <v>3.0</v>
      </c>
      <c r="Z125" s="3">
        <v>1.0</v>
      </c>
    </row>
    <row r="126">
      <c r="A126" s="3">
        <v>2014.0</v>
      </c>
      <c r="B126" s="3" t="s">
        <v>392</v>
      </c>
      <c r="C126" s="3" t="s">
        <v>270</v>
      </c>
      <c r="D126" s="3">
        <v>69.0</v>
      </c>
      <c r="E126" s="3">
        <v>75.0</v>
      </c>
      <c r="F126" s="3">
        <v>0.0</v>
      </c>
      <c r="G126" s="3">
        <v>0.0</v>
      </c>
      <c r="H126" s="3">
        <v>144.0</v>
      </c>
      <c r="I126" s="5" t="str">
        <f t="shared" si="14"/>
        <v>2</v>
      </c>
      <c r="J126" s="10">
        <v>21.0</v>
      </c>
      <c r="K126" s="10">
        <v>0.0</v>
      </c>
      <c r="L126" s="10">
        <v>287.8</v>
      </c>
      <c r="M126" s="10">
        <v>0.0</v>
      </c>
      <c r="N126" s="11">
        <v>24.0</v>
      </c>
      <c r="O126" s="11">
        <v>0.0</v>
      </c>
      <c r="P126" s="12">
        <v>30.5</v>
      </c>
      <c r="Q126" s="12">
        <v>61.0</v>
      </c>
      <c r="R126" s="12">
        <v>0.0</v>
      </c>
      <c r="S126" s="5" t="str">
        <f t="shared" ref="S126:S127" si="15">+1</f>
        <v>1</v>
      </c>
      <c r="T126" s="5" t="str">
        <f t="shared" si="13"/>
        <v>3</v>
      </c>
      <c r="U126" s="3">
        <v>-2.0</v>
      </c>
      <c r="V126" s="3">
        <v>0.0</v>
      </c>
      <c r="W126" s="3">
        <v>5.0</v>
      </c>
      <c r="X126" s="3">
        <v>25.0</v>
      </c>
      <c r="Y126" s="3">
        <v>5.0</v>
      </c>
      <c r="Z126" s="3">
        <v>1.0</v>
      </c>
    </row>
    <row r="127">
      <c r="A127" s="3">
        <v>2014.0</v>
      </c>
      <c r="B127" s="3" t="s">
        <v>399</v>
      </c>
      <c r="C127" s="3" t="s">
        <v>270</v>
      </c>
      <c r="D127" s="3">
        <v>72.0</v>
      </c>
      <c r="E127" s="3">
        <v>72.0</v>
      </c>
      <c r="F127" s="3">
        <v>0.0</v>
      </c>
      <c r="G127" s="3">
        <v>0.0</v>
      </c>
      <c r="H127" s="3">
        <v>144.0</v>
      </c>
      <c r="I127" s="5" t="str">
        <f t="shared" si="14"/>
        <v>2</v>
      </c>
      <c r="J127" s="10">
        <v>16.0</v>
      </c>
      <c r="K127" s="10">
        <v>0.0</v>
      </c>
      <c r="L127" s="10">
        <v>289.5</v>
      </c>
      <c r="M127" s="10">
        <v>0.0</v>
      </c>
      <c r="N127" s="11">
        <v>18.0</v>
      </c>
      <c r="O127" s="11">
        <v>0.0</v>
      </c>
      <c r="P127" s="12">
        <v>27.0</v>
      </c>
      <c r="Q127" s="12">
        <v>54.0</v>
      </c>
      <c r="R127" s="12">
        <v>0.0</v>
      </c>
      <c r="S127" s="5" t="str">
        <f t="shared" si="15"/>
        <v>1</v>
      </c>
      <c r="T127" s="5" t="str">
        <f>+4</f>
        <v>4</v>
      </c>
      <c r="U127" s="3">
        <v>-3.0</v>
      </c>
      <c r="V127" s="3">
        <v>1.0</v>
      </c>
      <c r="W127" s="3">
        <v>5.0</v>
      </c>
      <c r="X127" s="3">
        <v>21.0</v>
      </c>
      <c r="Y127" s="3">
        <v>9.0</v>
      </c>
      <c r="Z127" s="3">
        <v>0.0</v>
      </c>
    </row>
    <row r="128">
      <c r="A128" s="3">
        <v>2014.0</v>
      </c>
      <c r="B128" s="3" t="s">
        <v>403</v>
      </c>
      <c r="C128" s="3" t="s">
        <v>270</v>
      </c>
      <c r="D128" s="3">
        <v>74.0</v>
      </c>
      <c r="E128" s="3">
        <v>70.0</v>
      </c>
      <c r="F128" s="3">
        <v>0.0</v>
      </c>
      <c r="G128" s="3">
        <v>0.0</v>
      </c>
      <c r="H128" s="3">
        <v>144.0</v>
      </c>
      <c r="I128" s="5" t="str">
        <f t="shared" si="14"/>
        <v>2</v>
      </c>
      <c r="J128" s="10">
        <v>10.0</v>
      </c>
      <c r="K128" s="10">
        <v>0.0</v>
      </c>
      <c r="L128" s="10">
        <v>304.5</v>
      </c>
      <c r="M128" s="10">
        <v>0.0</v>
      </c>
      <c r="N128" s="11">
        <v>20.0</v>
      </c>
      <c r="O128" s="11">
        <v>0.0</v>
      </c>
      <c r="P128" s="12">
        <v>28.0</v>
      </c>
      <c r="Q128" s="12">
        <v>56.0</v>
      </c>
      <c r="R128" s="12">
        <v>0.0</v>
      </c>
      <c r="S128" s="5" t="str">
        <f>+2</f>
        <v>2</v>
      </c>
      <c r="T128" s="5" t="str">
        <f>+3</f>
        <v>3</v>
      </c>
      <c r="U128" s="3">
        <v>-3.0</v>
      </c>
      <c r="V128" s="3">
        <v>0.0</v>
      </c>
      <c r="W128" s="3">
        <v>5.0</v>
      </c>
      <c r="X128" s="3">
        <v>25.0</v>
      </c>
      <c r="Y128" s="3">
        <v>5.0</v>
      </c>
      <c r="Z128" s="3">
        <v>1.0</v>
      </c>
    </row>
    <row r="129">
      <c r="A129" s="3">
        <v>2014.0</v>
      </c>
      <c r="B129" s="3" t="s">
        <v>407</v>
      </c>
      <c r="C129" s="3" t="s">
        <v>270</v>
      </c>
      <c r="D129" s="3">
        <v>69.0</v>
      </c>
      <c r="E129" s="3">
        <v>75.0</v>
      </c>
      <c r="F129" s="3">
        <v>0.0</v>
      </c>
      <c r="G129" s="3">
        <v>0.0</v>
      </c>
      <c r="H129" s="3">
        <v>144.0</v>
      </c>
      <c r="I129" s="5" t="str">
        <f t="shared" si="14"/>
        <v>2</v>
      </c>
      <c r="J129" s="10">
        <v>21.0</v>
      </c>
      <c r="K129" s="10">
        <v>0.0</v>
      </c>
      <c r="L129" s="10">
        <v>295.8</v>
      </c>
      <c r="M129" s="10">
        <v>0.0</v>
      </c>
      <c r="N129" s="11">
        <v>20.0</v>
      </c>
      <c r="O129" s="11">
        <v>0.0</v>
      </c>
      <c r="P129" s="12">
        <v>29.0</v>
      </c>
      <c r="Q129" s="12">
        <v>58.0</v>
      </c>
      <c r="R129" s="12">
        <v>0.0</v>
      </c>
      <c r="S129" s="3">
        <v>-1.0</v>
      </c>
      <c r="T129" s="5" t="str">
        <f>+2</f>
        <v>2</v>
      </c>
      <c r="U129" s="5" t="str">
        <f>+1</f>
        <v>1</v>
      </c>
      <c r="V129" s="3">
        <v>0.0</v>
      </c>
      <c r="W129" s="3">
        <v>5.0</v>
      </c>
      <c r="X129" s="3">
        <v>24.0</v>
      </c>
      <c r="Y129" s="3">
        <v>7.0</v>
      </c>
      <c r="Z129" s="3">
        <v>0.0</v>
      </c>
    </row>
    <row r="130">
      <c r="A130" s="3">
        <v>2014.0</v>
      </c>
      <c r="B130" s="3" t="s">
        <v>149</v>
      </c>
      <c r="C130" s="3" t="s">
        <v>270</v>
      </c>
      <c r="D130" s="3">
        <v>72.0</v>
      </c>
      <c r="E130" s="3">
        <v>72.0</v>
      </c>
      <c r="F130" s="3">
        <v>0.0</v>
      </c>
      <c r="G130" s="3">
        <v>0.0</v>
      </c>
      <c r="H130" s="3">
        <v>144.0</v>
      </c>
      <c r="I130" s="5" t="str">
        <f t="shared" si="14"/>
        <v>2</v>
      </c>
      <c r="J130" s="10">
        <v>19.0</v>
      </c>
      <c r="K130" s="10">
        <v>0.0</v>
      </c>
      <c r="L130" s="10">
        <v>289.0</v>
      </c>
      <c r="M130" s="10">
        <v>0.0</v>
      </c>
      <c r="N130" s="11">
        <v>25.0</v>
      </c>
      <c r="O130" s="11">
        <v>0.0</v>
      </c>
      <c r="P130" s="12">
        <v>30.0</v>
      </c>
      <c r="Q130" s="12">
        <v>60.0</v>
      </c>
      <c r="R130" s="12">
        <v>0.0</v>
      </c>
      <c r="S130" s="5" t="str">
        <f>+1</f>
        <v>1</v>
      </c>
      <c r="T130" s="5" t="str">
        <f t="shared" ref="T130:T131" si="16">+3</f>
        <v>3</v>
      </c>
      <c r="U130" s="3">
        <v>-2.0</v>
      </c>
      <c r="V130" s="3">
        <v>0.0</v>
      </c>
      <c r="W130" s="3">
        <v>5.0</v>
      </c>
      <c r="X130" s="3">
        <v>26.0</v>
      </c>
      <c r="Y130" s="3">
        <v>3.0</v>
      </c>
      <c r="Z130" s="3">
        <v>2.0</v>
      </c>
    </row>
    <row r="131">
      <c r="A131" s="3">
        <v>2014.0</v>
      </c>
      <c r="B131" s="3" t="s">
        <v>414</v>
      </c>
      <c r="C131" s="3" t="s">
        <v>270</v>
      </c>
      <c r="D131" s="3">
        <v>69.0</v>
      </c>
      <c r="E131" s="3">
        <v>75.0</v>
      </c>
      <c r="F131" s="3">
        <v>0.0</v>
      </c>
      <c r="G131" s="3">
        <v>0.0</v>
      </c>
      <c r="H131" s="3">
        <v>144.0</v>
      </c>
      <c r="I131" s="5" t="str">
        <f t="shared" si="14"/>
        <v>2</v>
      </c>
      <c r="J131" s="10">
        <v>16.0</v>
      </c>
      <c r="K131" s="10">
        <v>0.0</v>
      </c>
      <c r="L131" s="10">
        <v>291.0</v>
      </c>
      <c r="M131" s="10">
        <v>0.0</v>
      </c>
      <c r="N131" s="11">
        <v>25.0</v>
      </c>
      <c r="O131" s="11">
        <v>0.0</v>
      </c>
      <c r="P131" s="12">
        <v>31.0</v>
      </c>
      <c r="Q131" s="12">
        <v>62.0</v>
      </c>
      <c r="R131" s="12">
        <v>0.0</v>
      </c>
      <c r="S131" s="5" t="str">
        <f t="shared" ref="S131:S132" si="17">+2</f>
        <v>2</v>
      </c>
      <c r="T131" s="5" t="str">
        <f t="shared" si="16"/>
        <v>3</v>
      </c>
      <c r="U131" s="3">
        <v>-3.0</v>
      </c>
      <c r="V131" s="3">
        <v>0.0</v>
      </c>
      <c r="W131" s="3">
        <v>6.0</v>
      </c>
      <c r="X131" s="3">
        <v>23.0</v>
      </c>
      <c r="Y131" s="3">
        <v>6.0</v>
      </c>
      <c r="Z131" s="3">
        <v>1.0</v>
      </c>
    </row>
    <row r="132">
      <c r="A132" s="3">
        <v>2014.0</v>
      </c>
      <c r="B132" s="3" t="s">
        <v>241</v>
      </c>
      <c r="C132" s="3" t="s">
        <v>270</v>
      </c>
      <c r="D132" s="3">
        <v>69.0</v>
      </c>
      <c r="E132" s="3">
        <v>75.0</v>
      </c>
      <c r="F132" s="3">
        <v>0.0</v>
      </c>
      <c r="G132" s="3">
        <v>0.0</v>
      </c>
      <c r="H132" s="3">
        <v>144.0</v>
      </c>
      <c r="I132" s="5" t="str">
        <f t="shared" si="14"/>
        <v>2</v>
      </c>
      <c r="J132" s="10">
        <v>14.0</v>
      </c>
      <c r="K132" s="10">
        <v>0.0</v>
      </c>
      <c r="L132" s="10">
        <v>288.5</v>
      </c>
      <c r="M132" s="10">
        <v>0.0</v>
      </c>
      <c r="N132" s="11">
        <v>19.0</v>
      </c>
      <c r="O132" s="11">
        <v>0.0</v>
      </c>
      <c r="P132" s="12">
        <v>28.0</v>
      </c>
      <c r="Q132" s="12">
        <v>56.0</v>
      </c>
      <c r="R132" s="12">
        <v>0.0</v>
      </c>
      <c r="S132" s="5" t="str">
        <f t="shared" si="17"/>
        <v>2</v>
      </c>
      <c r="T132" s="5" t="str">
        <f>+2</f>
        <v>2</v>
      </c>
      <c r="U132" s="3">
        <v>-2.0</v>
      </c>
      <c r="V132" s="3">
        <v>0.0</v>
      </c>
      <c r="W132" s="3">
        <v>6.0</v>
      </c>
      <c r="X132" s="3">
        <v>22.0</v>
      </c>
      <c r="Y132" s="3">
        <v>8.0</v>
      </c>
      <c r="Z132" s="3">
        <v>0.0</v>
      </c>
    </row>
    <row r="133">
      <c r="A133" s="3">
        <v>2014.0</v>
      </c>
      <c r="B133" s="3" t="s">
        <v>424</v>
      </c>
      <c r="C133" s="3" t="s">
        <v>270</v>
      </c>
      <c r="D133" s="3">
        <v>69.0</v>
      </c>
      <c r="E133" s="3">
        <v>75.0</v>
      </c>
      <c r="F133" s="3">
        <v>0.0</v>
      </c>
      <c r="G133" s="3">
        <v>0.0</v>
      </c>
      <c r="H133" s="3">
        <v>144.0</v>
      </c>
      <c r="I133" s="5" t="str">
        <f t="shared" si="14"/>
        <v>2</v>
      </c>
      <c r="J133" s="10">
        <v>18.0</v>
      </c>
      <c r="K133" s="10">
        <v>0.0</v>
      </c>
      <c r="L133" s="10">
        <v>305.3</v>
      </c>
      <c r="M133" s="10">
        <v>0.0</v>
      </c>
      <c r="N133" s="11">
        <v>23.0</v>
      </c>
      <c r="O133" s="11">
        <v>0.0</v>
      </c>
      <c r="P133" s="12">
        <v>30.5</v>
      </c>
      <c r="Q133" s="12">
        <v>61.0</v>
      </c>
      <c r="R133" s="12">
        <v>0.0</v>
      </c>
      <c r="S133" s="3">
        <v>-1.0</v>
      </c>
      <c r="T133" s="5" t="str">
        <f>+3</f>
        <v>3</v>
      </c>
      <c r="U133" s="3" t="s">
        <v>141</v>
      </c>
      <c r="V133" s="3">
        <v>0.0</v>
      </c>
      <c r="W133" s="3">
        <v>7.0</v>
      </c>
      <c r="X133" s="3">
        <v>21.0</v>
      </c>
      <c r="Y133" s="3">
        <v>7.0</v>
      </c>
      <c r="Z133" s="3">
        <v>1.0</v>
      </c>
    </row>
    <row r="134">
      <c r="A134" s="3">
        <v>2014.0</v>
      </c>
      <c r="B134" s="3" t="s">
        <v>147</v>
      </c>
      <c r="C134" s="3" t="s">
        <v>270</v>
      </c>
      <c r="D134" s="3">
        <v>69.0</v>
      </c>
      <c r="E134" s="3">
        <v>75.0</v>
      </c>
      <c r="F134" s="3">
        <v>0.0</v>
      </c>
      <c r="G134" s="3">
        <v>0.0</v>
      </c>
      <c r="H134" s="3">
        <v>144.0</v>
      </c>
      <c r="I134" s="5" t="str">
        <f t="shared" si="14"/>
        <v>2</v>
      </c>
      <c r="J134" s="10">
        <v>19.0</v>
      </c>
      <c r="K134" s="10">
        <v>0.0</v>
      </c>
      <c r="L134" s="10">
        <v>310.8</v>
      </c>
      <c r="M134" s="10">
        <v>0.0</v>
      </c>
      <c r="N134" s="11">
        <v>24.0</v>
      </c>
      <c r="O134" s="11">
        <v>0.0</v>
      </c>
      <c r="P134" s="12">
        <v>30.0</v>
      </c>
      <c r="Q134" s="12">
        <v>60.0</v>
      </c>
      <c r="R134" s="12">
        <v>0.0</v>
      </c>
      <c r="S134" s="5" t="str">
        <f>+4</f>
        <v>4</v>
      </c>
      <c r="T134" s="3" t="s">
        <v>141</v>
      </c>
      <c r="U134" s="3">
        <v>-2.0</v>
      </c>
      <c r="V134" s="3">
        <v>0.0</v>
      </c>
      <c r="W134" s="3">
        <v>7.0</v>
      </c>
      <c r="X134" s="3">
        <v>22.0</v>
      </c>
      <c r="Y134" s="3">
        <v>5.0</v>
      </c>
      <c r="Z134" s="3">
        <v>2.0</v>
      </c>
    </row>
    <row r="135">
      <c r="A135" s="3">
        <v>2014.0</v>
      </c>
      <c r="B135" s="3" t="s">
        <v>436</v>
      </c>
      <c r="C135" s="3" t="s">
        <v>270</v>
      </c>
      <c r="D135" s="3">
        <v>72.0</v>
      </c>
      <c r="E135" s="3">
        <v>72.0</v>
      </c>
      <c r="F135" s="3">
        <v>0.0</v>
      </c>
      <c r="G135" s="3">
        <v>0.0</v>
      </c>
      <c r="H135" s="3">
        <v>144.0</v>
      </c>
      <c r="I135" s="5" t="str">
        <f t="shared" si="14"/>
        <v>2</v>
      </c>
      <c r="J135" s="10">
        <v>20.0</v>
      </c>
      <c r="K135" s="10">
        <v>0.0</v>
      </c>
      <c r="L135" s="10">
        <v>313.8</v>
      </c>
      <c r="M135" s="10">
        <v>0.0</v>
      </c>
      <c r="N135" s="11">
        <v>25.0</v>
      </c>
      <c r="O135" s="11">
        <v>0.0</v>
      </c>
      <c r="P135" s="12">
        <v>31.0</v>
      </c>
      <c r="Q135" s="12">
        <v>62.0</v>
      </c>
      <c r="R135" s="12">
        <v>0.0</v>
      </c>
      <c r="S135" s="5" t="str">
        <f>+1</f>
        <v>1</v>
      </c>
      <c r="T135" s="5" t="str">
        <f>+3</f>
        <v>3</v>
      </c>
      <c r="U135" s="3">
        <v>-2.0</v>
      </c>
      <c r="V135" s="3">
        <v>0.0</v>
      </c>
      <c r="W135" s="3">
        <v>5.0</v>
      </c>
      <c r="X135" s="3">
        <v>25.0</v>
      </c>
      <c r="Y135" s="3">
        <v>5.0</v>
      </c>
      <c r="Z135" s="3">
        <v>1.0</v>
      </c>
    </row>
    <row r="136">
      <c r="A136" s="3">
        <v>2014.0</v>
      </c>
      <c r="B136" s="3" t="s">
        <v>322</v>
      </c>
      <c r="C136" s="3" t="s">
        <v>270</v>
      </c>
      <c r="D136" s="3">
        <v>73.0</v>
      </c>
      <c r="E136" s="3">
        <v>72.0</v>
      </c>
      <c r="F136" s="3">
        <v>0.0</v>
      </c>
      <c r="G136" s="3">
        <v>0.0</v>
      </c>
      <c r="H136" s="3">
        <v>145.0</v>
      </c>
      <c r="I136" s="5" t="str">
        <f t="shared" ref="I136:I138" si="18">+3</f>
        <v>3</v>
      </c>
      <c r="J136" s="10">
        <v>20.0</v>
      </c>
      <c r="K136" s="10">
        <v>0.0</v>
      </c>
      <c r="L136" s="10">
        <v>310.8</v>
      </c>
      <c r="M136" s="10">
        <v>0.0</v>
      </c>
      <c r="N136" s="11">
        <v>27.0</v>
      </c>
      <c r="O136" s="11">
        <v>0.0</v>
      </c>
      <c r="P136" s="12">
        <v>32.5</v>
      </c>
      <c r="Q136" s="12">
        <v>65.0</v>
      </c>
      <c r="R136" s="12">
        <v>0.0</v>
      </c>
      <c r="S136" s="5" t="str">
        <f>+4</f>
        <v>4</v>
      </c>
      <c r="T136" s="3">
        <v>-1.0</v>
      </c>
      <c r="U136" s="3" t="s">
        <v>141</v>
      </c>
      <c r="V136" s="3">
        <v>0.0</v>
      </c>
      <c r="W136" s="3">
        <v>5.0</v>
      </c>
      <c r="X136" s="3">
        <v>25.0</v>
      </c>
      <c r="Y136" s="3">
        <v>4.0</v>
      </c>
      <c r="Z136" s="3">
        <v>2.0</v>
      </c>
    </row>
    <row r="137">
      <c r="A137" s="3">
        <v>2014.0</v>
      </c>
      <c r="B137" s="3" t="s">
        <v>442</v>
      </c>
      <c r="C137" s="3" t="s">
        <v>270</v>
      </c>
      <c r="D137" s="3">
        <v>73.0</v>
      </c>
      <c r="E137" s="3">
        <v>72.0</v>
      </c>
      <c r="F137" s="3">
        <v>0.0</v>
      </c>
      <c r="G137" s="3">
        <v>0.0</v>
      </c>
      <c r="H137" s="3">
        <v>145.0</v>
      </c>
      <c r="I137" s="5" t="str">
        <f t="shared" si="18"/>
        <v>3</v>
      </c>
      <c r="J137" s="10">
        <v>16.0</v>
      </c>
      <c r="K137" s="10">
        <v>0.0</v>
      </c>
      <c r="L137" s="10">
        <v>307.3</v>
      </c>
      <c r="M137" s="10">
        <v>0.0</v>
      </c>
      <c r="N137" s="11">
        <v>21.0</v>
      </c>
      <c r="O137" s="11">
        <v>0.0</v>
      </c>
      <c r="P137" s="12">
        <v>28.0</v>
      </c>
      <c r="Q137" s="12">
        <v>56.0</v>
      </c>
      <c r="R137" s="12">
        <v>0.0</v>
      </c>
      <c r="S137" s="5" t="str">
        <f t="shared" ref="S137:U137" si="19">+1</f>
        <v>1</v>
      </c>
      <c r="T137" s="5" t="str">
        <f t="shared" si="19"/>
        <v>1</v>
      </c>
      <c r="U137" s="5" t="str">
        <f t="shared" si="19"/>
        <v>1</v>
      </c>
      <c r="V137" s="3">
        <v>0.0</v>
      </c>
      <c r="W137" s="3">
        <v>7.0</v>
      </c>
      <c r="X137" s="3">
        <v>21.0</v>
      </c>
      <c r="Y137" s="3">
        <v>6.0</v>
      </c>
      <c r="Z137" s="3">
        <v>2.0</v>
      </c>
    </row>
    <row r="138">
      <c r="A138" s="3">
        <v>2014.0</v>
      </c>
      <c r="B138" s="3" t="s">
        <v>446</v>
      </c>
      <c r="C138" s="3" t="s">
        <v>270</v>
      </c>
      <c r="D138" s="3">
        <v>74.0</v>
      </c>
      <c r="E138" s="3">
        <v>71.0</v>
      </c>
      <c r="F138" s="3">
        <v>0.0</v>
      </c>
      <c r="G138" s="3">
        <v>0.0</v>
      </c>
      <c r="H138" s="3">
        <v>145.0</v>
      </c>
      <c r="I138" s="5" t="str">
        <f t="shared" si="18"/>
        <v>3</v>
      </c>
      <c r="J138" s="10">
        <v>19.0</v>
      </c>
      <c r="K138" s="10">
        <v>0.0</v>
      </c>
      <c r="L138" s="10">
        <v>300.0</v>
      </c>
      <c r="M138" s="10">
        <v>0.0</v>
      </c>
      <c r="N138" s="11">
        <v>22.0</v>
      </c>
      <c r="O138" s="11">
        <v>0.0</v>
      </c>
      <c r="P138" s="12">
        <v>29.0</v>
      </c>
      <c r="Q138" s="12">
        <v>58.0</v>
      </c>
      <c r="R138" s="12">
        <v>0.0</v>
      </c>
      <c r="S138" s="5" t="str">
        <f t="shared" ref="S138:T138" si="20">+4</f>
        <v>4</v>
      </c>
      <c r="T138" s="5" t="str">
        <f t="shared" si="20"/>
        <v>4</v>
      </c>
      <c r="U138" s="3">
        <v>-5.0</v>
      </c>
      <c r="V138" s="3">
        <v>0.0</v>
      </c>
      <c r="W138" s="3">
        <v>6.0</v>
      </c>
      <c r="X138" s="3">
        <v>23.0</v>
      </c>
      <c r="Y138" s="3">
        <v>6.0</v>
      </c>
      <c r="Z138" s="3">
        <v>1.0</v>
      </c>
    </row>
    <row r="139">
      <c r="A139" s="3">
        <v>2014.0</v>
      </c>
      <c r="B139" s="3" t="s">
        <v>423</v>
      </c>
      <c r="C139" s="3" t="s">
        <v>270</v>
      </c>
      <c r="D139" s="3">
        <v>74.0</v>
      </c>
      <c r="E139" s="3">
        <v>72.0</v>
      </c>
      <c r="F139" s="3">
        <v>0.0</v>
      </c>
      <c r="G139" s="3">
        <v>0.0</v>
      </c>
      <c r="H139" s="3">
        <v>146.0</v>
      </c>
      <c r="I139" s="5" t="str">
        <f t="shared" ref="I139:I141" si="21">+4</f>
        <v>4</v>
      </c>
      <c r="J139" s="10">
        <v>18.0</v>
      </c>
      <c r="K139" s="10">
        <v>0.0</v>
      </c>
      <c r="L139" s="10">
        <v>302.3</v>
      </c>
      <c r="M139" s="10">
        <v>0.0</v>
      </c>
      <c r="N139" s="11">
        <v>21.0</v>
      </c>
      <c r="O139" s="11">
        <v>0.0</v>
      </c>
      <c r="P139" s="12">
        <v>29.5</v>
      </c>
      <c r="Q139" s="12">
        <v>59.0</v>
      </c>
      <c r="R139" s="12">
        <v>0.0</v>
      </c>
      <c r="S139" s="5" t="str">
        <f>+1</f>
        <v>1</v>
      </c>
      <c r="T139" s="5" t="str">
        <f>+6</f>
        <v>6</v>
      </c>
      <c r="U139" s="3">
        <v>-3.0</v>
      </c>
      <c r="V139" s="3">
        <v>0.0</v>
      </c>
      <c r="W139" s="3">
        <v>8.0</v>
      </c>
      <c r="X139" s="3">
        <v>16.0</v>
      </c>
      <c r="Y139" s="3">
        <v>12.0</v>
      </c>
      <c r="Z139" s="3">
        <v>0.0</v>
      </c>
    </row>
    <row r="140">
      <c r="A140" s="3">
        <v>2014.0</v>
      </c>
      <c r="B140" s="3" t="s">
        <v>310</v>
      </c>
      <c r="C140" s="3" t="s">
        <v>270</v>
      </c>
      <c r="D140" s="3">
        <v>71.0</v>
      </c>
      <c r="E140" s="3">
        <v>75.0</v>
      </c>
      <c r="F140" s="3">
        <v>0.0</v>
      </c>
      <c r="G140" s="3">
        <v>0.0</v>
      </c>
      <c r="H140" s="3">
        <v>146.0</v>
      </c>
      <c r="I140" s="5" t="str">
        <f t="shared" si="21"/>
        <v>4</v>
      </c>
      <c r="J140" s="10">
        <v>18.0</v>
      </c>
      <c r="K140" s="10">
        <v>0.0</v>
      </c>
      <c r="L140" s="10">
        <v>312.5</v>
      </c>
      <c r="M140" s="10">
        <v>0.0</v>
      </c>
      <c r="N140" s="11">
        <v>18.0</v>
      </c>
      <c r="O140" s="11">
        <v>0.0</v>
      </c>
      <c r="P140" s="12">
        <v>29.0</v>
      </c>
      <c r="Q140" s="12">
        <v>58.0</v>
      </c>
      <c r="R140" s="12">
        <v>0.0</v>
      </c>
      <c r="S140" s="5" t="str">
        <f>+2</f>
        <v>2</v>
      </c>
      <c r="T140" s="5" t="str">
        <f>+5</f>
        <v>5</v>
      </c>
      <c r="U140" s="3">
        <v>-3.0</v>
      </c>
      <c r="V140" s="3">
        <v>0.0</v>
      </c>
      <c r="W140" s="3">
        <v>6.0</v>
      </c>
      <c r="X140" s="3">
        <v>20.0</v>
      </c>
      <c r="Y140" s="3">
        <v>10.0</v>
      </c>
      <c r="Z140" s="3">
        <v>0.0</v>
      </c>
    </row>
    <row r="141">
      <c r="A141" s="3">
        <v>2014.0</v>
      </c>
      <c r="B141" s="3" t="s">
        <v>216</v>
      </c>
      <c r="C141" s="3" t="s">
        <v>270</v>
      </c>
      <c r="D141" s="3">
        <v>70.0</v>
      </c>
      <c r="E141" s="3">
        <v>76.0</v>
      </c>
      <c r="F141" s="3">
        <v>0.0</v>
      </c>
      <c r="G141" s="3">
        <v>0.0</v>
      </c>
      <c r="H141" s="3">
        <v>146.0</v>
      </c>
      <c r="I141" s="5" t="str">
        <f t="shared" si="21"/>
        <v>4</v>
      </c>
      <c r="J141" s="10">
        <v>17.0</v>
      </c>
      <c r="K141" s="10">
        <v>0.0</v>
      </c>
      <c r="L141" s="10">
        <v>289.8</v>
      </c>
      <c r="M141" s="10">
        <v>0.0</v>
      </c>
      <c r="N141" s="11">
        <v>22.0</v>
      </c>
      <c r="O141" s="11">
        <v>0.0</v>
      </c>
      <c r="P141" s="12">
        <v>29.0</v>
      </c>
      <c r="Q141" s="12">
        <v>58.0</v>
      </c>
      <c r="R141" s="12">
        <v>0.0</v>
      </c>
      <c r="S141" s="5" t="str">
        <f>+4</f>
        <v>4</v>
      </c>
      <c r="T141" s="5" t="str">
        <f>+1</f>
        <v>1</v>
      </c>
      <c r="U141" s="3">
        <v>-1.0</v>
      </c>
      <c r="V141" s="3">
        <v>0.0</v>
      </c>
      <c r="W141" s="3">
        <v>7.0</v>
      </c>
      <c r="X141" s="3">
        <v>21.0</v>
      </c>
      <c r="Y141" s="3">
        <v>6.0</v>
      </c>
      <c r="Z141" s="3">
        <v>2.0</v>
      </c>
    </row>
    <row r="142">
      <c r="A142" s="3">
        <v>2014.0</v>
      </c>
      <c r="B142" s="3" t="s">
        <v>464</v>
      </c>
      <c r="C142" s="3" t="s">
        <v>270</v>
      </c>
      <c r="D142" s="3">
        <v>72.0</v>
      </c>
      <c r="E142" s="3">
        <v>75.0</v>
      </c>
      <c r="F142" s="3">
        <v>0.0</v>
      </c>
      <c r="G142" s="3">
        <v>0.0</v>
      </c>
      <c r="H142" s="3">
        <v>147.0</v>
      </c>
      <c r="I142" s="5" t="str">
        <f t="shared" ref="I142:I144" si="22">+5</f>
        <v>5</v>
      </c>
      <c r="J142" s="10">
        <v>20.0</v>
      </c>
      <c r="K142" s="10">
        <v>0.0</v>
      </c>
      <c r="L142" s="10">
        <v>285.5</v>
      </c>
      <c r="M142" s="10">
        <v>0.0</v>
      </c>
      <c r="N142" s="11">
        <v>20.0</v>
      </c>
      <c r="O142" s="11">
        <v>0.0</v>
      </c>
      <c r="P142" s="12">
        <v>29.5</v>
      </c>
      <c r="Q142" s="12">
        <v>59.0</v>
      </c>
      <c r="R142" s="12">
        <v>0.0</v>
      </c>
      <c r="S142" s="3" t="s">
        <v>141</v>
      </c>
      <c r="T142" s="5" t="str">
        <f>+6</f>
        <v>6</v>
      </c>
      <c r="U142" s="3">
        <v>-1.0</v>
      </c>
      <c r="V142" s="3">
        <v>0.0</v>
      </c>
      <c r="W142" s="3">
        <v>3.0</v>
      </c>
      <c r="X142" s="3">
        <v>26.0</v>
      </c>
      <c r="Y142" s="3">
        <v>6.0</v>
      </c>
      <c r="Z142" s="3">
        <v>1.0</v>
      </c>
    </row>
    <row r="143">
      <c r="A143" s="3">
        <v>2014.0</v>
      </c>
      <c r="B143" s="3" t="s">
        <v>469</v>
      </c>
      <c r="C143" s="3" t="s">
        <v>270</v>
      </c>
      <c r="D143" s="3">
        <v>74.0</v>
      </c>
      <c r="E143" s="3">
        <v>73.0</v>
      </c>
      <c r="F143" s="3">
        <v>0.0</v>
      </c>
      <c r="G143" s="3">
        <v>0.0</v>
      </c>
      <c r="H143" s="3">
        <v>147.0</v>
      </c>
      <c r="I143" s="5" t="str">
        <f t="shared" si="22"/>
        <v>5</v>
      </c>
      <c r="J143" s="10">
        <v>13.0</v>
      </c>
      <c r="K143" s="10">
        <v>0.0</v>
      </c>
      <c r="L143" s="10">
        <v>311.0</v>
      </c>
      <c r="M143" s="10">
        <v>0.0</v>
      </c>
      <c r="N143" s="11">
        <v>24.0</v>
      </c>
      <c r="O143" s="11">
        <v>0.0</v>
      </c>
      <c r="P143" s="12">
        <v>32.5</v>
      </c>
      <c r="Q143" s="12">
        <v>65.0</v>
      </c>
      <c r="R143" s="12">
        <v>0.0</v>
      </c>
      <c r="S143" s="5" t="str">
        <f>+2</f>
        <v>2</v>
      </c>
      <c r="T143" s="5" t="str">
        <f>+4</f>
        <v>4</v>
      </c>
      <c r="U143" s="3">
        <v>-1.0</v>
      </c>
      <c r="V143" s="3">
        <v>0.0</v>
      </c>
      <c r="W143" s="3">
        <v>5.0</v>
      </c>
      <c r="X143" s="3">
        <v>23.0</v>
      </c>
      <c r="Y143" s="3">
        <v>6.0</v>
      </c>
      <c r="Z143" s="3">
        <v>2.0</v>
      </c>
    </row>
    <row r="144">
      <c r="A144" s="3">
        <v>2014.0</v>
      </c>
      <c r="B144" s="3" t="s">
        <v>475</v>
      </c>
      <c r="C144" s="3" t="s">
        <v>270</v>
      </c>
      <c r="D144" s="3">
        <v>78.0</v>
      </c>
      <c r="E144" s="3">
        <v>69.0</v>
      </c>
      <c r="F144" s="3">
        <v>0.0</v>
      </c>
      <c r="G144" s="3">
        <v>0.0</v>
      </c>
      <c r="H144" s="3">
        <v>147.0</v>
      </c>
      <c r="I144" s="5" t="str">
        <f t="shared" si="22"/>
        <v>5</v>
      </c>
      <c r="J144" s="10">
        <v>14.0</v>
      </c>
      <c r="K144" s="10">
        <v>0.0</v>
      </c>
      <c r="L144" s="10">
        <v>288.0</v>
      </c>
      <c r="M144" s="10">
        <v>0.0</v>
      </c>
      <c r="N144" s="11">
        <v>24.0</v>
      </c>
      <c r="O144" s="11">
        <v>0.0</v>
      </c>
      <c r="P144" s="12">
        <v>30.5</v>
      </c>
      <c r="Q144" s="12">
        <v>61.0</v>
      </c>
      <c r="R144" s="12">
        <v>0.0</v>
      </c>
      <c r="S144" s="3">
        <v>-1.0</v>
      </c>
      <c r="T144" s="5" t="str">
        <f>+7</f>
        <v>7</v>
      </c>
      <c r="U144" s="3">
        <v>-1.0</v>
      </c>
      <c r="V144" s="3">
        <v>0.0</v>
      </c>
      <c r="W144" s="3">
        <v>7.0</v>
      </c>
      <c r="X144" s="3">
        <v>21.0</v>
      </c>
      <c r="Y144" s="3">
        <v>5.0</v>
      </c>
      <c r="Z144" s="3">
        <v>3.0</v>
      </c>
    </row>
    <row r="145">
      <c r="A145" s="3">
        <v>2014.0</v>
      </c>
      <c r="B145" s="3" t="s">
        <v>481</v>
      </c>
      <c r="C145" s="3" t="s">
        <v>270</v>
      </c>
      <c r="D145" s="3">
        <v>80.0</v>
      </c>
      <c r="E145" s="3">
        <v>68.0</v>
      </c>
      <c r="F145" s="3">
        <v>0.0</v>
      </c>
      <c r="G145" s="3">
        <v>0.0</v>
      </c>
      <c r="H145" s="3">
        <v>148.0</v>
      </c>
      <c r="I145" s="5" t="str">
        <f t="shared" ref="I145:I148" si="24">+6</f>
        <v>6</v>
      </c>
      <c r="J145" s="10">
        <v>13.0</v>
      </c>
      <c r="K145" s="10">
        <v>0.0</v>
      </c>
      <c r="L145" s="10">
        <v>315.8</v>
      </c>
      <c r="M145" s="10">
        <v>0.0</v>
      </c>
      <c r="N145" s="11">
        <v>23.0</v>
      </c>
      <c r="O145" s="11">
        <v>0.0</v>
      </c>
      <c r="P145" s="12">
        <v>31.5</v>
      </c>
      <c r="Q145" s="12">
        <v>63.0</v>
      </c>
      <c r="R145" s="12">
        <v>0.0</v>
      </c>
      <c r="S145" s="5" t="str">
        <f t="shared" ref="S145:T145" si="23">+3</f>
        <v>3</v>
      </c>
      <c r="T145" s="5" t="str">
        <f t="shared" si="23"/>
        <v>3</v>
      </c>
      <c r="U145" s="3" t="s">
        <v>141</v>
      </c>
      <c r="V145" s="3">
        <v>0.0</v>
      </c>
      <c r="W145" s="3">
        <v>5.0</v>
      </c>
      <c r="X145" s="3">
        <v>23.0</v>
      </c>
      <c r="Y145" s="3">
        <v>7.0</v>
      </c>
      <c r="Z145" s="3">
        <v>1.0</v>
      </c>
    </row>
    <row r="146">
      <c r="A146" s="3">
        <v>2014.0</v>
      </c>
      <c r="B146" s="3" t="s">
        <v>483</v>
      </c>
      <c r="C146" s="3" t="s">
        <v>270</v>
      </c>
      <c r="D146" s="3">
        <v>75.0</v>
      </c>
      <c r="E146" s="3">
        <v>73.0</v>
      </c>
      <c r="F146" s="3">
        <v>0.0</v>
      </c>
      <c r="G146" s="3">
        <v>0.0</v>
      </c>
      <c r="H146" s="3">
        <v>148.0</v>
      </c>
      <c r="I146" s="5" t="str">
        <f t="shared" si="24"/>
        <v>6</v>
      </c>
      <c r="J146" s="10">
        <v>17.0</v>
      </c>
      <c r="K146" s="10">
        <v>0.0</v>
      </c>
      <c r="L146" s="10">
        <v>310.8</v>
      </c>
      <c r="M146" s="10">
        <v>0.0</v>
      </c>
      <c r="N146" s="11">
        <v>15.0</v>
      </c>
      <c r="O146" s="11">
        <v>0.0</v>
      </c>
      <c r="P146" s="12">
        <v>28.0</v>
      </c>
      <c r="Q146" s="12">
        <v>56.0</v>
      </c>
      <c r="R146" s="12">
        <v>0.0</v>
      </c>
      <c r="S146" s="5" t="str">
        <f>+2</f>
        <v>2</v>
      </c>
      <c r="T146" s="5" t="str">
        <f>+6</f>
        <v>6</v>
      </c>
      <c r="U146" s="3">
        <v>-2.0</v>
      </c>
      <c r="V146" s="3">
        <v>1.0</v>
      </c>
      <c r="W146" s="3">
        <v>5.0</v>
      </c>
      <c r="X146" s="3">
        <v>19.0</v>
      </c>
      <c r="Y146" s="3">
        <v>9.0</v>
      </c>
      <c r="Z146" s="3">
        <v>2.0</v>
      </c>
    </row>
    <row r="147">
      <c r="A147" s="3">
        <v>2014.0</v>
      </c>
      <c r="B147" s="3" t="s">
        <v>198</v>
      </c>
      <c r="C147" s="3" t="s">
        <v>270</v>
      </c>
      <c r="D147" s="3">
        <v>72.0</v>
      </c>
      <c r="E147" s="3">
        <v>76.0</v>
      </c>
      <c r="F147" s="3">
        <v>0.0</v>
      </c>
      <c r="G147" s="3">
        <v>0.0</v>
      </c>
      <c r="H147" s="3">
        <v>148.0</v>
      </c>
      <c r="I147" s="5" t="str">
        <f t="shared" si="24"/>
        <v>6</v>
      </c>
      <c r="J147" s="10">
        <v>18.0</v>
      </c>
      <c r="K147" s="10">
        <v>0.0</v>
      </c>
      <c r="L147" s="10">
        <v>310.3</v>
      </c>
      <c r="M147" s="10">
        <v>0.0</v>
      </c>
      <c r="N147" s="11">
        <v>24.0</v>
      </c>
      <c r="O147" s="11">
        <v>0.0</v>
      </c>
      <c r="P147" s="12">
        <v>31.0</v>
      </c>
      <c r="Q147" s="12">
        <v>62.0</v>
      </c>
      <c r="R147" s="12">
        <v>0.0</v>
      </c>
      <c r="S147" s="3">
        <v>-1.0</v>
      </c>
      <c r="T147" s="5" t="str">
        <f>+8</f>
        <v>8</v>
      </c>
      <c r="U147" s="3">
        <v>-1.0</v>
      </c>
      <c r="V147" s="3">
        <v>0.0</v>
      </c>
      <c r="W147" s="3">
        <v>3.0</v>
      </c>
      <c r="X147" s="3">
        <v>25.0</v>
      </c>
      <c r="Y147" s="3">
        <v>7.0</v>
      </c>
      <c r="Z147" s="3">
        <v>1.0</v>
      </c>
    </row>
    <row r="148">
      <c r="A148" s="3">
        <v>2014.0</v>
      </c>
      <c r="B148" s="3" t="s">
        <v>489</v>
      </c>
      <c r="C148" s="3" t="s">
        <v>270</v>
      </c>
      <c r="D148" s="3">
        <v>74.0</v>
      </c>
      <c r="E148" s="3">
        <v>74.0</v>
      </c>
      <c r="F148" s="3">
        <v>0.0</v>
      </c>
      <c r="G148" s="3">
        <v>0.0</v>
      </c>
      <c r="H148" s="3">
        <v>148.0</v>
      </c>
      <c r="I148" s="5" t="str">
        <f t="shared" si="24"/>
        <v>6</v>
      </c>
      <c r="J148" s="10">
        <v>13.0</v>
      </c>
      <c r="K148" s="10">
        <v>0.0</v>
      </c>
      <c r="L148" s="10">
        <v>312.0</v>
      </c>
      <c r="M148" s="10">
        <v>0.0</v>
      </c>
      <c r="N148" s="11">
        <v>22.0</v>
      </c>
      <c r="O148" s="11">
        <v>0.0</v>
      </c>
      <c r="P148" s="12">
        <v>30.5</v>
      </c>
      <c r="Q148" s="12">
        <v>61.0</v>
      </c>
      <c r="R148" s="12">
        <v>0.0</v>
      </c>
      <c r="S148" s="3">
        <v>-2.0</v>
      </c>
      <c r="T148" s="5" t="str">
        <f>+10</f>
        <v>10</v>
      </c>
      <c r="U148" s="3">
        <v>-2.0</v>
      </c>
      <c r="V148" s="3">
        <v>0.0</v>
      </c>
      <c r="W148" s="3">
        <v>6.0</v>
      </c>
      <c r="X148" s="3">
        <v>22.0</v>
      </c>
      <c r="Y148" s="3">
        <v>5.0</v>
      </c>
      <c r="Z148" s="3">
        <v>3.0</v>
      </c>
    </row>
    <row r="149">
      <c r="A149" s="3">
        <v>2014.0</v>
      </c>
      <c r="B149" s="3" t="s">
        <v>493</v>
      </c>
      <c r="C149" s="3" t="s">
        <v>270</v>
      </c>
      <c r="D149" s="3">
        <v>74.0</v>
      </c>
      <c r="E149" s="3">
        <v>75.0</v>
      </c>
      <c r="F149" s="3">
        <v>0.0</v>
      </c>
      <c r="G149" s="3">
        <v>0.0</v>
      </c>
      <c r="H149" s="3">
        <v>149.0</v>
      </c>
      <c r="I149" s="5" t="str">
        <f t="shared" ref="I149:I150" si="25">+7</f>
        <v>7</v>
      </c>
      <c r="J149" s="10">
        <v>16.0</v>
      </c>
      <c r="K149" s="10">
        <v>0.0</v>
      </c>
      <c r="L149" s="10">
        <v>281.8</v>
      </c>
      <c r="M149" s="10">
        <v>0.0</v>
      </c>
      <c r="N149" s="11">
        <v>20.0</v>
      </c>
      <c r="O149" s="11">
        <v>0.0</v>
      </c>
      <c r="P149" s="12">
        <v>29.0</v>
      </c>
      <c r="Q149" s="12">
        <v>58.0</v>
      </c>
      <c r="R149" s="12">
        <v>0.0</v>
      </c>
      <c r="S149" s="3" t="s">
        <v>141</v>
      </c>
      <c r="T149" s="5" t="str">
        <f>+8</f>
        <v>8</v>
      </c>
      <c r="U149" s="3">
        <v>-1.0</v>
      </c>
      <c r="V149" s="3">
        <v>0.0</v>
      </c>
      <c r="W149" s="3">
        <v>5.0</v>
      </c>
      <c r="X149" s="3">
        <v>22.0</v>
      </c>
      <c r="Y149" s="3">
        <v>6.0</v>
      </c>
      <c r="Z149" s="3">
        <v>3.0</v>
      </c>
    </row>
    <row r="150">
      <c r="A150" s="3">
        <v>2014.0</v>
      </c>
      <c r="B150" s="3" t="s">
        <v>302</v>
      </c>
      <c r="C150" s="3" t="s">
        <v>270</v>
      </c>
      <c r="D150" s="3">
        <v>73.0</v>
      </c>
      <c r="E150" s="3">
        <v>76.0</v>
      </c>
      <c r="F150" s="3">
        <v>0.0</v>
      </c>
      <c r="G150" s="3">
        <v>0.0</v>
      </c>
      <c r="H150" s="3">
        <v>149.0</v>
      </c>
      <c r="I150" s="5" t="str">
        <f t="shared" si="25"/>
        <v>7</v>
      </c>
      <c r="J150" s="10">
        <v>19.0</v>
      </c>
      <c r="K150" s="10">
        <v>0.0</v>
      </c>
      <c r="L150" s="10">
        <v>302.3</v>
      </c>
      <c r="M150" s="10">
        <v>0.0</v>
      </c>
      <c r="N150" s="11">
        <v>23.0</v>
      </c>
      <c r="O150" s="11">
        <v>0.0</v>
      </c>
      <c r="P150" s="12">
        <v>32.5</v>
      </c>
      <c r="Q150" s="12">
        <v>65.0</v>
      </c>
      <c r="R150" s="12">
        <v>0.0</v>
      </c>
      <c r="S150" s="5" t="str">
        <f>+1</f>
        <v>1</v>
      </c>
      <c r="T150" s="5" t="str">
        <f>+5</f>
        <v>5</v>
      </c>
      <c r="U150" s="5" t="str">
        <f>+1</f>
        <v>1</v>
      </c>
      <c r="V150" s="3">
        <v>0.0</v>
      </c>
      <c r="W150" s="3">
        <v>5.0</v>
      </c>
      <c r="X150" s="3">
        <v>20.0</v>
      </c>
      <c r="Y150" s="3">
        <v>10.0</v>
      </c>
      <c r="Z150" s="3">
        <v>1.0</v>
      </c>
    </row>
    <row r="151">
      <c r="A151" s="3">
        <v>2014.0</v>
      </c>
      <c r="B151" s="3" t="s">
        <v>500</v>
      </c>
      <c r="C151" s="3" t="s">
        <v>270</v>
      </c>
      <c r="D151" s="3">
        <v>74.0</v>
      </c>
      <c r="E151" s="3">
        <v>77.0</v>
      </c>
      <c r="F151" s="3">
        <v>0.0</v>
      </c>
      <c r="G151" s="3">
        <v>0.0</v>
      </c>
      <c r="H151" s="3">
        <v>151.0</v>
      </c>
      <c r="I151" s="5" t="str">
        <f>+9</f>
        <v>9</v>
      </c>
      <c r="J151" s="10">
        <v>11.0</v>
      </c>
      <c r="K151" s="10">
        <v>0.0</v>
      </c>
      <c r="L151" s="10">
        <v>294.3</v>
      </c>
      <c r="M151" s="10">
        <v>0.0</v>
      </c>
      <c r="N151" s="11">
        <v>20.0</v>
      </c>
      <c r="O151" s="11">
        <v>0.0</v>
      </c>
      <c r="P151" s="12">
        <v>31.5</v>
      </c>
      <c r="Q151" s="12">
        <v>63.0</v>
      </c>
      <c r="R151" s="12">
        <v>0.0</v>
      </c>
      <c r="S151" s="5" t="str">
        <f>+3</f>
        <v>3</v>
      </c>
      <c r="T151" s="5" t="str">
        <f>+6</f>
        <v>6</v>
      </c>
      <c r="U151" s="3" t="s">
        <v>141</v>
      </c>
      <c r="V151" s="3">
        <v>0.0</v>
      </c>
      <c r="W151" s="3">
        <v>3.0</v>
      </c>
      <c r="X151" s="3">
        <v>21.0</v>
      </c>
      <c r="Y151" s="3">
        <v>12.0</v>
      </c>
      <c r="Z151" s="3">
        <v>0.0</v>
      </c>
    </row>
    <row r="152">
      <c r="A152" s="3">
        <v>2014.0</v>
      </c>
      <c r="B152" s="3" t="s">
        <v>404</v>
      </c>
      <c r="C152" s="3" t="s">
        <v>270</v>
      </c>
      <c r="D152" s="3">
        <v>74.0</v>
      </c>
      <c r="E152" s="3">
        <v>78.0</v>
      </c>
      <c r="F152" s="3">
        <v>0.0</v>
      </c>
      <c r="G152" s="3">
        <v>0.0</v>
      </c>
      <c r="H152" s="3">
        <v>152.0</v>
      </c>
      <c r="I152" s="5" t="str">
        <f>+10</f>
        <v>10</v>
      </c>
      <c r="J152" s="10">
        <v>16.0</v>
      </c>
      <c r="K152" s="10">
        <v>0.0</v>
      </c>
      <c r="L152" s="10">
        <v>301.0</v>
      </c>
      <c r="M152" s="10">
        <v>0.0</v>
      </c>
      <c r="N152" s="11">
        <v>21.0</v>
      </c>
      <c r="O152" s="11">
        <v>0.0</v>
      </c>
      <c r="P152" s="12">
        <v>30.5</v>
      </c>
      <c r="Q152" s="12">
        <v>61.0</v>
      </c>
      <c r="R152" s="12">
        <v>0.0</v>
      </c>
      <c r="S152" s="3">
        <v>-1.0</v>
      </c>
      <c r="T152" s="5" t="str">
        <f>+11</f>
        <v>11</v>
      </c>
      <c r="U152" s="3" t="s">
        <v>141</v>
      </c>
      <c r="V152" s="3">
        <v>0.0</v>
      </c>
      <c r="W152" s="3">
        <v>5.0</v>
      </c>
      <c r="X152" s="3">
        <v>21.0</v>
      </c>
      <c r="Y152" s="3">
        <v>6.0</v>
      </c>
      <c r="Z152" s="3">
        <v>4.0</v>
      </c>
    </row>
    <row r="153">
      <c r="A153" s="3">
        <v>2014.0</v>
      </c>
      <c r="B153" s="3" t="s">
        <v>506</v>
      </c>
      <c r="C153" s="3" t="s">
        <v>270</v>
      </c>
      <c r="D153" s="3">
        <v>84.0</v>
      </c>
      <c r="E153" s="3">
        <v>73.0</v>
      </c>
      <c r="F153" s="3">
        <v>0.0</v>
      </c>
      <c r="G153" s="3">
        <v>0.0</v>
      </c>
      <c r="H153" s="3">
        <v>157.0</v>
      </c>
      <c r="I153" s="5" t="str">
        <f>+15</f>
        <v>15</v>
      </c>
      <c r="J153" s="10">
        <v>16.0</v>
      </c>
      <c r="K153" s="10">
        <v>0.0</v>
      </c>
      <c r="L153" s="10">
        <v>311.3</v>
      </c>
      <c r="M153" s="10">
        <v>0.0</v>
      </c>
      <c r="N153" s="11">
        <v>15.0</v>
      </c>
      <c r="O153" s="11">
        <v>0.0</v>
      </c>
      <c r="P153" s="12">
        <v>30.0</v>
      </c>
      <c r="Q153" s="12">
        <v>60.0</v>
      </c>
      <c r="R153" s="12">
        <v>0.0</v>
      </c>
      <c r="S153" s="5" t="str">
        <f t="shared" ref="S153:S155" si="26">+3</f>
        <v>3</v>
      </c>
      <c r="T153" s="5" t="str">
        <f>+14</f>
        <v>14</v>
      </c>
      <c r="U153" s="3">
        <v>-2.0</v>
      </c>
      <c r="V153" s="3">
        <v>0.0</v>
      </c>
      <c r="W153" s="3">
        <v>4.0</v>
      </c>
      <c r="X153" s="3">
        <v>19.0</v>
      </c>
      <c r="Y153" s="3">
        <v>8.0</v>
      </c>
      <c r="Z153" s="3">
        <v>5.0</v>
      </c>
    </row>
    <row r="154">
      <c r="A154" s="3">
        <v>2014.0</v>
      </c>
      <c r="B154" s="3" t="s">
        <v>508</v>
      </c>
      <c r="C154" s="3" t="s">
        <v>270</v>
      </c>
      <c r="D154" s="3">
        <v>81.0</v>
      </c>
      <c r="E154" s="3">
        <v>78.0</v>
      </c>
      <c r="F154" s="3">
        <v>0.0</v>
      </c>
      <c r="G154" s="3">
        <v>0.0</v>
      </c>
      <c r="H154" s="3">
        <v>159.0</v>
      </c>
      <c r="I154" s="5" t="str">
        <f>+17</f>
        <v>17</v>
      </c>
      <c r="J154" s="10">
        <v>15.0</v>
      </c>
      <c r="K154" s="10">
        <v>0.0</v>
      </c>
      <c r="L154" s="10">
        <v>280.0</v>
      </c>
      <c r="M154" s="10">
        <v>0.0</v>
      </c>
      <c r="N154" s="11">
        <v>15.0</v>
      </c>
      <c r="O154" s="11">
        <v>0.0</v>
      </c>
      <c r="P154" s="12">
        <v>32.0</v>
      </c>
      <c r="Q154" s="12">
        <v>64.0</v>
      </c>
      <c r="R154" s="12">
        <v>0.0</v>
      </c>
      <c r="S154" s="5" t="str">
        <f t="shared" si="26"/>
        <v>3</v>
      </c>
      <c r="T154" s="5" t="str">
        <f>+13</f>
        <v>13</v>
      </c>
      <c r="U154" s="5" t="str">
        <f>+1</f>
        <v>1</v>
      </c>
      <c r="V154" s="3">
        <v>0.0</v>
      </c>
      <c r="W154" s="3">
        <v>1.0</v>
      </c>
      <c r="X154" s="3">
        <v>20.0</v>
      </c>
      <c r="Y154" s="3">
        <v>13.0</v>
      </c>
      <c r="Z154" s="3">
        <v>2.0</v>
      </c>
    </row>
    <row r="155">
      <c r="A155" s="3">
        <v>2014.0</v>
      </c>
      <c r="B155" s="3" t="s">
        <v>510</v>
      </c>
      <c r="C155" s="3" t="s">
        <v>490</v>
      </c>
      <c r="D155" s="3">
        <v>81.0</v>
      </c>
      <c r="E155" s="3">
        <v>0.0</v>
      </c>
      <c r="F155" s="3">
        <v>0.0</v>
      </c>
      <c r="G155" s="3">
        <v>0.0</v>
      </c>
      <c r="H155" s="3">
        <v>81.0</v>
      </c>
      <c r="I155" s="5" t="str">
        <f>+10</f>
        <v>10</v>
      </c>
      <c r="J155" s="10">
        <v>8.0</v>
      </c>
      <c r="K155" s="10">
        <v>0.0</v>
      </c>
      <c r="L155" s="10">
        <v>298.5</v>
      </c>
      <c r="M155" s="10">
        <v>0.0</v>
      </c>
      <c r="N155" s="11">
        <v>10.0</v>
      </c>
      <c r="O155" s="11">
        <v>0.0</v>
      </c>
      <c r="P155" s="12">
        <v>31.0</v>
      </c>
      <c r="Q155" s="12">
        <v>31.0</v>
      </c>
      <c r="R155" s="12">
        <v>0.0</v>
      </c>
      <c r="S155" s="5" t="str">
        <f t="shared" si="26"/>
        <v>3</v>
      </c>
      <c r="T155" s="5" t="str">
        <f t="shared" ref="T155:T156" si="27">+7</f>
        <v>7</v>
      </c>
      <c r="U155" s="3" t="s">
        <v>141</v>
      </c>
      <c r="V155" s="3">
        <v>0.0</v>
      </c>
      <c r="W155" s="3">
        <v>1.0</v>
      </c>
      <c r="X155" s="3">
        <v>10.0</v>
      </c>
      <c r="Y155" s="3">
        <v>3.0</v>
      </c>
      <c r="Z155" s="3">
        <v>4.0</v>
      </c>
    </row>
    <row r="156">
      <c r="A156" s="3">
        <v>2014.0</v>
      </c>
      <c r="B156" s="3" t="s">
        <v>515</v>
      </c>
      <c r="C156" s="3" t="s">
        <v>490</v>
      </c>
      <c r="D156" s="3">
        <v>78.0</v>
      </c>
      <c r="E156" s="3">
        <v>0.0</v>
      </c>
      <c r="F156" s="3">
        <v>0.0</v>
      </c>
      <c r="G156" s="3">
        <v>0.0</v>
      </c>
      <c r="H156" s="3">
        <v>78.0</v>
      </c>
      <c r="I156" s="5" t="str">
        <f>+7</f>
        <v>7</v>
      </c>
      <c r="J156" s="10">
        <v>5.0</v>
      </c>
      <c r="K156" s="10">
        <v>0.0</v>
      </c>
      <c r="L156" s="10">
        <v>267.5</v>
      </c>
      <c r="M156" s="10">
        <v>0.0</v>
      </c>
      <c r="N156" s="11">
        <v>10.0</v>
      </c>
      <c r="O156" s="11">
        <v>0.0</v>
      </c>
      <c r="P156" s="12">
        <v>30.0</v>
      </c>
      <c r="Q156" s="12">
        <v>30.0</v>
      </c>
      <c r="R156" s="12">
        <v>0.0</v>
      </c>
      <c r="S156" s="5" t="str">
        <f>+1</f>
        <v>1</v>
      </c>
      <c r="T156" s="5" t="str">
        <f t="shared" si="27"/>
        <v>7</v>
      </c>
      <c r="U156" s="3">
        <v>-1.0</v>
      </c>
      <c r="V156" s="3">
        <v>0.0</v>
      </c>
      <c r="W156" s="3">
        <v>3.0</v>
      </c>
      <c r="X156" s="3">
        <v>8.0</v>
      </c>
      <c r="Y156" s="3">
        <v>5.0</v>
      </c>
      <c r="Z156" s="3">
        <v>2.0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2" max="2" width="14.43"/>
    <col customWidth="1" min="3" max="3" width="4.71"/>
    <col customWidth="1" min="4" max="7" width="2.71"/>
    <col customWidth="1" min="8" max="8" width="3.43"/>
    <col customWidth="1" min="9" max="9" width="3.14"/>
    <col customWidth="1" min="10" max="10" width="5.14"/>
    <col customWidth="1" min="11" max="11" width="4.43"/>
    <col customWidth="1" min="12" max="12" width="4.71"/>
    <col customWidth="1" min="13" max="13" width="4.43"/>
    <col customWidth="1" min="14" max="14" width="5.43"/>
    <col customWidth="1" min="15" max="15" width="4.43"/>
    <col customWidth="1" min="16" max="16" width="6.14"/>
    <col customWidth="1" min="17" max="17" width="3.43"/>
    <col customWidth="1" min="18" max="18" width="4.43"/>
    <col customWidth="1" min="19" max="21" width="3.43"/>
    <col customWidth="1" min="22" max="22" width="3.86"/>
    <col customWidth="1" min="23" max="24" width="4.0"/>
    <col customWidth="1" min="25" max="25" width="4.29"/>
    <col customWidth="1" min="26" max="26" width="3.86"/>
  </cols>
  <sheetData>
    <row r="1">
      <c r="A1" s="6" t="s">
        <v>80</v>
      </c>
      <c r="B1" s="6" t="s">
        <v>81</v>
      </c>
      <c r="C1" s="6" t="s">
        <v>82</v>
      </c>
      <c r="D1" s="6" t="s">
        <v>83</v>
      </c>
      <c r="E1" s="6" t="s">
        <v>84</v>
      </c>
      <c r="F1" s="6" t="s">
        <v>85</v>
      </c>
      <c r="G1" s="6" t="s">
        <v>86</v>
      </c>
      <c r="H1" s="6" t="s">
        <v>87</v>
      </c>
      <c r="I1" s="6" t="s">
        <v>88</v>
      </c>
      <c r="J1" s="7" t="s">
        <v>89</v>
      </c>
      <c r="K1" s="7" t="s">
        <v>90</v>
      </c>
      <c r="L1" s="7" t="s">
        <v>91</v>
      </c>
      <c r="M1" s="7" t="s">
        <v>90</v>
      </c>
      <c r="N1" s="8" t="s">
        <v>92</v>
      </c>
      <c r="O1" s="8" t="s">
        <v>90</v>
      </c>
      <c r="P1" s="9" t="s">
        <v>93</v>
      </c>
      <c r="Q1" s="9" t="s">
        <v>87</v>
      </c>
      <c r="R1" s="9" t="s">
        <v>90</v>
      </c>
      <c r="S1" s="6" t="s">
        <v>94</v>
      </c>
      <c r="T1" s="6" t="s">
        <v>95</v>
      </c>
      <c r="U1" s="6" t="s">
        <v>96</v>
      </c>
      <c r="V1" s="6" t="s">
        <v>97</v>
      </c>
      <c r="W1" s="6" t="s">
        <v>98</v>
      </c>
      <c r="X1" s="6" t="s">
        <v>99</v>
      </c>
      <c r="Y1" s="6" t="s">
        <v>100</v>
      </c>
      <c r="Z1" s="6" t="s">
        <v>101</v>
      </c>
    </row>
    <row r="2">
      <c r="A2" s="3">
        <v>2013.0</v>
      </c>
      <c r="B2" s="3" t="s">
        <v>102</v>
      </c>
      <c r="C2" s="3">
        <v>1.0</v>
      </c>
      <c r="D2" s="3">
        <v>70.0</v>
      </c>
      <c r="E2" s="3">
        <v>65.0</v>
      </c>
      <c r="F2" s="3">
        <v>65.0</v>
      </c>
      <c r="G2" s="3">
        <v>65.0</v>
      </c>
      <c r="H2" s="3">
        <v>265.0</v>
      </c>
      <c r="I2" s="3">
        <v>-19.0</v>
      </c>
      <c r="J2" s="10">
        <v>43.0</v>
      </c>
      <c r="K2" s="10" t="s">
        <v>168</v>
      </c>
      <c r="L2" s="10">
        <v>318.0</v>
      </c>
      <c r="M2" s="10">
        <v>14.0</v>
      </c>
      <c r="N2" s="11">
        <v>52.0</v>
      </c>
      <c r="O2" s="11" t="s">
        <v>120</v>
      </c>
      <c r="P2" s="12">
        <v>26.8</v>
      </c>
      <c r="Q2" s="12">
        <v>107.0</v>
      </c>
      <c r="R2" s="12" t="s">
        <v>108</v>
      </c>
      <c r="S2" s="3">
        <v>-7.0</v>
      </c>
      <c r="T2" s="3">
        <v>-6.0</v>
      </c>
      <c r="U2" s="3">
        <v>-6.0</v>
      </c>
      <c r="V2" s="3">
        <v>0.0</v>
      </c>
      <c r="W2" s="3">
        <v>25.0</v>
      </c>
      <c r="X2" s="3">
        <v>41.0</v>
      </c>
      <c r="Y2" s="3">
        <v>6.0</v>
      </c>
      <c r="Z2" s="3">
        <v>0.0</v>
      </c>
    </row>
    <row r="3">
      <c r="A3" s="3">
        <v>2013.0</v>
      </c>
      <c r="B3" s="3" t="s">
        <v>56</v>
      </c>
      <c r="C3" s="3" t="s">
        <v>111</v>
      </c>
      <c r="D3" s="3">
        <v>64.0</v>
      </c>
      <c r="E3" s="3">
        <v>66.0</v>
      </c>
      <c r="F3" s="3">
        <v>67.0</v>
      </c>
      <c r="G3" s="3">
        <v>68.0</v>
      </c>
      <c r="H3" s="3">
        <v>265.0</v>
      </c>
      <c r="I3" s="3">
        <v>-19.0</v>
      </c>
      <c r="J3" s="10">
        <v>40.0</v>
      </c>
      <c r="K3" s="10" t="s">
        <v>143</v>
      </c>
      <c r="L3" s="10">
        <v>309.8</v>
      </c>
      <c r="M3" s="10" t="s">
        <v>150</v>
      </c>
      <c r="N3" s="11">
        <v>56.0</v>
      </c>
      <c r="O3" s="11" t="s">
        <v>113</v>
      </c>
      <c r="P3" s="12">
        <v>28.0</v>
      </c>
      <c r="Q3" s="12">
        <v>112.0</v>
      </c>
      <c r="R3" s="12" t="s">
        <v>135</v>
      </c>
      <c r="S3" s="3" t="s">
        <v>141</v>
      </c>
      <c r="T3" s="3">
        <v>-10.0</v>
      </c>
      <c r="U3" s="3">
        <v>-9.0</v>
      </c>
      <c r="V3" s="3">
        <v>1.0</v>
      </c>
      <c r="W3" s="3">
        <v>21.0</v>
      </c>
      <c r="X3" s="3">
        <v>46.0</v>
      </c>
      <c r="Y3" s="3">
        <v>4.0</v>
      </c>
      <c r="Z3" s="3">
        <v>0.0</v>
      </c>
    </row>
    <row r="4">
      <c r="A4" s="3">
        <v>2013.0</v>
      </c>
      <c r="B4" s="3" t="s">
        <v>230</v>
      </c>
      <c r="C4" s="3" t="s">
        <v>111</v>
      </c>
      <c r="D4" s="3">
        <v>66.0</v>
      </c>
      <c r="E4" s="3">
        <v>66.0</v>
      </c>
      <c r="F4" s="3">
        <v>64.0</v>
      </c>
      <c r="G4" s="3">
        <v>69.0</v>
      </c>
      <c r="H4" s="3">
        <v>265.0</v>
      </c>
      <c r="I4" s="3">
        <v>-19.0</v>
      </c>
      <c r="J4" s="10">
        <v>43.0</v>
      </c>
      <c r="K4" s="10" t="s">
        <v>168</v>
      </c>
      <c r="L4" s="10">
        <v>308.0</v>
      </c>
      <c r="M4" s="10" t="s">
        <v>178</v>
      </c>
      <c r="N4" s="11">
        <v>51.0</v>
      </c>
      <c r="O4" s="11" t="s">
        <v>123</v>
      </c>
      <c r="P4" s="12">
        <v>26.5</v>
      </c>
      <c r="Q4" s="12">
        <v>106.0</v>
      </c>
      <c r="R4" s="12" t="s">
        <v>112</v>
      </c>
      <c r="S4" s="3">
        <v>-3.0</v>
      </c>
      <c r="T4" s="3">
        <v>-11.0</v>
      </c>
      <c r="U4" s="3">
        <v>-5.0</v>
      </c>
      <c r="V4" s="3">
        <v>0.0</v>
      </c>
      <c r="W4" s="3">
        <v>23.0</v>
      </c>
      <c r="X4" s="3">
        <v>45.0</v>
      </c>
      <c r="Y4" s="3">
        <v>4.0</v>
      </c>
      <c r="Z4" s="3">
        <v>0.0</v>
      </c>
    </row>
    <row r="5">
      <c r="A5" s="3">
        <v>2013.0</v>
      </c>
      <c r="B5" s="3" t="s">
        <v>29</v>
      </c>
      <c r="C5" s="3" t="s">
        <v>121</v>
      </c>
      <c r="D5" s="3">
        <v>68.0</v>
      </c>
      <c r="E5" s="3">
        <v>64.0</v>
      </c>
      <c r="F5" s="3">
        <v>66.0</v>
      </c>
      <c r="G5" s="3">
        <v>68.0</v>
      </c>
      <c r="H5" s="3">
        <v>266.0</v>
      </c>
      <c r="I5" s="3">
        <v>-18.0</v>
      </c>
      <c r="J5" s="10">
        <v>49.0</v>
      </c>
      <c r="K5" s="10">
        <v>1.0</v>
      </c>
      <c r="L5" s="10">
        <v>297.4</v>
      </c>
      <c r="M5" s="10">
        <v>61.0</v>
      </c>
      <c r="N5" s="11">
        <v>53.0</v>
      </c>
      <c r="O5" s="11" t="s">
        <v>181</v>
      </c>
      <c r="P5" s="12">
        <v>27.5</v>
      </c>
      <c r="Q5" s="12">
        <v>110.0</v>
      </c>
      <c r="R5" s="12" t="s">
        <v>116</v>
      </c>
      <c r="S5" s="3">
        <v>-3.0</v>
      </c>
      <c r="T5" s="3">
        <v>-9.0</v>
      </c>
      <c r="U5" s="3">
        <v>-6.0</v>
      </c>
      <c r="V5" s="3">
        <v>1.0</v>
      </c>
      <c r="W5" s="3">
        <v>21.0</v>
      </c>
      <c r="X5" s="3">
        <v>45.0</v>
      </c>
      <c r="Y5" s="3">
        <v>5.0</v>
      </c>
      <c r="Z5" s="3">
        <v>0.0</v>
      </c>
    </row>
    <row r="6">
      <c r="A6" s="3">
        <v>2013.0</v>
      </c>
      <c r="B6" s="3" t="s">
        <v>137</v>
      </c>
      <c r="C6" s="3" t="s">
        <v>121</v>
      </c>
      <c r="D6" s="3">
        <v>65.0</v>
      </c>
      <c r="E6" s="3">
        <v>67.0</v>
      </c>
      <c r="F6" s="3">
        <v>62.0</v>
      </c>
      <c r="G6" s="3">
        <v>72.0</v>
      </c>
      <c r="H6" s="3">
        <v>266.0</v>
      </c>
      <c r="I6" s="3">
        <v>-18.0</v>
      </c>
      <c r="J6" s="10">
        <v>44.0</v>
      </c>
      <c r="K6" s="10" t="s">
        <v>116</v>
      </c>
      <c r="L6" s="10">
        <v>308.0</v>
      </c>
      <c r="M6" s="10" t="s">
        <v>178</v>
      </c>
      <c r="N6" s="11">
        <v>57.0</v>
      </c>
      <c r="O6" s="11" t="s">
        <v>108</v>
      </c>
      <c r="P6" s="12">
        <v>28.8</v>
      </c>
      <c r="Q6" s="12">
        <v>115.0</v>
      </c>
      <c r="R6" s="12" t="s">
        <v>143</v>
      </c>
      <c r="S6" s="5" t="str">
        <f>+2</f>
        <v>2</v>
      </c>
      <c r="T6" s="3">
        <v>-13.0</v>
      </c>
      <c r="U6" s="3">
        <v>-7.0</v>
      </c>
      <c r="V6" s="3">
        <v>0.0</v>
      </c>
      <c r="W6" s="3">
        <v>27.0</v>
      </c>
      <c r="X6" s="3">
        <v>36.0</v>
      </c>
      <c r="Y6" s="3">
        <v>9.0</v>
      </c>
      <c r="Z6" s="3">
        <v>0.0</v>
      </c>
    </row>
    <row r="7">
      <c r="A7" s="3">
        <v>2013.0</v>
      </c>
      <c r="B7" s="3" t="s">
        <v>300</v>
      </c>
      <c r="C7" s="3" t="s">
        <v>121</v>
      </c>
      <c r="D7" s="3">
        <v>67.0</v>
      </c>
      <c r="E7" s="3">
        <v>67.0</v>
      </c>
      <c r="F7" s="3">
        <v>69.0</v>
      </c>
      <c r="G7" s="3">
        <v>63.0</v>
      </c>
      <c r="H7" s="3">
        <v>266.0</v>
      </c>
      <c r="I7" s="3">
        <v>-18.0</v>
      </c>
      <c r="J7" s="10">
        <v>39.0</v>
      </c>
      <c r="K7" s="10" t="s">
        <v>122</v>
      </c>
      <c r="L7" s="10">
        <v>309.9</v>
      </c>
      <c r="M7" s="10">
        <v>29.0</v>
      </c>
      <c r="N7" s="11">
        <v>54.0</v>
      </c>
      <c r="O7" s="11" t="s">
        <v>127</v>
      </c>
      <c r="P7" s="12">
        <v>27.8</v>
      </c>
      <c r="Q7" s="12">
        <v>111.0</v>
      </c>
      <c r="R7" s="12" t="s">
        <v>174</v>
      </c>
      <c r="S7" s="3">
        <v>-1.0</v>
      </c>
      <c r="T7" s="3">
        <v>-8.0</v>
      </c>
      <c r="U7" s="3">
        <v>-9.0</v>
      </c>
      <c r="V7" s="3">
        <v>1.0</v>
      </c>
      <c r="W7" s="3">
        <v>19.0</v>
      </c>
      <c r="X7" s="3">
        <v>49.0</v>
      </c>
      <c r="Y7" s="3">
        <v>3.0</v>
      </c>
      <c r="Z7" s="3">
        <v>0.0</v>
      </c>
    </row>
    <row r="8">
      <c r="A8" s="3">
        <v>2013.0</v>
      </c>
      <c r="B8" s="3" t="s">
        <v>256</v>
      </c>
      <c r="C8" s="3" t="s">
        <v>108</v>
      </c>
      <c r="D8" s="3">
        <v>68.0</v>
      </c>
      <c r="E8" s="3">
        <v>65.0</v>
      </c>
      <c r="F8" s="3">
        <v>65.0</v>
      </c>
      <c r="G8" s="3">
        <v>69.0</v>
      </c>
      <c r="H8" s="3">
        <v>267.0</v>
      </c>
      <c r="I8" s="3">
        <v>-17.0</v>
      </c>
      <c r="J8" s="10">
        <v>45.0</v>
      </c>
      <c r="K8" s="10" t="s">
        <v>514</v>
      </c>
      <c r="L8" s="10">
        <v>305.6</v>
      </c>
      <c r="M8" s="10">
        <v>44.0</v>
      </c>
      <c r="N8" s="11">
        <v>53.0</v>
      </c>
      <c r="O8" s="11" t="s">
        <v>181</v>
      </c>
      <c r="P8" s="12">
        <v>28.3</v>
      </c>
      <c r="Q8" s="12">
        <v>113.0</v>
      </c>
      <c r="R8" s="12" t="s">
        <v>139</v>
      </c>
      <c r="S8" s="3">
        <v>-1.0</v>
      </c>
      <c r="T8" s="3">
        <v>-8.0</v>
      </c>
      <c r="U8" s="3">
        <v>-8.0</v>
      </c>
      <c r="V8" s="3">
        <v>0.0</v>
      </c>
      <c r="W8" s="3">
        <v>25.0</v>
      </c>
      <c r="X8" s="3">
        <v>39.0</v>
      </c>
      <c r="Y8" s="3">
        <v>8.0</v>
      </c>
      <c r="Z8" s="3">
        <v>0.0</v>
      </c>
    </row>
    <row r="9">
      <c r="A9" s="3">
        <v>2013.0</v>
      </c>
      <c r="B9" s="3" t="s">
        <v>401</v>
      </c>
      <c r="C9" s="3" t="s">
        <v>108</v>
      </c>
      <c r="D9" s="3">
        <v>66.0</v>
      </c>
      <c r="E9" s="3">
        <v>65.0</v>
      </c>
      <c r="F9" s="3">
        <v>68.0</v>
      </c>
      <c r="G9" s="3">
        <v>68.0</v>
      </c>
      <c r="H9" s="3">
        <v>267.0</v>
      </c>
      <c r="I9" s="3">
        <v>-17.0</v>
      </c>
      <c r="J9" s="10">
        <v>47.0</v>
      </c>
      <c r="K9" s="10" t="s">
        <v>112</v>
      </c>
      <c r="L9" s="10">
        <v>323.9</v>
      </c>
      <c r="M9" s="10">
        <v>4.0</v>
      </c>
      <c r="N9" s="11">
        <v>58.0</v>
      </c>
      <c r="O9" s="11" t="s">
        <v>112</v>
      </c>
      <c r="P9" s="12">
        <v>29.8</v>
      </c>
      <c r="Q9" s="12">
        <v>119.0</v>
      </c>
      <c r="R9" s="12" t="s">
        <v>103</v>
      </c>
      <c r="S9" s="3">
        <v>-1.0</v>
      </c>
      <c r="T9" s="3">
        <v>-7.0</v>
      </c>
      <c r="U9" s="3">
        <v>-9.0</v>
      </c>
      <c r="V9" s="3">
        <v>0.0</v>
      </c>
      <c r="W9" s="3">
        <v>19.0</v>
      </c>
      <c r="X9" s="3">
        <v>51.0</v>
      </c>
      <c r="Y9" s="3">
        <v>2.0</v>
      </c>
      <c r="Z9" s="3">
        <v>0.0</v>
      </c>
    </row>
    <row r="10">
      <c r="A10" s="3">
        <v>2013.0</v>
      </c>
      <c r="B10" s="3" t="s">
        <v>518</v>
      </c>
      <c r="C10" s="3" t="s">
        <v>108</v>
      </c>
      <c r="D10" s="3">
        <v>67.0</v>
      </c>
      <c r="E10" s="3">
        <v>63.0</v>
      </c>
      <c r="F10" s="3">
        <v>70.0</v>
      </c>
      <c r="G10" s="3">
        <v>67.0</v>
      </c>
      <c r="H10" s="3">
        <v>267.0</v>
      </c>
      <c r="I10" s="3">
        <v>-17.0</v>
      </c>
      <c r="J10" s="10">
        <v>37.0</v>
      </c>
      <c r="K10" s="10" t="s">
        <v>519</v>
      </c>
      <c r="L10" s="10">
        <v>322.1</v>
      </c>
      <c r="M10" s="10">
        <v>7.0</v>
      </c>
      <c r="N10" s="11">
        <v>45.0</v>
      </c>
      <c r="O10" s="11" t="s">
        <v>265</v>
      </c>
      <c r="P10" s="12">
        <v>25.8</v>
      </c>
      <c r="Q10" s="12">
        <v>103.0</v>
      </c>
      <c r="R10" s="12">
        <v>1.0</v>
      </c>
      <c r="S10" s="3">
        <v>-1.0</v>
      </c>
      <c r="T10" s="3">
        <v>-6.0</v>
      </c>
      <c r="U10" s="3">
        <v>-10.0</v>
      </c>
      <c r="V10" s="3">
        <v>1.0</v>
      </c>
      <c r="W10" s="3">
        <v>24.0</v>
      </c>
      <c r="X10" s="3">
        <v>38.0</v>
      </c>
      <c r="Y10" s="3">
        <v>9.0</v>
      </c>
      <c r="Z10" s="3">
        <v>0.0</v>
      </c>
    </row>
    <row r="11">
      <c r="A11" s="3">
        <v>2013.0</v>
      </c>
      <c r="B11" s="3" t="s">
        <v>9</v>
      </c>
      <c r="C11" s="3" t="s">
        <v>514</v>
      </c>
      <c r="D11" s="3">
        <v>67.0</v>
      </c>
      <c r="E11" s="3">
        <v>66.0</v>
      </c>
      <c r="F11" s="3">
        <v>69.0</v>
      </c>
      <c r="G11" s="3">
        <v>66.0</v>
      </c>
      <c r="H11" s="3">
        <v>268.0</v>
      </c>
      <c r="I11" s="3">
        <v>-16.0</v>
      </c>
      <c r="J11" s="10">
        <v>46.0</v>
      </c>
      <c r="K11" s="10" t="s">
        <v>108</v>
      </c>
      <c r="L11" s="10">
        <v>305.9</v>
      </c>
      <c r="M11" s="10">
        <v>43.0</v>
      </c>
      <c r="N11" s="11">
        <v>55.0</v>
      </c>
      <c r="O11" s="11" t="s">
        <v>109</v>
      </c>
      <c r="P11" s="12">
        <v>27.8</v>
      </c>
      <c r="Q11" s="12">
        <v>111.0</v>
      </c>
      <c r="R11" s="12" t="s">
        <v>174</v>
      </c>
      <c r="S11" s="3">
        <v>-3.0</v>
      </c>
      <c r="T11" s="3">
        <v>-4.0</v>
      </c>
      <c r="U11" s="3">
        <v>-9.0</v>
      </c>
      <c r="V11" s="3">
        <v>1.0</v>
      </c>
      <c r="W11" s="3">
        <v>20.0</v>
      </c>
      <c r="X11" s="3">
        <v>45.0</v>
      </c>
      <c r="Y11" s="3">
        <v>6.0</v>
      </c>
      <c r="Z11" s="3">
        <v>0.0</v>
      </c>
    </row>
    <row r="12">
      <c r="A12" s="3">
        <v>2013.0</v>
      </c>
      <c r="B12" s="3" t="s">
        <v>303</v>
      </c>
      <c r="C12" s="3" t="s">
        <v>514</v>
      </c>
      <c r="D12" s="3">
        <v>66.0</v>
      </c>
      <c r="E12" s="3">
        <v>68.0</v>
      </c>
      <c r="F12" s="3">
        <v>67.0</v>
      </c>
      <c r="G12" s="3">
        <v>67.0</v>
      </c>
      <c r="H12" s="3">
        <v>268.0</v>
      </c>
      <c r="I12" s="3">
        <v>-16.0</v>
      </c>
      <c r="J12" s="10">
        <v>41.0</v>
      </c>
      <c r="K12" s="10" t="s">
        <v>520</v>
      </c>
      <c r="L12" s="10">
        <v>311.9</v>
      </c>
      <c r="M12" s="10">
        <v>23.0</v>
      </c>
      <c r="N12" s="11">
        <v>57.0</v>
      </c>
      <c r="O12" s="11" t="s">
        <v>108</v>
      </c>
      <c r="P12" s="12">
        <v>28.8</v>
      </c>
      <c r="Q12" s="12">
        <v>115.0</v>
      </c>
      <c r="R12" s="12" t="s">
        <v>143</v>
      </c>
      <c r="S12" s="3">
        <v>-3.0</v>
      </c>
      <c r="T12" s="3">
        <v>-5.0</v>
      </c>
      <c r="U12" s="3">
        <v>-8.0</v>
      </c>
      <c r="V12" s="3">
        <v>1.0</v>
      </c>
      <c r="W12" s="3">
        <v>24.0</v>
      </c>
      <c r="X12" s="3">
        <v>38.0</v>
      </c>
      <c r="Y12" s="3">
        <v>8.0</v>
      </c>
      <c r="Z12" s="3">
        <v>1.0</v>
      </c>
    </row>
    <row r="13">
      <c r="A13" s="3">
        <v>2013.0</v>
      </c>
      <c r="B13" s="3" t="s">
        <v>521</v>
      </c>
      <c r="C13" s="3" t="s">
        <v>148</v>
      </c>
      <c r="D13" s="3">
        <v>70.0</v>
      </c>
      <c r="E13" s="3">
        <v>65.0</v>
      </c>
      <c r="F13" s="3">
        <v>65.0</v>
      </c>
      <c r="G13" s="3">
        <v>69.0</v>
      </c>
      <c r="H13" s="3">
        <v>269.0</v>
      </c>
      <c r="I13" s="3">
        <v>-15.0</v>
      </c>
      <c r="J13" s="10">
        <v>42.0</v>
      </c>
      <c r="K13" s="10" t="s">
        <v>128</v>
      </c>
      <c r="L13" s="10">
        <v>302.3</v>
      </c>
      <c r="M13" s="10">
        <v>50.0</v>
      </c>
      <c r="N13" s="11">
        <v>56.0</v>
      </c>
      <c r="O13" s="11" t="s">
        <v>113</v>
      </c>
      <c r="P13" s="12">
        <v>28.8</v>
      </c>
      <c r="Q13" s="12">
        <v>115.0</v>
      </c>
      <c r="R13" s="12" t="s">
        <v>143</v>
      </c>
      <c r="S13" s="3">
        <v>-3.0</v>
      </c>
      <c r="T13" s="3">
        <v>-6.0</v>
      </c>
      <c r="U13" s="3">
        <v>-6.0</v>
      </c>
      <c r="V13" s="3">
        <v>0.0</v>
      </c>
      <c r="W13" s="3">
        <v>21.0</v>
      </c>
      <c r="X13" s="3">
        <v>46.0</v>
      </c>
      <c r="Y13" s="3">
        <v>4.0</v>
      </c>
      <c r="Z13" s="3">
        <v>1.0</v>
      </c>
    </row>
    <row r="14">
      <c r="A14" s="3">
        <v>2013.0</v>
      </c>
      <c r="B14" s="3" t="s">
        <v>152</v>
      </c>
      <c r="C14" s="3" t="s">
        <v>148</v>
      </c>
      <c r="D14" s="3">
        <v>69.0</v>
      </c>
      <c r="E14" s="3">
        <v>68.0</v>
      </c>
      <c r="F14" s="3">
        <v>67.0</v>
      </c>
      <c r="G14" s="3">
        <v>65.0</v>
      </c>
      <c r="H14" s="3">
        <v>269.0</v>
      </c>
      <c r="I14" s="3">
        <v>-15.0</v>
      </c>
      <c r="J14" s="10">
        <v>37.0</v>
      </c>
      <c r="K14" s="10" t="s">
        <v>519</v>
      </c>
      <c r="L14" s="10">
        <v>318.6</v>
      </c>
      <c r="M14" s="10">
        <v>13.0</v>
      </c>
      <c r="N14" s="11">
        <v>49.0</v>
      </c>
      <c r="O14" s="11" t="s">
        <v>519</v>
      </c>
      <c r="P14" s="12">
        <v>26.8</v>
      </c>
      <c r="Q14" s="12">
        <v>107.0</v>
      </c>
      <c r="R14" s="12" t="s">
        <v>108</v>
      </c>
      <c r="S14" s="3">
        <v>-1.0</v>
      </c>
      <c r="T14" s="3">
        <v>-7.0</v>
      </c>
      <c r="U14" s="3">
        <v>-7.0</v>
      </c>
      <c r="V14" s="3">
        <v>0.0</v>
      </c>
      <c r="W14" s="3">
        <v>18.0</v>
      </c>
      <c r="X14" s="3">
        <v>51.0</v>
      </c>
      <c r="Y14" s="3">
        <v>3.0</v>
      </c>
      <c r="Z14" s="3">
        <v>0.0</v>
      </c>
    </row>
    <row r="15">
      <c r="A15" s="3">
        <v>2013.0</v>
      </c>
      <c r="B15" s="3" t="s">
        <v>213</v>
      </c>
      <c r="C15" s="3" t="s">
        <v>148</v>
      </c>
      <c r="D15" s="3">
        <v>69.0</v>
      </c>
      <c r="E15" s="3">
        <v>66.0</v>
      </c>
      <c r="F15" s="3">
        <v>64.0</v>
      </c>
      <c r="G15" s="3">
        <v>70.0</v>
      </c>
      <c r="H15" s="3">
        <v>269.0</v>
      </c>
      <c r="I15" s="3">
        <v>-15.0</v>
      </c>
      <c r="J15" s="10">
        <v>43.0</v>
      </c>
      <c r="K15" s="10" t="s">
        <v>168</v>
      </c>
      <c r="L15" s="10">
        <v>326.1</v>
      </c>
      <c r="M15" s="10">
        <v>3.0</v>
      </c>
      <c r="N15" s="11">
        <v>49.0</v>
      </c>
      <c r="O15" s="11" t="s">
        <v>519</v>
      </c>
      <c r="P15" s="12">
        <v>26.8</v>
      </c>
      <c r="Q15" s="12">
        <v>107.0</v>
      </c>
      <c r="R15" s="12" t="s">
        <v>108</v>
      </c>
      <c r="S15" s="3">
        <v>-3.0</v>
      </c>
      <c r="T15" s="3">
        <v>-8.0</v>
      </c>
      <c r="U15" s="3">
        <v>-4.0</v>
      </c>
      <c r="V15" s="3">
        <v>1.0</v>
      </c>
      <c r="W15" s="3">
        <v>22.0</v>
      </c>
      <c r="X15" s="3">
        <v>40.0</v>
      </c>
      <c r="Y15" s="3">
        <v>9.0</v>
      </c>
      <c r="Z15" s="3">
        <v>0.0</v>
      </c>
    </row>
    <row r="16">
      <c r="A16" s="3">
        <v>2013.0</v>
      </c>
      <c r="B16" s="3" t="s">
        <v>158</v>
      </c>
      <c r="C16" s="3" t="s">
        <v>167</v>
      </c>
      <c r="D16" s="3">
        <v>69.0</v>
      </c>
      <c r="E16" s="3">
        <v>67.0</v>
      </c>
      <c r="F16" s="3">
        <v>66.0</v>
      </c>
      <c r="G16" s="3">
        <v>68.0</v>
      </c>
      <c r="H16" s="3">
        <v>270.0</v>
      </c>
      <c r="I16" s="3">
        <v>-14.0</v>
      </c>
      <c r="J16" s="10">
        <v>37.0</v>
      </c>
      <c r="K16" s="10" t="s">
        <v>519</v>
      </c>
      <c r="L16" s="10">
        <v>308.1</v>
      </c>
      <c r="M16" s="10" t="s">
        <v>154</v>
      </c>
      <c r="N16" s="11">
        <v>58.0</v>
      </c>
      <c r="O16" s="11" t="s">
        <v>112</v>
      </c>
      <c r="P16" s="12">
        <v>29.5</v>
      </c>
      <c r="Q16" s="12">
        <v>118.0</v>
      </c>
      <c r="R16" s="12" t="s">
        <v>114</v>
      </c>
      <c r="S16" s="3">
        <v>-3.0</v>
      </c>
      <c r="T16" s="3" t="s">
        <v>141</v>
      </c>
      <c r="U16" s="3">
        <v>-11.0</v>
      </c>
      <c r="V16" s="3">
        <v>2.0</v>
      </c>
      <c r="W16" s="3">
        <v>21.0</v>
      </c>
      <c r="X16" s="3">
        <v>38.0</v>
      </c>
      <c r="Y16" s="3">
        <v>11.0</v>
      </c>
      <c r="Z16" s="3">
        <v>0.0</v>
      </c>
    </row>
    <row r="17">
      <c r="A17" s="3">
        <v>2013.0</v>
      </c>
      <c r="B17" s="3" t="s">
        <v>322</v>
      </c>
      <c r="C17" s="3" t="s">
        <v>167</v>
      </c>
      <c r="D17" s="3">
        <v>68.0</v>
      </c>
      <c r="E17" s="3">
        <v>62.0</v>
      </c>
      <c r="F17" s="3">
        <v>71.0</v>
      </c>
      <c r="G17" s="3">
        <v>69.0</v>
      </c>
      <c r="H17" s="3">
        <v>270.0</v>
      </c>
      <c r="I17" s="3">
        <v>-14.0</v>
      </c>
      <c r="J17" s="10">
        <v>37.0</v>
      </c>
      <c r="K17" s="10" t="s">
        <v>519</v>
      </c>
      <c r="L17" s="10">
        <v>323.1</v>
      </c>
      <c r="M17" s="10" t="s">
        <v>126</v>
      </c>
      <c r="N17" s="11">
        <v>52.0</v>
      </c>
      <c r="O17" s="11" t="s">
        <v>120</v>
      </c>
      <c r="P17" s="12">
        <v>28.0</v>
      </c>
      <c r="Q17" s="12">
        <v>112.0</v>
      </c>
      <c r="R17" s="12" t="s">
        <v>135</v>
      </c>
      <c r="S17" s="3">
        <v>-1.0</v>
      </c>
      <c r="T17" s="3">
        <v>-5.0</v>
      </c>
      <c r="U17" s="3">
        <v>-8.0</v>
      </c>
      <c r="V17" s="3">
        <v>0.0</v>
      </c>
      <c r="W17" s="3">
        <v>19.0</v>
      </c>
      <c r="X17" s="3">
        <v>48.0</v>
      </c>
      <c r="Y17" s="3">
        <v>5.0</v>
      </c>
      <c r="Z17" s="3">
        <v>0.0</v>
      </c>
    </row>
    <row r="18">
      <c r="A18" s="3">
        <v>2013.0</v>
      </c>
      <c r="B18" s="3" t="s">
        <v>252</v>
      </c>
      <c r="C18" s="3" t="s">
        <v>167</v>
      </c>
      <c r="D18" s="3">
        <v>72.0</v>
      </c>
      <c r="E18" s="3">
        <v>61.0</v>
      </c>
      <c r="F18" s="3">
        <v>69.0</v>
      </c>
      <c r="G18" s="3">
        <v>68.0</v>
      </c>
      <c r="H18" s="3">
        <v>270.0</v>
      </c>
      <c r="I18" s="3">
        <v>-14.0</v>
      </c>
      <c r="J18" s="10">
        <v>43.0</v>
      </c>
      <c r="K18" s="10" t="s">
        <v>168</v>
      </c>
      <c r="L18" s="10">
        <v>300.9</v>
      </c>
      <c r="M18" s="10">
        <v>55.0</v>
      </c>
      <c r="N18" s="11">
        <v>57.0</v>
      </c>
      <c r="O18" s="11" t="s">
        <v>108</v>
      </c>
      <c r="P18" s="12">
        <v>29.3</v>
      </c>
      <c r="Q18" s="12">
        <v>117.0</v>
      </c>
      <c r="R18" s="12" t="s">
        <v>543</v>
      </c>
      <c r="S18" s="3">
        <v>-3.0</v>
      </c>
      <c r="T18" s="3">
        <v>-5.0</v>
      </c>
      <c r="U18" s="3">
        <v>-6.0</v>
      </c>
      <c r="V18" s="3">
        <v>2.0</v>
      </c>
      <c r="W18" s="3">
        <v>19.0</v>
      </c>
      <c r="X18" s="3">
        <v>43.0</v>
      </c>
      <c r="Y18" s="3">
        <v>7.0</v>
      </c>
      <c r="Z18" s="3">
        <v>1.0</v>
      </c>
    </row>
    <row r="19">
      <c r="A19" s="3">
        <v>2013.0</v>
      </c>
      <c r="B19" s="3" t="s">
        <v>544</v>
      </c>
      <c r="C19" s="3" t="s">
        <v>167</v>
      </c>
      <c r="D19" s="3">
        <v>67.0</v>
      </c>
      <c r="E19" s="3">
        <v>67.0</v>
      </c>
      <c r="F19" s="3">
        <v>72.0</v>
      </c>
      <c r="G19" s="3">
        <v>64.0</v>
      </c>
      <c r="H19" s="3">
        <v>270.0</v>
      </c>
      <c r="I19" s="3">
        <v>-14.0</v>
      </c>
      <c r="J19" s="10">
        <v>42.0</v>
      </c>
      <c r="K19" s="10" t="s">
        <v>128</v>
      </c>
      <c r="L19" s="10">
        <v>312.1</v>
      </c>
      <c r="M19" s="10" t="s">
        <v>174</v>
      </c>
      <c r="N19" s="11">
        <v>59.0</v>
      </c>
      <c r="O19" s="11">
        <v>2.0</v>
      </c>
      <c r="P19" s="12">
        <v>29.5</v>
      </c>
      <c r="Q19" s="12">
        <v>118.0</v>
      </c>
      <c r="R19" s="12" t="s">
        <v>114</v>
      </c>
      <c r="S19" s="3">
        <v>-2.0</v>
      </c>
      <c r="T19" s="3">
        <v>-6.0</v>
      </c>
      <c r="U19" s="3">
        <v>-6.0</v>
      </c>
      <c r="V19" s="3">
        <v>0.0</v>
      </c>
      <c r="W19" s="3">
        <v>22.0</v>
      </c>
      <c r="X19" s="3">
        <v>42.0</v>
      </c>
      <c r="Y19" s="3">
        <v>8.0</v>
      </c>
      <c r="Z19" s="3">
        <v>0.0</v>
      </c>
    </row>
    <row r="20">
      <c r="A20" s="3">
        <v>2013.0</v>
      </c>
      <c r="B20" s="3" t="s">
        <v>424</v>
      </c>
      <c r="C20" s="3" t="s">
        <v>167</v>
      </c>
      <c r="D20" s="3">
        <v>74.0</v>
      </c>
      <c r="E20" s="3">
        <v>64.0</v>
      </c>
      <c r="F20" s="3">
        <v>63.0</v>
      </c>
      <c r="G20" s="3">
        <v>69.0</v>
      </c>
      <c r="H20" s="3">
        <v>270.0</v>
      </c>
      <c r="I20" s="3">
        <v>-14.0</v>
      </c>
      <c r="J20" s="10">
        <v>36.0</v>
      </c>
      <c r="K20" s="10" t="s">
        <v>202</v>
      </c>
      <c r="L20" s="10">
        <v>320.8</v>
      </c>
      <c r="M20" s="10" t="s">
        <v>115</v>
      </c>
      <c r="N20" s="11">
        <v>48.0</v>
      </c>
      <c r="O20" s="11" t="s">
        <v>215</v>
      </c>
      <c r="P20" s="12">
        <v>26.0</v>
      </c>
      <c r="Q20" s="12">
        <v>104.0</v>
      </c>
      <c r="R20" s="12">
        <v>2.0</v>
      </c>
      <c r="S20" s="3">
        <v>-2.0</v>
      </c>
      <c r="T20" s="3">
        <v>-2.0</v>
      </c>
      <c r="U20" s="3">
        <v>-10.0</v>
      </c>
      <c r="V20" s="3">
        <v>2.0</v>
      </c>
      <c r="W20" s="3">
        <v>23.0</v>
      </c>
      <c r="X20" s="3">
        <v>37.0</v>
      </c>
      <c r="Y20" s="3">
        <v>9.0</v>
      </c>
      <c r="Z20" s="3">
        <v>1.0</v>
      </c>
    </row>
    <row r="21">
      <c r="A21" s="3">
        <v>2013.0</v>
      </c>
      <c r="B21" s="3" t="s">
        <v>266</v>
      </c>
      <c r="C21" s="3" t="s">
        <v>167</v>
      </c>
      <c r="D21" s="3">
        <v>69.0</v>
      </c>
      <c r="E21" s="3">
        <v>69.0</v>
      </c>
      <c r="F21" s="3">
        <v>65.0</v>
      </c>
      <c r="G21" s="3">
        <v>67.0</v>
      </c>
      <c r="H21" s="3">
        <v>270.0</v>
      </c>
      <c r="I21" s="3">
        <v>-14.0</v>
      </c>
      <c r="J21" s="10">
        <v>40.0</v>
      </c>
      <c r="K21" s="10" t="s">
        <v>143</v>
      </c>
      <c r="L21" s="10">
        <v>311.6</v>
      </c>
      <c r="M21" s="10">
        <v>24.0</v>
      </c>
      <c r="N21" s="11">
        <v>49.0</v>
      </c>
      <c r="O21" s="11" t="s">
        <v>519</v>
      </c>
      <c r="P21" s="12">
        <v>26.5</v>
      </c>
      <c r="Q21" s="12">
        <v>106.0</v>
      </c>
      <c r="R21" s="12" t="s">
        <v>112</v>
      </c>
      <c r="S21" s="3">
        <v>-2.0</v>
      </c>
      <c r="T21" s="3">
        <v>-6.0</v>
      </c>
      <c r="U21" s="3">
        <v>-6.0</v>
      </c>
      <c r="V21" s="3">
        <v>1.0</v>
      </c>
      <c r="W21" s="3">
        <v>22.0</v>
      </c>
      <c r="X21" s="3">
        <v>40.0</v>
      </c>
      <c r="Y21" s="3">
        <v>8.0</v>
      </c>
      <c r="Z21" s="3">
        <v>1.0</v>
      </c>
    </row>
    <row r="22">
      <c r="A22" s="3">
        <v>2013.0</v>
      </c>
      <c r="B22" s="3" t="s">
        <v>285</v>
      </c>
      <c r="C22" s="3" t="s">
        <v>167</v>
      </c>
      <c r="D22" s="3">
        <v>67.0</v>
      </c>
      <c r="E22" s="3">
        <v>69.0</v>
      </c>
      <c r="F22" s="3">
        <v>65.0</v>
      </c>
      <c r="G22" s="3">
        <v>69.0</v>
      </c>
      <c r="H22" s="3">
        <v>270.0</v>
      </c>
      <c r="I22" s="3">
        <v>-14.0</v>
      </c>
      <c r="J22" s="10">
        <v>34.0</v>
      </c>
      <c r="K22" s="10" t="s">
        <v>206</v>
      </c>
      <c r="L22" s="10">
        <v>321.5</v>
      </c>
      <c r="M22" s="10">
        <v>8.0</v>
      </c>
      <c r="N22" s="11">
        <v>55.0</v>
      </c>
      <c r="O22" s="11" t="s">
        <v>109</v>
      </c>
      <c r="P22" s="12">
        <v>28.8</v>
      </c>
      <c r="Q22" s="12">
        <v>115.0</v>
      </c>
      <c r="R22" s="12" t="s">
        <v>143</v>
      </c>
      <c r="S22" s="3">
        <v>-2.0</v>
      </c>
      <c r="T22" s="3">
        <v>-10.0</v>
      </c>
      <c r="U22" s="3">
        <v>-2.0</v>
      </c>
      <c r="V22" s="3">
        <v>0.0</v>
      </c>
      <c r="W22" s="3">
        <v>21.0</v>
      </c>
      <c r="X22" s="3">
        <v>44.0</v>
      </c>
      <c r="Y22" s="3">
        <v>7.0</v>
      </c>
      <c r="Z22" s="3">
        <v>0.0</v>
      </c>
    </row>
    <row r="23">
      <c r="A23" s="3">
        <v>2013.0</v>
      </c>
      <c r="B23" s="3" t="s">
        <v>149</v>
      </c>
      <c r="C23" s="3" t="s">
        <v>130</v>
      </c>
      <c r="D23" s="3">
        <v>69.0</v>
      </c>
      <c r="E23" s="3">
        <v>69.0</v>
      </c>
      <c r="F23" s="3">
        <v>64.0</v>
      </c>
      <c r="G23" s="3">
        <v>69.0</v>
      </c>
      <c r="H23" s="3">
        <v>271.0</v>
      </c>
      <c r="I23" s="3">
        <v>-13.0</v>
      </c>
      <c r="J23" s="10">
        <v>41.0</v>
      </c>
      <c r="K23" s="10" t="s">
        <v>520</v>
      </c>
      <c r="L23" s="10">
        <v>287.9</v>
      </c>
      <c r="M23" s="10">
        <v>68.0</v>
      </c>
      <c r="N23" s="11">
        <v>54.0</v>
      </c>
      <c r="O23" s="11" t="s">
        <v>127</v>
      </c>
      <c r="P23" s="12">
        <v>28.3</v>
      </c>
      <c r="Q23" s="12">
        <v>113.0</v>
      </c>
      <c r="R23" s="12" t="s">
        <v>139</v>
      </c>
      <c r="S23" s="5" t="str">
        <f t="shared" ref="S23:S24" si="1">+1</f>
        <v>1</v>
      </c>
      <c r="T23" s="3">
        <v>-6.0</v>
      </c>
      <c r="U23" s="3">
        <v>-8.0</v>
      </c>
      <c r="V23" s="3">
        <v>0.0</v>
      </c>
      <c r="W23" s="3">
        <v>28.0</v>
      </c>
      <c r="X23" s="3">
        <v>31.0</v>
      </c>
      <c r="Y23" s="3">
        <v>11.0</v>
      </c>
      <c r="Z23" s="3">
        <v>2.0</v>
      </c>
    </row>
    <row r="24">
      <c r="A24" s="3">
        <v>2013.0</v>
      </c>
      <c r="B24" s="3" t="s">
        <v>42</v>
      </c>
      <c r="C24" s="3" t="s">
        <v>130</v>
      </c>
      <c r="D24" s="3">
        <v>67.0</v>
      </c>
      <c r="E24" s="3">
        <v>70.0</v>
      </c>
      <c r="F24" s="3">
        <v>65.0</v>
      </c>
      <c r="G24" s="3">
        <v>69.0</v>
      </c>
      <c r="H24" s="3">
        <v>271.0</v>
      </c>
      <c r="I24" s="3">
        <v>-13.0</v>
      </c>
      <c r="J24" s="10">
        <v>47.0</v>
      </c>
      <c r="K24" s="10" t="s">
        <v>112</v>
      </c>
      <c r="L24" s="10">
        <v>309.0</v>
      </c>
      <c r="M24" s="10" t="s">
        <v>105</v>
      </c>
      <c r="N24" s="11">
        <v>52.0</v>
      </c>
      <c r="O24" s="11" t="s">
        <v>120</v>
      </c>
      <c r="P24" s="12">
        <v>27.8</v>
      </c>
      <c r="Q24" s="12">
        <v>111.0</v>
      </c>
      <c r="R24" s="12" t="s">
        <v>174</v>
      </c>
      <c r="S24" s="5" t="str">
        <f t="shared" si="1"/>
        <v>1</v>
      </c>
      <c r="T24" s="3">
        <v>-6.0</v>
      </c>
      <c r="U24" s="3">
        <v>-8.0</v>
      </c>
      <c r="V24" s="3">
        <v>1.0</v>
      </c>
      <c r="W24" s="3">
        <v>20.0</v>
      </c>
      <c r="X24" s="3">
        <v>43.0</v>
      </c>
      <c r="Y24" s="3">
        <v>7.0</v>
      </c>
      <c r="Z24" s="3">
        <v>1.0</v>
      </c>
    </row>
    <row r="25">
      <c r="A25" s="3">
        <v>2013.0</v>
      </c>
      <c r="B25" s="3" t="s">
        <v>52</v>
      </c>
      <c r="C25" s="3" t="s">
        <v>130</v>
      </c>
      <c r="D25" s="3">
        <v>71.0</v>
      </c>
      <c r="E25" s="3">
        <v>67.0</v>
      </c>
      <c r="F25" s="3">
        <v>65.0</v>
      </c>
      <c r="G25" s="3">
        <v>68.0</v>
      </c>
      <c r="H25" s="3">
        <v>271.0</v>
      </c>
      <c r="I25" s="3">
        <v>-13.0</v>
      </c>
      <c r="J25" s="10">
        <v>38.0</v>
      </c>
      <c r="K25" s="10" t="s">
        <v>220</v>
      </c>
      <c r="L25" s="10">
        <v>310.9</v>
      </c>
      <c r="M25" s="10">
        <v>26.0</v>
      </c>
      <c r="N25" s="11">
        <v>50.0</v>
      </c>
      <c r="O25" s="11" t="s">
        <v>223</v>
      </c>
      <c r="P25" s="12">
        <v>28.0</v>
      </c>
      <c r="Q25" s="12">
        <v>112.0</v>
      </c>
      <c r="R25" s="12" t="s">
        <v>135</v>
      </c>
      <c r="S25" s="5" t="str">
        <f>+2</f>
        <v>2</v>
      </c>
      <c r="T25" s="3">
        <v>-6.0</v>
      </c>
      <c r="U25" s="3">
        <v>-9.0</v>
      </c>
      <c r="V25" s="3">
        <v>2.0</v>
      </c>
      <c r="W25" s="3">
        <v>16.0</v>
      </c>
      <c r="X25" s="3">
        <v>47.0</v>
      </c>
      <c r="Y25" s="3">
        <v>7.0</v>
      </c>
      <c r="Z25" s="3">
        <v>0.0</v>
      </c>
    </row>
    <row r="26">
      <c r="A26" s="3">
        <v>2013.0</v>
      </c>
      <c r="B26" s="3" t="s">
        <v>320</v>
      </c>
      <c r="C26" s="3" t="s">
        <v>130</v>
      </c>
      <c r="D26" s="3">
        <v>67.0</v>
      </c>
      <c r="E26" s="3">
        <v>66.0</v>
      </c>
      <c r="F26" s="3">
        <v>66.0</v>
      </c>
      <c r="G26" s="3">
        <v>72.0</v>
      </c>
      <c r="H26" s="3">
        <v>271.0</v>
      </c>
      <c r="I26" s="3">
        <v>-13.0</v>
      </c>
      <c r="J26" s="10">
        <v>45.0</v>
      </c>
      <c r="K26" s="10" t="s">
        <v>514</v>
      </c>
      <c r="L26" s="10">
        <v>309.8</v>
      </c>
      <c r="M26" s="10" t="s">
        <v>150</v>
      </c>
      <c r="N26" s="11">
        <v>52.0</v>
      </c>
      <c r="O26" s="11" t="s">
        <v>120</v>
      </c>
      <c r="P26" s="12">
        <v>28.8</v>
      </c>
      <c r="Q26" s="12">
        <v>115.0</v>
      </c>
      <c r="R26" s="12" t="s">
        <v>143</v>
      </c>
      <c r="S26" s="3">
        <v>-1.0</v>
      </c>
      <c r="T26" s="3">
        <v>-6.0</v>
      </c>
      <c r="U26" s="3">
        <v>-6.0</v>
      </c>
      <c r="V26" s="3">
        <v>0.0</v>
      </c>
      <c r="W26" s="3">
        <v>20.0</v>
      </c>
      <c r="X26" s="3">
        <v>45.0</v>
      </c>
      <c r="Y26" s="3">
        <v>7.0</v>
      </c>
      <c r="Z26" s="3">
        <v>0.0</v>
      </c>
    </row>
    <row r="27">
      <c r="A27" s="3">
        <v>2013.0</v>
      </c>
      <c r="B27" s="3" t="s">
        <v>25</v>
      </c>
      <c r="C27" s="3" t="s">
        <v>130</v>
      </c>
      <c r="D27" s="3">
        <v>66.0</v>
      </c>
      <c r="E27" s="3">
        <v>72.0</v>
      </c>
      <c r="F27" s="3">
        <v>65.0</v>
      </c>
      <c r="G27" s="3">
        <v>68.0</v>
      </c>
      <c r="H27" s="3">
        <v>271.0</v>
      </c>
      <c r="I27" s="3">
        <v>-13.0</v>
      </c>
      <c r="J27" s="10">
        <v>40.0</v>
      </c>
      <c r="K27" s="10" t="s">
        <v>143</v>
      </c>
      <c r="L27" s="10">
        <v>312.4</v>
      </c>
      <c r="M27" s="10">
        <v>18.0</v>
      </c>
      <c r="N27" s="11">
        <v>58.0</v>
      </c>
      <c r="O27" s="11" t="s">
        <v>112</v>
      </c>
      <c r="P27" s="12">
        <v>29.5</v>
      </c>
      <c r="Q27" s="12">
        <v>118.0</v>
      </c>
      <c r="R27" s="12" t="s">
        <v>114</v>
      </c>
      <c r="S27" s="3">
        <v>-1.0</v>
      </c>
      <c r="T27" s="3">
        <v>-4.0</v>
      </c>
      <c r="U27" s="3">
        <v>-8.0</v>
      </c>
      <c r="V27" s="3">
        <v>0.0</v>
      </c>
      <c r="W27" s="3">
        <v>21.0</v>
      </c>
      <c r="X27" s="3">
        <v>43.0</v>
      </c>
      <c r="Y27" s="3">
        <v>8.0</v>
      </c>
      <c r="Z27" s="3">
        <v>0.0</v>
      </c>
    </row>
    <row r="28">
      <c r="A28" s="3">
        <v>2013.0</v>
      </c>
      <c r="B28" s="3" t="s">
        <v>488</v>
      </c>
      <c r="C28" s="3" t="s">
        <v>131</v>
      </c>
      <c r="D28" s="3">
        <v>69.0</v>
      </c>
      <c r="E28" s="3">
        <v>69.0</v>
      </c>
      <c r="F28" s="3">
        <v>67.0</v>
      </c>
      <c r="G28" s="3">
        <v>67.0</v>
      </c>
      <c r="H28" s="3">
        <v>272.0</v>
      </c>
      <c r="I28" s="3">
        <v>-12.0</v>
      </c>
      <c r="J28" s="10">
        <v>36.0</v>
      </c>
      <c r="K28" s="10" t="s">
        <v>202</v>
      </c>
      <c r="L28" s="10">
        <v>277.1</v>
      </c>
      <c r="M28" s="10">
        <v>72.0</v>
      </c>
      <c r="N28" s="11">
        <v>50.0</v>
      </c>
      <c r="O28" s="11" t="s">
        <v>223</v>
      </c>
      <c r="P28" s="12">
        <v>27.5</v>
      </c>
      <c r="Q28" s="12">
        <v>110.0</v>
      </c>
      <c r="R28" s="12" t="s">
        <v>116</v>
      </c>
      <c r="S28" s="5" t="str">
        <f>+1</f>
        <v>1</v>
      </c>
      <c r="T28" s="3">
        <v>-6.0</v>
      </c>
      <c r="U28" s="3">
        <v>-7.0</v>
      </c>
      <c r="V28" s="3">
        <v>0.0</v>
      </c>
      <c r="W28" s="3">
        <v>21.0</v>
      </c>
      <c r="X28" s="3">
        <v>42.0</v>
      </c>
      <c r="Y28" s="3">
        <v>9.0</v>
      </c>
      <c r="Z28" s="3">
        <v>0.0</v>
      </c>
    </row>
    <row r="29">
      <c r="A29" s="3">
        <v>2013.0</v>
      </c>
      <c r="B29" s="3" t="s">
        <v>160</v>
      </c>
      <c r="C29" s="3" t="s">
        <v>131</v>
      </c>
      <c r="D29" s="3">
        <v>70.0</v>
      </c>
      <c r="E29" s="3">
        <v>66.0</v>
      </c>
      <c r="F29" s="3">
        <v>70.0</v>
      </c>
      <c r="G29" s="3">
        <v>66.0</v>
      </c>
      <c r="H29" s="3">
        <v>272.0</v>
      </c>
      <c r="I29" s="3">
        <v>-12.0</v>
      </c>
      <c r="J29" s="10">
        <v>41.0</v>
      </c>
      <c r="K29" s="10" t="s">
        <v>520</v>
      </c>
      <c r="L29" s="10">
        <v>284.1</v>
      </c>
      <c r="M29" s="10">
        <v>71.0</v>
      </c>
      <c r="N29" s="11">
        <v>53.0</v>
      </c>
      <c r="O29" s="11" t="s">
        <v>181</v>
      </c>
      <c r="P29" s="12">
        <v>28.3</v>
      </c>
      <c r="Q29" s="12">
        <v>113.0</v>
      </c>
      <c r="R29" s="12" t="s">
        <v>139</v>
      </c>
      <c r="S29" s="3">
        <v>-3.0</v>
      </c>
      <c r="T29" s="3">
        <v>-3.0</v>
      </c>
      <c r="U29" s="3">
        <v>-6.0</v>
      </c>
      <c r="V29" s="3">
        <v>0.0</v>
      </c>
      <c r="W29" s="3">
        <v>21.0</v>
      </c>
      <c r="X29" s="3">
        <v>42.0</v>
      </c>
      <c r="Y29" s="3">
        <v>9.0</v>
      </c>
      <c r="Z29" s="3">
        <v>0.0</v>
      </c>
    </row>
    <row r="30">
      <c r="A30" s="3">
        <v>2013.0</v>
      </c>
      <c r="B30" s="3" t="s">
        <v>257</v>
      </c>
      <c r="C30" s="3" t="s">
        <v>131</v>
      </c>
      <c r="D30" s="3">
        <v>66.0</v>
      </c>
      <c r="E30" s="3">
        <v>69.0</v>
      </c>
      <c r="F30" s="3">
        <v>71.0</v>
      </c>
      <c r="G30" s="3">
        <v>66.0</v>
      </c>
      <c r="H30" s="3">
        <v>272.0</v>
      </c>
      <c r="I30" s="3">
        <v>-12.0</v>
      </c>
      <c r="J30" s="10">
        <v>42.0</v>
      </c>
      <c r="K30" s="10" t="s">
        <v>128</v>
      </c>
      <c r="L30" s="10">
        <v>311.0</v>
      </c>
      <c r="M30" s="10">
        <v>25.0</v>
      </c>
      <c r="N30" s="11">
        <v>56.0</v>
      </c>
      <c r="O30" s="11" t="s">
        <v>113</v>
      </c>
      <c r="P30" s="12">
        <v>29.3</v>
      </c>
      <c r="Q30" s="12">
        <v>117.0</v>
      </c>
      <c r="R30" s="12" t="s">
        <v>543</v>
      </c>
      <c r="S30" s="5" t="str">
        <f>+3</f>
        <v>3</v>
      </c>
      <c r="T30" s="3">
        <v>-10.0</v>
      </c>
      <c r="U30" s="3">
        <v>-5.0</v>
      </c>
      <c r="V30" s="3">
        <v>1.0</v>
      </c>
      <c r="W30" s="3">
        <v>16.0</v>
      </c>
      <c r="X30" s="3">
        <v>49.0</v>
      </c>
      <c r="Y30" s="3">
        <v>6.0</v>
      </c>
      <c r="Z30" s="3">
        <v>0.0</v>
      </c>
    </row>
    <row r="31">
      <c r="A31" s="3">
        <v>2013.0</v>
      </c>
      <c r="B31" s="3" t="s">
        <v>313</v>
      </c>
      <c r="C31" s="3" t="s">
        <v>131</v>
      </c>
      <c r="D31" s="3">
        <v>70.0</v>
      </c>
      <c r="E31" s="3">
        <v>68.0</v>
      </c>
      <c r="F31" s="3">
        <v>66.0</v>
      </c>
      <c r="G31" s="3">
        <v>68.0</v>
      </c>
      <c r="H31" s="3">
        <v>272.0</v>
      </c>
      <c r="I31" s="3">
        <v>-12.0</v>
      </c>
      <c r="J31" s="10">
        <v>37.0</v>
      </c>
      <c r="K31" s="10" t="s">
        <v>519</v>
      </c>
      <c r="L31" s="10">
        <v>302.6</v>
      </c>
      <c r="M31" s="10">
        <v>49.0</v>
      </c>
      <c r="N31" s="11">
        <v>55.0</v>
      </c>
      <c r="O31" s="11" t="s">
        <v>109</v>
      </c>
      <c r="P31" s="12">
        <v>29.8</v>
      </c>
      <c r="Q31" s="12">
        <v>119.0</v>
      </c>
      <c r="R31" s="12" t="s">
        <v>103</v>
      </c>
      <c r="S31" s="5" t="str">
        <f t="shared" ref="S31:S32" si="2">+1</f>
        <v>1</v>
      </c>
      <c r="T31" s="3">
        <v>-3.0</v>
      </c>
      <c r="U31" s="3">
        <v>-10.0</v>
      </c>
      <c r="V31" s="3">
        <v>2.0</v>
      </c>
      <c r="W31" s="3">
        <v>18.0</v>
      </c>
      <c r="X31" s="3">
        <v>44.0</v>
      </c>
      <c r="Y31" s="3">
        <v>6.0</v>
      </c>
      <c r="Z31" s="3">
        <v>2.0</v>
      </c>
    </row>
    <row r="32">
      <c r="A32" s="3">
        <v>2013.0</v>
      </c>
      <c r="B32" s="3" t="s">
        <v>554</v>
      </c>
      <c r="C32" s="3" t="s">
        <v>131</v>
      </c>
      <c r="D32" s="3">
        <v>67.0</v>
      </c>
      <c r="E32" s="3">
        <v>70.0</v>
      </c>
      <c r="F32" s="3">
        <v>69.0</v>
      </c>
      <c r="G32" s="3">
        <v>66.0</v>
      </c>
      <c r="H32" s="3">
        <v>272.0</v>
      </c>
      <c r="I32" s="3">
        <v>-12.0</v>
      </c>
      <c r="J32" s="10">
        <v>36.0</v>
      </c>
      <c r="K32" s="10" t="s">
        <v>202</v>
      </c>
      <c r="L32" s="10">
        <v>323.1</v>
      </c>
      <c r="M32" s="10" t="s">
        <v>126</v>
      </c>
      <c r="N32" s="11">
        <v>48.0</v>
      </c>
      <c r="O32" s="11" t="s">
        <v>215</v>
      </c>
      <c r="P32" s="12">
        <v>28.3</v>
      </c>
      <c r="Q32" s="12">
        <v>113.0</v>
      </c>
      <c r="R32" s="12" t="s">
        <v>139</v>
      </c>
      <c r="S32" s="5" t="str">
        <f t="shared" si="2"/>
        <v>1</v>
      </c>
      <c r="T32" s="3">
        <v>-2.0</v>
      </c>
      <c r="U32" s="3">
        <v>-11.0</v>
      </c>
      <c r="V32" s="3">
        <v>1.0</v>
      </c>
      <c r="W32" s="3">
        <v>19.0</v>
      </c>
      <c r="X32" s="3">
        <v>44.0</v>
      </c>
      <c r="Y32" s="3">
        <v>7.0</v>
      </c>
      <c r="Z32" s="3">
        <v>1.0</v>
      </c>
    </row>
    <row r="33">
      <c r="A33" s="3">
        <v>2013.0</v>
      </c>
      <c r="B33" s="3" t="s">
        <v>404</v>
      </c>
      <c r="C33" s="3" t="s">
        <v>131</v>
      </c>
      <c r="D33" s="3">
        <v>68.0</v>
      </c>
      <c r="E33" s="3">
        <v>64.0</v>
      </c>
      <c r="F33" s="3">
        <v>69.0</v>
      </c>
      <c r="G33" s="3">
        <v>71.0</v>
      </c>
      <c r="H33" s="3">
        <v>272.0</v>
      </c>
      <c r="I33" s="3">
        <v>-12.0</v>
      </c>
      <c r="J33" s="10">
        <v>36.0</v>
      </c>
      <c r="K33" s="10" t="s">
        <v>202</v>
      </c>
      <c r="L33" s="10">
        <v>312.1</v>
      </c>
      <c r="M33" s="10" t="s">
        <v>174</v>
      </c>
      <c r="N33" s="11">
        <v>51.0</v>
      </c>
      <c r="O33" s="11" t="s">
        <v>123</v>
      </c>
      <c r="P33" s="12">
        <v>27.8</v>
      </c>
      <c r="Q33" s="12">
        <v>111.0</v>
      </c>
      <c r="R33" s="12" t="s">
        <v>174</v>
      </c>
      <c r="S33" s="3">
        <v>-3.0</v>
      </c>
      <c r="T33" s="3">
        <v>-4.0</v>
      </c>
      <c r="U33" s="3">
        <v>-5.0</v>
      </c>
      <c r="V33" s="3">
        <v>1.0</v>
      </c>
      <c r="W33" s="3">
        <v>18.0</v>
      </c>
      <c r="X33" s="3">
        <v>46.0</v>
      </c>
      <c r="Y33" s="3">
        <v>6.0</v>
      </c>
      <c r="Z33" s="3">
        <v>1.0</v>
      </c>
    </row>
    <row r="34">
      <c r="A34" s="3">
        <v>2013.0</v>
      </c>
      <c r="B34" s="3" t="s">
        <v>398</v>
      </c>
      <c r="C34" s="3" t="s">
        <v>105</v>
      </c>
      <c r="D34" s="3">
        <v>70.0</v>
      </c>
      <c r="E34" s="3">
        <v>68.0</v>
      </c>
      <c r="F34" s="3">
        <v>68.0</v>
      </c>
      <c r="G34" s="3">
        <v>67.0</v>
      </c>
      <c r="H34" s="3">
        <v>273.0</v>
      </c>
      <c r="I34" s="3">
        <v>-11.0</v>
      </c>
      <c r="J34" s="10">
        <v>45.0</v>
      </c>
      <c r="K34" s="10" t="s">
        <v>514</v>
      </c>
      <c r="L34" s="10">
        <v>303.0</v>
      </c>
      <c r="M34" s="10">
        <v>48.0</v>
      </c>
      <c r="N34" s="11">
        <v>48.0</v>
      </c>
      <c r="O34" s="11" t="s">
        <v>215</v>
      </c>
      <c r="P34" s="12">
        <v>27.0</v>
      </c>
      <c r="Q34" s="12">
        <v>108.0</v>
      </c>
      <c r="R34" s="12" t="s">
        <v>514</v>
      </c>
      <c r="S34" s="5" t="str">
        <f>+1</f>
        <v>1</v>
      </c>
      <c r="T34" s="3">
        <v>-9.0</v>
      </c>
      <c r="U34" s="3">
        <v>-3.0</v>
      </c>
      <c r="V34" s="3">
        <v>0.0</v>
      </c>
      <c r="W34" s="3">
        <v>20.0</v>
      </c>
      <c r="X34" s="3">
        <v>43.0</v>
      </c>
      <c r="Y34" s="3">
        <v>9.0</v>
      </c>
      <c r="Z34" s="3">
        <v>0.0</v>
      </c>
    </row>
    <row r="35">
      <c r="A35" s="3">
        <v>2013.0</v>
      </c>
      <c r="B35" s="3" t="s">
        <v>211</v>
      </c>
      <c r="C35" s="3" t="s">
        <v>105</v>
      </c>
      <c r="D35" s="3">
        <v>70.0</v>
      </c>
      <c r="E35" s="3">
        <v>68.0</v>
      </c>
      <c r="F35" s="3">
        <v>66.0</v>
      </c>
      <c r="G35" s="3">
        <v>69.0</v>
      </c>
      <c r="H35" s="3">
        <v>273.0</v>
      </c>
      <c r="I35" s="3">
        <v>-11.0</v>
      </c>
      <c r="J35" s="10">
        <v>41.0</v>
      </c>
      <c r="K35" s="10" t="s">
        <v>520</v>
      </c>
      <c r="L35" s="10">
        <v>294.3</v>
      </c>
      <c r="M35" s="10">
        <v>66.0</v>
      </c>
      <c r="N35" s="11">
        <v>46.0</v>
      </c>
      <c r="O35" s="11" t="s">
        <v>237</v>
      </c>
      <c r="P35" s="12">
        <v>26.5</v>
      </c>
      <c r="Q35" s="12">
        <v>106.0</v>
      </c>
      <c r="R35" s="12" t="s">
        <v>112</v>
      </c>
      <c r="S35" s="3">
        <v>-1.0</v>
      </c>
      <c r="T35" s="3">
        <v>-2.0</v>
      </c>
      <c r="U35" s="3">
        <v>-8.0</v>
      </c>
      <c r="V35" s="3">
        <v>0.0</v>
      </c>
      <c r="W35" s="3">
        <v>20.0</v>
      </c>
      <c r="X35" s="3">
        <v>43.0</v>
      </c>
      <c r="Y35" s="3">
        <v>9.0</v>
      </c>
      <c r="Z35" s="3">
        <v>0.0</v>
      </c>
    </row>
    <row r="36">
      <c r="A36" s="3">
        <v>2013.0</v>
      </c>
      <c r="B36" s="3" t="s">
        <v>559</v>
      </c>
      <c r="C36" s="3" t="s">
        <v>105</v>
      </c>
      <c r="D36" s="3">
        <v>72.0</v>
      </c>
      <c r="E36" s="3">
        <v>64.0</v>
      </c>
      <c r="F36" s="3">
        <v>67.0</v>
      </c>
      <c r="G36" s="3">
        <v>70.0</v>
      </c>
      <c r="H36" s="3">
        <v>273.0</v>
      </c>
      <c r="I36" s="3">
        <v>-11.0</v>
      </c>
      <c r="J36" s="10">
        <v>47.0</v>
      </c>
      <c r="K36" s="10" t="s">
        <v>112</v>
      </c>
      <c r="L36" s="10">
        <v>316.8</v>
      </c>
      <c r="M36" s="10">
        <v>15.0</v>
      </c>
      <c r="N36" s="11">
        <v>49.0</v>
      </c>
      <c r="O36" s="11" t="s">
        <v>519</v>
      </c>
      <c r="P36" s="12">
        <v>27.3</v>
      </c>
      <c r="Q36" s="12">
        <v>109.0</v>
      </c>
      <c r="R36" s="12" t="s">
        <v>148</v>
      </c>
      <c r="S36" s="3">
        <v>-4.0</v>
      </c>
      <c r="T36" s="3">
        <v>-1.0</v>
      </c>
      <c r="U36" s="3">
        <v>-6.0</v>
      </c>
      <c r="V36" s="3">
        <v>0.0</v>
      </c>
      <c r="W36" s="3">
        <v>25.0</v>
      </c>
      <c r="X36" s="3">
        <v>35.0</v>
      </c>
      <c r="Y36" s="3">
        <v>10.0</v>
      </c>
      <c r="Z36" s="3">
        <v>2.0</v>
      </c>
    </row>
    <row r="37">
      <c r="A37" s="3">
        <v>2013.0</v>
      </c>
      <c r="B37" s="3" t="s">
        <v>180</v>
      </c>
      <c r="C37" s="3" t="s">
        <v>105</v>
      </c>
      <c r="D37" s="3">
        <v>68.0</v>
      </c>
      <c r="E37" s="3">
        <v>66.0</v>
      </c>
      <c r="F37" s="3">
        <v>71.0</v>
      </c>
      <c r="G37" s="3">
        <v>68.0</v>
      </c>
      <c r="H37" s="3">
        <v>273.0</v>
      </c>
      <c r="I37" s="3">
        <v>-11.0</v>
      </c>
      <c r="J37" s="10">
        <v>35.0</v>
      </c>
      <c r="K37" s="10" t="s">
        <v>110</v>
      </c>
      <c r="L37" s="10">
        <v>320.6</v>
      </c>
      <c r="M37" s="10">
        <v>11.0</v>
      </c>
      <c r="N37" s="11">
        <v>50.0</v>
      </c>
      <c r="O37" s="11" t="s">
        <v>223</v>
      </c>
      <c r="P37" s="12">
        <v>27.5</v>
      </c>
      <c r="Q37" s="12">
        <v>110.0</v>
      </c>
      <c r="R37" s="12" t="s">
        <v>116</v>
      </c>
      <c r="S37" s="3">
        <v>-2.0</v>
      </c>
      <c r="T37" s="3">
        <v>-1.0</v>
      </c>
      <c r="U37" s="3">
        <v>-8.0</v>
      </c>
      <c r="V37" s="3">
        <v>0.0</v>
      </c>
      <c r="W37" s="3">
        <v>20.0</v>
      </c>
      <c r="X37" s="3">
        <v>43.0</v>
      </c>
      <c r="Y37" s="3">
        <v>9.0</v>
      </c>
      <c r="Z37" s="3">
        <v>0.0</v>
      </c>
    </row>
    <row r="38">
      <c r="A38" s="3">
        <v>2013.0</v>
      </c>
      <c r="B38" s="3" t="s">
        <v>273</v>
      </c>
      <c r="C38" s="3" t="s">
        <v>105</v>
      </c>
      <c r="D38" s="3">
        <v>67.0</v>
      </c>
      <c r="E38" s="3">
        <v>70.0</v>
      </c>
      <c r="F38" s="3">
        <v>68.0</v>
      </c>
      <c r="G38" s="3">
        <v>68.0</v>
      </c>
      <c r="H38" s="3">
        <v>273.0</v>
      </c>
      <c r="I38" s="3">
        <v>-11.0</v>
      </c>
      <c r="J38" s="10">
        <v>42.0</v>
      </c>
      <c r="K38" s="10" t="s">
        <v>128</v>
      </c>
      <c r="L38" s="10">
        <v>301.3</v>
      </c>
      <c r="M38" s="10">
        <v>54.0</v>
      </c>
      <c r="N38" s="11">
        <v>60.0</v>
      </c>
      <c r="O38" s="11">
        <v>1.0</v>
      </c>
      <c r="P38" s="12">
        <v>29.8</v>
      </c>
      <c r="Q38" s="12">
        <v>119.0</v>
      </c>
      <c r="R38" s="12" t="s">
        <v>103</v>
      </c>
      <c r="S38" s="3">
        <v>-3.0</v>
      </c>
      <c r="T38" s="3">
        <v>-2.0</v>
      </c>
      <c r="U38" s="3">
        <v>-6.0</v>
      </c>
      <c r="V38" s="3">
        <v>0.0</v>
      </c>
      <c r="W38" s="3">
        <v>17.0</v>
      </c>
      <c r="X38" s="3">
        <v>51.0</v>
      </c>
      <c r="Y38" s="3">
        <v>2.0</v>
      </c>
      <c r="Z38" s="3">
        <v>2.0</v>
      </c>
    </row>
    <row r="39">
      <c r="A39" s="3">
        <v>2013.0</v>
      </c>
      <c r="B39" s="3" t="s">
        <v>78</v>
      </c>
      <c r="C39" s="3" t="s">
        <v>105</v>
      </c>
      <c r="D39" s="3">
        <v>69.0</v>
      </c>
      <c r="E39" s="3">
        <v>68.0</v>
      </c>
      <c r="F39" s="3">
        <v>67.0</v>
      </c>
      <c r="G39" s="3">
        <v>69.0</v>
      </c>
      <c r="H39" s="3">
        <v>273.0</v>
      </c>
      <c r="I39" s="3">
        <v>-11.0</v>
      </c>
      <c r="J39" s="10">
        <v>41.0</v>
      </c>
      <c r="K39" s="10" t="s">
        <v>520</v>
      </c>
      <c r="L39" s="10">
        <v>296.3</v>
      </c>
      <c r="M39" s="10">
        <v>63.0</v>
      </c>
      <c r="N39" s="11">
        <v>58.0</v>
      </c>
      <c r="O39" s="11" t="s">
        <v>112</v>
      </c>
      <c r="P39" s="12">
        <v>29.8</v>
      </c>
      <c r="Q39" s="12">
        <v>119.0</v>
      </c>
      <c r="R39" s="12" t="s">
        <v>103</v>
      </c>
      <c r="S39" s="3" t="s">
        <v>141</v>
      </c>
      <c r="T39" s="3">
        <v>-4.0</v>
      </c>
      <c r="U39" s="3">
        <v>-7.0</v>
      </c>
      <c r="V39" s="3">
        <v>0.0</v>
      </c>
      <c r="W39" s="3">
        <v>19.0</v>
      </c>
      <c r="X39" s="3">
        <v>46.0</v>
      </c>
      <c r="Y39" s="3">
        <v>6.0</v>
      </c>
      <c r="Z39" s="3">
        <v>1.0</v>
      </c>
    </row>
    <row r="40">
      <c r="A40" s="3">
        <v>2013.0</v>
      </c>
      <c r="B40" s="3" t="s">
        <v>195</v>
      </c>
      <c r="C40" s="3" t="s">
        <v>105</v>
      </c>
      <c r="D40" s="3">
        <v>71.0</v>
      </c>
      <c r="E40" s="3">
        <v>66.0</v>
      </c>
      <c r="F40" s="3">
        <v>66.0</v>
      </c>
      <c r="G40" s="3">
        <v>70.0</v>
      </c>
      <c r="H40" s="3">
        <v>273.0</v>
      </c>
      <c r="I40" s="3">
        <v>-11.0</v>
      </c>
      <c r="J40" s="10">
        <v>46.0</v>
      </c>
      <c r="K40" s="10" t="s">
        <v>108</v>
      </c>
      <c r="L40" s="10">
        <v>299.6</v>
      </c>
      <c r="M40" s="10">
        <v>57.0</v>
      </c>
      <c r="N40" s="11">
        <v>56.0</v>
      </c>
      <c r="O40" s="11" t="s">
        <v>113</v>
      </c>
      <c r="P40" s="12">
        <v>29.0</v>
      </c>
      <c r="Q40" s="12">
        <v>116.0</v>
      </c>
      <c r="R40" s="12">
        <v>48.0</v>
      </c>
      <c r="S40" s="3">
        <v>-2.0</v>
      </c>
      <c r="T40" s="3">
        <v>-1.0</v>
      </c>
      <c r="U40" s="3">
        <v>-8.0</v>
      </c>
      <c r="V40" s="3">
        <v>1.0</v>
      </c>
      <c r="W40" s="3">
        <v>19.0</v>
      </c>
      <c r="X40" s="3">
        <v>42.0</v>
      </c>
      <c r="Y40" s="3">
        <v>10.0</v>
      </c>
      <c r="Z40" s="3">
        <v>0.0</v>
      </c>
    </row>
    <row r="41">
      <c r="A41" s="3">
        <v>2013.0</v>
      </c>
      <c r="B41" s="3" t="s">
        <v>567</v>
      </c>
      <c r="C41" s="3" t="s">
        <v>105</v>
      </c>
      <c r="D41" s="3">
        <v>69.0</v>
      </c>
      <c r="E41" s="3">
        <v>67.0</v>
      </c>
      <c r="F41" s="3">
        <v>69.0</v>
      </c>
      <c r="G41" s="3">
        <v>68.0</v>
      </c>
      <c r="H41" s="3">
        <v>273.0</v>
      </c>
      <c r="I41" s="3">
        <v>-11.0</v>
      </c>
      <c r="J41" s="10">
        <v>46.0</v>
      </c>
      <c r="K41" s="10" t="s">
        <v>108</v>
      </c>
      <c r="L41" s="10">
        <v>308.1</v>
      </c>
      <c r="M41" s="10" t="s">
        <v>154</v>
      </c>
      <c r="N41" s="11">
        <v>55.0</v>
      </c>
      <c r="O41" s="11" t="s">
        <v>109</v>
      </c>
      <c r="P41" s="12">
        <v>28.5</v>
      </c>
      <c r="Q41" s="12">
        <v>114.0</v>
      </c>
      <c r="R41" s="12" t="s">
        <v>118</v>
      </c>
      <c r="S41" s="3">
        <v>-2.0</v>
      </c>
      <c r="T41" s="3">
        <v>-2.0</v>
      </c>
      <c r="U41" s="3">
        <v>-7.0</v>
      </c>
      <c r="V41" s="3">
        <v>0.0</v>
      </c>
      <c r="W41" s="3">
        <v>18.0</v>
      </c>
      <c r="X41" s="3">
        <v>47.0</v>
      </c>
      <c r="Y41" s="3">
        <v>7.0</v>
      </c>
      <c r="Z41" s="3">
        <v>0.0</v>
      </c>
    </row>
    <row r="42">
      <c r="A42" s="3">
        <v>2013.0</v>
      </c>
      <c r="B42" s="3" t="s">
        <v>569</v>
      </c>
      <c r="C42" s="3" t="s">
        <v>105</v>
      </c>
      <c r="D42" s="3">
        <v>67.0</v>
      </c>
      <c r="E42" s="3">
        <v>68.0</v>
      </c>
      <c r="F42" s="3">
        <v>73.0</v>
      </c>
      <c r="G42" s="3">
        <v>65.0</v>
      </c>
      <c r="H42" s="3">
        <v>273.0</v>
      </c>
      <c r="I42" s="3">
        <v>-11.0</v>
      </c>
      <c r="J42" s="10">
        <v>41.0</v>
      </c>
      <c r="K42" s="10" t="s">
        <v>520</v>
      </c>
      <c r="L42" s="10">
        <v>296.9</v>
      </c>
      <c r="M42" s="10">
        <v>62.0</v>
      </c>
      <c r="N42" s="11">
        <v>52.0</v>
      </c>
      <c r="O42" s="11" t="s">
        <v>120</v>
      </c>
      <c r="P42" s="12">
        <v>28.0</v>
      </c>
      <c r="Q42" s="12">
        <v>112.0</v>
      </c>
      <c r="R42" s="12" t="s">
        <v>135</v>
      </c>
      <c r="S42" s="3" t="s">
        <v>141</v>
      </c>
      <c r="T42" s="3">
        <v>-7.0</v>
      </c>
      <c r="U42" s="3">
        <v>-4.0</v>
      </c>
      <c r="V42" s="3">
        <v>0.0</v>
      </c>
      <c r="W42" s="3">
        <v>18.0</v>
      </c>
      <c r="X42" s="3">
        <v>47.0</v>
      </c>
      <c r="Y42" s="3">
        <v>7.0</v>
      </c>
      <c r="Z42" s="3">
        <v>0.0</v>
      </c>
    </row>
    <row r="43">
      <c r="A43" s="3">
        <v>2013.0</v>
      </c>
      <c r="B43" s="3" t="s">
        <v>262</v>
      </c>
      <c r="C43" s="3" t="s">
        <v>105</v>
      </c>
      <c r="D43" s="3">
        <v>68.0</v>
      </c>
      <c r="E43" s="3">
        <v>69.0</v>
      </c>
      <c r="F43" s="3">
        <v>66.0</v>
      </c>
      <c r="G43" s="3">
        <v>70.0</v>
      </c>
      <c r="H43" s="3">
        <v>273.0</v>
      </c>
      <c r="I43" s="3">
        <v>-11.0</v>
      </c>
      <c r="J43" s="10">
        <v>40.0</v>
      </c>
      <c r="K43" s="10" t="s">
        <v>143</v>
      </c>
      <c r="L43" s="10">
        <v>319.4</v>
      </c>
      <c r="M43" s="10">
        <v>12.0</v>
      </c>
      <c r="N43" s="11">
        <v>57.0</v>
      </c>
      <c r="O43" s="11" t="s">
        <v>108</v>
      </c>
      <c r="P43" s="12">
        <v>30.0</v>
      </c>
      <c r="Q43" s="12">
        <v>120.0</v>
      </c>
      <c r="R43" s="12" t="s">
        <v>206</v>
      </c>
      <c r="S43" s="3">
        <v>-1.0</v>
      </c>
      <c r="T43" s="3">
        <v>-4.0</v>
      </c>
      <c r="U43" s="3">
        <v>-6.0</v>
      </c>
      <c r="V43" s="3">
        <v>0.0</v>
      </c>
      <c r="W43" s="3">
        <v>19.0</v>
      </c>
      <c r="X43" s="3">
        <v>45.0</v>
      </c>
      <c r="Y43" s="3">
        <v>8.0</v>
      </c>
      <c r="Z43" s="3">
        <v>0.0</v>
      </c>
    </row>
    <row r="44">
      <c r="A44" s="3">
        <v>2013.0</v>
      </c>
      <c r="B44" s="3" t="s">
        <v>197</v>
      </c>
      <c r="C44" s="3" t="s">
        <v>105</v>
      </c>
      <c r="D44" s="3">
        <v>68.0</v>
      </c>
      <c r="E44" s="3">
        <v>67.0</v>
      </c>
      <c r="F44" s="3">
        <v>67.0</v>
      </c>
      <c r="G44" s="3">
        <v>71.0</v>
      </c>
      <c r="H44" s="3">
        <v>273.0</v>
      </c>
      <c r="I44" s="3">
        <v>-11.0</v>
      </c>
      <c r="J44" s="10">
        <v>42.0</v>
      </c>
      <c r="K44" s="10" t="s">
        <v>128</v>
      </c>
      <c r="L44" s="10">
        <v>307.3</v>
      </c>
      <c r="M44" s="10">
        <v>42.0</v>
      </c>
      <c r="N44" s="11">
        <v>53.0</v>
      </c>
      <c r="O44" s="11" t="s">
        <v>181</v>
      </c>
      <c r="P44" s="12">
        <v>28.5</v>
      </c>
      <c r="Q44" s="12">
        <v>114.0</v>
      </c>
      <c r="R44" s="12" t="s">
        <v>118</v>
      </c>
      <c r="S44" s="3">
        <v>-2.0</v>
      </c>
      <c r="T44" s="3">
        <v>-3.0</v>
      </c>
      <c r="U44" s="3">
        <v>-6.0</v>
      </c>
      <c r="V44" s="3">
        <v>0.0</v>
      </c>
      <c r="W44" s="3">
        <v>17.0</v>
      </c>
      <c r="X44" s="3">
        <v>49.0</v>
      </c>
      <c r="Y44" s="3">
        <v>6.0</v>
      </c>
      <c r="Z44" s="3">
        <v>0.0</v>
      </c>
    </row>
    <row r="45">
      <c r="A45" s="3">
        <v>2013.0</v>
      </c>
      <c r="B45" s="3" t="s">
        <v>240</v>
      </c>
      <c r="C45" s="3" t="s">
        <v>186</v>
      </c>
      <c r="D45" s="3">
        <v>71.0</v>
      </c>
      <c r="E45" s="3">
        <v>67.0</v>
      </c>
      <c r="F45" s="3">
        <v>66.0</v>
      </c>
      <c r="G45" s="3">
        <v>70.0</v>
      </c>
      <c r="H45" s="3">
        <v>274.0</v>
      </c>
      <c r="I45" s="3">
        <v>-10.0</v>
      </c>
      <c r="J45" s="10">
        <v>43.0</v>
      </c>
      <c r="K45" s="10" t="s">
        <v>168</v>
      </c>
      <c r="L45" s="10">
        <v>297.5</v>
      </c>
      <c r="M45" s="10">
        <v>60.0</v>
      </c>
      <c r="N45" s="11">
        <v>56.0</v>
      </c>
      <c r="O45" s="11" t="s">
        <v>113</v>
      </c>
      <c r="P45" s="12">
        <v>29.3</v>
      </c>
      <c r="Q45" s="12">
        <v>117.0</v>
      </c>
      <c r="R45" s="12" t="s">
        <v>543</v>
      </c>
      <c r="S45" s="3" t="s">
        <v>141</v>
      </c>
      <c r="T45" s="3">
        <v>-6.0</v>
      </c>
      <c r="U45" s="3">
        <v>-4.0</v>
      </c>
      <c r="V45" s="3">
        <v>0.0</v>
      </c>
      <c r="W45" s="3">
        <v>18.0</v>
      </c>
      <c r="X45" s="3">
        <v>47.0</v>
      </c>
      <c r="Y45" s="3">
        <v>6.0</v>
      </c>
      <c r="Z45" s="3">
        <v>1.0</v>
      </c>
    </row>
    <row r="46">
      <c r="A46" s="3">
        <v>2013.0</v>
      </c>
      <c r="B46" s="3" t="s">
        <v>321</v>
      </c>
      <c r="C46" s="3" t="s">
        <v>186</v>
      </c>
      <c r="D46" s="3">
        <v>72.0</v>
      </c>
      <c r="E46" s="3">
        <v>66.0</v>
      </c>
      <c r="F46" s="3">
        <v>64.0</v>
      </c>
      <c r="G46" s="3">
        <v>72.0</v>
      </c>
      <c r="H46" s="3">
        <v>274.0</v>
      </c>
      <c r="I46" s="3">
        <v>-10.0</v>
      </c>
      <c r="J46" s="10">
        <v>38.0</v>
      </c>
      <c r="K46" s="10" t="s">
        <v>220</v>
      </c>
      <c r="L46" s="10">
        <v>314.4</v>
      </c>
      <c r="M46" s="10">
        <v>16.0</v>
      </c>
      <c r="N46" s="11">
        <v>53.0</v>
      </c>
      <c r="O46" s="11" t="s">
        <v>181</v>
      </c>
      <c r="P46" s="12">
        <v>28.5</v>
      </c>
      <c r="Q46" s="12">
        <v>114.0</v>
      </c>
      <c r="R46" s="12" t="s">
        <v>118</v>
      </c>
      <c r="S46" s="3" t="s">
        <v>141</v>
      </c>
      <c r="T46" s="3">
        <v>-3.0</v>
      </c>
      <c r="U46" s="3">
        <v>-7.0</v>
      </c>
      <c r="V46" s="3">
        <v>0.0</v>
      </c>
      <c r="W46" s="3">
        <v>18.0</v>
      </c>
      <c r="X46" s="3">
        <v>46.0</v>
      </c>
      <c r="Y46" s="3">
        <v>8.0</v>
      </c>
      <c r="Z46" s="3">
        <v>0.0</v>
      </c>
    </row>
    <row r="47">
      <c r="A47" s="3">
        <v>2013.0</v>
      </c>
      <c r="B47" s="3" t="s">
        <v>228</v>
      </c>
      <c r="C47" s="3" t="s">
        <v>186</v>
      </c>
      <c r="D47" s="3">
        <v>71.0</v>
      </c>
      <c r="E47" s="3">
        <v>67.0</v>
      </c>
      <c r="F47" s="3">
        <v>69.0</v>
      </c>
      <c r="G47" s="3">
        <v>67.0</v>
      </c>
      <c r="H47" s="3">
        <v>274.0</v>
      </c>
      <c r="I47" s="3">
        <v>-10.0</v>
      </c>
      <c r="J47" s="10">
        <v>37.0</v>
      </c>
      <c r="K47" s="10" t="s">
        <v>519</v>
      </c>
      <c r="L47" s="10">
        <v>307.9</v>
      </c>
      <c r="M47" s="10">
        <v>40.0</v>
      </c>
      <c r="N47" s="11">
        <v>49.0</v>
      </c>
      <c r="O47" s="11" t="s">
        <v>519</v>
      </c>
      <c r="P47" s="12">
        <v>28.3</v>
      </c>
      <c r="Q47" s="12">
        <v>113.0</v>
      </c>
      <c r="R47" s="12" t="s">
        <v>139</v>
      </c>
      <c r="S47" s="3">
        <v>-3.0</v>
      </c>
      <c r="T47" s="3">
        <v>-2.0</v>
      </c>
      <c r="U47" s="3">
        <v>-5.0</v>
      </c>
      <c r="V47" s="3">
        <v>0.0</v>
      </c>
      <c r="W47" s="3">
        <v>14.0</v>
      </c>
      <c r="X47" s="3">
        <v>54.0</v>
      </c>
      <c r="Y47" s="3">
        <v>4.0</v>
      </c>
      <c r="Z47" s="3">
        <v>0.0</v>
      </c>
    </row>
    <row r="48">
      <c r="A48" s="3">
        <v>2013.0</v>
      </c>
      <c r="B48" s="3" t="s">
        <v>275</v>
      </c>
      <c r="C48" s="3" t="s">
        <v>186</v>
      </c>
      <c r="D48" s="3">
        <v>66.0</v>
      </c>
      <c r="E48" s="3">
        <v>66.0</v>
      </c>
      <c r="F48" s="3">
        <v>71.0</v>
      </c>
      <c r="G48" s="3">
        <v>71.0</v>
      </c>
      <c r="H48" s="3">
        <v>274.0</v>
      </c>
      <c r="I48" s="3">
        <v>-10.0</v>
      </c>
      <c r="J48" s="10">
        <v>45.0</v>
      </c>
      <c r="K48" s="10" t="s">
        <v>514</v>
      </c>
      <c r="L48" s="10">
        <v>312.0</v>
      </c>
      <c r="M48" s="10">
        <v>22.0</v>
      </c>
      <c r="N48" s="11">
        <v>48.0</v>
      </c>
      <c r="O48" s="11" t="s">
        <v>215</v>
      </c>
      <c r="P48" s="12">
        <v>28.0</v>
      </c>
      <c r="Q48" s="12">
        <v>112.0</v>
      </c>
      <c r="R48" s="12" t="s">
        <v>135</v>
      </c>
      <c r="S48" s="5" t="str">
        <f>+1</f>
        <v>1</v>
      </c>
      <c r="T48" s="3">
        <v>-7.0</v>
      </c>
      <c r="U48" s="3">
        <v>-4.0</v>
      </c>
      <c r="V48" s="3">
        <v>0.0</v>
      </c>
      <c r="W48" s="3">
        <v>15.0</v>
      </c>
      <c r="X48" s="3">
        <v>52.0</v>
      </c>
      <c r="Y48" s="3">
        <v>5.0</v>
      </c>
      <c r="Z48" s="3">
        <v>0.0</v>
      </c>
    </row>
    <row r="49">
      <c r="A49" s="3">
        <v>2013.0</v>
      </c>
      <c r="B49" s="3" t="s">
        <v>193</v>
      </c>
      <c r="C49" s="3" t="s">
        <v>107</v>
      </c>
      <c r="D49" s="3">
        <v>68.0</v>
      </c>
      <c r="E49" s="3">
        <v>69.0</v>
      </c>
      <c r="F49" s="3">
        <v>68.0</v>
      </c>
      <c r="G49" s="3">
        <v>70.0</v>
      </c>
      <c r="H49" s="3">
        <v>275.0</v>
      </c>
      <c r="I49" s="3">
        <v>-9.0</v>
      </c>
      <c r="J49" s="10">
        <v>42.0</v>
      </c>
      <c r="K49" s="10" t="s">
        <v>128</v>
      </c>
      <c r="L49" s="10">
        <v>292.4</v>
      </c>
      <c r="M49" s="10">
        <v>67.0</v>
      </c>
      <c r="N49" s="11">
        <v>52.0</v>
      </c>
      <c r="O49" s="11" t="s">
        <v>120</v>
      </c>
      <c r="P49" s="12">
        <v>28.8</v>
      </c>
      <c r="Q49" s="12">
        <v>115.0</v>
      </c>
      <c r="R49" s="12" t="s">
        <v>143</v>
      </c>
      <c r="S49" s="3">
        <v>-1.0</v>
      </c>
      <c r="T49" s="3">
        <v>-5.0</v>
      </c>
      <c r="U49" s="3">
        <v>-3.0</v>
      </c>
      <c r="V49" s="3">
        <v>0.0</v>
      </c>
      <c r="W49" s="3">
        <v>15.0</v>
      </c>
      <c r="X49" s="3">
        <v>51.0</v>
      </c>
      <c r="Y49" s="3">
        <v>6.0</v>
      </c>
      <c r="Z49" s="3">
        <v>0.0</v>
      </c>
    </row>
    <row r="50">
      <c r="A50" s="3">
        <v>2013.0</v>
      </c>
      <c r="B50" s="3" t="s">
        <v>254</v>
      </c>
      <c r="C50" s="3" t="s">
        <v>107</v>
      </c>
      <c r="D50" s="3">
        <v>69.0</v>
      </c>
      <c r="E50" s="3">
        <v>67.0</v>
      </c>
      <c r="F50" s="3">
        <v>72.0</v>
      </c>
      <c r="G50" s="3">
        <v>67.0</v>
      </c>
      <c r="H50" s="3">
        <v>275.0</v>
      </c>
      <c r="I50" s="3">
        <v>-9.0</v>
      </c>
      <c r="J50" s="10">
        <v>41.0</v>
      </c>
      <c r="K50" s="10" t="s">
        <v>520</v>
      </c>
      <c r="L50" s="10">
        <v>295.6</v>
      </c>
      <c r="M50" s="10">
        <v>64.0</v>
      </c>
      <c r="N50" s="11">
        <v>50.0</v>
      </c>
      <c r="O50" s="11" t="s">
        <v>223</v>
      </c>
      <c r="P50" s="12">
        <v>27.3</v>
      </c>
      <c r="Q50" s="12">
        <v>109.0</v>
      </c>
      <c r="R50" s="12" t="s">
        <v>148</v>
      </c>
      <c r="S50" s="5" t="str">
        <f>+2</f>
        <v>2</v>
      </c>
      <c r="T50" s="3">
        <v>-5.0</v>
      </c>
      <c r="U50" s="3">
        <v>-6.0</v>
      </c>
      <c r="V50" s="3">
        <v>0.0</v>
      </c>
      <c r="W50" s="3">
        <v>19.0</v>
      </c>
      <c r="X50" s="3">
        <v>43.0</v>
      </c>
      <c r="Y50" s="3">
        <v>10.0</v>
      </c>
      <c r="Z50" s="3">
        <v>0.0</v>
      </c>
    </row>
    <row r="51">
      <c r="A51" s="3">
        <v>2013.0</v>
      </c>
      <c r="B51" s="3" t="s">
        <v>209</v>
      </c>
      <c r="C51" s="3" t="s">
        <v>107</v>
      </c>
      <c r="D51" s="3">
        <v>66.0</v>
      </c>
      <c r="E51" s="3">
        <v>71.0</v>
      </c>
      <c r="F51" s="3">
        <v>69.0</v>
      </c>
      <c r="G51" s="3">
        <v>69.0</v>
      </c>
      <c r="H51" s="3">
        <v>275.0</v>
      </c>
      <c r="I51" s="3">
        <v>-9.0</v>
      </c>
      <c r="J51" s="10">
        <v>45.0</v>
      </c>
      <c r="K51" s="10" t="s">
        <v>514</v>
      </c>
      <c r="L51" s="10">
        <v>320.8</v>
      </c>
      <c r="M51" s="10" t="s">
        <v>115</v>
      </c>
      <c r="N51" s="11">
        <v>54.0</v>
      </c>
      <c r="O51" s="11" t="s">
        <v>127</v>
      </c>
      <c r="P51" s="12">
        <v>30.0</v>
      </c>
      <c r="Q51" s="12">
        <v>120.0</v>
      </c>
      <c r="R51" s="12" t="s">
        <v>206</v>
      </c>
      <c r="S51" s="3" t="s">
        <v>141</v>
      </c>
      <c r="T51" s="3">
        <v>-2.0</v>
      </c>
      <c r="U51" s="3">
        <v>-7.0</v>
      </c>
      <c r="V51" s="3">
        <v>0.0</v>
      </c>
      <c r="W51" s="3">
        <v>17.0</v>
      </c>
      <c r="X51" s="3">
        <v>47.0</v>
      </c>
      <c r="Y51" s="3">
        <v>8.0</v>
      </c>
      <c r="Z51" s="3">
        <v>0.0</v>
      </c>
    </row>
    <row r="52">
      <c r="A52" s="3">
        <v>2013.0</v>
      </c>
      <c r="B52" s="3" t="s">
        <v>584</v>
      </c>
      <c r="C52" s="3" t="s">
        <v>107</v>
      </c>
      <c r="D52" s="3">
        <v>69.0</v>
      </c>
      <c r="E52" s="3">
        <v>69.0</v>
      </c>
      <c r="F52" s="3">
        <v>66.0</v>
      </c>
      <c r="G52" s="3">
        <v>71.0</v>
      </c>
      <c r="H52" s="3">
        <v>275.0</v>
      </c>
      <c r="I52" s="3">
        <v>-9.0</v>
      </c>
      <c r="J52" s="10">
        <v>40.0</v>
      </c>
      <c r="K52" s="10" t="s">
        <v>143</v>
      </c>
      <c r="L52" s="10">
        <v>304.6</v>
      </c>
      <c r="M52" s="10">
        <v>45.0</v>
      </c>
      <c r="N52" s="11">
        <v>55.0</v>
      </c>
      <c r="O52" s="11" t="s">
        <v>109</v>
      </c>
      <c r="P52" s="12">
        <v>29.5</v>
      </c>
      <c r="Q52" s="12">
        <v>118.0</v>
      </c>
      <c r="R52" s="12" t="s">
        <v>114</v>
      </c>
      <c r="S52" s="3">
        <v>-2.0</v>
      </c>
      <c r="T52" s="3">
        <v>-6.0</v>
      </c>
      <c r="U52" s="3">
        <v>-1.0</v>
      </c>
      <c r="V52" s="3">
        <v>0.0</v>
      </c>
      <c r="W52" s="3">
        <v>14.0</v>
      </c>
      <c r="X52" s="3">
        <v>53.0</v>
      </c>
      <c r="Y52" s="3">
        <v>5.0</v>
      </c>
      <c r="Z52" s="3">
        <v>0.0</v>
      </c>
    </row>
    <row r="53">
      <c r="A53" s="3">
        <v>2013.0</v>
      </c>
      <c r="B53" s="3" t="s">
        <v>412</v>
      </c>
      <c r="C53" s="3" t="s">
        <v>107</v>
      </c>
      <c r="D53" s="3">
        <v>69.0</v>
      </c>
      <c r="E53" s="3">
        <v>68.0</v>
      </c>
      <c r="F53" s="3">
        <v>69.0</v>
      </c>
      <c r="G53" s="3">
        <v>69.0</v>
      </c>
      <c r="H53" s="3">
        <v>275.0</v>
      </c>
      <c r="I53" s="3">
        <v>-9.0</v>
      </c>
      <c r="J53" s="10">
        <v>35.0</v>
      </c>
      <c r="K53" s="10" t="s">
        <v>110</v>
      </c>
      <c r="L53" s="10">
        <v>338.1</v>
      </c>
      <c r="M53" s="10">
        <v>1.0</v>
      </c>
      <c r="N53" s="11">
        <v>54.0</v>
      </c>
      <c r="O53" s="11" t="s">
        <v>127</v>
      </c>
      <c r="P53" s="12">
        <v>28.3</v>
      </c>
      <c r="Q53" s="12">
        <v>113.0</v>
      </c>
      <c r="R53" s="12" t="s">
        <v>139</v>
      </c>
      <c r="S53" s="3">
        <v>-2.0</v>
      </c>
      <c r="T53" s="3">
        <v>-7.0</v>
      </c>
      <c r="U53" s="3" t="s">
        <v>141</v>
      </c>
      <c r="V53" s="3">
        <v>0.0</v>
      </c>
      <c r="W53" s="3">
        <v>19.0</v>
      </c>
      <c r="X53" s="3">
        <v>45.0</v>
      </c>
      <c r="Y53" s="3">
        <v>6.0</v>
      </c>
      <c r="Z53" s="3">
        <v>2.0</v>
      </c>
    </row>
    <row r="54">
      <c r="A54" s="3">
        <v>2013.0</v>
      </c>
      <c r="B54" s="3" t="s">
        <v>585</v>
      </c>
      <c r="C54" s="3">
        <v>53.0</v>
      </c>
      <c r="D54" s="3">
        <v>70.0</v>
      </c>
      <c r="E54" s="3">
        <v>66.0</v>
      </c>
      <c r="F54" s="3">
        <v>69.0</v>
      </c>
      <c r="G54" s="3">
        <v>71.0</v>
      </c>
      <c r="H54" s="3">
        <v>276.0</v>
      </c>
      <c r="I54" s="3">
        <v>-8.0</v>
      </c>
      <c r="J54" s="10">
        <v>41.0</v>
      </c>
      <c r="K54" s="10" t="s">
        <v>520</v>
      </c>
      <c r="L54" s="10">
        <v>302.1</v>
      </c>
      <c r="M54" s="10">
        <v>51.0</v>
      </c>
      <c r="N54" s="11">
        <v>48.0</v>
      </c>
      <c r="O54" s="11" t="s">
        <v>215</v>
      </c>
      <c r="P54" s="12">
        <v>27.0</v>
      </c>
      <c r="Q54" s="12">
        <v>108.0</v>
      </c>
      <c r="R54" s="12" t="s">
        <v>514</v>
      </c>
      <c r="S54" s="3">
        <v>-5.0</v>
      </c>
      <c r="T54" s="3">
        <v>-4.0</v>
      </c>
      <c r="U54" s="5" t="str">
        <f>+1</f>
        <v>1</v>
      </c>
      <c r="V54" s="3">
        <v>0.0</v>
      </c>
      <c r="W54" s="3">
        <v>17.0</v>
      </c>
      <c r="X54" s="3">
        <v>48.0</v>
      </c>
      <c r="Y54" s="3">
        <v>5.0</v>
      </c>
      <c r="Z54" s="3">
        <v>2.0</v>
      </c>
    </row>
    <row r="55">
      <c r="A55" s="3">
        <v>2013.0</v>
      </c>
      <c r="B55" s="3" t="s">
        <v>301</v>
      </c>
      <c r="C55" s="3" t="s">
        <v>519</v>
      </c>
      <c r="D55" s="3">
        <v>70.0</v>
      </c>
      <c r="E55" s="3">
        <v>68.0</v>
      </c>
      <c r="F55" s="3">
        <v>69.0</v>
      </c>
      <c r="G55" s="3">
        <v>70.0</v>
      </c>
      <c r="H55" s="3">
        <v>277.0</v>
      </c>
      <c r="I55" s="3">
        <v>-7.0</v>
      </c>
      <c r="J55" s="10">
        <v>37.0</v>
      </c>
      <c r="K55" s="10" t="s">
        <v>519</v>
      </c>
      <c r="L55" s="10">
        <v>298.3</v>
      </c>
      <c r="M55" s="10">
        <v>59.0</v>
      </c>
      <c r="N55" s="11">
        <v>53.0</v>
      </c>
      <c r="O55" s="11" t="s">
        <v>181</v>
      </c>
      <c r="P55" s="12">
        <v>29.3</v>
      </c>
      <c r="Q55" s="12">
        <v>117.0</v>
      </c>
      <c r="R55" s="12" t="s">
        <v>543</v>
      </c>
      <c r="S55" s="3">
        <v>-5.0</v>
      </c>
      <c r="T55" s="5" t="str">
        <f>+4</f>
        <v>4</v>
      </c>
      <c r="U55" s="3">
        <v>-6.0</v>
      </c>
      <c r="V55" s="3">
        <v>1.0</v>
      </c>
      <c r="W55" s="3">
        <v>18.0</v>
      </c>
      <c r="X55" s="3">
        <v>42.0</v>
      </c>
      <c r="Y55" s="3">
        <v>9.0</v>
      </c>
      <c r="Z55" s="3">
        <v>2.0</v>
      </c>
    </row>
    <row r="56">
      <c r="A56" s="3">
        <v>2013.0</v>
      </c>
      <c r="B56" s="3" t="s">
        <v>586</v>
      </c>
      <c r="C56" s="3" t="s">
        <v>519</v>
      </c>
      <c r="D56" s="3">
        <v>69.0</v>
      </c>
      <c r="E56" s="3">
        <v>67.0</v>
      </c>
      <c r="F56" s="3">
        <v>70.0</v>
      </c>
      <c r="G56" s="3">
        <v>71.0</v>
      </c>
      <c r="H56" s="3">
        <v>277.0</v>
      </c>
      <c r="I56" s="3">
        <v>-7.0</v>
      </c>
      <c r="J56" s="10">
        <v>42.0</v>
      </c>
      <c r="K56" s="10" t="s">
        <v>128</v>
      </c>
      <c r="L56" s="10">
        <v>308.1</v>
      </c>
      <c r="M56" s="10" t="s">
        <v>154</v>
      </c>
      <c r="N56" s="11">
        <v>50.0</v>
      </c>
      <c r="O56" s="11" t="s">
        <v>223</v>
      </c>
      <c r="P56" s="12">
        <v>29.3</v>
      </c>
      <c r="Q56" s="12">
        <v>117.0</v>
      </c>
      <c r="R56" s="12" t="s">
        <v>543</v>
      </c>
      <c r="S56" s="3">
        <v>-3.0</v>
      </c>
      <c r="T56" s="3" t="s">
        <v>141</v>
      </c>
      <c r="U56" s="3">
        <v>-4.0</v>
      </c>
      <c r="V56" s="3">
        <v>0.0</v>
      </c>
      <c r="W56" s="3">
        <v>19.0</v>
      </c>
      <c r="X56" s="3">
        <v>41.0</v>
      </c>
      <c r="Y56" s="3">
        <v>12.0</v>
      </c>
      <c r="Z56" s="3">
        <v>0.0</v>
      </c>
    </row>
    <row r="57">
      <c r="A57" s="3">
        <v>2013.0</v>
      </c>
      <c r="B57" s="3" t="s">
        <v>47</v>
      </c>
      <c r="C57" s="3" t="s">
        <v>519</v>
      </c>
      <c r="D57" s="3">
        <v>67.0</v>
      </c>
      <c r="E57" s="3">
        <v>68.0</v>
      </c>
      <c r="F57" s="3">
        <v>72.0</v>
      </c>
      <c r="G57" s="3">
        <v>70.0</v>
      </c>
      <c r="H57" s="3">
        <v>277.0</v>
      </c>
      <c r="I57" s="3">
        <v>-7.0</v>
      </c>
      <c r="J57" s="10">
        <v>48.0</v>
      </c>
      <c r="K57" s="10">
        <v>2.0</v>
      </c>
      <c r="L57" s="10">
        <v>303.3</v>
      </c>
      <c r="M57" s="10">
        <v>47.0</v>
      </c>
      <c r="N57" s="11">
        <v>43.0</v>
      </c>
      <c r="O57" s="11">
        <v>72.0</v>
      </c>
      <c r="P57" s="12">
        <v>26.5</v>
      </c>
      <c r="Q57" s="12">
        <v>106.0</v>
      </c>
      <c r="R57" s="12" t="s">
        <v>112</v>
      </c>
      <c r="S57" s="3">
        <v>-1.0</v>
      </c>
      <c r="T57" s="3">
        <v>-1.0</v>
      </c>
      <c r="U57" s="3">
        <v>-5.0</v>
      </c>
      <c r="V57" s="3">
        <v>0.0</v>
      </c>
      <c r="W57" s="3">
        <v>15.0</v>
      </c>
      <c r="X57" s="3">
        <v>50.0</v>
      </c>
      <c r="Y57" s="3">
        <v>6.0</v>
      </c>
      <c r="Z57" s="3">
        <v>1.0</v>
      </c>
    </row>
    <row r="58">
      <c r="A58" s="3">
        <v>2013.0</v>
      </c>
      <c r="B58" s="3" t="s">
        <v>201</v>
      </c>
      <c r="C58" s="3" t="s">
        <v>519</v>
      </c>
      <c r="D58" s="3">
        <v>69.0</v>
      </c>
      <c r="E58" s="3">
        <v>69.0</v>
      </c>
      <c r="F58" s="3">
        <v>68.0</v>
      </c>
      <c r="G58" s="3">
        <v>71.0</v>
      </c>
      <c r="H58" s="3">
        <v>277.0</v>
      </c>
      <c r="I58" s="3">
        <v>-7.0</v>
      </c>
      <c r="J58" s="10">
        <v>35.0</v>
      </c>
      <c r="K58" s="10" t="s">
        <v>110</v>
      </c>
      <c r="L58" s="10">
        <v>303.4</v>
      </c>
      <c r="M58" s="10">
        <v>46.0</v>
      </c>
      <c r="N58" s="11">
        <v>50.0</v>
      </c>
      <c r="O58" s="11" t="s">
        <v>223</v>
      </c>
      <c r="P58" s="12">
        <v>28.5</v>
      </c>
      <c r="Q58" s="12">
        <v>114.0</v>
      </c>
      <c r="R58" s="12" t="s">
        <v>118</v>
      </c>
      <c r="S58" s="5" t="str">
        <f>+6</f>
        <v>6</v>
      </c>
      <c r="T58" s="3">
        <v>-8.0</v>
      </c>
      <c r="U58" s="3">
        <v>-5.0</v>
      </c>
      <c r="V58" s="3">
        <v>0.0</v>
      </c>
      <c r="W58" s="3">
        <v>22.0</v>
      </c>
      <c r="X58" s="3">
        <v>38.0</v>
      </c>
      <c r="Y58" s="3">
        <v>10.0</v>
      </c>
      <c r="Z58" s="3">
        <v>2.0</v>
      </c>
    </row>
    <row r="59">
      <c r="A59" s="3">
        <v>2013.0</v>
      </c>
      <c r="B59" s="3" t="s">
        <v>593</v>
      </c>
      <c r="C59" s="3" t="s">
        <v>519</v>
      </c>
      <c r="D59" s="3">
        <v>70.0</v>
      </c>
      <c r="E59" s="3">
        <v>66.0</v>
      </c>
      <c r="F59" s="3">
        <v>71.0</v>
      </c>
      <c r="G59" s="3">
        <v>70.0</v>
      </c>
      <c r="H59" s="3">
        <v>277.0</v>
      </c>
      <c r="I59" s="3">
        <v>-7.0</v>
      </c>
      <c r="J59" s="10">
        <v>45.0</v>
      </c>
      <c r="K59" s="10" t="s">
        <v>514</v>
      </c>
      <c r="L59" s="10">
        <v>301.8</v>
      </c>
      <c r="M59" s="10">
        <v>52.0</v>
      </c>
      <c r="N59" s="11">
        <v>50.0</v>
      </c>
      <c r="O59" s="11" t="s">
        <v>223</v>
      </c>
      <c r="P59" s="12">
        <v>28.8</v>
      </c>
      <c r="Q59" s="12">
        <v>115.0</v>
      </c>
      <c r="R59" s="12" t="s">
        <v>143</v>
      </c>
      <c r="S59" s="3">
        <v>-3.0</v>
      </c>
      <c r="T59" s="3" t="s">
        <v>141</v>
      </c>
      <c r="U59" s="3">
        <v>-4.0</v>
      </c>
      <c r="V59" s="3">
        <v>0.0</v>
      </c>
      <c r="W59" s="3">
        <v>15.0</v>
      </c>
      <c r="X59" s="3">
        <v>50.0</v>
      </c>
      <c r="Y59" s="3">
        <v>6.0</v>
      </c>
      <c r="Z59" s="3">
        <v>1.0</v>
      </c>
    </row>
    <row r="60">
      <c r="A60" s="3">
        <v>2013.0</v>
      </c>
      <c r="B60" s="3" t="s">
        <v>226</v>
      </c>
      <c r="C60" s="3" t="s">
        <v>519</v>
      </c>
      <c r="D60" s="3">
        <v>65.0</v>
      </c>
      <c r="E60" s="3">
        <v>68.0</v>
      </c>
      <c r="F60" s="3">
        <v>74.0</v>
      </c>
      <c r="G60" s="3">
        <v>70.0</v>
      </c>
      <c r="H60" s="3">
        <v>277.0</v>
      </c>
      <c r="I60" s="3">
        <v>-7.0</v>
      </c>
      <c r="J60" s="10">
        <v>38.0</v>
      </c>
      <c r="K60" s="10" t="s">
        <v>220</v>
      </c>
      <c r="L60" s="10">
        <v>309.0</v>
      </c>
      <c r="M60" s="10" t="s">
        <v>105</v>
      </c>
      <c r="N60" s="11">
        <v>48.0</v>
      </c>
      <c r="O60" s="11" t="s">
        <v>215</v>
      </c>
      <c r="P60" s="12">
        <v>28.0</v>
      </c>
      <c r="Q60" s="12">
        <v>112.0</v>
      </c>
      <c r="R60" s="12" t="s">
        <v>135</v>
      </c>
      <c r="S60" s="3">
        <v>-2.0</v>
      </c>
      <c r="T60" s="5" t="str">
        <f>+1</f>
        <v>1</v>
      </c>
      <c r="U60" s="3">
        <v>-6.0</v>
      </c>
      <c r="V60" s="3">
        <v>2.0</v>
      </c>
      <c r="W60" s="3">
        <v>15.0</v>
      </c>
      <c r="X60" s="3">
        <v>45.0</v>
      </c>
      <c r="Y60" s="3">
        <v>8.0</v>
      </c>
      <c r="Z60" s="3">
        <v>2.0</v>
      </c>
    </row>
    <row r="61">
      <c r="A61" s="3">
        <v>2013.0</v>
      </c>
      <c r="B61" s="3" t="s">
        <v>151</v>
      </c>
      <c r="C61" s="3" t="s">
        <v>519</v>
      </c>
      <c r="D61" s="3">
        <v>70.0</v>
      </c>
      <c r="E61" s="3">
        <v>67.0</v>
      </c>
      <c r="F61" s="3">
        <v>70.0</v>
      </c>
      <c r="G61" s="3">
        <v>70.0</v>
      </c>
      <c r="H61" s="3">
        <v>277.0</v>
      </c>
      <c r="I61" s="3">
        <v>-7.0</v>
      </c>
      <c r="J61" s="10">
        <v>34.0</v>
      </c>
      <c r="K61" s="10" t="s">
        <v>206</v>
      </c>
      <c r="L61" s="10">
        <v>310.6</v>
      </c>
      <c r="M61" s="10">
        <v>28.0</v>
      </c>
      <c r="N61" s="11">
        <v>56.0</v>
      </c>
      <c r="O61" s="11" t="s">
        <v>113</v>
      </c>
      <c r="P61" s="12">
        <v>30.3</v>
      </c>
      <c r="Q61" s="12">
        <v>121.0</v>
      </c>
      <c r="R61" s="12">
        <v>71.0</v>
      </c>
      <c r="S61" s="3">
        <v>-2.0</v>
      </c>
      <c r="T61" s="3" t="s">
        <v>141</v>
      </c>
      <c r="U61" s="3">
        <v>-5.0</v>
      </c>
      <c r="V61" s="3">
        <v>0.0</v>
      </c>
      <c r="W61" s="3">
        <v>18.0</v>
      </c>
      <c r="X61" s="3">
        <v>44.0</v>
      </c>
      <c r="Y61" s="3">
        <v>9.0</v>
      </c>
      <c r="Z61" s="3">
        <v>1.0</v>
      </c>
    </row>
    <row r="62">
      <c r="A62" s="3">
        <v>2013.0</v>
      </c>
      <c r="B62" s="3" t="s">
        <v>459</v>
      </c>
      <c r="C62" s="3" t="s">
        <v>202</v>
      </c>
      <c r="D62" s="3">
        <v>68.0</v>
      </c>
      <c r="E62" s="3">
        <v>69.0</v>
      </c>
      <c r="F62" s="3">
        <v>70.0</v>
      </c>
      <c r="G62" s="3">
        <v>71.0</v>
      </c>
      <c r="H62" s="3">
        <v>278.0</v>
      </c>
      <c r="I62" s="3">
        <v>-6.0</v>
      </c>
      <c r="J62" s="10">
        <v>33.0</v>
      </c>
      <c r="K62" s="10" t="s">
        <v>265</v>
      </c>
      <c r="L62" s="10">
        <v>298.6</v>
      </c>
      <c r="M62" s="10">
        <v>58.0</v>
      </c>
      <c r="N62" s="11">
        <v>46.0</v>
      </c>
      <c r="O62" s="11" t="s">
        <v>237</v>
      </c>
      <c r="P62" s="12">
        <v>27.3</v>
      </c>
      <c r="Q62" s="12">
        <v>109.0</v>
      </c>
      <c r="R62" s="12" t="s">
        <v>148</v>
      </c>
      <c r="S62" s="3">
        <v>-3.0</v>
      </c>
      <c r="T62" s="5" t="str">
        <f t="shared" ref="T62:T63" si="3">+1</f>
        <v>1</v>
      </c>
      <c r="U62" s="3">
        <v>-4.0</v>
      </c>
      <c r="V62" s="3">
        <v>0.0</v>
      </c>
      <c r="W62" s="3">
        <v>19.0</v>
      </c>
      <c r="X62" s="3">
        <v>40.0</v>
      </c>
      <c r="Y62" s="3">
        <v>13.0</v>
      </c>
      <c r="Z62" s="3">
        <v>0.0</v>
      </c>
    </row>
    <row r="63">
      <c r="A63" s="3">
        <v>2013.0</v>
      </c>
      <c r="B63" s="3" t="s">
        <v>325</v>
      </c>
      <c r="C63" s="3" t="s">
        <v>202</v>
      </c>
      <c r="D63" s="3">
        <v>65.0</v>
      </c>
      <c r="E63" s="3">
        <v>73.0</v>
      </c>
      <c r="F63" s="3">
        <v>70.0</v>
      </c>
      <c r="G63" s="3">
        <v>70.0</v>
      </c>
      <c r="H63" s="3">
        <v>278.0</v>
      </c>
      <c r="I63" s="3">
        <v>-6.0</v>
      </c>
      <c r="J63" s="10">
        <v>33.0</v>
      </c>
      <c r="K63" s="10" t="s">
        <v>265</v>
      </c>
      <c r="L63" s="10">
        <v>301.6</v>
      </c>
      <c r="M63" s="10">
        <v>53.0</v>
      </c>
      <c r="N63" s="11">
        <v>47.0</v>
      </c>
      <c r="O63" s="11" t="s">
        <v>110</v>
      </c>
      <c r="P63" s="12">
        <v>28.0</v>
      </c>
      <c r="Q63" s="12">
        <v>112.0</v>
      </c>
      <c r="R63" s="12" t="s">
        <v>135</v>
      </c>
      <c r="S63" s="3">
        <v>-2.0</v>
      </c>
      <c r="T63" s="5" t="str">
        <f t="shared" si="3"/>
        <v>1</v>
      </c>
      <c r="U63" s="3">
        <v>-5.0</v>
      </c>
      <c r="V63" s="3">
        <v>0.0</v>
      </c>
      <c r="W63" s="3">
        <v>22.0</v>
      </c>
      <c r="X63" s="3">
        <v>37.0</v>
      </c>
      <c r="Y63" s="3">
        <v>10.0</v>
      </c>
      <c r="Z63" s="3">
        <v>3.0</v>
      </c>
    </row>
    <row r="64">
      <c r="A64" s="3">
        <v>2013.0</v>
      </c>
      <c r="B64" s="3" t="s">
        <v>487</v>
      </c>
      <c r="C64" s="3" t="s">
        <v>202</v>
      </c>
      <c r="D64" s="3">
        <v>71.0</v>
      </c>
      <c r="E64" s="3">
        <v>67.0</v>
      </c>
      <c r="F64" s="3">
        <v>71.0</v>
      </c>
      <c r="G64" s="3">
        <v>69.0</v>
      </c>
      <c r="H64" s="3">
        <v>278.0</v>
      </c>
      <c r="I64" s="3">
        <v>-6.0</v>
      </c>
      <c r="J64" s="10">
        <v>39.0</v>
      </c>
      <c r="K64" s="10" t="s">
        <v>122</v>
      </c>
      <c r="L64" s="10">
        <v>300.5</v>
      </c>
      <c r="M64" s="10">
        <v>56.0</v>
      </c>
      <c r="N64" s="11">
        <v>46.0</v>
      </c>
      <c r="O64" s="11" t="s">
        <v>237</v>
      </c>
      <c r="P64" s="12">
        <v>27.3</v>
      </c>
      <c r="Q64" s="12">
        <v>109.0</v>
      </c>
      <c r="R64" s="12" t="s">
        <v>148</v>
      </c>
      <c r="S64" s="5" t="str">
        <f t="shared" ref="S64:S65" si="4">+1</f>
        <v>1</v>
      </c>
      <c r="T64" s="3">
        <v>-3.0</v>
      </c>
      <c r="U64" s="3">
        <v>-4.0</v>
      </c>
      <c r="V64" s="3">
        <v>0.0</v>
      </c>
      <c r="W64" s="3">
        <v>18.0</v>
      </c>
      <c r="X64" s="3">
        <v>43.0</v>
      </c>
      <c r="Y64" s="3">
        <v>10.0</v>
      </c>
      <c r="Z64" s="3">
        <v>1.0</v>
      </c>
    </row>
    <row r="65">
      <c r="A65" s="3">
        <v>2013.0</v>
      </c>
      <c r="B65" s="3" t="s">
        <v>399</v>
      </c>
      <c r="C65" s="3" t="s">
        <v>202</v>
      </c>
      <c r="D65" s="3">
        <v>69.0</v>
      </c>
      <c r="E65" s="3">
        <v>69.0</v>
      </c>
      <c r="F65" s="3">
        <v>71.0</v>
      </c>
      <c r="G65" s="3">
        <v>69.0</v>
      </c>
      <c r="H65" s="3">
        <v>278.0</v>
      </c>
      <c r="I65" s="3">
        <v>-6.0</v>
      </c>
      <c r="J65" s="10">
        <v>38.0</v>
      </c>
      <c r="K65" s="10" t="s">
        <v>220</v>
      </c>
      <c r="L65" s="10">
        <v>287.0</v>
      </c>
      <c r="M65" s="10">
        <v>70.0</v>
      </c>
      <c r="N65" s="11">
        <v>47.0</v>
      </c>
      <c r="O65" s="11" t="s">
        <v>110</v>
      </c>
      <c r="P65" s="12">
        <v>27.5</v>
      </c>
      <c r="Q65" s="12">
        <v>110.0</v>
      </c>
      <c r="R65" s="12" t="s">
        <v>116</v>
      </c>
      <c r="S65" s="5" t="str">
        <f t="shared" si="4"/>
        <v>1</v>
      </c>
      <c r="T65" s="3">
        <v>-2.0</v>
      </c>
      <c r="U65" s="3">
        <v>-5.0</v>
      </c>
      <c r="V65" s="3">
        <v>0.0</v>
      </c>
      <c r="W65" s="3">
        <v>20.0</v>
      </c>
      <c r="X65" s="3">
        <v>41.0</v>
      </c>
      <c r="Y65" s="3">
        <v>9.0</v>
      </c>
      <c r="Z65" s="3">
        <v>2.0</v>
      </c>
    </row>
    <row r="66">
      <c r="A66" s="3">
        <v>2013.0</v>
      </c>
      <c r="B66" s="3" t="s">
        <v>594</v>
      </c>
      <c r="C66" s="3" t="s">
        <v>202</v>
      </c>
      <c r="D66" s="3">
        <v>68.0</v>
      </c>
      <c r="E66" s="3">
        <v>69.0</v>
      </c>
      <c r="F66" s="3">
        <v>69.0</v>
      </c>
      <c r="G66" s="3">
        <v>72.0</v>
      </c>
      <c r="H66" s="3">
        <v>278.0</v>
      </c>
      <c r="I66" s="3">
        <v>-6.0</v>
      </c>
      <c r="J66" s="10">
        <v>41.0</v>
      </c>
      <c r="K66" s="10" t="s">
        <v>520</v>
      </c>
      <c r="L66" s="10">
        <v>310.8</v>
      </c>
      <c r="M66" s="10">
        <v>27.0</v>
      </c>
      <c r="N66" s="11">
        <v>51.0</v>
      </c>
      <c r="O66" s="11" t="s">
        <v>123</v>
      </c>
      <c r="P66" s="12">
        <v>29.3</v>
      </c>
      <c r="Q66" s="12">
        <v>117.0</v>
      </c>
      <c r="R66" s="12" t="s">
        <v>543</v>
      </c>
      <c r="S66" s="3" t="s">
        <v>141</v>
      </c>
      <c r="T66" s="5" t="str">
        <f>+1</f>
        <v>1</v>
      </c>
      <c r="U66" s="3">
        <v>-7.0</v>
      </c>
      <c r="V66" s="3">
        <v>0.0</v>
      </c>
      <c r="W66" s="3">
        <v>19.0</v>
      </c>
      <c r="X66" s="3">
        <v>42.0</v>
      </c>
      <c r="Y66" s="3">
        <v>9.0</v>
      </c>
      <c r="Z66" s="3">
        <v>2.0</v>
      </c>
    </row>
    <row r="67">
      <c r="A67" s="3">
        <v>2013.0</v>
      </c>
      <c r="B67" s="3" t="s">
        <v>318</v>
      </c>
      <c r="C67" s="3" t="s">
        <v>202</v>
      </c>
      <c r="D67" s="3">
        <v>68.0</v>
      </c>
      <c r="E67" s="3">
        <v>69.0</v>
      </c>
      <c r="F67" s="3">
        <v>68.0</v>
      </c>
      <c r="G67" s="3">
        <v>73.0</v>
      </c>
      <c r="H67" s="3">
        <v>278.0</v>
      </c>
      <c r="I67" s="3">
        <v>-6.0</v>
      </c>
      <c r="J67" s="10">
        <v>47.0</v>
      </c>
      <c r="K67" s="10" t="s">
        <v>112</v>
      </c>
      <c r="L67" s="10">
        <v>313.6</v>
      </c>
      <c r="M67" s="10">
        <v>17.0</v>
      </c>
      <c r="N67" s="11">
        <v>56.0</v>
      </c>
      <c r="O67" s="11" t="s">
        <v>113</v>
      </c>
      <c r="P67" s="12">
        <v>30.8</v>
      </c>
      <c r="Q67" s="12">
        <v>123.0</v>
      </c>
      <c r="R67" s="12">
        <v>72.0</v>
      </c>
      <c r="S67" s="3" t="s">
        <v>141</v>
      </c>
      <c r="T67" s="3">
        <v>-1.0</v>
      </c>
      <c r="U67" s="3">
        <v>-5.0</v>
      </c>
      <c r="V67" s="3">
        <v>1.0</v>
      </c>
      <c r="W67" s="3">
        <v>15.0</v>
      </c>
      <c r="X67" s="3">
        <v>45.0</v>
      </c>
      <c r="Y67" s="3">
        <v>11.0</v>
      </c>
      <c r="Z67" s="3">
        <v>0.0</v>
      </c>
    </row>
    <row r="68">
      <c r="A68" s="3">
        <v>2013.0</v>
      </c>
      <c r="B68" s="3" t="s">
        <v>450</v>
      </c>
      <c r="C68" s="3" t="s">
        <v>202</v>
      </c>
      <c r="D68" s="3">
        <v>69.0</v>
      </c>
      <c r="E68" s="3">
        <v>69.0</v>
      </c>
      <c r="F68" s="3">
        <v>70.0</v>
      </c>
      <c r="G68" s="3">
        <v>70.0</v>
      </c>
      <c r="H68" s="3">
        <v>278.0</v>
      </c>
      <c r="I68" s="3">
        <v>-6.0</v>
      </c>
      <c r="J68" s="10">
        <v>43.0</v>
      </c>
      <c r="K68" s="10" t="s">
        <v>168</v>
      </c>
      <c r="L68" s="10">
        <v>312.3</v>
      </c>
      <c r="M68" s="10">
        <v>19.0</v>
      </c>
      <c r="N68" s="11">
        <v>52.0</v>
      </c>
      <c r="O68" s="11" t="s">
        <v>120</v>
      </c>
      <c r="P68" s="12">
        <v>30.0</v>
      </c>
      <c r="Q68" s="12">
        <v>120.0</v>
      </c>
      <c r="R68" s="12" t="s">
        <v>206</v>
      </c>
      <c r="S68" s="3">
        <v>-1.0</v>
      </c>
      <c r="T68" s="5" t="str">
        <f>+3</f>
        <v>3</v>
      </c>
      <c r="U68" s="3">
        <v>-8.0</v>
      </c>
      <c r="V68" s="3">
        <v>0.0</v>
      </c>
      <c r="W68" s="3">
        <v>18.0</v>
      </c>
      <c r="X68" s="3">
        <v>43.0</v>
      </c>
      <c r="Y68" s="3">
        <v>10.0</v>
      </c>
      <c r="Z68" s="3">
        <v>1.0</v>
      </c>
    </row>
    <row r="69">
      <c r="A69" s="3">
        <v>2013.0</v>
      </c>
      <c r="B69" s="3" t="s">
        <v>434</v>
      </c>
      <c r="C69" s="3" t="s">
        <v>206</v>
      </c>
      <c r="D69" s="3">
        <v>71.0</v>
      </c>
      <c r="E69" s="3">
        <v>67.0</v>
      </c>
      <c r="F69" s="3">
        <v>72.0</v>
      </c>
      <c r="G69" s="3">
        <v>70.0</v>
      </c>
      <c r="H69" s="3">
        <v>280.0</v>
      </c>
      <c r="I69" s="3">
        <v>-4.0</v>
      </c>
      <c r="J69" s="10">
        <v>44.0</v>
      </c>
      <c r="K69" s="10" t="s">
        <v>116</v>
      </c>
      <c r="L69" s="10">
        <v>295.3</v>
      </c>
      <c r="M69" s="10">
        <v>65.0</v>
      </c>
      <c r="N69" s="11">
        <v>52.0</v>
      </c>
      <c r="O69" s="11" t="s">
        <v>120</v>
      </c>
      <c r="P69" s="12">
        <v>29.8</v>
      </c>
      <c r="Q69" s="12">
        <v>119.0</v>
      </c>
      <c r="R69" s="12" t="s">
        <v>103</v>
      </c>
      <c r="S69" s="5" t="str">
        <f>+1</f>
        <v>1</v>
      </c>
      <c r="T69" s="3" t="s">
        <v>141</v>
      </c>
      <c r="U69" s="3">
        <v>-5.0</v>
      </c>
      <c r="V69" s="3">
        <v>1.0</v>
      </c>
      <c r="W69" s="3">
        <v>16.0</v>
      </c>
      <c r="X69" s="3">
        <v>43.0</v>
      </c>
      <c r="Y69" s="3">
        <v>10.0</v>
      </c>
      <c r="Z69" s="3">
        <v>2.0</v>
      </c>
    </row>
    <row r="70">
      <c r="A70" s="3">
        <v>2013.0</v>
      </c>
      <c r="B70" s="3" t="s">
        <v>596</v>
      </c>
      <c r="C70" s="3" t="s">
        <v>206</v>
      </c>
      <c r="D70" s="3">
        <v>69.0</v>
      </c>
      <c r="E70" s="3">
        <v>69.0</v>
      </c>
      <c r="F70" s="3">
        <v>73.0</v>
      </c>
      <c r="G70" s="3">
        <v>69.0</v>
      </c>
      <c r="H70" s="3">
        <v>280.0</v>
      </c>
      <c r="I70" s="3">
        <v>-4.0</v>
      </c>
      <c r="J70" s="10">
        <v>44.0</v>
      </c>
      <c r="K70" s="10" t="s">
        <v>116</v>
      </c>
      <c r="L70" s="10">
        <v>287.8</v>
      </c>
      <c r="M70" s="10">
        <v>69.0</v>
      </c>
      <c r="N70" s="11">
        <v>54.0</v>
      </c>
      <c r="O70" s="11" t="s">
        <v>127</v>
      </c>
      <c r="P70" s="12">
        <v>29.8</v>
      </c>
      <c r="Q70" s="12">
        <v>119.0</v>
      </c>
      <c r="R70" s="12" t="s">
        <v>103</v>
      </c>
      <c r="S70" s="3" t="s">
        <v>141</v>
      </c>
      <c r="T70" s="3">
        <v>-1.0</v>
      </c>
      <c r="U70" s="3">
        <v>-3.0</v>
      </c>
      <c r="V70" s="3">
        <v>1.0</v>
      </c>
      <c r="W70" s="3">
        <v>16.0</v>
      </c>
      <c r="X70" s="3">
        <v>43.0</v>
      </c>
      <c r="Y70" s="3">
        <v>10.0</v>
      </c>
      <c r="Z70" s="3">
        <v>2.0</v>
      </c>
    </row>
    <row r="71">
      <c r="A71" s="3">
        <v>2013.0</v>
      </c>
      <c r="B71" s="3" t="s">
        <v>216</v>
      </c>
      <c r="C71" s="3" t="s">
        <v>206</v>
      </c>
      <c r="D71" s="3">
        <v>68.0</v>
      </c>
      <c r="E71" s="3">
        <v>68.0</v>
      </c>
      <c r="F71" s="3">
        <v>72.0</v>
      </c>
      <c r="G71" s="3">
        <v>72.0</v>
      </c>
      <c r="H71" s="3">
        <v>280.0</v>
      </c>
      <c r="I71" s="3">
        <v>-4.0</v>
      </c>
      <c r="J71" s="10">
        <v>39.0</v>
      </c>
      <c r="K71" s="10" t="s">
        <v>122</v>
      </c>
      <c r="L71" s="10">
        <v>309.3</v>
      </c>
      <c r="M71" s="10">
        <v>32.0</v>
      </c>
      <c r="N71" s="11">
        <v>50.0</v>
      </c>
      <c r="O71" s="11" t="s">
        <v>223</v>
      </c>
      <c r="P71" s="12">
        <v>29.8</v>
      </c>
      <c r="Q71" s="12">
        <v>119.0</v>
      </c>
      <c r="R71" s="12" t="s">
        <v>103</v>
      </c>
      <c r="S71" s="3">
        <v>-1.0</v>
      </c>
      <c r="T71" s="5" t="str">
        <f t="shared" ref="T71:T72" si="5">+4</f>
        <v>4</v>
      </c>
      <c r="U71" s="3">
        <v>-7.0</v>
      </c>
      <c r="V71" s="3">
        <v>0.0</v>
      </c>
      <c r="W71" s="3">
        <v>18.0</v>
      </c>
      <c r="X71" s="3">
        <v>40.0</v>
      </c>
      <c r="Y71" s="3">
        <v>14.0</v>
      </c>
      <c r="Z71" s="3">
        <v>0.0</v>
      </c>
    </row>
    <row r="72">
      <c r="A72" s="3">
        <v>2013.0</v>
      </c>
      <c r="B72" s="3" t="s">
        <v>233</v>
      </c>
      <c r="C72" s="3">
        <v>71.0</v>
      </c>
      <c r="D72" s="3">
        <v>64.0</v>
      </c>
      <c r="E72" s="3">
        <v>73.0</v>
      </c>
      <c r="F72" s="3">
        <v>73.0</v>
      </c>
      <c r="G72" s="3">
        <v>71.0</v>
      </c>
      <c r="H72" s="3">
        <v>281.0</v>
      </c>
      <c r="I72" s="3">
        <v>-3.0</v>
      </c>
      <c r="J72" s="10">
        <v>40.0</v>
      </c>
      <c r="K72" s="10" t="s">
        <v>143</v>
      </c>
      <c r="L72" s="10">
        <v>307.4</v>
      </c>
      <c r="M72" s="10">
        <v>41.0</v>
      </c>
      <c r="N72" s="11">
        <v>50.0</v>
      </c>
      <c r="O72" s="11" t="s">
        <v>223</v>
      </c>
      <c r="P72" s="12">
        <v>29.5</v>
      </c>
      <c r="Q72" s="12">
        <v>118.0</v>
      </c>
      <c r="R72" s="12" t="s">
        <v>114</v>
      </c>
      <c r="S72" s="3">
        <v>-1.0</v>
      </c>
      <c r="T72" s="5" t="str">
        <f t="shared" si="5"/>
        <v>4</v>
      </c>
      <c r="U72" s="3">
        <v>-6.0</v>
      </c>
      <c r="V72" s="3">
        <v>0.0</v>
      </c>
      <c r="W72" s="3">
        <v>18.0</v>
      </c>
      <c r="X72" s="3">
        <v>39.0</v>
      </c>
      <c r="Y72" s="3">
        <v>15.0</v>
      </c>
      <c r="Z72" s="3">
        <v>0.0</v>
      </c>
    </row>
    <row r="73">
      <c r="A73" s="3">
        <v>2013.0</v>
      </c>
      <c r="B73" s="3" t="s">
        <v>207</v>
      </c>
      <c r="C73" s="3">
        <v>72.0</v>
      </c>
      <c r="D73" s="3">
        <v>67.0</v>
      </c>
      <c r="E73" s="3">
        <v>71.0</v>
      </c>
      <c r="F73" s="3">
        <v>73.0</v>
      </c>
      <c r="G73" s="3">
        <v>73.0</v>
      </c>
      <c r="H73" s="3">
        <v>284.0</v>
      </c>
      <c r="I73" s="3" t="s">
        <v>141</v>
      </c>
      <c r="J73" s="10">
        <v>33.0</v>
      </c>
      <c r="K73" s="10" t="s">
        <v>265</v>
      </c>
      <c r="L73" s="10">
        <v>327.6</v>
      </c>
      <c r="M73" s="10">
        <v>2.0</v>
      </c>
      <c r="N73" s="11">
        <v>45.0</v>
      </c>
      <c r="O73" s="11" t="s">
        <v>265</v>
      </c>
      <c r="P73" s="12">
        <v>29.8</v>
      </c>
      <c r="Q73" s="12">
        <v>119.0</v>
      </c>
      <c r="R73" s="12" t="s">
        <v>103</v>
      </c>
      <c r="S73" s="5" t="str">
        <f>+2</f>
        <v>2</v>
      </c>
      <c r="T73" s="5" t="str">
        <f>+3</f>
        <v>3</v>
      </c>
      <c r="U73" s="3">
        <v>-5.0</v>
      </c>
      <c r="V73" s="3">
        <v>0.0</v>
      </c>
      <c r="W73" s="3">
        <v>16.0</v>
      </c>
      <c r="X73" s="3">
        <v>40.0</v>
      </c>
      <c r="Y73" s="3">
        <v>16.0</v>
      </c>
      <c r="Z73" s="3">
        <v>0.0</v>
      </c>
    </row>
    <row r="74">
      <c r="A74" s="3">
        <v>2013.0</v>
      </c>
      <c r="B74" s="3" t="s">
        <v>222</v>
      </c>
      <c r="C74" s="3" t="s">
        <v>270</v>
      </c>
      <c r="D74" s="3">
        <v>70.0</v>
      </c>
      <c r="E74" s="3">
        <v>69.0</v>
      </c>
      <c r="F74" s="3">
        <v>0.0</v>
      </c>
      <c r="G74" s="3">
        <v>0.0</v>
      </c>
      <c r="H74" s="3">
        <v>139.0</v>
      </c>
      <c r="I74" s="3">
        <v>-3.0</v>
      </c>
      <c r="J74" s="10">
        <v>21.0</v>
      </c>
      <c r="K74" s="10">
        <v>0.0</v>
      </c>
      <c r="L74" s="10">
        <v>312.3</v>
      </c>
      <c r="M74" s="10">
        <v>0.0</v>
      </c>
      <c r="N74" s="11">
        <v>29.0</v>
      </c>
      <c r="O74" s="11">
        <v>0.0</v>
      </c>
      <c r="P74" s="12">
        <v>32.0</v>
      </c>
      <c r="Q74" s="12">
        <v>64.0</v>
      </c>
      <c r="R74" s="12">
        <v>0.0</v>
      </c>
      <c r="S74" s="3">
        <v>-1.0</v>
      </c>
      <c r="T74" s="5" t="str">
        <f>+2</f>
        <v>2</v>
      </c>
      <c r="U74" s="3">
        <v>-4.0</v>
      </c>
      <c r="V74" s="3">
        <v>0.0</v>
      </c>
      <c r="W74" s="3">
        <v>7.0</v>
      </c>
      <c r="X74" s="3">
        <v>25.0</v>
      </c>
      <c r="Y74" s="3">
        <v>4.0</v>
      </c>
      <c r="Z74" s="3">
        <v>0.0</v>
      </c>
    </row>
    <row r="75">
      <c r="A75" s="3">
        <v>2013.0</v>
      </c>
      <c r="B75" s="3" t="s">
        <v>245</v>
      </c>
      <c r="C75" s="3" t="s">
        <v>270</v>
      </c>
      <c r="D75" s="3">
        <v>72.0</v>
      </c>
      <c r="E75" s="3">
        <v>67.0</v>
      </c>
      <c r="F75" s="3">
        <v>0.0</v>
      </c>
      <c r="G75" s="3">
        <v>0.0</v>
      </c>
      <c r="H75" s="3">
        <v>139.0</v>
      </c>
      <c r="I75" s="3">
        <v>-3.0</v>
      </c>
      <c r="J75" s="10">
        <v>21.0</v>
      </c>
      <c r="K75" s="10">
        <v>0.0</v>
      </c>
      <c r="L75" s="10">
        <v>308.8</v>
      </c>
      <c r="M75" s="10">
        <v>0.0</v>
      </c>
      <c r="N75" s="11">
        <v>28.0</v>
      </c>
      <c r="O75" s="11">
        <v>0.0</v>
      </c>
      <c r="P75" s="12">
        <v>30.5</v>
      </c>
      <c r="Q75" s="12">
        <v>61.0</v>
      </c>
      <c r="R75" s="12">
        <v>0.0</v>
      </c>
      <c r="S75" s="5" t="str">
        <f>+1</f>
        <v>1</v>
      </c>
      <c r="T75" s="3">
        <v>-3.0</v>
      </c>
      <c r="U75" s="3">
        <v>-1.0</v>
      </c>
      <c r="V75" s="3">
        <v>0.0</v>
      </c>
      <c r="W75" s="3">
        <v>7.0</v>
      </c>
      <c r="X75" s="3">
        <v>25.0</v>
      </c>
      <c r="Y75" s="3">
        <v>4.0</v>
      </c>
      <c r="Z75" s="3">
        <v>0.0</v>
      </c>
    </row>
    <row r="76">
      <c r="A76" s="3">
        <v>2013.0</v>
      </c>
      <c r="B76" s="3" t="s">
        <v>610</v>
      </c>
      <c r="C76" s="3" t="s">
        <v>270</v>
      </c>
      <c r="D76" s="3">
        <v>74.0</v>
      </c>
      <c r="E76" s="3">
        <v>65.0</v>
      </c>
      <c r="F76" s="3">
        <v>0.0</v>
      </c>
      <c r="G76" s="3">
        <v>0.0</v>
      </c>
      <c r="H76" s="3">
        <v>139.0</v>
      </c>
      <c r="I76" s="3">
        <v>-3.0</v>
      </c>
      <c r="J76" s="10">
        <v>21.0</v>
      </c>
      <c r="K76" s="10">
        <v>0.0</v>
      </c>
      <c r="L76" s="10">
        <v>304.5</v>
      </c>
      <c r="M76" s="10">
        <v>0.0</v>
      </c>
      <c r="N76" s="11">
        <v>27.0</v>
      </c>
      <c r="O76" s="11">
        <v>0.0</v>
      </c>
      <c r="P76" s="12">
        <v>30.0</v>
      </c>
      <c r="Q76" s="12">
        <v>60.0</v>
      </c>
      <c r="R76" s="12">
        <v>0.0</v>
      </c>
      <c r="S76" s="3">
        <v>-2.0</v>
      </c>
      <c r="T76" s="3" t="s">
        <v>141</v>
      </c>
      <c r="U76" s="3">
        <v>-1.0</v>
      </c>
      <c r="V76" s="3">
        <v>0.0</v>
      </c>
      <c r="W76" s="3">
        <v>9.0</v>
      </c>
      <c r="X76" s="3">
        <v>22.0</v>
      </c>
      <c r="Y76" s="3">
        <v>4.0</v>
      </c>
      <c r="Z76" s="3">
        <v>1.0</v>
      </c>
    </row>
    <row r="77">
      <c r="A77" s="3">
        <v>2013.0</v>
      </c>
      <c r="B77" s="3" t="s">
        <v>289</v>
      </c>
      <c r="C77" s="3" t="s">
        <v>270</v>
      </c>
      <c r="D77" s="3">
        <v>70.0</v>
      </c>
      <c r="E77" s="3">
        <v>69.0</v>
      </c>
      <c r="F77" s="3">
        <v>0.0</v>
      </c>
      <c r="G77" s="3">
        <v>0.0</v>
      </c>
      <c r="H77" s="3">
        <v>139.0</v>
      </c>
      <c r="I77" s="3">
        <v>-3.0</v>
      </c>
      <c r="J77" s="10">
        <v>21.0</v>
      </c>
      <c r="K77" s="10">
        <v>0.0</v>
      </c>
      <c r="L77" s="10">
        <v>313.5</v>
      </c>
      <c r="M77" s="10">
        <v>0.0</v>
      </c>
      <c r="N77" s="11">
        <v>25.0</v>
      </c>
      <c r="O77" s="11">
        <v>0.0</v>
      </c>
      <c r="P77" s="12">
        <v>29.5</v>
      </c>
      <c r="Q77" s="12">
        <v>59.0</v>
      </c>
      <c r="R77" s="12">
        <v>0.0</v>
      </c>
      <c r="S77" s="3" t="s">
        <v>141</v>
      </c>
      <c r="T77" s="3">
        <v>-1.0</v>
      </c>
      <c r="U77" s="3">
        <v>-2.0</v>
      </c>
      <c r="V77" s="3">
        <v>0.0</v>
      </c>
      <c r="W77" s="3">
        <v>6.0</v>
      </c>
      <c r="X77" s="3">
        <v>27.0</v>
      </c>
      <c r="Y77" s="3">
        <v>3.0</v>
      </c>
      <c r="Z77" s="3">
        <v>0.0</v>
      </c>
    </row>
    <row r="78">
      <c r="A78" s="3">
        <v>2013.0</v>
      </c>
      <c r="B78" s="3" t="s">
        <v>613</v>
      </c>
      <c r="C78" s="3" t="s">
        <v>270</v>
      </c>
      <c r="D78" s="3">
        <v>69.0</v>
      </c>
      <c r="E78" s="3">
        <v>70.0</v>
      </c>
      <c r="F78" s="3">
        <v>0.0</v>
      </c>
      <c r="G78" s="3">
        <v>0.0</v>
      </c>
      <c r="H78" s="3">
        <v>139.0</v>
      </c>
      <c r="I78" s="3">
        <v>-3.0</v>
      </c>
      <c r="J78" s="10">
        <v>20.0</v>
      </c>
      <c r="K78" s="10">
        <v>0.0</v>
      </c>
      <c r="L78" s="10">
        <v>284.0</v>
      </c>
      <c r="M78" s="10">
        <v>0.0</v>
      </c>
      <c r="N78" s="11">
        <v>28.0</v>
      </c>
      <c r="O78" s="11">
        <v>0.0</v>
      </c>
      <c r="P78" s="12">
        <v>30.0</v>
      </c>
      <c r="Q78" s="12">
        <v>60.0</v>
      </c>
      <c r="R78" s="12">
        <v>0.0</v>
      </c>
      <c r="S78" s="3" t="s">
        <v>141</v>
      </c>
      <c r="T78" s="3">
        <v>-1.0</v>
      </c>
      <c r="U78" s="3">
        <v>-2.0</v>
      </c>
      <c r="V78" s="3">
        <v>0.0</v>
      </c>
      <c r="W78" s="3">
        <v>6.0</v>
      </c>
      <c r="X78" s="3">
        <v>27.0</v>
      </c>
      <c r="Y78" s="3">
        <v>3.0</v>
      </c>
      <c r="Z78" s="3">
        <v>0.0</v>
      </c>
    </row>
    <row r="79">
      <c r="A79" s="3">
        <v>2013.0</v>
      </c>
      <c r="B79" s="3" t="s">
        <v>297</v>
      </c>
      <c r="C79" s="3" t="s">
        <v>270</v>
      </c>
      <c r="D79" s="3">
        <v>70.0</v>
      </c>
      <c r="E79" s="3">
        <v>69.0</v>
      </c>
      <c r="F79" s="3">
        <v>0.0</v>
      </c>
      <c r="G79" s="3">
        <v>0.0</v>
      </c>
      <c r="H79" s="3">
        <v>139.0</v>
      </c>
      <c r="I79" s="3">
        <v>-3.0</v>
      </c>
      <c r="J79" s="10">
        <v>18.0</v>
      </c>
      <c r="K79" s="10">
        <v>0.0</v>
      </c>
      <c r="L79" s="10">
        <v>298.5</v>
      </c>
      <c r="M79" s="10">
        <v>0.0</v>
      </c>
      <c r="N79" s="11">
        <v>22.0</v>
      </c>
      <c r="O79" s="11">
        <v>0.0</v>
      </c>
      <c r="P79" s="12">
        <v>27.5</v>
      </c>
      <c r="Q79" s="12">
        <v>55.0</v>
      </c>
      <c r="R79" s="12">
        <v>0.0</v>
      </c>
      <c r="S79" s="5" t="str">
        <f>+1</f>
        <v>1</v>
      </c>
      <c r="T79" s="3" t="s">
        <v>141</v>
      </c>
      <c r="U79" s="3">
        <v>-4.0</v>
      </c>
      <c r="V79" s="3">
        <v>0.0</v>
      </c>
      <c r="W79" s="3">
        <v>9.0</v>
      </c>
      <c r="X79" s="3">
        <v>21.0</v>
      </c>
      <c r="Y79" s="3">
        <v>6.0</v>
      </c>
      <c r="Z79" s="3">
        <v>0.0</v>
      </c>
    </row>
    <row r="80">
      <c r="A80" s="3">
        <v>2013.0</v>
      </c>
      <c r="B80" s="3" t="s">
        <v>173</v>
      </c>
      <c r="C80" s="3" t="s">
        <v>270</v>
      </c>
      <c r="D80" s="3">
        <v>73.0</v>
      </c>
      <c r="E80" s="3">
        <v>66.0</v>
      </c>
      <c r="F80" s="3">
        <v>0.0</v>
      </c>
      <c r="G80" s="3">
        <v>0.0</v>
      </c>
      <c r="H80" s="3">
        <v>139.0</v>
      </c>
      <c r="I80" s="3">
        <v>-3.0</v>
      </c>
      <c r="J80" s="10">
        <v>19.0</v>
      </c>
      <c r="K80" s="10">
        <v>0.0</v>
      </c>
      <c r="L80" s="10">
        <v>293.3</v>
      </c>
      <c r="M80" s="10">
        <v>0.0</v>
      </c>
      <c r="N80" s="11">
        <v>21.0</v>
      </c>
      <c r="O80" s="11">
        <v>0.0</v>
      </c>
      <c r="P80" s="12">
        <v>26.5</v>
      </c>
      <c r="Q80" s="12">
        <v>53.0</v>
      </c>
      <c r="R80" s="12">
        <v>0.0</v>
      </c>
      <c r="S80" s="3" t="s">
        <v>141</v>
      </c>
      <c r="T80" s="3">
        <v>-1.0</v>
      </c>
      <c r="U80" s="3">
        <v>-2.0</v>
      </c>
      <c r="V80" s="3">
        <v>0.0</v>
      </c>
      <c r="W80" s="3">
        <v>9.0</v>
      </c>
      <c r="X80" s="3">
        <v>22.0</v>
      </c>
      <c r="Y80" s="3">
        <v>4.0</v>
      </c>
      <c r="Z80" s="3">
        <v>1.0</v>
      </c>
    </row>
    <row r="81">
      <c r="A81" s="3">
        <v>2013.0</v>
      </c>
      <c r="B81" s="3" t="s">
        <v>315</v>
      </c>
      <c r="C81" s="3" t="s">
        <v>270</v>
      </c>
      <c r="D81" s="3">
        <v>69.0</v>
      </c>
      <c r="E81" s="3">
        <v>70.0</v>
      </c>
      <c r="F81" s="3">
        <v>0.0</v>
      </c>
      <c r="G81" s="3">
        <v>0.0</v>
      </c>
      <c r="H81" s="3">
        <v>139.0</v>
      </c>
      <c r="I81" s="3">
        <v>-3.0</v>
      </c>
      <c r="J81" s="10">
        <v>20.0</v>
      </c>
      <c r="K81" s="10">
        <v>0.0</v>
      </c>
      <c r="L81" s="10">
        <v>310.3</v>
      </c>
      <c r="M81" s="10">
        <v>0.0</v>
      </c>
      <c r="N81" s="11">
        <v>25.0</v>
      </c>
      <c r="O81" s="11">
        <v>0.0</v>
      </c>
      <c r="P81" s="12">
        <v>29.5</v>
      </c>
      <c r="Q81" s="12">
        <v>59.0</v>
      </c>
      <c r="R81" s="12">
        <v>0.0</v>
      </c>
      <c r="S81" s="3">
        <v>-1.0</v>
      </c>
      <c r="T81" s="5" t="str">
        <f>+1</f>
        <v>1</v>
      </c>
      <c r="U81" s="3">
        <v>-3.0</v>
      </c>
      <c r="V81" s="3">
        <v>0.0</v>
      </c>
      <c r="W81" s="3">
        <v>11.0</v>
      </c>
      <c r="X81" s="3">
        <v>17.0</v>
      </c>
      <c r="Y81" s="3">
        <v>8.0</v>
      </c>
      <c r="Z81" s="3">
        <v>0.0</v>
      </c>
    </row>
    <row r="82">
      <c r="A82" s="3">
        <v>2013.0</v>
      </c>
      <c r="B82" s="3" t="s">
        <v>324</v>
      </c>
      <c r="C82" s="3" t="s">
        <v>270</v>
      </c>
      <c r="D82" s="3">
        <v>70.0</v>
      </c>
      <c r="E82" s="3">
        <v>69.0</v>
      </c>
      <c r="F82" s="3">
        <v>0.0</v>
      </c>
      <c r="G82" s="3">
        <v>0.0</v>
      </c>
      <c r="H82" s="3">
        <v>139.0</v>
      </c>
      <c r="I82" s="3">
        <v>-3.0</v>
      </c>
      <c r="J82" s="10">
        <v>16.0</v>
      </c>
      <c r="K82" s="10">
        <v>0.0</v>
      </c>
      <c r="L82" s="10">
        <v>308.3</v>
      </c>
      <c r="M82" s="10">
        <v>0.0</v>
      </c>
      <c r="N82" s="11">
        <v>25.0</v>
      </c>
      <c r="O82" s="11">
        <v>0.0</v>
      </c>
      <c r="P82" s="12">
        <v>29.0</v>
      </c>
      <c r="Q82" s="12">
        <v>58.0</v>
      </c>
      <c r="R82" s="12">
        <v>0.0</v>
      </c>
      <c r="S82" s="3" t="s">
        <v>141</v>
      </c>
      <c r="T82" s="3" t="s">
        <v>141</v>
      </c>
      <c r="U82" s="3">
        <v>-3.0</v>
      </c>
      <c r="V82" s="3">
        <v>0.0</v>
      </c>
      <c r="W82" s="3">
        <v>8.0</v>
      </c>
      <c r="X82" s="3">
        <v>23.0</v>
      </c>
      <c r="Y82" s="3">
        <v>5.0</v>
      </c>
      <c r="Z82" s="3">
        <v>0.0</v>
      </c>
    </row>
    <row r="83">
      <c r="A83" s="3">
        <v>2013.0</v>
      </c>
      <c r="B83" s="3" t="s">
        <v>615</v>
      </c>
      <c r="C83" s="3" t="s">
        <v>270</v>
      </c>
      <c r="D83" s="3">
        <v>71.0</v>
      </c>
      <c r="E83" s="3">
        <v>68.0</v>
      </c>
      <c r="F83" s="3">
        <v>0.0</v>
      </c>
      <c r="G83" s="3">
        <v>0.0</v>
      </c>
      <c r="H83" s="3">
        <v>139.0</v>
      </c>
      <c r="I83" s="3">
        <v>-3.0</v>
      </c>
      <c r="J83" s="10">
        <v>27.0</v>
      </c>
      <c r="K83" s="10">
        <v>0.0</v>
      </c>
      <c r="L83" s="10">
        <v>309.5</v>
      </c>
      <c r="M83" s="10">
        <v>0.0</v>
      </c>
      <c r="N83" s="11">
        <v>31.0</v>
      </c>
      <c r="O83" s="11">
        <v>0.0</v>
      </c>
      <c r="P83" s="12">
        <v>32.5</v>
      </c>
      <c r="Q83" s="12">
        <v>65.0</v>
      </c>
      <c r="R83" s="12">
        <v>0.0</v>
      </c>
      <c r="S83" s="3">
        <v>-1.0</v>
      </c>
      <c r="T83" s="3" t="s">
        <v>141</v>
      </c>
      <c r="U83" s="3">
        <v>-2.0</v>
      </c>
      <c r="V83" s="3">
        <v>0.0</v>
      </c>
      <c r="W83" s="3">
        <v>8.0</v>
      </c>
      <c r="X83" s="3">
        <v>23.0</v>
      </c>
      <c r="Y83" s="3">
        <v>5.0</v>
      </c>
      <c r="Z83" s="3">
        <v>0.0</v>
      </c>
    </row>
    <row r="84">
      <c r="A84" s="3">
        <v>2013.0</v>
      </c>
      <c r="B84" s="3" t="s">
        <v>134</v>
      </c>
      <c r="C84" s="3" t="s">
        <v>270</v>
      </c>
      <c r="D84" s="3">
        <v>72.0</v>
      </c>
      <c r="E84" s="3">
        <v>67.0</v>
      </c>
      <c r="F84" s="3">
        <v>0.0</v>
      </c>
      <c r="G84" s="3">
        <v>0.0</v>
      </c>
      <c r="H84" s="3">
        <v>139.0</v>
      </c>
      <c r="I84" s="3">
        <v>-3.0</v>
      </c>
      <c r="J84" s="10">
        <v>20.0</v>
      </c>
      <c r="K84" s="10">
        <v>0.0</v>
      </c>
      <c r="L84" s="10">
        <v>317.5</v>
      </c>
      <c r="M84" s="10">
        <v>0.0</v>
      </c>
      <c r="N84" s="11">
        <v>25.0</v>
      </c>
      <c r="O84" s="11">
        <v>0.0</v>
      </c>
      <c r="P84" s="12">
        <v>29.5</v>
      </c>
      <c r="Q84" s="12">
        <v>59.0</v>
      </c>
      <c r="R84" s="12">
        <v>0.0</v>
      </c>
      <c r="S84" s="5" t="str">
        <f>+1</f>
        <v>1</v>
      </c>
      <c r="T84" s="3">
        <v>-1.0</v>
      </c>
      <c r="U84" s="3">
        <v>-3.0</v>
      </c>
      <c r="V84" s="3">
        <v>0.0</v>
      </c>
      <c r="W84" s="3">
        <v>6.0</v>
      </c>
      <c r="X84" s="3">
        <v>27.0</v>
      </c>
      <c r="Y84" s="3">
        <v>3.0</v>
      </c>
      <c r="Z84" s="3">
        <v>0.0</v>
      </c>
    </row>
    <row r="85">
      <c r="A85" s="3">
        <v>2013.0</v>
      </c>
      <c r="B85" s="3" t="s">
        <v>227</v>
      </c>
      <c r="C85" s="3" t="s">
        <v>270</v>
      </c>
      <c r="D85" s="3">
        <v>73.0</v>
      </c>
      <c r="E85" s="3">
        <v>66.0</v>
      </c>
      <c r="F85" s="3">
        <v>0.0</v>
      </c>
      <c r="G85" s="3">
        <v>0.0</v>
      </c>
      <c r="H85" s="3">
        <v>139.0</v>
      </c>
      <c r="I85" s="3">
        <v>-3.0</v>
      </c>
      <c r="J85" s="10">
        <v>16.0</v>
      </c>
      <c r="K85" s="10">
        <v>0.0</v>
      </c>
      <c r="L85" s="10">
        <v>302.3</v>
      </c>
      <c r="M85" s="10">
        <v>0.0</v>
      </c>
      <c r="N85" s="11">
        <v>30.0</v>
      </c>
      <c r="O85" s="11">
        <v>0.0</v>
      </c>
      <c r="P85" s="12">
        <v>32.5</v>
      </c>
      <c r="Q85" s="12">
        <v>65.0</v>
      </c>
      <c r="R85" s="12">
        <v>0.0</v>
      </c>
      <c r="S85" s="3">
        <v>-2.0</v>
      </c>
      <c r="T85" s="5" t="str">
        <f>+2</f>
        <v>2</v>
      </c>
      <c r="U85" s="3">
        <v>-3.0</v>
      </c>
      <c r="V85" s="3">
        <v>1.0</v>
      </c>
      <c r="W85" s="3">
        <v>9.0</v>
      </c>
      <c r="X85" s="3">
        <v>19.0</v>
      </c>
      <c r="Y85" s="3">
        <v>6.0</v>
      </c>
      <c r="Z85" s="3">
        <v>1.0</v>
      </c>
    </row>
    <row r="86">
      <c r="A86" s="3">
        <v>2013.0</v>
      </c>
      <c r="B86" s="3" t="s">
        <v>258</v>
      </c>
      <c r="C86" s="3" t="s">
        <v>270</v>
      </c>
      <c r="D86" s="3">
        <v>72.0</v>
      </c>
      <c r="E86" s="3">
        <v>67.0</v>
      </c>
      <c r="F86" s="3">
        <v>0.0</v>
      </c>
      <c r="G86" s="3">
        <v>0.0</v>
      </c>
      <c r="H86" s="3">
        <v>139.0</v>
      </c>
      <c r="I86" s="3">
        <v>-3.0</v>
      </c>
      <c r="J86" s="10">
        <v>18.0</v>
      </c>
      <c r="K86" s="10">
        <v>0.0</v>
      </c>
      <c r="L86" s="10">
        <v>306.5</v>
      </c>
      <c r="M86" s="10">
        <v>0.0</v>
      </c>
      <c r="N86" s="11">
        <v>25.0</v>
      </c>
      <c r="O86" s="11">
        <v>0.0</v>
      </c>
      <c r="P86" s="12">
        <v>29.5</v>
      </c>
      <c r="Q86" s="12">
        <v>59.0</v>
      </c>
      <c r="R86" s="12">
        <v>0.0</v>
      </c>
      <c r="S86" s="3" t="s">
        <v>141</v>
      </c>
      <c r="T86" s="3" t="s">
        <v>141</v>
      </c>
      <c r="U86" s="3">
        <v>-3.0</v>
      </c>
      <c r="V86" s="3">
        <v>2.0</v>
      </c>
      <c r="W86" s="3">
        <v>4.0</v>
      </c>
      <c r="X86" s="3">
        <v>26.0</v>
      </c>
      <c r="Y86" s="3">
        <v>3.0</v>
      </c>
      <c r="Z86" s="3">
        <v>1.0</v>
      </c>
    </row>
    <row r="87">
      <c r="A87" s="3">
        <v>2013.0</v>
      </c>
      <c r="B87" s="3" t="s">
        <v>286</v>
      </c>
      <c r="C87" s="3" t="s">
        <v>270</v>
      </c>
      <c r="D87" s="3">
        <v>72.0</v>
      </c>
      <c r="E87" s="3">
        <v>68.0</v>
      </c>
      <c r="F87" s="3">
        <v>0.0</v>
      </c>
      <c r="G87" s="3">
        <v>0.0</v>
      </c>
      <c r="H87" s="3">
        <v>140.0</v>
      </c>
      <c r="I87" s="3">
        <v>-2.0</v>
      </c>
      <c r="J87" s="10">
        <v>17.0</v>
      </c>
      <c r="K87" s="10">
        <v>0.0</v>
      </c>
      <c r="L87" s="10">
        <v>301.3</v>
      </c>
      <c r="M87" s="10">
        <v>0.0</v>
      </c>
      <c r="N87" s="11">
        <v>28.0</v>
      </c>
      <c r="O87" s="11">
        <v>0.0</v>
      </c>
      <c r="P87" s="12">
        <v>32.5</v>
      </c>
      <c r="Q87" s="12">
        <v>65.0</v>
      </c>
      <c r="R87" s="12">
        <v>0.0</v>
      </c>
      <c r="S87" s="3" t="s">
        <v>141</v>
      </c>
      <c r="T87" s="5" t="str">
        <f>+2</f>
        <v>2</v>
      </c>
      <c r="U87" s="3">
        <v>-4.0</v>
      </c>
      <c r="V87" s="3">
        <v>0.0</v>
      </c>
      <c r="W87" s="3">
        <v>9.0</v>
      </c>
      <c r="X87" s="3">
        <v>21.0</v>
      </c>
      <c r="Y87" s="3">
        <v>5.0</v>
      </c>
      <c r="Z87" s="3">
        <v>1.0</v>
      </c>
    </row>
    <row r="88">
      <c r="A88" s="3">
        <v>2013.0</v>
      </c>
      <c r="B88" s="3" t="s">
        <v>622</v>
      </c>
      <c r="C88" s="3" t="s">
        <v>270</v>
      </c>
      <c r="D88" s="3">
        <v>70.0</v>
      </c>
      <c r="E88" s="3">
        <v>70.0</v>
      </c>
      <c r="F88" s="3">
        <v>0.0</v>
      </c>
      <c r="G88" s="3">
        <v>0.0</v>
      </c>
      <c r="H88" s="3">
        <v>140.0</v>
      </c>
      <c r="I88" s="3">
        <v>-2.0</v>
      </c>
      <c r="J88" s="10">
        <v>21.0</v>
      </c>
      <c r="K88" s="10">
        <v>0.0</v>
      </c>
      <c r="L88" s="10">
        <v>277.3</v>
      </c>
      <c r="M88" s="10">
        <v>0.0</v>
      </c>
      <c r="N88" s="11">
        <v>26.0</v>
      </c>
      <c r="O88" s="11">
        <v>0.0</v>
      </c>
      <c r="P88" s="12">
        <v>30.0</v>
      </c>
      <c r="Q88" s="12">
        <v>60.0</v>
      </c>
      <c r="R88" s="12">
        <v>0.0</v>
      </c>
      <c r="S88" s="5" t="str">
        <f>+4</f>
        <v>4</v>
      </c>
      <c r="T88" s="3">
        <v>-5.0</v>
      </c>
      <c r="U88" s="3">
        <v>-1.0</v>
      </c>
      <c r="V88" s="3">
        <v>0.0</v>
      </c>
      <c r="W88" s="3">
        <v>9.0</v>
      </c>
      <c r="X88" s="3">
        <v>20.0</v>
      </c>
      <c r="Y88" s="3">
        <v>7.0</v>
      </c>
      <c r="Z88" s="3">
        <v>0.0</v>
      </c>
    </row>
    <row r="89">
      <c r="A89" s="3">
        <v>2013.0</v>
      </c>
      <c r="B89" s="3" t="s">
        <v>625</v>
      </c>
      <c r="C89" s="3" t="s">
        <v>270</v>
      </c>
      <c r="D89" s="3">
        <v>75.0</v>
      </c>
      <c r="E89" s="3">
        <v>65.0</v>
      </c>
      <c r="F89" s="3">
        <v>0.0</v>
      </c>
      <c r="G89" s="3">
        <v>0.0</v>
      </c>
      <c r="H89" s="3">
        <v>140.0</v>
      </c>
      <c r="I89" s="3">
        <v>-2.0</v>
      </c>
      <c r="J89" s="10">
        <v>22.0</v>
      </c>
      <c r="K89" s="10">
        <v>0.0</v>
      </c>
      <c r="L89" s="10">
        <v>293.8</v>
      </c>
      <c r="M89" s="10">
        <v>0.0</v>
      </c>
      <c r="N89" s="11">
        <v>24.0</v>
      </c>
      <c r="O89" s="11">
        <v>0.0</v>
      </c>
      <c r="P89" s="12">
        <v>29.5</v>
      </c>
      <c r="Q89" s="12">
        <v>59.0</v>
      </c>
      <c r="R89" s="12">
        <v>0.0</v>
      </c>
      <c r="S89" s="5" t="str">
        <f t="shared" ref="S89:S90" si="6">+1</f>
        <v>1</v>
      </c>
      <c r="T89" s="3" t="s">
        <v>141</v>
      </c>
      <c r="U89" s="3">
        <v>-3.0</v>
      </c>
      <c r="V89" s="3">
        <v>0.0</v>
      </c>
      <c r="W89" s="3">
        <v>10.0</v>
      </c>
      <c r="X89" s="3">
        <v>18.0</v>
      </c>
      <c r="Y89" s="3">
        <v>8.0</v>
      </c>
      <c r="Z89" s="3">
        <v>0.0</v>
      </c>
    </row>
    <row r="90">
      <c r="A90" s="3">
        <v>2013.0</v>
      </c>
      <c r="B90" s="3" t="s">
        <v>255</v>
      </c>
      <c r="C90" s="3" t="s">
        <v>270</v>
      </c>
      <c r="D90" s="3">
        <v>72.0</v>
      </c>
      <c r="E90" s="3">
        <v>68.0</v>
      </c>
      <c r="F90" s="3">
        <v>0.0</v>
      </c>
      <c r="G90" s="3">
        <v>0.0</v>
      </c>
      <c r="H90" s="3">
        <v>140.0</v>
      </c>
      <c r="I90" s="3">
        <v>-2.0</v>
      </c>
      <c r="J90" s="10">
        <v>25.0</v>
      </c>
      <c r="K90" s="10">
        <v>0.0</v>
      </c>
      <c r="L90" s="10">
        <v>294.8</v>
      </c>
      <c r="M90" s="10">
        <v>0.0</v>
      </c>
      <c r="N90" s="11">
        <v>22.0</v>
      </c>
      <c r="O90" s="11">
        <v>0.0</v>
      </c>
      <c r="P90" s="12">
        <v>28.5</v>
      </c>
      <c r="Q90" s="12">
        <v>57.0</v>
      </c>
      <c r="R90" s="12">
        <v>0.0</v>
      </c>
      <c r="S90" s="5" t="str">
        <f t="shared" si="6"/>
        <v>1</v>
      </c>
      <c r="T90" s="3">
        <v>-1.0</v>
      </c>
      <c r="U90" s="3">
        <v>-2.0</v>
      </c>
      <c r="V90" s="3">
        <v>0.0</v>
      </c>
      <c r="W90" s="3">
        <v>8.0</v>
      </c>
      <c r="X90" s="3">
        <v>22.0</v>
      </c>
      <c r="Y90" s="3">
        <v>6.0</v>
      </c>
      <c r="Z90" s="3">
        <v>0.0</v>
      </c>
    </row>
    <row r="91">
      <c r="A91" s="3">
        <v>2013.0</v>
      </c>
      <c r="B91" s="3" t="s">
        <v>182</v>
      </c>
      <c r="C91" s="3" t="s">
        <v>270</v>
      </c>
      <c r="D91" s="3">
        <v>70.0</v>
      </c>
      <c r="E91" s="3">
        <v>70.0</v>
      </c>
      <c r="F91" s="3">
        <v>0.0</v>
      </c>
      <c r="G91" s="3">
        <v>0.0</v>
      </c>
      <c r="H91" s="3">
        <v>140.0</v>
      </c>
      <c r="I91" s="3">
        <v>-2.0</v>
      </c>
      <c r="J91" s="10">
        <v>20.0</v>
      </c>
      <c r="K91" s="10">
        <v>0.0</v>
      </c>
      <c r="L91" s="10">
        <v>325.5</v>
      </c>
      <c r="M91" s="10">
        <v>0.0</v>
      </c>
      <c r="N91" s="11">
        <v>24.0</v>
      </c>
      <c r="O91" s="11">
        <v>0.0</v>
      </c>
      <c r="P91" s="12">
        <v>28.0</v>
      </c>
      <c r="Q91" s="12">
        <v>56.0</v>
      </c>
      <c r="R91" s="12">
        <v>0.0</v>
      </c>
      <c r="S91" s="3" t="s">
        <v>141</v>
      </c>
      <c r="T91" s="5" t="str">
        <f>+1</f>
        <v>1</v>
      </c>
      <c r="U91" s="3">
        <v>-3.0</v>
      </c>
      <c r="V91" s="3">
        <v>0.0</v>
      </c>
      <c r="W91" s="3">
        <v>10.0</v>
      </c>
      <c r="X91" s="3">
        <v>21.0</v>
      </c>
      <c r="Y91" s="3">
        <v>3.0</v>
      </c>
      <c r="Z91" s="3">
        <v>2.0</v>
      </c>
    </row>
    <row r="92">
      <c r="A92" s="3">
        <v>2013.0</v>
      </c>
      <c r="B92" s="3" t="s">
        <v>224</v>
      </c>
      <c r="C92" s="3" t="s">
        <v>270</v>
      </c>
      <c r="D92" s="3">
        <v>69.0</v>
      </c>
      <c r="E92" s="3">
        <v>71.0</v>
      </c>
      <c r="F92" s="3">
        <v>0.0</v>
      </c>
      <c r="G92" s="3">
        <v>0.0</v>
      </c>
      <c r="H92" s="3">
        <v>140.0</v>
      </c>
      <c r="I92" s="3">
        <v>-2.0</v>
      </c>
      <c r="J92" s="10">
        <v>17.0</v>
      </c>
      <c r="K92" s="10">
        <v>0.0</v>
      </c>
      <c r="L92" s="10">
        <v>311.3</v>
      </c>
      <c r="M92" s="10">
        <v>0.0</v>
      </c>
      <c r="N92" s="11">
        <v>25.0</v>
      </c>
      <c r="O92" s="11">
        <v>0.0</v>
      </c>
      <c r="P92" s="12">
        <v>30.5</v>
      </c>
      <c r="Q92" s="12">
        <v>61.0</v>
      </c>
      <c r="R92" s="12">
        <v>0.0</v>
      </c>
      <c r="S92" s="3">
        <v>-1.0</v>
      </c>
      <c r="T92" s="3">
        <v>-1.0</v>
      </c>
      <c r="U92" s="3" t="s">
        <v>141</v>
      </c>
      <c r="V92" s="3">
        <v>0.0</v>
      </c>
      <c r="W92" s="3">
        <v>6.0</v>
      </c>
      <c r="X92" s="3">
        <v>26.0</v>
      </c>
      <c r="Y92" s="3">
        <v>4.0</v>
      </c>
      <c r="Z92" s="3">
        <v>0.0</v>
      </c>
    </row>
    <row r="93">
      <c r="A93" s="3">
        <v>2013.0</v>
      </c>
      <c r="B93" s="3" t="s">
        <v>185</v>
      </c>
      <c r="C93" s="3" t="s">
        <v>270</v>
      </c>
      <c r="D93" s="3">
        <v>71.0</v>
      </c>
      <c r="E93" s="3">
        <v>69.0</v>
      </c>
      <c r="F93" s="3">
        <v>0.0</v>
      </c>
      <c r="G93" s="3">
        <v>0.0</v>
      </c>
      <c r="H93" s="3">
        <v>140.0</v>
      </c>
      <c r="I93" s="3">
        <v>-2.0</v>
      </c>
      <c r="J93" s="10">
        <v>18.0</v>
      </c>
      <c r="K93" s="10">
        <v>0.0</v>
      </c>
      <c r="L93" s="10">
        <v>309.5</v>
      </c>
      <c r="M93" s="10">
        <v>0.0</v>
      </c>
      <c r="N93" s="11">
        <v>28.0</v>
      </c>
      <c r="O93" s="11">
        <v>0.0</v>
      </c>
      <c r="P93" s="12">
        <v>31.0</v>
      </c>
      <c r="Q93" s="12">
        <v>62.0</v>
      </c>
      <c r="R93" s="12">
        <v>0.0</v>
      </c>
      <c r="S93" s="3" t="s">
        <v>141</v>
      </c>
      <c r="T93" s="3" t="s">
        <v>141</v>
      </c>
      <c r="U93" s="3">
        <v>-2.0</v>
      </c>
      <c r="V93" s="3">
        <v>0.0</v>
      </c>
      <c r="W93" s="3">
        <v>5.0</v>
      </c>
      <c r="X93" s="3">
        <v>28.0</v>
      </c>
      <c r="Y93" s="3">
        <v>3.0</v>
      </c>
      <c r="Z93" s="3">
        <v>0.0</v>
      </c>
    </row>
    <row r="94">
      <c r="A94" s="3">
        <v>2013.0</v>
      </c>
      <c r="B94" s="3" t="s">
        <v>187</v>
      </c>
      <c r="C94" s="3" t="s">
        <v>270</v>
      </c>
      <c r="D94" s="3">
        <v>68.0</v>
      </c>
      <c r="E94" s="3">
        <v>72.0</v>
      </c>
      <c r="F94" s="3">
        <v>0.0</v>
      </c>
      <c r="G94" s="3">
        <v>0.0</v>
      </c>
      <c r="H94" s="3">
        <v>140.0</v>
      </c>
      <c r="I94" s="3">
        <v>-2.0</v>
      </c>
      <c r="J94" s="10">
        <v>21.0</v>
      </c>
      <c r="K94" s="10">
        <v>0.0</v>
      </c>
      <c r="L94" s="10">
        <v>325.5</v>
      </c>
      <c r="M94" s="10">
        <v>0.0</v>
      </c>
      <c r="N94" s="11">
        <v>21.0</v>
      </c>
      <c r="O94" s="11">
        <v>0.0</v>
      </c>
      <c r="P94" s="12">
        <v>28.5</v>
      </c>
      <c r="Q94" s="12">
        <v>57.0</v>
      </c>
      <c r="R94" s="12">
        <v>0.0</v>
      </c>
      <c r="S94" s="3">
        <v>-1.0</v>
      </c>
      <c r="T94" s="5" t="str">
        <f>+1</f>
        <v>1</v>
      </c>
      <c r="U94" s="3">
        <v>-2.0</v>
      </c>
      <c r="V94" s="3">
        <v>0.0</v>
      </c>
      <c r="W94" s="3">
        <v>7.0</v>
      </c>
      <c r="X94" s="3">
        <v>24.0</v>
      </c>
      <c r="Y94" s="3">
        <v>5.0</v>
      </c>
      <c r="Z94" s="3">
        <v>0.0</v>
      </c>
    </row>
    <row r="95">
      <c r="A95" s="3">
        <v>2013.0</v>
      </c>
      <c r="B95" s="3" t="s">
        <v>630</v>
      </c>
      <c r="C95" s="3" t="s">
        <v>270</v>
      </c>
      <c r="D95" s="3">
        <v>71.0</v>
      </c>
      <c r="E95" s="3">
        <v>69.0</v>
      </c>
      <c r="F95" s="3">
        <v>0.0</v>
      </c>
      <c r="G95" s="3">
        <v>0.0</v>
      </c>
      <c r="H95" s="3">
        <v>140.0</v>
      </c>
      <c r="I95" s="3">
        <v>-2.0</v>
      </c>
      <c r="J95" s="10">
        <v>19.0</v>
      </c>
      <c r="K95" s="10">
        <v>0.0</v>
      </c>
      <c r="L95" s="10">
        <v>317.8</v>
      </c>
      <c r="M95" s="10">
        <v>0.0</v>
      </c>
      <c r="N95" s="11">
        <v>26.0</v>
      </c>
      <c r="O95" s="11">
        <v>0.0</v>
      </c>
      <c r="P95" s="12">
        <v>30.0</v>
      </c>
      <c r="Q95" s="12">
        <v>60.0</v>
      </c>
      <c r="R95" s="12">
        <v>0.0</v>
      </c>
      <c r="S95" s="5" t="str">
        <f>+2</f>
        <v>2</v>
      </c>
      <c r="T95" s="3">
        <v>-2.0</v>
      </c>
      <c r="U95" s="3">
        <v>-2.0</v>
      </c>
      <c r="V95" s="3">
        <v>0.0</v>
      </c>
      <c r="W95" s="3">
        <v>8.0</v>
      </c>
      <c r="X95" s="3">
        <v>22.0</v>
      </c>
      <c r="Y95" s="3">
        <v>6.0</v>
      </c>
      <c r="Z95" s="3">
        <v>0.0</v>
      </c>
    </row>
    <row r="96">
      <c r="A96" s="3">
        <v>2013.0</v>
      </c>
      <c r="B96" s="3" t="s">
        <v>635</v>
      </c>
      <c r="C96" s="3" t="s">
        <v>270</v>
      </c>
      <c r="D96" s="3">
        <v>71.0</v>
      </c>
      <c r="E96" s="3">
        <v>69.0</v>
      </c>
      <c r="F96" s="3">
        <v>0.0</v>
      </c>
      <c r="G96" s="3">
        <v>0.0</v>
      </c>
      <c r="H96" s="3">
        <v>140.0</v>
      </c>
      <c r="I96" s="3">
        <v>-2.0</v>
      </c>
      <c r="J96" s="10">
        <v>20.0</v>
      </c>
      <c r="K96" s="10">
        <v>0.0</v>
      </c>
      <c r="L96" s="10">
        <v>294.0</v>
      </c>
      <c r="M96" s="10">
        <v>0.0</v>
      </c>
      <c r="N96" s="11">
        <v>21.0</v>
      </c>
      <c r="O96" s="11">
        <v>0.0</v>
      </c>
      <c r="P96" s="12">
        <v>27.0</v>
      </c>
      <c r="Q96" s="12">
        <v>54.0</v>
      </c>
      <c r="R96" s="12">
        <v>0.0</v>
      </c>
      <c r="S96" s="5" t="str">
        <f t="shared" ref="S96:S97" si="7">+1</f>
        <v>1</v>
      </c>
      <c r="T96" s="3" t="s">
        <v>141</v>
      </c>
      <c r="U96" s="3">
        <v>-3.0</v>
      </c>
      <c r="V96" s="3">
        <v>0.0</v>
      </c>
      <c r="W96" s="3">
        <v>10.0</v>
      </c>
      <c r="X96" s="3">
        <v>19.0</v>
      </c>
      <c r="Y96" s="3">
        <v>6.0</v>
      </c>
      <c r="Z96" s="3">
        <v>1.0</v>
      </c>
    </row>
    <row r="97">
      <c r="A97" s="3">
        <v>2013.0</v>
      </c>
      <c r="B97" s="3" t="s">
        <v>636</v>
      </c>
      <c r="C97" s="3" t="s">
        <v>270</v>
      </c>
      <c r="D97" s="3">
        <v>67.0</v>
      </c>
      <c r="E97" s="3">
        <v>73.0</v>
      </c>
      <c r="F97" s="3">
        <v>0.0</v>
      </c>
      <c r="G97" s="3">
        <v>0.0</v>
      </c>
      <c r="H97" s="3">
        <v>140.0</v>
      </c>
      <c r="I97" s="3">
        <v>-2.0</v>
      </c>
      <c r="J97" s="10">
        <v>20.0</v>
      </c>
      <c r="K97" s="10">
        <v>0.0</v>
      </c>
      <c r="L97" s="10">
        <v>300.8</v>
      </c>
      <c r="M97" s="10">
        <v>0.0</v>
      </c>
      <c r="N97" s="11">
        <v>21.0</v>
      </c>
      <c r="O97" s="11">
        <v>0.0</v>
      </c>
      <c r="P97" s="12">
        <v>27.5</v>
      </c>
      <c r="Q97" s="12">
        <v>55.0</v>
      </c>
      <c r="R97" s="12">
        <v>0.0</v>
      </c>
      <c r="S97" s="5" t="str">
        <f t="shared" si="7"/>
        <v>1</v>
      </c>
      <c r="T97" s="3">
        <v>-1.0</v>
      </c>
      <c r="U97" s="3">
        <v>-2.0</v>
      </c>
      <c r="V97" s="3">
        <v>0.0</v>
      </c>
      <c r="W97" s="3">
        <v>9.0</v>
      </c>
      <c r="X97" s="3">
        <v>22.0</v>
      </c>
      <c r="Y97" s="3">
        <v>3.0</v>
      </c>
      <c r="Z97" s="3">
        <v>2.0</v>
      </c>
    </row>
    <row r="98">
      <c r="A98" s="3">
        <v>2013.0</v>
      </c>
      <c r="B98" s="3" t="s">
        <v>204</v>
      </c>
      <c r="C98" s="3" t="s">
        <v>270</v>
      </c>
      <c r="D98" s="3">
        <v>71.0</v>
      </c>
      <c r="E98" s="3">
        <v>69.0</v>
      </c>
      <c r="F98" s="3">
        <v>0.0</v>
      </c>
      <c r="G98" s="3">
        <v>0.0</v>
      </c>
      <c r="H98" s="3">
        <v>140.0</v>
      </c>
      <c r="I98" s="3">
        <v>-2.0</v>
      </c>
      <c r="J98" s="10">
        <v>16.0</v>
      </c>
      <c r="K98" s="10">
        <v>0.0</v>
      </c>
      <c r="L98" s="10">
        <v>313.0</v>
      </c>
      <c r="M98" s="10">
        <v>0.0</v>
      </c>
      <c r="N98" s="11">
        <v>26.0</v>
      </c>
      <c r="O98" s="11">
        <v>0.0</v>
      </c>
      <c r="P98" s="12">
        <v>30.0</v>
      </c>
      <c r="Q98" s="12">
        <v>60.0</v>
      </c>
      <c r="R98" s="12">
        <v>0.0</v>
      </c>
      <c r="S98" s="3">
        <v>-3.0</v>
      </c>
      <c r="T98" s="5" t="str">
        <f>+5</f>
        <v>5</v>
      </c>
      <c r="U98" s="3">
        <v>-4.0</v>
      </c>
      <c r="V98" s="3">
        <v>0.0</v>
      </c>
      <c r="W98" s="3">
        <v>8.0</v>
      </c>
      <c r="X98" s="3">
        <v>23.0</v>
      </c>
      <c r="Y98" s="3">
        <v>4.0</v>
      </c>
      <c r="Z98" s="3">
        <v>1.0</v>
      </c>
    </row>
    <row r="99">
      <c r="A99" s="3">
        <v>2013.0</v>
      </c>
      <c r="B99" s="3" t="s">
        <v>249</v>
      </c>
      <c r="C99" s="3" t="s">
        <v>270</v>
      </c>
      <c r="D99" s="3">
        <v>72.0</v>
      </c>
      <c r="E99" s="3">
        <v>69.0</v>
      </c>
      <c r="F99" s="3">
        <v>0.0</v>
      </c>
      <c r="G99" s="3">
        <v>0.0</v>
      </c>
      <c r="H99" s="3">
        <v>141.0</v>
      </c>
      <c r="I99" s="3">
        <v>-1.0</v>
      </c>
      <c r="J99" s="10">
        <v>22.0</v>
      </c>
      <c r="K99" s="10">
        <v>0.0</v>
      </c>
      <c r="L99" s="10">
        <v>301.5</v>
      </c>
      <c r="M99" s="10">
        <v>0.0</v>
      </c>
      <c r="N99" s="11">
        <v>25.0</v>
      </c>
      <c r="O99" s="11">
        <v>0.0</v>
      </c>
      <c r="P99" s="12">
        <v>31.0</v>
      </c>
      <c r="Q99" s="12">
        <v>62.0</v>
      </c>
      <c r="R99" s="12">
        <v>0.0</v>
      </c>
      <c r="S99" s="3" t="s">
        <v>141</v>
      </c>
      <c r="T99" s="5" t="str">
        <f>+1</f>
        <v>1</v>
      </c>
      <c r="U99" s="3">
        <v>-2.0</v>
      </c>
      <c r="V99" s="3">
        <v>0.0</v>
      </c>
      <c r="W99" s="3">
        <v>7.0</v>
      </c>
      <c r="X99" s="3">
        <v>23.0</v>
      </c>
      <c r="Y99" s="3">
        <v>6.0</v>
      </c>
      <c r="Z99" s="3">
        <v>0.0</v>
      </c>
    </row>
    <row r="100">
      <c r="A100" s="3">
        <v>2013.0</v>
      </c>
      <c r="B100" s="3" t="s">
        <v>637</v>
      </c>
      <c r="C100" s="3" t="s">
        <v>270</v>
      </c>
      <c r="D100" s="3">
        <v>73.0</v>
      </c>
      <c r="E100" s="3">
        <v>68.0</v>
      </c>
      <c r="F100" s="3">
        <v>0.0</v>
      </c>
      <c r="G100" s="3">
        <v>0.0</v>
      </c>
      <c r="H100" s="3">
        <v>141.0</v>
      </c>
      <c r="I100" s="3">
        <v>-1.0</v>
      </c>
      <c r="J100" s="10">
        <v>19.0</v>
      </c>
      <c r="K100" s="10">
        <v>0.0</v>
      </c>
      <c r="L100" s="10">
        <v>313.8</v>
      </c>
      <c r="M100" s="10">
        <v>0.0</v>
      </c>
      <c r="N100" s="11">
        <v>23.0</v>
      </c>
      <c r="O100" s="11">
        <v>0.0</v>
      </c>
      <c r="P100" s="12">
        <v>28.5</v>
      </c>
      <c r="Q100" s="12">
        <v>57.0</v>
      </c>
      <c r="R100" s="12">
        <v>0.0</v>
      </c>
      <c r="S100" s="3">
        <v>-2.0</v>
      </c>
      <c r="T100" s="5" t="str">
        <f>+3</f>
        <v>3</v>
      </c>
      <c r="U100" s="3">
        <v>-2.0</v>
      </c>
      <c r="V100" s="3">
        <v>0.0</v>
      </c>
      <c r="W100" s="3">
        <v>8.0</v>
      </c>
      <c r="X100" s="3">
        <v>22.0</v>
      </c>
      <c r="Y100" s="3">
        <v>5.0</v>
      </c>
      <c r="Z100" s="3">
        <v>1.0</v>
      </c>
    </row>
    <row r="101">
      <c r="A101" s="3">
        <v>2013.0</v>
      </c>
      <c r="B101" s="3" t="s">
        <v>638</v>
      </c>
      <c r="C101" s="3" t="s">
        <v>270</v>
      </c>
      <c r="D101" s="3">
        <v>70.0</v>
      </c>
      <c r="E101" s="3">
        <v>71.0</v>
      </c>
      <c r="F101" s="3">
        <v>0.0</v>
      </c>
      <c r="G101" s="3">
        <v>0.0</v>
      </c>
      <c r="H101" s="3">
        <v>141.0</v>
      </c>
      <c r="I101" s="3">
        <v>-1.0</v>
      </c>
      <c r="J101" s="10">
        <v>23.0</v>
      </c>
      <c r="K101" s="10">
        <v>0.0</v>
      </c>
      <c r="L101" s="10">
        <v>291.5</v>
      </c>
      <c r="M101" s="10">
        <v>0.0</v>
      </c>
      <c r="N101" s="11">
        <v>23.0</v>
      </c>
      <c r="O101" s="11">
        <v>0.0</v>
      </c>
      <c r="P101" s="12">
        <v>29.0</v>
      </c>
      <c r="Q101" s="12">
        <v>58.0</v>
      </c>
      <c r="R101" s="12">
        <v>0.0</v>
      </c>
      <c r="S101" s="3" t="s">
        <v>141</v>
      </c>
      <c r="T101" s="5" t="str">
        <f>+1</f>
        <v>1</v>
      </c>
      <c r="U101" s="3">
        <v>-2.0</v>
      </c>
      <c r="V101" s="3">
        <v>0.0</v>
      </c>
      <c r="W101" s="3">
        <v>6.0</v>
      </c>
      <c r="X101" s="3">
        <v>26.0</v>
      </c>
      <c r="Y101" s="3">
        <v>3.0</v>
      </c>
      <c r="Z101" s="3">
        <v>1.0</v>
      </c>
    </row>
    <row r="102">
      <c r="A102" s="3">
        <v>2013.0</v>
      </c>
      <c r="B102" s="3" t="s">
        <v>640</v>
      </c>
      <c r="C102" s="3" t="s">
        <v>270</v>
      </c>
      <c r="D102" s="3">
        <v>70.0</v>
      </c>
      <c r="E102" s="3">
        <v>71.0</v>
      </c>
      <c r="F102" s="3">
        <v>0.0</v>
      </c>
      <c r="G102" s="3">
        <v>0.0</v>
      </c>
      <c r="H102" s="3">
        <v>141.0</v>
      </c>
      <c r="I102" s="3">
        <v>-1.0</v>
      </c>
      <c r="J102" s="10">
        <v>22.0</v>
      </c>
      <c r="K102" s="10">
        <v>0.0</v>
      </c>
      <c r="L102" s="10">
        <v>317.5</v>
      </c>
      <c r="M102" s="10">
        <v>0.0</v>
      </c>
      <c r="N102" s="11">
        <v>25.0</v>
      </c>
      <c r="O102" s="11">
        <v>0.0</v>
      </c>
      <c r="P102" s="12">
        <v>30.5</v>
      </c>
      <c r="Q102" s="12">
        <v>61.0</v>
      </c>
      <c r="R102" s="12">
        <v>0.0</v>
      </c>
      <c r="S102" s="3">
        <v>-1.0</v>
      </c>
      <c r="T102" s="5" t="str">
        <f>+2</f>
        <v>2</v>
      </c>
      <c r="U102" s="3">
        <v>-2.0</v>
      </c>
      <c r="V102" s="3">
        <v>0.0</v>
      </c>
      <c r="W102" s="3">
        <v>8.0</v>
      </c>
      <c r="X102" s="3">
        <v>22.0</v>
      </c>
      <c r="Y102" s="3">
        <v>5.0</v>
      </c>
      <c r="Z102" s="3">
        <v>1.0</v>
      </c>
    </row>
    <row r="103">
      <c r="A103" s="3">
        <v>2013.0</v>
      </c>
      <c r="B103" s="3" t="s">
        <v>641</v>
      </c>
      <c r="C103" s="3" t="s">
        <v>270</v>
      </c>
      <c r="D103" s="3">
        <v>73.0</v>
      </c>
      <c r="E103" s="3">
        <v>68.0</v>
      </c>
      <c r="F103" s="3">
        <v>0.0</v>
      </c>
      <c r="G103" s="3">
        <v>0.0</v>
      </c>
      <c r="H103" s="3">
        <v>141.0</v>
      </c>
      <c r="I103" s="3">
        <v>-1.0</v>
      </c>
      <c r="J103" s="10">
        <v>16.0</v>
      </c>
      <c r="K103" s="10">
        <v>0.0</v>
      </c>
      <c r="L103" s="10">
        <v>306.0</v>
      </c>
      <c r="M103" s="10">
        <v>0.0</v>
      </c>
      <c r="N103" s="11">
        <v>20.0</v>
      </c>
      <c r="O103" s="11">
        <v>0.0</v>
      </c>
      <c r="P103" s="12">
        <v>28.0</v>
      </c>
      <c r="Q103" s="12">
        <v>56.0</v>
      </c>
      <c r="R103" s="12">
        <v>0.0</v>
      </c>
      <c r="S103" s="5" t="str">
        <f t="shared" ref="S103:T103" si="8">+1</f>
        <v>1</v>
      </c>
      <c r="T103" s="5" t="str">
        <f t="shared" si="8"/>
        <v>1</v>
      </c>
      <c r="U103" s="3">
        <v>-3.0</v>
      </c>
      <c r="V103" s="3">
        <v>0.0</v>
      </c>
      <c r="W103" s="3">
        <v>9.0</v>
      </c>
      <c r="X103" s="3">
        <v>19.0</v>
      </c>
      <c r="Y103" s="3">
        <v>8.0</v>
      </c>
      <c r="Z103" s="3">
        <v>0.0</v>
      </c>
    </row>
    <row r="104">
      <c r="A104" s="3">
        <v>2013.0</v>
      </c>
      <c r="B104" s="3" t="s">
        <v>212</v>
      </c>
      <c r="C104" s="3" t="s">
        <v>270</v>
      </c>
      <c r="D104" s="3">
        <v>70.0</v>
      </c>
      <c r="E104" s="3">
        <v>71.0</v>
      </c>
      <c r="F104" s="3">
        <v>0.0</v>
      </c>
      <c r="G104" s="3">
        <v>0.0</v>
      </c>
      <c r="H104" s="3">
        <v>141.0</v>
      </c>
      <c r="I104" s="3">
        <v>-1.0</v>
      </c>
      <c r="J104" s="10">
        <v>17.0</v>
      </c>
      <c r="K104" s="10">
        <v>0.0</v>
      </c>
      <c r="L104" s="10">
        <v>290.8</v>
      </c>
      <c r="M104" s="10">
        <v>0.0</v>
      </c>
      <c r="N104" s="11">
        <v>23.0</v>
      </c>
      <c r="O104" s="11">
        <v>0.0</v>
      </c>
      <c r="P104" s="12">
        <v>29.5</v>
      </c>
      <c r="Q104" s="12">
        <v>59.0</v>
      </c>
      <c r="R104" s="12">
        <v>0.0</v>
      </c>
      <c r="S104" s="3">
        <v>-1.0</v>
      </c>
      <c r="T104" s="5" t="str">
        <f>+2</f>
        <v>2</v>
      </c>
      <c r="U104" s="3">
        <v>-2.0</v>
      </c>
      <c r="V104" s="3">
        <v>0.0</v>
      </c>
      <c r="W104" s="3">
        <v>6.0</v>
      </c>
      <c r="X104" s="3">
        <v>26.0</v>
      </c>
      <c r="Y104" s="3">
        <v>3.0</v>
      </c>
      <c r="Z104" s="3">
        <v>1.0</v>
      </c>
    </row>
    <row r="105">
      <c r="A105" s="3">
        <v>2013.0</v>
      </c>
      <c r="B105" s="3" t="s">
        <v>419</v>
      </c>
      <c r="C105" s="3" t="s">
        <v>270</v>
      </c>
      <c r="D105" s="3">
        <v>71.0</v>
      </c>
      <c r="E105" s="3">
        <v>70.0</v>
      </c>
      <c r="F105" s="3">
        <v>0.0</v>
      </c>
      <c r="G105" s="3">
        <v>0.0</v>
      </c>
      <c r="H105" s="3">
        <v>141.0</v>
      </c>
      <c r="I105" s="3">
        <v>-1.0</v>
      </c>
      <c r="J105" s="10">
        <v>19.0</v>
      </c>
      <c r="K105" s="10">
        <v>0.0</v>
      </c>
      <c r="L105" s="10">
        <v>301.5</v>
      </c>
      <c r="M105" s="10">
        <v>0.0</v>
      </c>
      <c r="N105" s="11">
        <v>24.0</v>
      </c>
      <c r="O105" s="11">
        <v>0.0</v>
      </c>
      <c r="P105" s="12">
        <v>30.0</v>
      </c>
      <c r="Q105" s="12">
        <v>60.0</v>
      </c>
      <c r="R105" s="12">
        <v>0.0</v>
      </c>
      <c r="S105" s="5" t="str">
        <f>+1</f>
        <v>1</v>
      </c>
      <c r="T105" s="3" t="s">
        <v>141</v>
      </c>
      <c r="U105" s="3">
        <v>-2.0</v>
      </c>
      <c r="V105" s="3">
        <v>0.0</v>
      </c>
      <c r="W105" s="3">
        <v>6.0</v>
      </c>
      <c r="X105" s="3">
        <v>25.0</v>
      </c>
      <c r="Y105" s="3">
        <v>5.0</v>
      </c>
      <c r="Z105" s="3">
        <v>0.0</v>
      </c>
    </row>
    <row r="106">
      <c r="A106" s="3">
        <v>2013.0</v>
      </c>
      <c r="B106" s="3" t="s">
        <v>642</v>
      </c>
      <c r="C106" s="3" t="s">
        <v>270</v>
      </c>
      <c r="D106" s="3">
        <v>68.0</v>
      </c>
      <c r="E106" s="3">
        <v>73.0</v>
      </c>
      <c r="F106" s="3">
        <v>0.0</v>
      </c>
      <c r="G106" s="3">
        <v>0.0</v>
      </c>
      <c r="H106" s="3">
        <v>141.0</v>
      </c>
      <c r="I106" s="3">
        <v>-1.0</v>
      </c>
      <c r="J106" s="10">
        <v>18.0</v>
      </c>
      <c r="K106" s="10">
        <v>0.0</v>
      </c>
      <c r="L106" s="10">
        <v>313.5</v>
      </c>
      <c r="M106" s="10">
        <v>0.0</v>
      </c>
      <c r="N106" s="11">
        <v>22.0</v>
      </c>
      <c r="O106" s="11">
        <v>0.0</v>
      </c>
      <c r="P106" s="12">
        <v>27.5</v>
      </c>
      <c r="Q106" s="12">
        <v>55.0</v>
      </c>
      <c r="R106" s="12">
        <v>0.0</v>
      </c>
      <c r="S106" s="5" t="str">
        <f t="shared" ref="S106:S107" si="9">+2</f>
        <v>2</v>
      </c>
      <c r="T106" s="3">
        <v>-1.0</v>
      </c>
      <c r="U106" s="3">
        <v>-2.0</v>
      </c>
      <c r="V106" s="3">
        <v>0.0</v>
      </c>
      <c r="W106" s="3">
        <v>9.0</v>
      </c>
      <c r="X106" s="3">
        <v>19.0</v>
      </c>
      <c r="Y106" s="3">
        <v>8.0</v>
      </c>
      <c r="Z106" s="3">
        <v>0.0</v>
      </c>
    </row>
    <row r="107">
      <c r="A107" s="3">
        <v>2013.0</v>
      </c>
      <c r="B107" s="3" t="s">
        <v>247</v>
      </c>
      <c r="C107" s="3" t="s">
        <v>270</v>
      </c>
      <c r="D107" s="3">
        <v>74.0</v>
      </c>
      <c r="E107" s="3">
        <v>67.0</v>
      </c>
      <c r="F107" s="3">
        <v>0.0</v>
      </c>
      <c r="G107" s="3">
        <v>0.0</v>
      </c>
      <c r="H107" s="3">
        <v>141.0</v>
      </c>
      <c r="I107" s="3">
        <v>-1.0</v>
      </c>
      <c r="J107" s="10">
        <v>19.0</v>
      </c>
      <c r="K107" s="10">
        <v>0.0</v>
      </c>
      <c r="L107" s="10">
        <v>313.0</v>
      </c>
      <c r="M107" s="10">
        <v>0.0</v>
      </c>
      <c r="N107" s="11">
        <v>20.0</v>
      </c>
      <c r="O107" s="11">
        <v>0.0</v>
      </c>
      <c r="P107" s="12">
        <v>27.5</v>
      </c>
      <c r="Q107" s="12">
        <v>55.0</v>
      </c>
      <c r="R107" s="12">
        <v>0.0</v>
      </c>
      <c r="S107" s="5" t="str">
        <f t="shared" si="9"/>
        <v>2</v>
      </c>
      <c r="T107" s="3" t="s">
        <v>141</v>
      </c>
      <c r="U107" s="3">
        <v>-3.0</v>
      </c>
      <c r="V107" s="3">
        <v>0.0</v>
      </c>
      <c r="W107" s="3">
        <v>8.0</v>
      </c>
      <c r="X107" s="3">
        <v>22.0</v>
      </c>
      <c r="Y107" s="3">
        <v>5.0</v>
      </c>
      <c r="Z107" s="3">
        <v>1.0</v>
      </c>
    </row>
    <row r="108">
      <c r="A108" s="3">
        <v>2013.0</v>
      </c>
      <c r="B108" s="3" t="s">
        <v>643</v>
      </c>
      <c r="C108" s="3" t="s">
        <v>270</v>
      </c>
      <c r="D108" s="3">
        <v>74.0</v>
      </c>
      <c r="E108" s="3">
        <v>67.0</v>
      </c>
      <c r="F108" s="3">
        <v>0.0</v>
      </c>
      <c r="G108" s="3">
        <v>0.0</v>
      </c>
      <c r="H108" s="3">
        <v>141.0</v>
      </c>
      <c r="I108" s="3">
        <v>-1.0</v>
      </c>
      <c r="J108" s="10">
        <v>18.0</v>
      </c>
      <c r="K108" s="10">
        <v>0.0</v>
      </c>
      <c r="L108" s="10">
        <v>289.0</v>
      </c>
      <c r="M108" s="10">
        <v>0.0</v>
      </c>
      <c r="N108" s="11">
        <v>24.0</v>
      </c>
      <c r="O108" s="11">
        <v>0.0</v>
      </c>
      <c r="P108" s="12">
        <v>28.5</v>
      </c>
      <c r="Q108" s="12">
        <v>57.0</v>
      </c>
      <c r="R108" s="12">
        <v>0.0</v>
      </c>
      <c r="S108" s="3">
        <v>-1.0</v>
      </c>
      <c r="T108" s="3">
        <v>-1.0</v>
      </c>
      <c r="U108" s="5" t="str">
        <f>+1</f>
        <v>1</v>
      </c>
      <c r="V108" s="3">
        <v>1.0</v>
      </c>
      <c r="W108" s="3">
        <v>5.0</v>
      </c>
      <c r="X108" s="3">
        <v>25.0</v>
      </c>
      <c r="Y108" s="3">
        <v>4.0</v>
      </c>
      <c r="Z108" s="3">
        <v>1.0</v>
      </c>
    </row>
    <row r="109">
      <c r="A109" s="3">
        <v>2013.0</v>
      </c>
      <c r="B109" s="3" t="s">
        <v>644</v>
      </c>
      <c r="C109" s="3" t="s">
        <v>270</v>
      </c>
      <c r="D109" s="3">
        <v>72.0</v>
      </c>
      <c r="E109" s="3">
        <v>69.0</v>
      </c>
      <c r="F109" s="3">
        <v>0.0</v>
      </c>
      <c r="G109" s="3">
        <v>0.0</v>
      </c>
      <c r="H109" s="3">
        <v>141.0</v>
      </c>
      <c r="I109" s="3">
        <v>-1.0</v>
      </c>
      <c r="J109" s="10">
        <v>17.0</v>
      </c>
      <c r="K109" s="10">
        <v>0.0</v>
      </c>
      <c r="L109" s="10">
        <v>294.3</v>
      </c>
      <c r="M109" s="10">
        <v>0.0</v>
      </c>
      <c r="N109" s="11">
        <v>19.0</v>
      </c>
      <c r="O109" s="11">
        <v>0.0</v>
      </c>
      <c r="P109" s="12">
        <v>27.5</v>
      </c>
      <c r="Q109" s="12">
        <v>55.0</v>
      </c>
      <c r="R109" s="12">
        <v>0.0</v>
      </c>
      <c r="S109" s="3">
        <v>-2.0</v>
      </c>
      <c r="T109" s="5" t="str">
        <f>+4</f>
        <v>4</v>
      </c>
      <c r="U109" s="3">
        <v>-3.0</v>
      </c>
      <c r="V109" s="3">
        <v>1.0</v>
      </c>
      <c r="W109" s="3">
        <v>6.0</v>
      </c>
      <c r="X109" s="3">
        <v>22.0</v>
      </c>
      <c r="Y109" s="3">
        <v>7.0</v>
      </c>
      <c r="Z109" s="3">
        <v>0.0</v>
      </c>
    </row>
    <row r="110">
      <c r="A110" s="3">
        <v>2013.0</v>
      </c>
      <c r="B110" s="3" t="s">
        <v>196</v>
      </c>
      <c r="C110" s="3" t="s">
        <v>270</v>
      </c>
      <c r="D110" s="3">
        <v>70.0</v>
      </c>
      <c r="E110" s="3">
        <v>71.0</v>
      </c>
      <c r="F110" s="3">
        <v>0.0</v>
      </c>
      <c r="G110" s="3">
        <v>0.0</v>
      </c>
      <c r="H110" s="3">
        <v>141.0</v>
      </c>
      <c r="I110" s="3">
        <v>-1.0</v>
      </c>
      <c r="J110" s="10">
        <v>15.0</v>
      </c>
      <c r="K110" s="10">
        <v>0.0</v>
      </c>
      <c r="L110" s="10">
        <v>317.5</v>
      </c>
      <c r="M110" s="10">
        <v>0.0</v>
      </c>
      <c r="N110" s="11">
        <v>26.0</v>
      </c>
      <c r="O110" s="11">
        <v>0.0</v>
      </c>
      <c r="P110" s="12">
        <v>30.0</v>
      </c>
      <c r="Q110" s="12">
        <v>60.0</v>
      </c>
      <c r="R110" s="12">
        <v>0.0</v>
      </c>
      <c r="S110" s="5" t="str">
        <f t="shared" ref="S110:T110" si="10">+1</f>
        <v>1</v>
      </c>
      <c r="T110" s="5" t="str">
        <f t="shared" si="10"/>
        <v>1</v>
      </c>
      <c r="U110" s="3">
        <v>-3.0</v>
      </c>
      <c r="V110" s="3">
        <v>0.0</v>
      </c>
      <c r="W110" s="3">
        <v>7.0</v>
      </c>
      <c r="X110" s="3">
        <v>24.0</v>
      </c>
      <c r="Y110" s="3">
        <v>4.0</v>
      </c>
      <c r="Z110" s="3">
        <v>1.0</v>
      </c>
    </row>
    <row r="111">
      <c r="A111" s="3">
        <v>2013.0</v>
      </c>
      <c r="B111" s="3" t="s">
        <v>645</v>
      </c>
      <c r="C111" s="3" t="s">
        <v>270</v>
      </c>
      <c r="D111" s="3">
        <v>68.0</v>
      </c>
      <c r="E111" s="3">
        <v>73.0</v>
      </c>
      <c r="F111" s="3">
        <v>0.0</v>
      </c>
      <c r="G111" s="3">
        <v>0.0</v>
      </c>
      <c r="H111" s="3">
        <v>141.0</v>
      </c>
      <c r="I111" s="3">
        <v>-1.0</v>
      </c>
      <c r="J111" s="10">
        <v>20.0</v>
      </c>
      <c r="K111" s="10">
        <v>0.0</v>
      </c>
      <c r="L111" s="10">
        <v>287.8</v>
      </c>
      <c r="M111" s="10">
        <v>0.0</v>
      </c>
      <c r="N111" s="11">
        <v>26.0</v>
      </c>
      <c r="O111" s="11">
        <v>0.0</v>
      </c>
      <c r="P111" s="12">
        <v>28.5</v>
      </c>
      <c r="Q111" s="12">
        <v>57.0</v>
      </c>
      <c r="R111" s="12">
        <v>0.0</v>
      </c>
      <c r="S111" s="3">
        <v>-1.0</v>
      </c>
      <c r="T111" s="5" t="str">
        <f>+1</f>
        <v>1</v>
      </c>
      <c r="U111" s="3">
        <v>-1.0</v>
      </c>
      <c r="V111" s="3">
        <v>0.0</v>
      </c>
      <c r="W111" s="3">
        <v>8.0</v>
      </c>
      <c r="X111" s="3">
        <v>22.0</v>
      </c>
      <c r="Y111" s="3">
        <v>5.0</v>
      </c>
      <c r="Z111" s="3">
        <v>1.0</v>
      </c>
    </row>
    <row r="112">
      <c r="A112" s="3">
        <v>2013.0</v>
      </c>
      <c r="B112" s="3" t="s">
        <v>646</v>
      </c>
      <c r="C112" s="3" t="s">
        <v>270</v>
      </c>
      <c r="D112" s="3">
        <v>69.0</v>
      </c>
      <c r="E112" s="3">
        <v>72.0</v>
      </c>
      <c r="F112" s="3">
        <v>0.0</v>
      </c>
      <c r="G112" s="3">
        <v>0.0</v>
      </c>
      <c r="H112" s="3">
        <v>141.0</v>
      </c>
      <c r="I112" s="3">
        <v>-1.0</v>
      </c>
      <c r="J112" s="10">
        <v>17.0</v>
      </c>
      <c r="K112" s="10">
        <v>0.0</v>
      </c>
      <c r="L112" s="10">
        <v>327.0</v>
      </c>
      <c r="M112" s="10">
        <v>0.0</v>
      </c>
      <c r="N112" s="11">
        <v>23.0</v>
      </c>
      <c r="O112" s="11">
        <v>0.0</v>
      </c>
      <c r="P112" s="12">
        <v>31.0</v>
      </c>
      <c r="Q112" s="12">
        <v>62.0</v>
      </c>
      <c r="R112" s="12">
        <v>0.0</v>
      </c>
      <c r="S112" s="5" t="str">
        <f>+1</f>
        <v>1</v>
      </c>
      <c r="T112" s="5" t="str">
        <f>+2</f>
        <v>2</v>
      </c>
      <c r="U112" s="3">
        <v>-4.0</v>
      </c>
      <c r="V112" s="3">
        <v>1.0</v>
      </c>
      <c r="W112" s="3">
        <v>5.0</v>
      </c>
      <c r="X112" s="3">
        <v>24.0</v>
      </c>
      <c r="Y112" s="3">
        <v>6.0</v>
      </c>
      <c r="Z112" s="3">
        <v>0.0</v>
      </c>
    </row>
    <row r="113">
      <c r="A113" s="3">
        <v>2013.0</v>
      </c>
      <c r="B113" s="3" t="s">
        <v>229</v>
      </c>
      <c r="C113" s="3" t="s">
        <v>270</v>
      </c>
      <c r="D113" s="3">
        <v>70.0</v>
      </c>
      <c r="E113" s="3">
        <v>71.0</v>
      </c>
      <c r="F113" s="3">
        <v>0.0</v>
      </c>
      <c r="G113" s="3">
        <v>0.0</v>
      </c>
      <c r="H113" s="3">
        <v>141.0</v>
      </c>
      <c r="I113" s="3">
        <v>-1.0</v>
      </c>
      <c r="J113" s="10">
        <v>18.0</v>
      </c>
      <c r="K113" s="10">
        <v>0.0</v>
      </c>
      <c r="L113" s="10">
        <v>322.3</v>
      </c>
      <c r="M113" s="10">
        <v>0.0</v>
      </c>
      <c r="N113" s="11">
        <v>29.0</v>
      </c>
      <c r="O113" s="11">
        <v>0.0</v>
      </c>
      <c r="P113" s="12">
        <v>33.0</v>
      </c>
      <c r="Q113" s="12">
        <v>66.0</v>
      </c>
      <c r="R113" s="12">
        <v>0.0</v>
      </c>
      <c r="S113" s="5" t="str">
        <f>+2</f>
        <v>2</v>
      </c>
      <c r="T113" s="5" t="str">
        <f>+1</f>
        <v>1</v>
      </c>
      <c r="U113" s="3">
        <v>-4.0</v>
      </c>
      <c r="V113" s="3">
        <v>0.0</v>
      </c>
      <c r="W113" s="3">
        <v>8.0</v>
      </c>
      <c r="X113" s="3">
        <v>22.0</v>
      </c>
      <c r="Y113" s="3">
        <v>5.0</v>
      </c>
      <c r="Z113" s="3">
        <v>1.0</v>
      </c>
    </row>
    <row r="114">
      <c r="A114" s="3">
        <v>2013.0</v>
      </c>
      <c r="B114" s="3" t="s">
        <v>506</v>
      </c>
      <c r="C114" s="3" t="s">
        <v>270</v>
      </c>
      <c r="D114" s="3">
        <v>69.0</v>
      </c>
      <c r="E114" s="3">
        <v>73.0</v>
      </c>
      <c r="F114" s="3">
        <v>0.0</v>
      </c>
      <c r="G114" s="3">
        <v>0.0</v>
      </c>
      <c r="H114" s="3">
        <v>142.0</v>
      </c>
      <c r="I114" s="3" t="s">
        <v>141</v>
      </c>
      <c r="J114" s="10">
        <v>17.0</v>
      </c>
      <c r="K114" s="10">
        <v>0.0</v>
      </c>
      <c r="L114" s="10">
        <v>288.5</v>
      </c>
      <c r="M114" s="10">
        <v>0.0</v>
      </c>
      <c r="N114" s="11">
        <v>26.0</v>
      </c>
      <c r="O114" s="11">
        <v>0.0</v>
      </c>
      <c r="P114" s="12">
        <v>31.0</v>
      </c>
      <c r="Q114" s="12">
        <v>62.0</v>
      </c>
      <c r="R114" s="12">
        <v>0.0</v>
      </c>
      <c r="S114" s="3">
        <v>-2.0</v>
      </c>
      <c r="T114" s="5" t="str">
        <f>+2</f>
        <v>2</v>
      </c>
      <c r="U114" s="3" t="s">
        <v>141</v>
      </c>
      <c r="V114" s="3">
        <v>0.0</v>
      </c>
      <c r="W114" s="3">
        <v>5.0</v>
      </c>
      <c r="X114" s="3">
        <v>26.0</v>
      </c>
      <c r="Y114" s="3">
        <v>5.0</v>
      </c>
      <c r="Z114" s="3">
        <v>0.0</v>
      </c>
    </row>
    <row r="115">
      <c r="A115" s="3">
        <v>2013.0</v>
      </c>
      <c r="B115" s="3" t="s">
        <v>261</v>
      </c>
      <c r="C115" s="3" t="s">
        <v>270</v>
      </c>
      <c r="D115" s="3">
        <v>73.0</v>
      </c>
      <c r="E115" s="3">
        <v>69.0</v>
      </c>
      <c r="F115" s="3">
        <v>0.0</v>
      </c>
      <c r="G115" s="3">
        <v>0.0</v>
      </c>
      <c r="H115" s="3">
        <v>142.0</v>
      </c>
      <c r="I115" s="3" t="s">
        <v>141</v>
      </c>
      <c r="J115" s="10">
        <v>19.0</v>
      </c>
      <c r="K115" s="10">
        <v>0.0</v>
      </c>
      <c r="L115" s="10">
        <v>309.8</v>
      </c>
      <c r="M115" s="10">
        <v>0.0</v>
      </c>
      <c r="N115" s="11">
        <v>24.0</v>
      </c>
      <c r="O115" s="11">
        <v>0.0</v>
      </c>
      <c r="P115" s="12">
        <v>29.0</v>
      </c>
      <c r="Q115" s="12">
        <v>58.0</v>
      </c>
      <c r="R115" s="12">
        <v>0.0</v>
      </c>
      <c r="S115" s="3">
        <v>-1.0</v>
      </c>
      <c r="T115" s="5" t="str">
        <f>+5</f>
        <v>5</v>
      </c>
      <c r="U115" s="3">
        <v>-4.0</v>
      </c>
      <c r="V115" s="3">
        <v>0.0</v>
      </c>
      <c r="W115" s="3">
        <v>7.0</v>
      </c>
      <c r="X115" s="3">
        <v>23.0</v>
      </c>
      <c r="Y115" s="3">
        <v>5.0</v>
      </c>
      <c r="Z115" s="3">
        <v>1.0</v>
      </c>
    </row>
    <row r="116">
      <c r="A116" s="3">
        <v>2013.0</v>
      </c>
      <c r="B116" s="3" t="s">
        <v>515</v>
      </c>
      <c r="C116" s="3" t="s">
        <v>270</v>
      </c>
      <c r="D116" s="3">
        <v>76.0</v>
      </c>
      <c r="E116" s="3">
        <v>66.0</v>
      </c>
      <c r="F116" s="3">
        <v>0.0</v>
      </c>
      <c r="G116" s="3">
        <v>0.0</v>
      </c>
      <c r="H116" s="3">
        <v>142.0</v>
      </c>
      <c r="I116" s="3" t="s">
        <v>141</v>
      </c>
      <c r="J116" s="10">
        <v>19.0</v>
      </c>
      <c r="K116" s="10">
        <v>0.0</v>
      </c>
      <c r="L116" s="10">
        <v>308.5</v>
      </c>
      <c r="M116" s="10">
        <v>0.0</v>
      </c>
      <c r="N116" s="11">
        <v>27.0</v>
      </c>
      <c r="O116" s="11">
        <v>0.0</v>
      </c>
      <c r="P116" s="12">
        <v>31.0</v>
      </c>
      <c r="Q116" s="12">
        <v>62.0</v>
      </c>
      <c r="R116" s="12">
        <v>0.0</v>
      </c>
      <c r="S116" s="3" t="s">
        <v>141</v>
      </c>
      <c r="T116" s="3">
        <v>-1.0</v>
      </c>
      <c r="U116" s="5" t="str">
        <f>+1</f>
        <v>1</v>
      </c>
      <c r="V116" s="3">
        <v>0.0</v>
      </c>
      <c r="W116" s="3">
        <v>6.0</v>
      </c>
      <c r="X116" s="3">
        <v>25.0</v>
      </c>
      <c r="Y116" s="3">
        <v>4.0</v>
      </c>
      <c r="Z116" s="3">
        <v>1.0</v>
      </c>
    </row>
    <row r="117">
      <c r="A117" s="3">
        <v>2013.0</v>
      </c>
      <c r="B117" s="3" t="s">
        <v>648</v>
      </c>
      <c r="C117" s="3" t="s">
        <v>270</v>
      </c>
      <c r="D117" s="3">
        <v>72.0</v>
      </c>
      <c r="E117" s="3">
        <v>70.0</v>
      </c>
      <c r="F117" s="3">
        <v>0.0</v>
      </c>
      <c r="G117" s="3">
        <v>0.0</v>
      </c>
      <c r="H117" s="3">
        <v>142.0</v>
      </c>
      <c r="I117" s="3" t="s">
        <v>141</v>
      </c>
      <c r="J117" s="10">
        <v>19.0</v>
      </c>
      <c r="K117" s="10">
        <v>0.0</v>
      </c>
      <c r="L117" s="10">
        <v>314.3</v>
      </c>
      <c r="M117" s="10">
        <v>0.0</v>
      </c>
      <c r="N117" s="11">
        <v>25.0</v>
      </c>
      <c r="O117" s="11">
        <v>0.0</v>
      </c>
      <c r="P117" s="12">
        <v>29.0</v>
      </c>
      <c r="Q117" s="12">
        <v>58.0</v>
      </c>
      <c r="R117" s="12">
        <v>0.0</v>
      </c>
      <c r="S117" s="3" t="s">
        <v>141</v>
      </c>
      <c r="T117" s="5" t="str">
        <f t="shared" ref="T117:T118" si="11">+2</f>
        <v>2</v>
      </c>
      <c r="U117" s="3">
        <v>-2.0</v>
      </c>
      <c r="V117" s="3">
        <v>0.0</v>
      </c>
      <c r="W117" s="3">
        <v>9.0</v>
      </c>
      <c r="X117" s="3">
        <v>21.0</v>
      </c>
      <c r="Y117" s="3">
        <v>4.0</v>
      </c>
      <c r="Z117" s="3">
        <v>2.0</v>
      </c>
    </row>
    <row r="118">
      <c r="A118" s="3">
        <v>2013.0</v>
      </c>
      <c r="B118" s="3" t="s">
        <v>557</v>
      </c>
      <c r="C118" s="3" t="s">
        <v>270</v>
      </c>
      <c r="D118" s="3">
        <v>70.0</v>
      </c>
      <c r="E118" s="3">
        <v>72.0</v>
      </c>
      <c r="F118" s="3">
        <v>0.0</v>
      </c>
      <c r="G118" s="3">
        <v>0.0</v>
      </c>
      <c r="H118" s="3">
        <v>142.0</v>
      </c>
      <c r="I118" s="3" t="s">
        <v>141</v>
      </c>
      <c r="J118" s="10">
        <v>18.0</v>
      </c>
      <c r="K118" s="10">
        <v>0.0</v>
      </c>
      <c r="L118" s="10">
        <v>312.3</v>
      </c>
      <c r="M118" s="10">
        <v>0.0</v>
      </c>
      <c r="N118" s="11">
        <v>23.0</v>
      </c>
      <c r="O118" s="11">
        <v>0.0</v>
      </c>
      <c r="P118" s="12">
        <v>30.0</v>
      </c>
      <c r="Q118" s="12">
        <v>60.0</v>
      </c>
      <c r="R118" s="12">
        <v>0.0</v>
      </c>
      <c r="S118" s="3" t="s">
        <v>141</v>
      </c>
      <c r="T118" s="5" t="str">
        <f t="shared" si="11"/>
        <v>2</v>
      </c>
      <c r="U118" s="3">
        <v>-2.0</v>
      </c>
      <c r="V118" s="3">
        <v>0.0</v>
      </c>
      <c r="W118" s="3">
        <v>5.0</v>
      </c>
      <c r="X118" s="3">
        <v>26.0</v>
      </c>
      <c r="Y118" s="3">
        <v>5.0</v>
      </c>
      <c r="Z118" s="3">
        <v>0.0</v>
      </c>
    </row>
    <row r="119">
      <c r="A119" s="3">
        <v>2013.0</v>
      </c>
      <c r="B119" s="3" t="s">
        <v>550</v>
      </c>
      <c r="C119" s="3" t="s">
        <v>270</v>
      </c>
      <c r="D119" s="3">
        <v>70.0</v>
      </c>
      <c r="E119" s="3">
        <v>72.0</v>
      </c>
      <c r="F119" s="3">
        <v>0.0</v>
      </c>
      <c r="G119" s="3">
        <v>0.0</v>
      </c>
      <c r="H119" s="3">
        <v>142.0</v>
      </c>
      <c r="I119" s="3" t="s">
        <v>141</v>
      </c>
      <c r="J119" s="10">
        <v>20.0</v>
      </c>
      <c r="K119" s="10">
        <v>0.0</v>
      </c>
      <c r="L119" s="10">
        <v>290.0</v>
      </c>
      <c r="M119" s="10">
        <v>0.0</v>
      </c>
      <c r="N119" s="11">
        <v>27.0</v>
      </c>
      <c r="O119" s="11">
        <v>0.0</v>
      </c>
      <c r="P119" s="12">
        <v>31.5</v>
      </c>
      <c r="Q119" s="12">
        <v>63.0</v>
      </c>
      <c r="R119" s="12">
        <v>0.0</v>
      </c>
      <c r="S119" s="3">
        <v>-1.0</v>
      </c>
      <c r="T119" s="5" t="str">
        <f>+1</f>
        <v>1</v>
      </c>
      <c r="U119" s="3" t="s">
        <v>141</v>
      </c>
      <c r="V119" s="3">
        <v>0.0</v>
      </c>
      <c r="W119" s="3">
        <v>6.0</v>
      </c>
      <c r="X119" s="3">
        <v>24.0</v>
      </c>
      <c r="Y119" s="3">
        <v>6.0</v>
      </c>
      <c r="Z119" s="3">
        <v>0.0</v>
      </c>
    </row>
    <row r="120">
      <c r="A120" s="3">
        <v>2013.0</v>
      </c>
      <c r="B120" s="3" t="s">
        <v>191</v>
      </c>
      <c r="C120" s="3" t="s">
        <v>270</v>
      </c>
      <c r="D120" s="3">
        <v>72.0</v>
      </c>
      <c r="E120" s="3">
        <v>71.0</v>
      </c>
      <c r="F120" s="3">
        <v>0.0</v>
      </c>
      <c r="G120" s="3">
        <v>0.0</v>
      </c>
      <c r="H120" s="3">
        <v>143.0</v>
      </c>
      <c r="I120" s="5" t="str">
        <f t="shared" ref="I120:I125" si="12">+1</f>
        <v>1</v>
      </c>
      <c r="J120" s="10">
        <v>20.0</v>
      </c>
      <c r="K120" s="10">
        <v>0.0</v>
      </c>
      <c r="L120" s="10">
        <v>282.8</v>
      </c>
      <c r="M120" s="10">
        <v>0.0</v>
      </c>
      <c r="N120" s="11">
        <v>25.0</v>
      </c>
      <c r="O120" s="11">
        <v>0.0</v>
      </c>
      <c r="P120" s="12">
        <v>30.0</v>
      </c>
      <c r="Q120" s="12">
        <v>60.0</v>
      </c>
      <c r="R120" s="12">
        <v>0.0</v>
      </c>
      <c r="S120" s="3" t="s">
        <v>141</v>
      </c>
      <c r="T120" s="5" t="str">
        <f>+4</f>
        <v>4</v>
      </c>
      <c r="U120" s="3">
        <v>-3.0</v>
      </c>
      <c r="V120" s="3">
        <v>0.0</v>
      </c>
      <c r="W120" s="3">
        <v>7.0</v>
      </c>
      <c r="X120" s="3">
        <v>23.0</v>
      </c>
      <c r="Y120" s="3">
        <v>4.0</v>
      </c>
      <c r="Z120" s="3">
        <v>2.0</v>
      </c>
    </row>
    <row r="121">
      <c r="A121" s="3">
        <v>2013.0</v>
      </c>
      <c r="B121" s="3" t="s">
        <v>225</v>
      </c>
      <c r="C121" s="3" t="s">
        <v>270</v>
      </c>
      <c r="D121" s="3">
        <v>72.0</v>
      </c>
      <c r="E121" s="3">
        <v>71.0</v>
      </c>
      <c r="F121" s="3">
        <v>0.0</v>
      </c>
      <c r="G121" s="3">
        <v>0.0</v>
      </c>
      <c r="H121" s="3">
        <v>143.0</v>
      </c>
      <c r="I121" s="5" t="str">
        <f t="shared" si="12"/>
        <v>1</v>
      </c>
      <c r="J121" s="10">
        <v>21.0</v>
      </c>
      <c r="K121" s="10">
        <v>0.0</v>
      </c>
      <c r="L121" s="10">
        <v>296.3</v>
      </c>
      <c r="M121" s="10">
        <v>0.0</v>
      </c>
      <c r="N121" s="11">
        <v>24.0</v>
      </c>
      <c r="O121" s="11">
        <v>0.0</v>
      </c>
      <c r="P121" s="12">
        <v>29.5</v>
      </c>
      <c r="Q121" s="12">
        <v>59.0</v>
      </c>
      <c r="R121" s="12">
        <v>0.0</v>
      </c>
      <c r="S121" s="5" t="str">
        <f>+3</f>
        <v>3</v>
      </c>
      <c r="T121" s="5" t="str">
        <f t="shared" ref="T121:T122" si="13">+1</f>
        <v>1</v>
      </c>
      <c r="U121" s="3">
        <v>-3.0</v>
      </c>
      <c r="V121" s="3">
        <v>0.0</v>
      </c>
      <c r="W121" s="3">
        <v>7.0</v>
      </c>
      <c r="X121" s="3">
        <v>21.0</v>
      </c>
      <c r="Y121" s="3">
        <v>8.0</v>
      </c>
      <c r="Z121" s="3">
        <v>0.0</v>
      </c>
    </row>
    <row r="122">
      <c r="A122" s="3">
        <v>2013.0</v>
      </c>
      <c r="B122" s="3" t="s">
        <v>232</v>
      </c>
      <c r="C122" s="3" t="s">
        <v>270</v>
      </c>
      <c r="D122" s="3">
        <v>74.0</v>
      </c>
      <c r="E122" s="3">
        <v>69.0</v>
      </c>
      <c r="F122" s="3">
        <v>0.0</v>
      </c>
      <c r="G122" s="3">
        <v>0.0</v>
      </c>
      <c r="H122" s="3">
        <v>143.0</v>
      </c>
      <c r="I122" s="5" t="str">
        <f t="shared" si="12"/>
        <v>1</v>
      </c>
      <c r="J122" s="10">
        <v>18.0</v>
      </c>
      <c r="K122" s="10">
        <v>0.0</v>
      </c>
      <c r="L122" s="10">
        <v>309.5</v>
      </c>
      <c r="M122" s="10">
        <v>0.0</v>
      </c>
      <c r="N122" s="11">
        <v>27.0</v>
      </c>
      <c r="O122" s="11">
        <v>0.0</v>
      </c>
      <c r="P122" s="12">
        <v>32.0</v>
      </c>
      <c r="Q122" s="12">
        <v>64.0</v>
      </c>
      <c r="R122" s="12">
        <v>0.0</v>
      </c>
      <c r="S122" s="5" t="str">
        <f>+2</f>
        <v>2</v>
      </c>
      <c r="T122" s="5" t="str">
        <f t="shared" si="13"/>
        <v>1</v>
      </c>
      <c r="U122" s="3">
        <v>-2.0</v>
      </c>
      <c r="V122" s="3">
        <v>0.0</v>
      </c>
      <c r="W122" s="3">
        <v>7.0</v>
      </c>
      <c r="X122" s="3">
        <v>23.0</v>
      </c>
      <c r="Y122" s="3">
        <v>4.0</v>
      </c>
      <c r="Z122" s="3">
        <v>2.0</v>
      </c>
    </row>
    <row r="123">
      <c r="A123" s="3">
        <v>2013.0</v>
      </c>
      <c r="B123" s="3" t="s">
        <v>649</v>
      </c>
      <c r="C123" s="3" t="s">
        <v>270</v>
      </c>
      <c r="D123" s="3">
        <v>75.0</v>
      </c>
      <c r="E123" s="3">
        <v>68.0</v>
      </c>
      <c r="F123" s="3">
        <v>0.0</v>
      </c>
      <c r="G123" s="3">
        <v>0.0</v>
      </c>
      <c r="H123" s="3">
        <v>143.0</v>
      </c>
      <c r="I123" s="5" t="str">
        <f t="shared" si="12"/>
        <v>1</v>
      </c>
      <c r="J123" s="10">
        <v>22.0</v>
      </c>
      <c r="K123" s="10">
        <v>0.0</v>
      </c>
      <c r="L123" s="10">
        <v>292.3</v>
      </c>
      <c r="M123" s="10">
        <v>0.0</v>
      </c>
      <c r="N123" s="11">
        <v>23.0</v>
      </c>
      <c r="O123" s="11">
        <v>0.0</v>
      </c>
      <c r="P123" s="12">
        <v>29.0</v>
      </c>
      <c r="Q123" s="12">
        <v>58.0</v>
      </c>
      <c r="R123" s="12">
        <v>0.0</v>
      </c>
      <c r="S123" s="3" t="s">
        <v>141</v>
      </c>
      <c r="T123" s="5" t="str">
        <f t="shared" ref="T123:T125" si="14">+3</f>
        <v>3</v>
      </c>
      <c r="U123" s="3">
        <v>-2.0</v>
      </c>
      <c r="V123" s="3">
        <v>1.0</v>
      </c>
      <c r="W123" s="3">
        <v>6.0</v>
      </c>
      <c r="X123" s="3">
        <v>21.0</v>
      </c>
      <c r="Y123" s="3">
        <v>7.0</v>
      </c>
      <c r="Z123" s="3">
        <v>1.0</v>
      </c>
    </row>
    <row r="124">
      <c r="A124" s="3">
        <v>2013.0</v>
      </c>
      <c r="B124" s="3" t="s">
        <v>71</v>
      </c>
      <c r="C124" s="3" t="s">
        <v>270</v>
      </c>
      <c r="D124" s="3">
        <v>76.0</v>
      </c>
      <c r="E124" s="3">
        <v>67.0</v>
      </c>
      <c r="F124" s="3">
        <v>0.0</v>
      </c>
      <c r="G124" s="3">
        <v>0.0</v>
      </c>
      <c r="H124" s="3">
        <v>143.0</v>
      </c>
      <c r="I124" s="5" t="str">
        <f t="shared" si="12"/>
        <v>1</v>
      </c>
      <c r="J124" s="10">
        <v>21.0</v>
      </c>
      <c r="K124" s="10">
        <v>0.0</v>
      </c>
      <c r="L124" s="10">
        <v>310.3</v>
      </c>
      <c r="M124" s="10">
        <v>0.0</v>
      </c>
      <c r="N124" s="11">
        <v>26.0</v>
      </c>
      <c r="O124" s="11">
        <v>0.0</v>
      </c>
      <c r="P124" s="12">
        <v>29.5</v>
      </c>
      <c r="Q124" s="12">
        <v>59.0</v>
      </c>
      <c r="R124" s="12">
        <v>0.0</v>
      </c>
      <c r="S124" s="3" t="s">
        <v>141</v>
      </c>
      <c r="T124" s="5" t="str">
        <f t="shared" si="14"/>
        <v>3</v>
      </c>
      <c r="U124" s="3">
        <v>-2.0</v>
      </c>
      <c r="V124" s="3">
        <v>0.0</v>
      </c>
      <c r="W124" s="3">
        <v>7.0</v>
      </c>
      <c r="X124" s="3">
        <v>24.0</v>
      </c>
      <c r="Y124" s="3">
        <v>3.0</v>
      </c>
      <c r="Z124" s="3">
        <v>2.0</v>
      </c>
    </row>
    <row r="125">
      <c r="A125" s="3">
        <v>2013.0</v>
      </c>
      <c r="B125" s="3" t="s">
        <v>650</v>
      </c>
      <c r="C125" s="3" t="s">
        <v>270</v>
      </c>
      <c r="D125" s="3">
        <v>74.0</v>
      </c>
      <c r="E125" s="3">
        <v>69.0</v>
      </c>
      <c r="F125" s="3">
        <v>0.0</v>
      </c>
      <c r="G125" s="3">
        <v>0.0</v>
      </c>
      <c r="H125" s="3">
        <v>143.0</v>
      </c>
      <c r="I125" s="5" t="str">
        <f t="shared" si="12"/>
        <v>1</v>
      </c>
      <c r="J125" s="10">
        <v>19.0</v>
      </c>
      <c r="K125" s="10">
        <v>0.0</v>
      </c>
      <c r="L125" s="10">
        <v>308.8</v>
      </c>
      <c r="M125" s="10">
        <v>0.0</v>
      </c>
      <c r="N125" s="11">
        <v>25.0</v>
      </c>
      <c r="O125" s="11">
        <v>0.0</v>
      </c>
      <c r="P125" s="12">
        <v>31.0</v>
      </c>
      <c r="Q125" s="12">
        <v>62.0</v>
      </c>
      <c r="R125" s="12">
        <v>0.0</v>
      </c>
      <c r="S125" s="3" t="s">
        <v>141</v>
      </c>
      <c r="T125" s="5" t="str">
        <f t="shared" si="14"/>
        <v>3</v>
      </c>
      <c r="U125" s="3">
        <v>-2.0</v>
      </c>
      <c r="V125" s="3">
        <v>0.0</v>
      </c>
      <c r="W125" s="3">
        <v>5.0</v>
      </c>
      <c r="X125" s="3">
        <v>26.0</v>
      </c>
      <c r="Y125" s="3">
        <v>4.0</v>
      </c>
      <c r="Z125" s="3">
        <v>1.0</v>
      </c>
    </row>
    <row r="126">
      <c r="A126" s="3">
        <v>2013.0</v>
      </c>
      <c r="B126" s="3" t="s">
        <v>269</v>
      </c>
      <c r="C126" s="3" t="s">
        <v>270</v>
      </c>
      <c r="D126" s="3">
        <v>72.0</v>
      </c>
      <c r="E126" s="3">
        <v>72.0</v>
      </c>
      <c r="F126" s="3">
        <v>0.0</v>
      </c>
      <c r="G126" s="3">
        <v>0.0</v>
      </c>
      <c r="H126" s="3">
        <v>144.0</v>
      </c>
      <c r="I126" s="5" t="str">
        <f t="shared" ref="I126:I133" si="15">+2</f>
        <v>2</v>
      </c>
      <c r="J126" s="10">
        <v>17.0</v>
      </c>
      <c r="K126" s="10">
        <v>0.0</v>
      </c>
      <c r="L126" s="10">
        <v>295.5</v>
      </c>
      <c r="M126" s="10">
        <v>0.0</v>
      </c>
      <c r="N126" s="11">
        <v>21.0</v>
      </c>
      <c r="O126" s="11">
        <v>0.0</v>
      </c>
      <c r="P126" s="12">
        <v>28.0</v>
      </c>
      <c r="Q126" s="12">
        <v>56.0</v>
      </c>
      <c r="R126" s="12">
        <v>0.0</v>
      </c>
      <c r="S126" s="3">
        <v>-2.0</v>
      </c>
      <c r="T126" s="5" t="str">
        <f t="shared" ref="T126:T127" si="16">+4</f>
        <v>4</v>
      </c>
      <c r="U126" s="3" t="s">
        <v>141</v>
      </c>
      <c r="V126" s="3">
        <v>0.0</v>
      </c>
      <c r="W126" s="3">
        <v>6.0</v>
      </c>
      <c r="X126" s="3">
        <v>23.0</v>
      </c>
      <c r="Y126" s="3">
        <v>6.0</v>
      </c>
      <c r="Z126" s="3">
        <v>1.0</v>
      </c>
    </row>
    <row r="127">
      <c r="A127" s="3">
        <v>2013.0</v>
      </c>
      <c r="B127" s="3" t="s">
        <v>288</v>
      </c>
      <c r="C127" s="3" t="s">
        <v>270</v>
      </c>
      <c r="D127" s="3">
        <v>70.0</v>
      </c>
      <c r="E127" s="3">
        <v>74.0</v>
      </c>
      <c r="F127" s="3">
        <v>0.0</v>
      </c>
      <c r="G127" s="3">
        <v>0.0</v>
      </c>
      <c r="H127" s="3">
        <v>144.0</v>
      </c>
      <c r="I127" s="5" t="str">
        <f t="shared" si="15"/>
        <v>2</v>
      </c>
      <c r="J127" s="10">
        <v>17.0</v>
      </c>
      <c r="K127" s="10">
        <v>0.0</v>
      </c>
      <c r="L127" s="10">
        <v>302.5</v>
      </c>
      <c r="M127" s="10">
        <v>0.0</v>
      </c>
      <c r="N127" s="11">
        <v>26.0</v>
      </c>
      <c r="O127" s="11">
        <v>0.0</v>
      </c>
      <c r="P127" s="12">
        <v>32.0</v>
      </c>
      <c r="Q127" s="12">
        <v>64.0</v>
      </c>
      <c r="R127" s="12">
        <v>0.0</v>
      </c>
      <c r="S127" s="3">
        <v>-1.0</v>
      </c>
      <c r="T127" s="5" t="str">
        <f t="shared" si="16"/>
        <v>4</v>
      </c>
      <c r="U127" s="3">
        <v>-1.0</v>
      </c>
      <c r="V127" s="3">
        <v>0.0</v>
      </c>
      <c r="W127" s="3">
        <v>6.0</v>
      </c>
      <c r="X127" s="3">
        <v>23.0</v>
      </c>
      <c r="Y127" s="3">
        <v>6.0</v>
      </c>
      <c r="Z127" s="3">
        <v>1.0</v>
      </c>
    </row>
    <row r="128">
      <c r="A128" s="3">
        <v>2013.0</v>
      </c>
      <c r="B128" s="3" t="s">
        <v>208</v>
      </c>
      <c r="C128" s="3" t="s">
        <v>270</v>
      </c>
      <c r="D128" s="3">
        <v>69.0</v>
      </c>
      <c r="E128" s="3">
        <v>75.0</v>
      </c>
      <c r="F128" s="3">
        <v>0.0</v>
      </c>
      <c r="G128" s="3">
        <v>0.0</v>
      </c>
      <c r="H128" s="3">
        <v>144.0</v>
      </c>
      <c r="I128" s="5" t="str">
        <f t="shared" si="15"/>
        <v>2</v>
      </c>
      <c r="J128" s="10">
        <v>15.0</v>
      </c>
      <c r="K128" s="10">
        <v>0.0</v>
      </c>
      <c r="L128" s="10">
        <v>296.0</v>
      </c>
      <c r="M128" s="10">
        <v>0.0</v>
      </c>
      <c r="N128" s="11">
        <v>24.0</v>
      </c>
      <c r="O128" s="11">
        <v>0.0</v>
      </c>
      <c r="P128" s="12">
        <v>30.5</v>
      </c>
      <c r="Q128" s="12">
        <v>61.0</v>
      </c>
      <c r="R128" s="12">
        <v>0.0</v>
      </c>
      <c r="S128" s="3">
        <v>-2.0</v>
      </c>
      <c r="T128" s="5" t="str">
        <f>+9</f>
        <v>9</v>
      </c>
      <c r="U128" s="3">
        <v>-5.0</v>
      </c>
      <c r="V128" s="3">
        <v>0.0</v>
      </c>
      <c r="W128" s="3">
        <v>9.0</v>
      </c>
      <c r="X128" s="3">
        <v>17.0</v>
      </c>
      <c r="Y128" s="3">
        <v>9.0</v>
      </c>
      <c r="Z128" s="3">
        <v>1.0</v>
      </c>
    </row>
    <row r="129">
      <c r="A129" s="3">
        <v>2013.0</v>
      </c>
      <c r="B129" s="3" t="s">
        <v>292</v>
      </c>
      <c r="C129" s="3" t="s">
        <v>270</v>
      </c>
      <c r="D129" s="3">
        <v>71.0</v>
      </c>
      <c r="E129" s="3">
        <v>73.0</v>
      </c>
      <c r="F129" s="3">
        <v>0.0</v>
      </c>
      <c r="G129" s="3">
        <v>0.0</v>
      </c>
      <c r="H129" s="3">
        <v>144.0</v>
      </c>
      <c r="I129" s="5" t="str">
        <f t="shared" si="15"/>
        <v>2</v>
      </c>
      <c r="J129" s="10">
        <v>19.0</v>
      </c>
      <c r="K129" s="10">
        <v>0.0</v>
      </c>
      <c r="L129" s="10">
        <v>297.8</v>
      </c>
      <c r="M129" s="10">
        <v>0.0</v>
      </c>
      <c r="N129" s="11">
        <v>20.0</v>
      </c>
      <c r="O129" s="11">
        <v>0.0</v>
      </c>
      <c r="P129" s="12">
        <v>28.5</v>
      </c>
      <c r="Q129" s="12">
        <v>57.0</v>
      </c>
      <c r="R129" s="12">
        <v>0.0</v>
      </c>
      <c r="S129" s="5" t="str">
        <f t="shared" ref="S129:S130" si="17">+2</f>
        <v>2</v>
      </c>
      <c r="T129" s="5" t="str">
        <f>+1</f>
        <v>1</v>
      </c>
      <c r="U129" s="3">
        <v>-1.0</v>
      </c>
      <c r="V129" s="3">
        <v>0.0</v>
      </c>
      <c r="W129" s="3">
        <v>7.0</v>
      </c>
      <c r="X129" s="3">
        <v>21.0</v>
      </c>
      <c r="Y129" s="3">
        <v>7.0</v>
      </c>
      <c r="Z129" s="3">
        <v>1.0</v>
      </c>
    </row>
    <row r="130">
      <c r="A130" s="3">
        <v>2013.0</v>
      </c>
      <c r="B130" s="3" t="s">
        <v>549</v>
      </c>
      <c r="C130" s="3" t="s">
        <v>270</v>
      </c>
      <c r="D130" s="3">
        <v>75.0</v>
      </c>
      <c r="E130" s="3">
        <v>69.0</v>
      </c>
      <c r="F130" s="3">
        <v>0.0</v>
      </c>
      <c r="G130" s="3">
        <v>0.0</v>
      </c>
      <c r="H130" s="3">
        <v>144.0</v>
      </c>
      <c r="I130" s="5" t="str">
        <f t="shared" si="15"/>
        <v>2</v>
      </c>
      <c r="J130" s="10">
        <v>13.0</v>
      </c>
      <c r="K130" s="10">
        <v>0.0</v>
      </c>
      <c r="L130" s="10">
        <v>328.8</v>
      </c>
      <c r="M130" s="10">
        <v>0.0</v>
      </c>
      <c r="N130" s="11">
        <v>22.0</v>
      </c>
      <c r="O130" s="11">
        <v>0.0</v>
      </c>
      <c r="P130" s="12">
        <v>28.5</v>
      </c>
      <c r="Q130" s="12">
        <v>57.0</v>
      </c>
      <c r="R130" s="12">
        <v>0.0</v>
      </c>
      <c r="S130" s="5" t="str">
        <f t="shared" si="17"/>
        <v>2</v>
      </c>
      <c r="T130" s="5" t="str">
        <f t="shared" ref="T130:T134" si="18">+4</f>
        <v>4</v>
      </c>
      <c r="U130" s="3">
        <v>-4.0</v>
      </c>
      <c r="V130" s="3">
        <v>0.0</v>
      </c>
      <c r="W130" s="3">
        <v>8.0</v>
      </c>
      <c r="X130" s="3">
        <v>19.0</v>
      </c>
      <c r="Y130" s="3">
        <v>8.0</v>
      </c>
      <c r="Z130" s="3">
        <v>1.0</v>
      </c>
    </row>
    <row r="131">
      <c r="A131" s="3">
        <v>2013.0</v>
      </c>
      <c r="B131" s="3" t="s">
        <v>651</v>
      </c>
      <c r="C131" s="3" t="s">
        <v>270</v>
      </c>
      <c r="D131" s="3">
        <v>70.0</v>
      </c>
      <c r="E131" s="3">
        <v>74.0</v>
      </c>
      <c r="F131" s="3">
        <v>0.0</v>
      </c>
      <c r="G131" s="3">
        <v>0.0</v>
      </c>
      <c r="H131" s="3">
        <v>144.0</v>
      </c>
      <c r="I131" s="5" t="str">
        <f t="shared" si="15"/>
        <v>2</v>
      </c>
      <c r="J131" s="10">
        <v>20.0</v>
      </c>
      <c r="K131" s="10">
        <v>0.0</v>
      </c>
      <c r="L131" s="10">
        <v>315.3</v>
      </c>
      <c r="M131" s="10">
        <v>0.0</v>
      </c>
      <c r="N131" s="11">
        <v>21.0</v>
      </c>
      <c r="O131" s="11">
        <v>0.0</v>
      </c>
      <c r="P131" s="12">
        <v>29.0</v>
      </c>
      <c r="Q131" s="12">
        <v>58.0</v>
      </c>
      <c r="R131" s="12">
        <v>0.0</v>
      </c>
      <c r="S131" s="5" t="str">
        <f>+1</f>
        <v>1</v>
      </c>
      <c r="T131" s="5" t="str">
        <f t="shared" si="18"/>
        <v>4</v>
      </c>
      <c r="U131" s="3">
        <v>-3.0</v>
      </c>
      <c r="V131" s="3">
        <v>0.0</v>
      </c>
      <c r="W131" s="3">
        <v>7.0</v>
      </c>
      <c r="X131" s="3">
        <v>20.0</v>
      </c>
      <c r="Y131" s="3">
        <v>9.0</v>
      </c>
      <c r="Z131" s="3">
        <v>0.0</v>
      </c>
    </row>
    <row r="132">
      <c r="A132" s="3">
        <v>2013.0</v>
      </c>
      <c r="B132" s="3" t="s">
        <v>652</v>
      </c>
      <c r="C132" s="3" t="s">
        <v>270</v>
      </c>
      <c r="D132" s="3">
        <v>72.0</v>
      </c>
      <c r="E132" s="3">
        <v>72.0</v>
      </c>
      <c r="F132" s="3">
        <v>0.0</v>
      </c>
      <c r="G132" s="3">
        <v>0.0</v>
      </c>
      <c r="H132" s="3">
        <v>144.0</v>
      </c>
      <c r="I132" s="5" t="str">
        <f t="shared" si="15"/>
        <v>2</v>
      </c>
      <c r="J132" s="10">
        <v>20.0</v>
      </c>
      <c r="K132" s="10">
        <v>0.0</v>
      </c>
      <c r="L132" s="10">
        <v>327.3</v>
      </c>
      <c r="M132" s="10">
        <v>0.0</v>
      </c>
      <c r="N132" s="11">
        <v>23.0</v>
      </c>
      <c r="O132" s="11">
        <v>0.0</v>
      </c>
      <c r="P132" s="12">
        <v>30.0</v>
      </c>
      <c r="Q132" s="12">
        <v>60.0</v>
      </c>
      <c r="R132" s="12">
        <v>0.0</v>
      </c>
      <c r="S132" s="3">
        <v>-1.0</v>
      </c>
      <c r="T132" s="5" t="str">
        <f t="shared" si="18"/>
        <v>4</v>
      </c>
      <c r="U132" s="3">
        <v>-1.0</v>
      </c>
      <c r="V132" s="3">
        <v>0.0</v>
      </c>
      <c r="W132" s="3">
        <v>7.0</v>
      </c>
      <c r="X132" s="3">
        <v>21.0</v>
      </c>
      <c r="Y132" s="3">
        <v>7.0</v>
      </c>
      <c r="Z132" s="3">
        <v>1.0</v>
      </c>
    </row>
    <row r="133">
      <c r="A133" s="3">
        <v>2013.0</v>
      </c>
      <c r="B133" s="3" t="s">
        <v>653</v>
      </c>
      <c r="C133" s="3" t="s">
        <v>270</v>
      </c>
      <c r="D133" s="3">
        <v>74.0</v>
      </c>
      <c r="E133" s="3">
        <v>70.0</v>
      </c>
      <c r="F133" s="3">
        <v>0.0</v>
      </c>
      <c r="G133" s="3">
        <v>0.0</v>
      </c>
      <c r="H133" s="3">
        <v>144.0</v>
      </c>
      <c r="I133" s="5" t="str">
        <f t="shared" si="15"/>
        <v>2</v>
      </c>
      <c r="J133" s="10">
        <v>18.0</v>
      </c>
      <c r="K133" s="10">
        <v>0.0</v>
      </c>
      <c r="L133" s="10">
        <v>287.3</v>
      </c>
      <c r="M133" s="10">
        <v>0.0</v>
      </c>
      <c r="N133" s="11">
        <v>26.0</v>
      </c>
      <c r="O133" s="11">
        <v>0.0</v>
      </c>
      <c r="P133" s="12">
        <v>32.5</v>
      </c>
      <c r="Q133" s="12">
        <v>65.0</v>
      </c>
      <c r="R133" s="12">
        <v>0.0</v>
      </c>
      <c r="S133" s="5" t="str">
        <f t="shared" ref="S133:S134" si="19">+1</f>
        <v>1</v>
      </c>
      <c r="T133" s="5" t="str">
        <f t="shared" si="18"/>
        <v>4</v>
      </c>
      <c r="U133" s="3">
        <v>-3.0</v>
      </c>
      <c r="V133" s="3">
        <v>0.0</v>
      </c>
      <c r="W133" s="3">
        <v>6.0</v>
      </c>
      <c r="X133" s="3">
        <v>24.0</v>
      </c>
      <c r="Y133" s="3">
        <v>5.0</v>
      </c>
      <c r="Z133" s="3">
        <v>1.0</v>
      </c>
    </row>
    <row r="134">
      <c r="A134" s="3">
        <v>2013.0</v>
      </c>
      <c r="B134" s="3" t="s">
        <v>281</v>
      </c>
      <c r="C134" s="3" t="s">
        <v>270</v>
      </c>
      <c r="D134" s="3">
        <v>76.0</v>
      </c>
      <c r="E134" s="3">
        <v>69.0</v>
      </c>
      <c r="F134" s="3">
        <v>0.0</v>
      </c>
      <c r="G134" s="3">
        <v>0.0</v>
      </c>
      <c r="H134" s="3">
        <v>145.0</v>
      </c>
      <c r="I134" s="5" t="str">
        <f t="shared" ref="I134:I139" si="20">+3</f>
        <v>3</v>
      </c>
      <c r="J134" s="10">
        <v>21.0</v>
      </c>
      <c r="K134" s="10">
        <v>0.0</v>
      </c>
      <c r="L134" s="10">
        <v>303.0</v>
      </c>
      <c r="M134" s="10">
        <v>0.0</v>
      </c>
      <c r="N134" s="11">
        <v>24.0</v>
      </c>
      <c r="O134" s="11">
        <v>0.0</v>
      </c>
      <c r="P134" s="12">
        <v>31.5</v>
      </c>
      <c r="Q134" s="12">
        <v>63.0</v>
      </c>
      <c r="R134" s="12">
        <v>0.0</v>
      </c>
      <c r="S134" s="5" t="str">
        <f t="shared" si="19"/>
        <v>1</v>
      </c>
      <c r="T134" s="5" t="str">
        <f t="shared" si="18"/>
        <v>4</v>
      </c>
      <c r="U134" s="3">
        <v>-2.0</v>
      </c>
      <c r="V134" s="3">
        <v>0.0</v>
      </c>
      <c r="W134" s="3">
        <v>6.0</v>
      </c>
      <c r="X134" s="3">
        <v>23.0</v>
      </c>
      <c r="Y134" s="3">
        <v>5.0</v>
      </c>
      <c r="Z134" s="3">
        <v>2.0</v>
      </c>
    </row>
    <row r="135">
      <c r="A135" s="3">
        <v>2013.0</v>
      </c>
      <c r="B135" s="3" t="s">
        <v>592</v>
      </c>
      <c r="C135" s="3" t="s">
        <v>270</v>
      </c>
      <c r="D135" s="3">
        <v>70.0</v>
      </c>
      <c r="E135" s="3">
        <v>75.0</v>
      </c>
      <c r="F135" s="3">
        <v>0.0</v>
      </c>
      <c r="G135" s="3">
        <v>0.0</v>
      </c>
      <c r="H135" s="3">
        <v>145.0</v>
      </c>
      <c r="I135" s="5" t="str">
        <f t="shared" si="20"/>
        <v>3</v>
      </c>
      <c r="J135" s="10">
        <v>17.0</v>
      </c>
      <c r="K135" s="10">
        <v>0.0</v>
      </c>
      <c r="L135" s="10">
        <v>284.5</v>
      </c>
      <c r="M135" s="10">
        <v>0.0</v>
      </c>
      <c r="N135" s="11">
        <v>25.0</v>
      </c>
      <c r="O135" s="11">
        <v>0.0</v>
      </c>
      <c r="P135" s="12">
        <v>31.5</v>
      </c>
      <c r="Q135" s="12">
        <v>63.0</v>
      </c>
      <c r="R135" s="12">
        <v>0.0</v>
      </c>
      <c r="S135" s="3" t="s">
        <v>141</v>
      </c>
      <c r="T135" s="5" t="str">
        <f>+3</f>
        <v>3</v>
      </c>
      <c r="U135" s="3" t="s">
        <v>141</v>
      </c>
      <c r="V135" s="3">
        <v>0.0</v>
      </c>
      <c r="W135" s="3">
        <v>3.0</v>
      </c>
      <c r="X135" s="3">
        <v>28.0</v>
      </c>
      <c r="Y135" s="3">
        <v>4.0</v>
      </c>
      <c r="Z135" s="3">
        <v>1.0</v>
      </c>
    </row>
    <row r="136">
      <c r="A136" s="3">
        <v>2013.0</v>
      </c>
      <c r="B136" s="3" t="s">
        <v>386</v>
      </c>
      <c r="C136" s="3" t="s">
        <v>270</v>
      </c>
      <c r="D136" s="3">
        <v>71.0</v>
      </c>
      <c r="E136" s="3">
        <v>74.0</v>
      </c>
      <c r="F136" s="3">
        <v>0.0</v>
      </c>
      <c r="G136" s="3">
        <v>0.0</v>
      </c>
      <c r="H136" s="3">
        <v>145.0</v>
      </c>
      <c r="I136" s="5" t="str">
        <f t="shared" si="20"/>
        <v>3</v>
      </c>
      <c r="J136" s="10">
        <v>16.0</v>
      </c>
      <c r="K136" s="10">
        <v>0.0</v>
      </c>
      <c r="L136" s="10">
        <v>325.5</v>
      </c>
      <c r="M136" s="10">
        <v>0.0</v>
      </c>
      <c r="N136" s="11">
        <v>22.0</v>
      </c>
      <c r="O136" s="11">
        <v>0.0</v>
      </c>
      <c r="P136" s="12">
        <v>30.5</v>
      </c>
      <c r="Q136" s="12">
        <v>61.0</v>
      </c>
      <c r="R136" s="12">
        <v>0.0</v>
      </c>
      <c r="S136" s="3" t="s">
        <v>141</v>
      </c>
      <c r="T136" s="5" t="str">
        <f>+6</f>
        <v>6</v>
      </c>
      <c r="U136" s="3">
        <v>-3.0</v>
      </c>
      <c r="V136" s="3">
        <v>0.0</v>
      </c>
      <c r="W136" s="3">
        <v>7.0</v>
      </c>
      <c r="X136" s="3">
        <v>19.0</v>
      </c>
      <c r="Y136" s="3">
        <v>10.0</v>
      </c>
      <c r="Z136" s="3">
        <v>0.0</v>
      </c>
    </row>
    <row r="137">
      <c r="A137" s="3">
        <v>2013.0</v>
      </c>
      <c r="B137" s="3" t="s">
        <v>263</v>
      </c>
      <c r="C137" s="3" t="s">
        <v>270</v>
      </c>
      <c r="D137" s="3">
        <v>75.0</v>
      </c>
      <c r="E137" s="3">
        <v>70.0</v>
      </c>
      <c r="F137" s="3">
        <v>0.0</v>
      </c>
      <c r="G137" s="3">
        <v>0.0</v>
      </c>
      <c r="H137" s="3">
        <v>145.0</v>
      </c>
      <c r="I137" s="5" t="str">
        <f t="shared" si="20"/>
        <v>3</v>
      </c>
      <c r="J137" s="10">
        <v>16.0</v>
      </c>
      <c r="K137" s="10">
        <v>0.0</v>
      </c>
      <c r="L137" s="10">
        <v>301.8</v>
      </c>
      <c r="M137" s="10">
        <v>0.0</v>
      </c>
      <c r="N137" s="11">
        <v>28.0</v>
      </c>
      <c r="O137" s="11">
        <v>0.0</v>
      </c>
      <c r="P137" s="12">
        <v>33.0</v>
      </c>
      <c r="Q137" s="12">
        <v>66.0</v>
      </c>
      <c r="R137" s="12">
        <v>0.0</v>
      </c>
      <c r="S137" s="3" t="s">
        <v>141</v>
      </c>
      <c r="T137" s="5" t="str">
        <f>+2</f>
        <v>2</v>
      </c>
      <c r="U137" s="5" t="str">
        <f>+1</f>
        <v>1</v>
      </c>
      <c r="V137" s="3">
        <v>0.0</v>
      </c>
      <c r="W137" s="3">
        <v>4.0</v>
      </c>
      <c r="X137" s="3">
        <v>25.0</v>
      </c>
      <c r="Y137" s="3">
        <v>7.0</v>
      </c>
      <c r="Z137" s="3">
        <v>0.0</v>
      </c>
    </row>
    <row r="138">
      <c r="A138" s="3">
        <v>2013.0</v>
      </c>
      <c r="B138" s="3" t="s">
        <v>68</v>
      </c>
      <c r="C138" s="3" t="s">
        <v>270</v>
      </c>
      <c r="D138" s="3">
        <v>70.0</v>
      </c>
      <c r="E138" s="3">
        <v>75.0</v>
      </c>
      <c r="F138" s="3">
        <v>0.0</v>
      </c>
      <c r="G138" s="3">
        <v>0.0</v>
      </c>
      <c r="H138" s="3">
        <v>145.0</v>
      </c>
      <c r="I138" s="5" t="str">
        <f t="shared" si="20"/>
        <v>3</v>
      </c>
      <c r="J138" s="10">
        <v>16.0</v>
      </c>
      <c r="K138" s="10">
        <v>0.0</v>
      </c>
      <c r="L138" s="10">
        <v>296.0</v>
      </c>
      <c r="M138" s="10">
        <v>0.0</v>
      </c>
      <c r="N138" s="11">
        <v>20.0</v>
      </c>
      <c r="O138" s="11">
        <v>0.0</v>
      </c>
      <c r="P138" s="12">
        <v>28.5</v>
      </c>
      <c r="Q138" s="12">
        <v>57.0</v>
      </c>
      <c r="R138" s="12">
        <v>0.0</v>
      </c>
      <c r="S138" s="5" t="str">
        <f>+1</f>
        <v>1</v>
      </c>
      <c r="T138" s="5" t="str">
        <f t="shared" ref="T138:T139" si="21">+3</f>
        <v>3</v>
      </c>
      <c r="U138" s="3">
        <v>-1.0</v>
      </c>
      <c r="V138" s="3">
        <v>0.0</v>
      </c>
      <c r="W138" s="3">
        <v>6.0</v>
      </c>
      <c r="X138" s="3">
        <v>22.0</v>
      </c>
      <c r="Y138" s="3">
        <v>7.0</v>
      </c>
      <c r="Z138" s="3">
        <v>1.0</v>
      </c>
    </row>
    <row r="139">
      <c r="A139" s="3">
        <v>2013.0</v>
      </c>
      <c r="B139" s="3" t="s">
        <v>170</v>
      </c>
      <c r="C139" s="3" t="s">
        <v>270</v>
      </c>
      <c r="D139" s="3">
        <v>75.0</v>
      </c>
      <c r="E139" s="3">
        <v>70.0</v>
      </c>
      <c r="F139" s="3">
        <v>0.0</v>
      </c>
      <c r="G139" s="3">
        <v>0.0</v>
      </c>
      <c r="H139" s="3">
        <v>145.0</v>
      </c>
      <c r="I139" s="5" t="str">
        <f t="shared" si="20"/>
        <v>3</v>
      </c>
      <c r="J139" s="10">
        <v>15.0</v>
      </c>
      <c r="K139" s="10">
        <v>0.0</v>
      </c>
      <c r="L139" s="10">
        <v>312.3</v>
      </c>
      <c r="M139" s="10">
        <v>0.0</v>
      </c>
      <c r="N139" s="11">
        <v>20.0</v>
      </c>
      <c r="O139" s="11">
        <v>0.0</v>
      </c>
      <c r="P139" s="12">
        <v>29.0</v>
      </c>
      <c r="Q139" s="12">
        <v>58.0</v>
      </c>
      <c r="R139" s="12">
        <v>0.0</v>
      </c>
      <c r="S139" s="3" t="s">
        <v>141</v>
      </c>
      <c r="T139" s="5" t="str">
        <f t="shared" si="21"/>
        <v>3</v>
      </c>
      <c r="U139" s="3" t="s">
        <v>141</v>
      </c>
      <c r="V139" s="3">
        <v>0.0</v>
      </c>
      <c r="W139" s="3">
        <v>7.0</v>
      </c>
      <c r="X139" s="3">
        <v>20.0</v>
      </c>
      <c r="Y139" s="3">
        <v>8.0</v>
      </c>
      <c r="Z139" s="3">
        <v>1.0</v>
      </c>
    </row>
    <row r="140">
      <c r="A140" s="3">
        <v>2013.0</v>
      </c>
      <c r="B140" s="3" t="s">
        <v>310</v>
      </c>
      <c r="C140" s="3" t="s">
        <v>270</v>
      </c>
      <c r="D140" s="3">
        <v>72.0</v>
      </c>
      <c r="E140" s="3">
        <v>74.0</v>
      </c>
      <c r="F140" s="3">
        <v>0.0</v>
      </c>
      <c r="G140" s="3">
        <v>0.0</v>
      </c>
      <c r="H140" s="3">
        <v>146.0</v>
      </c>
      <c r="I140" s="5" t="str">
        <f t="shared" ref="I140:I141" si="22">+4</f>
        <v>4</v>
      </c>
      <c r="J140" s="10">
        <v>18.0</v>
      </c>
      <c r="K140" s="10">
        <v>0.0</v>
      </c>
      <c r="L140" s="10">
        <v>308.0</v>
      </c>
      <c r="M140" s="10">
        <v>0.0</v>
      </c>
      <c r="N140" s="11">
        <v>27.0</v>
      </c>
      <c r="O140" s="11">
        <v>0.0</v>
      </c>
      <c r="P140" s="12">
        <v>33.5</v>
      </c>
      <c r="Q140" s="12">
        <v>67.0</v>
      </c>
      <c r="R140" s="12">
        <v>0.0</v>
      </c>
      <c r="S140" s="5" t="str">
        <f t="shared" ref="S140:S143" si="23">+1</f>
        <v>1</v>
      </c>
      <c r="T140" s="5" t="str">
        <f>+2</f>
        <v>2</v>
      </c>
      <c r="U140" s="5" t="str">
        <f>+1</f>
        <v>1</v>
      </c>
      <c r="V140" s="3">
        <v>0.0</v>
      </c>
      <c r="W140" s="3">
        <v>4.0</v>
      </c>
      <c r="X140" s="3">
        <v>25.0</v>
      </c>
      <c r="Y140" s="3">
        <v>6.0</v>
      </c>
      <c r="Z140" s="3">
        <v>1.0</v>
      </c>
    </row>
    <row r="141">
      <c r="A141" s="3">
        <v>2013.0</v>
      </c>
      <c r="B141" s="3" t="s">
        <v>166</v>
      </c>
      <c r="C141" s="3" t="s">
        <v>270</v>
      </c>
      <c r="D141" s="3">
        <v>73.0</v>
      </c>
      <c r="E141" s="3">
        <v>73.0</v>
      </c>
      <c r="F141" s="3">
        <v>0.0</v>
      </c>
      <c r="G141" s="3">
        <v>0.0</v>
      </c>
      <c r="H141" s="3">
        <v>146.0</v>
      </c>
      <c r="I141" s="5" t="str">
        <f t="shared" si="22"/>
        <v>4</v>
      </c>
      <c r="J141" s="10">
        <v>22.0</v>
      </c>
      <c r="K141" s="10">
        <v>0.0</v>
      </c>
      <c r="L141" s="10">
        <v>322.0</v>
      </c>
      <c r="M141" s="10">
        <v>0.0</v>
      </c>
      <c r="N141" s="11">
        <v>23.0</v>
      </c>
      <c r="O141" s="11">
        <v>0.0</v>
      </c>
      <c r="P141" s="12">
        <v>32.0</v>
      </c>
      <c r="Q141" s="12">
        <v>64.0</v>
      </c>
      <c r="R141" s="12">
        <v>0.0</v>
      </c>
      <c r="S141" s="5" t="str">
        <f t="shared" si="23"/>
        <v>1</v>
      </c>
      <c r="T141" s="5" t="str">
        <f>+3</f>
        <v>3</v>
      </c>
      <c r="U141" s="3" t="s">
        <v>141</v>
      </c>
      <c r="V141" s="3">
        <v>0.0</v>
      </c>
      <c r="W141" s="3">
        <v>3.0</v>
      </c>
      <c r="X141" s="3">
        <v>26.0</v>
      </c>
      <c r="Y141" s="3">
        <v>7.0</v>
      </c>
      <c r="Z141" s="3">
        <v>0.0</v>
      </c>
    </row>
    <row r="142">
      <c r="A142" s="3">
        <v>2013.0</v>
      </c>
      <c r="B142" s="3" t="s">
        <v>669</v>
      </c>
      <c r="C142" s="3" t="s">
        <v>270</v>
      </c>
      <c r="D142" s="3">
        <v>76.0</v>
      </c>
      <c r="E142" s="3">
        <v>71.0</v>
      </c>
      <c r="F142" s="3">
        <v>0.0</v>
      </c>
      <c r="G142" s="3">
        <v>0.0</v>
      </c>
      <c r="H142" s="3">
        <v>147.0</v>
      </c>
      <c r="I142" s="5" t="str">
        <f t="shared" ref="I142:I146" si="24">+5</f>
        <v>5</v>
      </c>
      <c r="J142" s="10">
        <v>20.0</v>
      </c>
      <c r="K142" s="10">
        <v>0.0</v>
      </c>
      <c r="L142" s="10">
        <v>298.5</v>
      </c>
      <c r="M142" s="10">
        <v>0.0</v>
      </c>
      <c r="N142" s="11">
        <v>18.0</v>
      </c>
      <c r="O142" s="11">
        <v>0.0</v>
      </c>
      <c r="P142" s="12">
        <v>28.5</v>
      </c>
      <c r="Q142" s="12">
        <v>57.0</v>
      </c>
      <c r="R142" s="12">
        <v>0.0</v>
      </c>
      <c r="S142" s="5" t="str">
        <f t="shared" si="23"/>
        <v>1</v>
      </c>
      <c r="T142" s="5" t="str">
        <f>+5</f>
        <v>5</v>
      </c>
      <c r="U142" s="3">
        <v>-1.0</v>
      </c>
      <c r="V142" s="3">
        <v>0.0</v>
      </c>
      <c r="W142" s="3">
        <v>2.0</v>
      </c>
      <c r="X142" s="3">
        <v>27.0</v>
      </c>
      <c r="Y142" s="3">
        <v>7.0</v>
      </c>
      <c r="Z142" s="3">
        <v>0.0</v>
      </c>
    </row>
    <row r="143">
      <c r="A143" s="3">
        <v>2013.0</v>
      </c>
      <c r="B143" s="3" t="s">
        <v>312</v>
      </c>
      <c r="C143" s="3" t="s">
        <v>270</v>
      </c>
      <c r="D143" s="3">
        <v>71.0</v>
      </c>
      <c r="E143" s="3">
        <v>76.0</v>
      </c>
      <c r="F143" s="3">
        <v>0.0</v>
      </c>
      <c r="G143" s="3">
        <v>0.0</v>
      </c>
      <c r="H143" s="3">
        <v>147.0</v>
      </c>
      <c r="I143" s="5" t="str">
        <f t="shared" si="24"/>
        <v>5</v>
      </c>
      <c r="J143" s="10">
        <v>21.0</v>
      </c>
      <c r="K143" s="10">
        <v>0.0</v>
      </c>
      <c r="L143" s="10">
        <v>307.5</v>
      </c>
      <c r="M143" s="10">
        <v>0.0</v>
      </c>
      <c r="N143" s="11">
        <v>24.0</v>
      </c>
      <c r="O143" s="11">
        <v>0.0</v>
      </c>
      <c r="P143" s="12">
        <v>31.0</v>
      </c>
      <c r="Q143" s="12">
        <v>62.0</v>
      </c>
      <c r="R143" s="12">
        <v>0.0</v>
      </c>
      <c r="S143" s="5" t="str">
        <f t="shared" si="23"/>
        <v>1</v>
      </c>
      <c r="T143" s="3" t="s">
        <v>141</v>
      </c>
      <c r="U143" s="5" t="str">
        <f>+4</f>
        <v>4</v>
      </c>
      <c r="V143" s="3">
        <v>0.0</v>
      </c>
      <c r="W143" s="3">
        <v>6.0</v>
      </c>
      <c r="X143" s="3">
        <v>21.0</v>
      </c>
      <c r="Y143" s="3">
        <v>8.0</v>
      </c>
      <c r="Z143" s="3">
        <v>1.0</v>
      </c>
    </row>
    <row r="144">
      <c r="A144" s="3">
        <v>2013.0</v>
      </c>
      <c r="B144" s="3" t="s">
        <v>76</v>
      </c>
      <c r="C144" s="3" t="s">
        <v>270</v>
      </c>
      <c r="D144" s="3">
        <v>73.0</v>
      </c>
      <c r="E144" s="3">
        <v>74.0</v>
      </c>
      <c r="F144" s="3">
        <v>0.0</v>
      </c>
      <c r="G144" s="3">
        <v>0.0</v>
      </c>
      <c r="H144" s="3">
        <v>147.0</v>
      </c>
      <c r="I144" s="5" t="str">
        <f t="shared" si="24"/>
        <v>5</v>
      </c>
      <c r="J144" s="10">
        <v>22.0</v>
      </c>
      <c r="K144" s="10">
        <v>0.0</v>
      </c>
      <c r="L144" s="10">
        <v>314.5</v>
      </c>
      <c r="M144" s="10">
        <v>0.0</v>
      </c>
      <c r="N144" s="11">
        <v>23.0</v>
      </c>
      <c r="O144" s="11">
        <v>0.0</v>
      </c>
      <c r="P144" s="12">
        <v>31.5</v>
      </c>
      <c r="Q144" s="12">
        <v>63.0</v>
      </c>
      <c r="R144" s="12">
        <v>0.0</v>
      </c>
      <c r="S144" s="5" t="str">
        <f>+3</f>
        <v>3</v>
      </c>
      <c r="T144" s="5" t="str">
        <f>+2</f>
        <v>2</v>
      </c>
      <c r="U144" s="3" t="s">
        <v>141</v>
      </c>
      <c r="V144" s="3">
        <v>0.0</v>
      </c>
      <c r="W144" s="3">
        <v>3.0</v>
      </c>
      <c r="X144" s="3">
        <v>28.0</v>
      </c>
      <c r="Y144" s="3">
        <v>3.0</v>
      </c>
      <c r="Z144" s="3">
        <v>2.0</v>
      </c>
    </row>
    <row r="145">
      <c r="A145" s="3">
        <v>2013.0</v>
      </c>
      <c r="B145" s="3" t="s">
        <v>469</v>
      </c>
      <c r="C145" s="3" t="s">
        <v>270</v>
      </c>
      <c r="D145" s="3">
        <v>70.0</v>
      </c>
      <c r="E145" s="3">
        <v>77.0</v>
      </c>
      <c r="F145" s="3">
        <v>0.0</v>
      </c>
      <c r="G145" s="3">
        <v>0.0</v>
      </c>
      <c r="H145" s="3">
        <v>147.0</v>
      </c>
      <c r="I145" s="5" t="str">
        <f t="shared" si="24"/>
        <v>5</v>
      </c>
      <c r="J145" s="10">
        <v>17.0</v>
      </c>
      <c r="K145" s="10">
        <v>0.0</v>
      </c>
      <c r="L145" s="10">
        <v>319.3</v>
      </c>
      <c r="M145" s="10">
        <v>0.0</v>
      </c>
      <c r="N145" s="11">
        <v>24.0</v>
      </c>
      <c r="O145" s="11">
        <v>0.0</v>
      </c>
      <c r="P145" s="12">
        <v>30.5</v>
      </c>
      <c r="Q145" s="12">
        <v>61.0</v>
      </c>
      <c r="R145" s="12">
        <v>0.0</v>
      </c>
      <c r="S145" s="5" t="str">
        <f t="shared" ref="S145:S149" si="25">+2</f>
        <v>2</v>
      </c>
      <c r="T145" s="5" t="str">
        <f t="shared" ref="T145:T146" si="26">+3</f>
        <v>3</v>
      </c>
      <c r="U145" s="3" t="s">
        <v>141</v>
      </c>
      <c r="V145" s="3">
        <v>0.0</v>
      </c>
      <c r="W145" s="3">
        <v>5.0</v>
      </c>
      <c r="X145" s="3">
        <v>23.0</v>
      </c>
      <c r="Y145" s="3">
        <v>6.0</v>
      </c>
      <c r="Z145" s="3">
        <v>2.0</v>
      </c>
    </row>
    <row r="146">
      <c r="A146" s="3">
        <v>2013.0</v>
      </c>
      <c r="B146" s="3" t="s">
        <v>246</v>
      </c>
      <c r="C146" s="3" t="s">
        <v>270</v>
      </c>
      <c r="D146" s="3">
        <v>77.0</v>
      </c>
      <c r="E146" s="3">
        <v>70.0</v>
      </c>
      <c r="F146" s="3">
        <v>0.0</v>
      </c>
      <c r="G146" s="3">
        <v>0.0</v>
      </c>
      <c r="H146" s="3">
        <v>147.0</v>
      </c>
      <c r="I146" s="5" t="str">
        <f t="shared" si="24"/>
        <v>5</v>
      </c>
      <c r="J146" s="10">
        <v>17.0</v>
      </c>
      <c r="K146" s="10">
        <v>0.0</v>
      </c>
      <c r="L146" s="10">
        <v>285.3</v>
      </c>
      <c r="M146" s="10">
        <v>0.0</v>
      </c>
      <c r="N146" s="11">
        <v>22.0</v>
      </c>
      <c r="O146" s="11">
        <v>0.0</v>
      </c>
      <c r="P146" s="12">
        <v>31.0</v>
      </c>
      <c r="Q146" s="12">
        <v>62.0</v>
      </c>
      <c r="R146" s="12">
        <v>0.0</v>
      </c>
      <c r="S146" s="5" t="str">
        <f t="shared" si="25"/>
        <v>2</v>
      </c>
      <c r="T146" s="5" t="str">
        <f t="shared" si="26"/>
        <v>3</v>
      </c>
      <c r="U146" s="3" t="s">
        <v>141</v>
      </c>
      <c r="V146" s="3">
        <v>0.0</v>
      </c>
      <c r="W146" s="3">
        <v>4.0</v>
      </c>
      <c r="X146" s="3">
        <v>23.0</v>
      </c>
      <c r="Y146" s="3">
        <v>9.0</v>
      </c>
      <c r="Z146" s="3">
        <v>0.0</v>
      </c>
    </row>
    <row r="147">
      <c r="A147" s="3">
        <v>2013.0</v>
      </c>
      <c r="B147" s="3" t="s">
        <v>407</v>
      </c>
      <c r="C147" s="3" t="s">
        <v>270</v>
      </c>
      <c r="D147" s="3">
        <v>74.0</v>
      </c>
      <c r="E147" s="3">
        <v>74.0</v>
      </c>
      <c r="F147" s="3">
        <v>0.0</v>
      </c>
      <c r="G147" s="3">
        <v>0.0</v>
      </c>
      <c r="H147" s="3">
        <v>148.0</v>
      </c>
      <c r="I147" s="5" t="str">
        <f>+6</f>
        <v>6</v>
      </c>
      <c r="J147" s="10">
        <v>21.0</v>
      </c>
      <c r="K147" s="10">
        <v>0.0</v>
      </c>
      <c r="L147" s="10">
        <v>301.3</v>
      </c>
      <c r="M147" s="10">
        <v>0.0</v>
      </c>
      <c r="N147" s="11">
        <v>21.0</v>
      </c>
      <c r="O147" s="11">
        <v>0.0</v>
      </c>
      <c r="P147" s="12">
        <v>30.0</v>
      </c>
      <c r="Q147" s="12">
        <v>60.0</v>
      </c>
      <c r="R147" s="12">
        <v>0.0</v>
      </c>
      <c r="S147" s="5" t="str">
        <f t="shared" si="25"/>
        <v>2</v>
      </c>
      <c r="T147" s="5" t="str">
        <f>+4</f>
        <v>4</v>
      </c>
      <c r="U147" s="3" t="s">
        <v>141</v>
      </c>
      <c r="V147" s="3">
        <v>0.0</v>
      </c>
      <c r="W147" s="3">
        <v>4.0</v>
      </c>
      <c r="X147" s="3">
        <v>24.0</v>
      </c>
      <c r="Y147" s="3">
        <v>6.0</v>
      </c>
      <c r="Z147" s="3">
        <v>2.0</v>
      </c>
    </row>
    <row r="148">
      <c r="A148" s="3">
        <v>2013.0</v>
      </c>
      <c r="B148" s="3" t="s">
        <v>510</v>
      </c>
      <c r="C148" s="3" t="s">
        <v>270</v>
      </c>
      <c r="D148" s="3">
        <v>76.0</v>
      </c>
      <c r="E148" s="3">
        <v>73.0</v>
      </c>
      <c r="F148" s="3">
        <v>0.0</v>
      </c>
      <c r="G148" s="3">
        <v>0.0</v>
      </c>
      <c r="H148" s="3">
        <v>149.0</v>
      </c>
      <c r="I148" s="5" t="str">
        <f t="shared" ref="I148:I149" si="27">+7</f>
        <v>7</v>
      </c>
      <c r="J148" s="10">
        <v>12.0</v>
      </c>
      <c r="K148" s="10">
        <v>0.0</v>
      </c>
      <c r="L148" s="10">
        <v>273.5</v>
      </c>
      <c r="M148" s="10">
        <v>0.0</v>
      </c>
      <c r="N148" s="11">
        <v>18.0</v>
      </c>
      <c r="O148" s="11">
        <v>0.0</v>
      </c>
      <c r="P148" s="12">
        <v>26.5</v>
      </c>
      <c r="Q148" s="12">
        <v>53.0</v>
      </c>
      <c r="R148" s="12">
        <v>0.0</v>
      </c>
      <c r="S148" s="5" t="str">
        <f t="shared" si="25"/>
        <v>2</v>
      </c>
      <c r="T148" s="5" t="str">
        <f>+5</f>
        <v>5</v>
      </c>
      <c r="U148" s="3" t="s">
        <v>141</v>
      </c>
      <c r="V148" s="3">
        <v>0.0</v>
      </c>
      <c r="W148" s="3">
        <v>8.0</v>
      </c>
      <c r="X148" s="3">
        <v>19.0</v>
      </c>
      <c r="Y148" s="3">
        <v>4.0</v>
      </c>
      <c r="Z148" s="3">
        <v>5.0</v>
      </c>
    </row>
    <row r="149">
      <c r="A149" s="3">
        <v>2013.0</v>
      </c>
      <c r="B149" s="3" t="s">
        <v>464</v>
      </c>
      <c r="C149" s="3" t="s">
        <v>270</v>
      </c>
      <c r="D149" s="3">
        <v>76.0</v>
      </c>
      <c r="E149" s="3">
        <v>73.0</v>
      </c>
      <c r="F149" s="3">
        <v>0.0</v>
      </c>
      <c r="G149" s="3">
        <v>0.0</v>
      </c>
      <c r="H149" s="3">
        <v>149.0</v>
      </c>
      <c r="I149" s="5" t="str">
        <f t="shared" si="27"/>
        <v>7</v>
      </c>
      <c r="J149" s="10">
        <v>18.0</v>
      </c>
      <c r="K149" s="10">
        <v>0.0</v>
      </c>
      <c r="L149" s="10">
        <v>286.3</v>
      </c>
      <c r="M149" s="10">
        <v>0.0</v>
      </c>
      <c r="N149" s="11">
        <v>19.0</v>
      </c>
      <c r="O149" s="11">
        <v>0.0</v>
      </c>
      <c r="P149" s="12">
        <v>29.0</v>
      </c>
      <c r="Q149" s="12">
        <v>58.0</v>
      </c>
      <c r="R149" s="12">
        <v>0.0</v>
      </c>
      <c r="S149" s="5" t="str">
        <f t="shared" si="25"/>
        <v>2</v>
      </c>
      <c r="T149" s="5" t="str">
        <f>+3</f>
        <v>3</v>
      </c>
      <c r="U149" s="5" t="str">
        <f>+2</f>
        <v>2</v>
      </c>
      <c r="V149" s="3">
        <v>0.0</v>
      </c>
      <c r="W149" s="3">
        <v>5.0</v>
      </c>
      <c r="X149" s="3">
        <v>20.0</v>
      </c>
      <c r="Y149" s="3">
        <v>10.0</v>
      </c>
      <c r="Z149" s="3">
        <v>1.0</v>
      </c>
    </row>
    <row r="150">
      <c r="A150" s="3">
        <v>2013.0</v>
      </c>
      <c r="B150" s="3" t="s">
        <v>392</v>
      </c>
      <c r="C150" s="3" t="s">
        <v>270</v>
      </c>
      <c r="D150" s="3">
        <v>73.0</v>
      </c>
      <c r="E150" s="3">
        <v>77.0</v>
      </c>
      <c r="F150" s="3">
        <v>0.0</v>
      </c>
      <c r="G150" s="3">
        <v>0.0</v>
      </c>
      <c r="H150" s="3">
        <v>150.0</v>
      </c>
      <c r="I150" s="5" t="str">
        <f t="shared" ref="I150:I152" si="28">+8</f>
        <v>8</v>
      </c>
      <c r="J150" s="10">
        <v>14.0</v>
      </c>
      <c r="K150" s="10">
        <v>0.0</v>
      </c>
      <c r="L150" s="10">
        <v>288.5</v>
      </c>
      <c r="M150" s="10">
        <v>0.0</v>
      </c>
      <c r="N150" s="11">
        <v>20.0</v>
      </c>
      <c r="O150" s="11">
        <v>0.0</v>
      </c>
      <c r="P150" s="12">
        <v>31.5</v>
      </c>
      <c r="Q150" s="12">
        <v>63.0</v>
      </c>
      <c r="R150" s="12">
        <v>0.0</v>
      </c>
      <c r="S150" s="3" t="s">
        <v>141</v>
      </c>
      <c r="T150" s="5" t="str">
        <f>+7</f>
        <v>7</v>
      </c>
      <c r="U150" s="5" t="str">
        <f>+1</f>
        <v>1</v>
      </c>
      <c r="V150" s="3">
        <v>0.0</v>
      </c>
      <c r="W150" s="3">
        <v>2.0</v>
      </c>
      <c r="X150" s="3">
        <v>26.0</v>
      </c>
      <c r="Y150" s="3">
        <v>6.0</v>
      </c>
      <c r="Z150" s="3">
        <v>2.0</v>
      </c>
    </row>
    <row r="151">
      <c r="A151" s="3">
        <v>2013.0</v>
      </c>
      <c r="B151" s="3" t="s">
        <v>217</v>
      </c>
      <c r="C151" s="3" t="s">
        <v>270</v>
      </c>
      <c r="D151" s="3">
        <v>72.0</v>
      </c>
      <c r="E151" s="3">
        <v>78.0</v>
      </c>
      <c r="F151" s="3">
        <v>0.0</v>
      </c>
      <c r="G151" s="3">
        <v>0.0</v>
      </c>
      <c r="H151" s="3">
        <v>150.0</v>
      </c>
      <c r="I151" s="5" t="str">
        <f t="shared" si="28"/>
        <v>8</v>
      </c>
      <c r="J151" s="10">
        <v>17.0</v>
      </c>
      <c r="K151" s="10">
        <v>0.0</v>
      </c>
      <c r="L151" s="10">
        <v>318.5</v>
      </c>
      <c r="M151" s="10">
        <v>0.0</v>
      </c>
      <c r="N151" s="11">
        <v>23.0</v>
      </c>
      <c r="O151" s="11">
        <v>0.0</v>
      </c>
      <c r="P151" s="12">
        <v>32.0</v>
      </c>
      <c r="Q151" s="12">
        <v>64.0</v>
      </c>
      <c r="R151" s="12">
        <v>0.0</v>
      </c>
      <c r="S151" s="5" t="str">
        <f>+2</f>
        <v>2</v>
      </c>
      <c r="T151" s="5" t="str">
        <f>+8</f>
        <v>8</v>
      </c>
      <c r="U151" s="3">
        <v>-2.0</v>
      </c>
      <c r="V151" s="3">
        <v>0.0</v>
      </c>
      <c r="W151" s="3">
        <v>7.0</v>
      </c>
      <c r="X151" s="3">
        <v>17.0</v>
      </c>
      <c r="Y151" s="3">
        <v>9.0</v>
      </c>
      <c r="Z151" s="3">
        <v>3.0</v>
      </c>
    </row>
    <row r="152">
      <c r="A152" s="3">
        <v>2013.0</v>
      </c>
      <c r="B152" s="3" t="s">
        <v>674</v>
      </c>
      <c r="C152" s="3" t="s">
        <v>270</v>
      </c>
      <c r="D152" s="3">
        <v>73.0</v>
      </c>
      <c r="E152" s="3">
        <v>77.0</v>
      </c>
      <c r="F152" s="3">
        <v>0.0</v>
      </c>
      <c r="G152" s="3">
        <v>0.0</v>
      </c>
      <c r="H152" s="3">
        <v>150.0</v>
      </c>
      <c r="I152" s="5" t="str">
        <f t="shared" si="28"/>
        <v>8</v>
      </c>
      <c r="J152" s="10">
        <v>17.0</v>
      </c>
      <c r="K152" s="10">
        <v>0.0</v>
      </c>
      <c r="L152" s="10">
        <v>301.0</v>
      </c>
      <c r="M152" s="10">
        <v>0.0</v>
      </c>
      <c r="N152" s="11">
        <v>20.0</v>
      </c>
      <c r="O152" s="11">
        <v>0.0</v>
      </c>
      <c r="P152" s="12">
        <v>30.5</v>
      </c>
      <c r="Q152" s="12">
        <v>61.0</v>
      </c>
      <c r="R152" s="12">
        <v>0.0</v>
      </c>
      <c r="S152" s="5" t="str">
        <f>+3</f>
        <v>3</v>
      </c>
      <c r="T152" s="5" t="str">
        <f>+7</f>
        <v>7</v>
      </c>
      <c r="U152" s="3">
        <v>-2.0</v>
      </c>
      <c r="V152" s="3">
        <v>0.0</v>
      </c>
      <c r="W152" s="3">
        <v>5.0</v>
      </c>
      <c r="X152" s="3">
        <v>19.0</v>
      </c>
      <c r="Y152" s="3">
        <v>11.0</v>
      </c>
      <c r="Z152" s="3">
        <v>1.0</v>
      </c>
    </row>
    <row r="153">
      <c r="A153" s="3">
        <v>2013.0</v>
      </c>
      <c r="B153" s="3" t="s">
        <v>675</v>
      </c>
      <c r="C153" s="3" t="s">
        <v>270</v>
      </c>
      <c r="D153" s="3">
        <v>71.0</v>
      </c>
      <c r="E153" s="3">
        <v>80.0</v>
      </c>
      <c r="F153" s="3">
        <v>0.0</v>
      </c>
      <c r="G153" s="3">
        <v>0.0</v>
      </c>
      <c r="H153" s="3">
        <v>151.0</v>
      </c>
      <c r="I153" s="5" t="str">
        <f>+9</f>
        <v>9</v>
      </c>
      <c r="J153" s="10">
        <v>23.0</v>
      </c>
      <c r="K153" s="10">
        <v>0.0</v>
      </c>
      <c r="L153" s="10">
        <v>286.0</v>
      </c>
      <c r="M153" s="10">
        <v>0.0</v>
      </c>
      <c r="N153" s="11">
        <v>19.0</v>
      </c>
      <c r="O153" s="11">
        <v>0.0</v>
      </c>
      <c r="P153" s="12">
        <v>28.5</v>
      </c>
      <c r="Q153" s="12">
        <v>57.0</v>
      </c>
      <c r="R153" s="12">
        <v>0.0</v>
      </c>
      <c r="S153" s="5" t="str">
        <f>+4</f>
        <v>4</v>
      </c>
      <c r="T153" s="5" t="str">
        <f>+5</f>
        <v>5</v>
      </c>
      <c r="U153" s="3" t="s">
        <v>141</v>
      </c>
      <c r="V153" s="3">
        <v>0.0</v>
      </c>
      <c r="W153" s="3">
        <v>2.0</v>
      </c>
      <c r="X153" s="3">
        <v>28.0</v>
      </c>
      <c r="Y153" s="3">
        <v>4.0</v>
      </c>
      <c r="Z153" s="3">
        <v>2.0</v>
      </c>
    </row>
    <row r="154">
      <c r="A154" s="3">
        <v>2013.0</v>
      </c>
      <c r="B154" s="3" t="s">
        <v>676</v>
      </c>
      <c r="C154" s="3" t="s">
        <v>270</v>
      </c>
      <c r="D154" s="3">
        <v>82.0</v>
      </c>
      <c r="E154" s="3">
        <v>73.0</v>
      </c>
      <c r="F154" s="3">
        <v>0.0</v>
      </c>
      <c r="G154" s="3">
        <v>0.0</v>
      </c>
      <c r="H154" s="3">
        <v>155.0</v>
      </c>
      <c r="I154" s="5" t="str">
        <f>+13</f>
        <v>13</v>
      </c>
      <c r="J154" s="10">
        <v>13.0</v>
      </c>
      <c r="K154" s="10">
        <v>0.0</v>
      </c>
      <c r="L154" s="10">
        <v>308.0</v>
      </c>
      <c r="M154" s="10">
        <v>0.0</v>
      </c>
      <c r="N154" s="11">
        <v>21.0</v>
      </c>
      <c r="O154" s="11">
        <v>0.0</v>
      </c>
      <c r="P154" s="12">
        <v>32.5</v>
      </c>
      <c r="Q154" s="12">
        <v>65.0</v>
      </c>
      <c r="R154" s="12">
        <v>0.0</v>
      </c>
      <c r="S154" s="5" t="str">
        <f>+2</f>
        <v>2</v>
      </c>
      <c r="T154" s="5" t="str">
        <f>+12</f>
        <v>12</v>
      </c>
      <c r="U154" s="3">
        <v>-1.0</v>
      </c>
      <c r="V154" s="3">
        <v>0.0</v>
      </c>
      <c r="W154" s="3">
        <v>4.0</v>
      </c>
      <c r="X154" s="3">
        <v>19.0</v>
      </c>
      <c r="Y154" s="3">
        <v>10.0</v>
      </c>
      <c r="Z154" s="3">
        <v>3.0</v>
      </c>
    </row>
    <row r="155">
      <c r="A155" s="3">
        <v>2013.0</v>
      </c>
      <c r="B155" s="3" t="s">
        <v>422</v>
      </c>
      <c r="C155" s="3" t="s">
        <v>490</v>
      </c>
      <c r="D155" s="3">
        <v>75.0</v>
      </c>
      <c r="E155" s="3">
        <v>0.0</v>
      </c>
      <c r="F155" s="3">
        <v>0.0</v>
      </c>
      <c r="G155" s="3">
        <v>0.0</v>
      </c>
      <c r="H155" s="3">
        <v>75.0</v>
      </c>
      <c r="I155" s="5" t="str">
        <f>+4</f>
        <v>4</v>
      </c>
      <c r="J155" s="10">
        <v>9.0</v>
      </c>
      <c r="K155" s="10">
        <v>0.0</v>
      </c>
      <c r="L155" s="10">
        <v>314.5</v>
      </c>
      <c r="M155" s="10">
        <v>0.0</v>
      </c>
      <c r="N155" s="11">
        <v>10.0</v>
      </c>
      <c r="O155" s="11">
        <v>0.0</v>
      </c>
      <c r="P155" s="12">
        <v>31.0</v>
      </c>
      <c r="Q155" s="12">
        <v>31.0</v>
      </c>
      <c r="R155" s="12">
        <v>0.0</v>
      </c>
      <c r="S155" s="5" t="str">
        <f>+1</f>
        <v>1</v>
      </c>
      <c r="T155" s="5" t="str">
        <f>+3</f>
        <v>3</v>
      </c>
      <c r="U155" s="3" t="s">
        <v>141</v>
      </c>
      <c r="V155" s="3">
        <v>0.0</v>
      </c>
      <c r="W155" s="3">
        <v>2.0</v>
      </c>
      <c r="X155" s="3">
        <v>11.0</v>
      </c>
      <c r="Y155" s="3">
        <v>4.0</v>
      </c>
      <c r="Z155" s="3">
        <v>1.0</v>
      </c>
    </row>
    <row r="156">
      <c r="A156" s="3">
        <v>2013.0</v>
      </c>
      <c r="B156" s="3" t="s">
        <v>295</v>
      </c>
      <c r="C156" s="3" t="s">
        <v>490</v>
      </c>
      <c r="D156" s="3">
        <v>69.0</v>
      </c>
      <c r="E156" s="3">
        <v>0.0</v>
      </c>
      <c r="F156" s="3">
        <v>0.0</v>
      </c>
      <c r="G156" s="3">
        <v>0.0</v>
      </c>
      <c r="H156" s="3">
        <v>69.0</v>
      </c>
      <c r="I156" s="3">
        <v>-2.0</v>
      </c>
      <c r="J156" s="10">
        <v>10.0</v>
      </c>
      <c r="K156" s="10">
        <v>0.0</v>
      </c>
      <c r="L156" s="10">
        <v>305.5</v>
      </c>
      <c r="M156" s="10">
        <v>0.0</v>
      </c>
      <c r="N156" s="11">
        <v>11.0</v>
      </c>
      <c r="O156" s="11">
        <v>0.0</v>
      </c>
      <c r="P156" s="12">
        <v>27.0</v>
      </c>
      <c r="Q156" s="12">
        <v>27.0</v>
      </c>
      <c r="R156" s="12">
        <v>0.0</v>
      </c>
      <c r="S156" s="3" t="s">
        <v>141</v>
      </c>
      <c r="T156" s="3" t="s">
        <v>141</v>
      </c>
      <c r="U156" s="3">
        <v>-2.0</v>
      </c>
      <c r="V156" s="3">
        <v>0.0</v>
      </c>
      <c r="W156" s="3">
        <v>4.0</v>
      </c>
      <c r="X156" s="3">
        <v>12.0</v>
      </c>
      <c r="Y156" s="3">
        <v>2.0</v>
      </c>
      <c r="Z156" s="3">
        <v>0.0</v>
      </c>
    </row>
    <row r="157">
      <c r="A157" s="3">
        <v>2013.0</v>
      </c>
      <c r="B157" s="3" t="s">
        <v>677</v>
      </c>
      <c r="C157" s="3" t="s">
        <v>490</v>
      </c>
      <c r="D157" s="3">
        <v>76.0</v>
      </c>
      <c r="E157" s="3">
        <v>0.0</v>
      </c>
      <c r="F157" s="3">
        <v>0.0</v>
      </c>
      <c r="G157" s="3">
        <v>0.0</v>
      </c>
      <c r="H157" s="3">
        <v>76.0</v>
      </c>
      <c r="I157" s="5" t="str">
        <f>+5</f>
        <v>5</v>
      </c>
      <c r="J157" s="10">
        <v>8.0</v>
      </c>
      <c r="K157" s="10">
        <v>0.0</v>
      </c>
      <c r="L157" s="10">
        <v>293.5</v>
      </c>
      <c r="M157" s="10">
        <v>0.0</v>
      </c>
      <c r="N157" s="11">
        <v>11.0</v>
      </c>
      <c r="O157" s="11">
        <v>0.0</v>
      </c>
      <c r="P157" s="12">
        <v>33.0</v>
      </c>
      <c r="Q157" s="12">
        <v>33.0</v>
      </c>
      <c r="R157" s="12">
        <v>0.0</v>
      </c>
      <c r="S157" s="3" t="s">
        <v>141</v>
      </c>
      <c r="T157" s="5" t="str">
        <f>+4</f>
        <v>4</v>
      </c>
      <c r="U157" s="5" t="str">
        <f>+1</f>
        <v>1</v>
      </c>
      <c r="V157" s="3">
        <v>0.0</v>
      </c>
      <c r="W157" s="3">
        <v>1.0</v>
      </c>
      <c r="X157" s="3">
        <v>13.0</v>
      </c>
      <c r="Y157" s="3">
        <v>3.0</v>
      </c>
      <c r="Z157" s="3">
        <v>1.0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71"/>
    <col customWidth="1" min="2" max="3" width="6.0"/>
    <col customWidth="1" min="4" max="4" width="10.0"/>
    <col customWidth="1" min="5" max="5" width="5.71"/>
    <col customWidth="1" min="6" max="6" width="5.14"/>
    <col customWidth="1" min="7" max="7" width="4.71"/>
    <col customWidth="1" min="8" max="8" width="6.0"/>
    <col customWidth="1" min="9" max="9" width="4.71"/>
    <col customWidth="1" min="10" max="10" width="7.0"/>
    <col customWidth="1" min="11" max="11" width="4.71"/>
    <col customWidth="1" min="12" max="12" width="7.0"/>
    <col customWidth="1" min="13" max="13" width="5.71"/>
    <col customWidth="1" min="14" max="14" width="13.57"/>
    <col customWidth="1" min="15" max="15" width="5.86"/>
    <col customWidth="1" min="16" max="16" width="6.29"/>
    <col customWidth="1" min="17" max="18" width="5.86"/>
    <col customWidth="1" min="19" max="19" width="6.71"/>
    <col customWidth="1" min="20" max="20" width="7.71"/>
    <col customWidth="1" min="21" max="21" width="7.43"/>
    <col customWidth="1" min="22" max="22" width="10.14"/>
  </cols>
  <sheetData>
    <row r="1">
      <c r="A1" s="1" t="s">
        <v>81</v>
      </c>
      <c r="B1" s="2" t="s">
        <v>1</v>
      </c>
      <c r="C1" s="1" t="s">
        <v>522</v>
      </c>
      <c r="D1" s="1" t="s">
        <v>524</v>
      </c>
      <c r="E1" s="1" t="s">
        <v>525</v>
      </c>
      <c r="F1" s="1" t="s">
        <v>526</v>
      </c>
      <c r="G1" s="1" t="s">
        <v>525</v>
      </c>
      <c r="H1" s="1" t="s">
        <v>527</v>
      </c>
      <c r="I1" s="1" t="s">
        <v>525</v>
      </c>
      <c r="J1" s="1" t="s">
        <v>528</v>
      </c>
      <c r="K1" s="1" t="s">
        <v>525</v>
      </c>
      <c r="L1" s="1" t="s">
        <v>529</v>
      </c>
      <c r="M1" s="1" t="s">
        <v>525</v>
      </c>
      <c r="N1" s="1" t="s">
        <v>530</v>
      </c>
      <c r="O1" s="1" t="s">
        <v>531</v>
      </c>
      <c r="P1" s="1" t="s">
        <v>532</v>
      </c>
      <c r="Q1" s="1" t="s">
        <v>533</v>
      </c>
      <c r="R1" s="1" t="s">
        <v>534</v>
      </c>
      <c r="S1" s="1" t="s">
        <v>535</v>
      </c>
      <c r="T1" s="1" t="s">
        <v>536</v>
      </c>
      <c r="U1" s="1" t="s">
        <v>538</v>
      </c>
      <c r="V1" s="1" t="s">
        <v>539</v>
      </c>
    </row>
    <row r="2">
      <c r="A2" s="3" t="s">
        <v>56</v>
      </c>
      <c r="B2" s="3">
        <v>13000.0</v>
      </c>
      <c r="C2" s="3">
        <v>14.0</v>
      </c>
      <c r="D2" s="3">
        <v>11.0</v>
      </c>
      <c r="E2" s="13">
        <v>0.79</v>
      </c>
      <c r="F2" s="3">
        <v>1.0</v>
      </c>
      <c r="G2" s="13">
        <v>0.07</v>
      </c>
      <c r="H2" s="3">
        <v>6.0</v>
      </c>
      <c r="I2" s="13">
        <v>0.43</v>
      </c>
      <c r="J2" s="3">
        <v>6.0</v>
      </c>
      <c r="K2" s="13">
        <v>0.43</v>
      </c>
      <c r="L2" s="3">
        <v>8.0</v>
      </c>
      <c r="M2" s="13">
        <v>0.57</v>
      </c>
      <c r="N2" s="3">
        <v>50.0</v>
      </c>
      <c r="O2" s="3">
        <v>67.71</v>
      </c>
      <c r="P2" s="3">
        <v>69.29</v>
      </c>
      <c r="Q2" s="3">
        <v>67.64</v>
      </c>
      <c r="R2" s="3">
        <v>67.64</v>
      </c>
      <c r="S2" s="3">
        <v>68.5</v>
      </c>
      <c r="T2" s="3">
        <v>67.64</v>
      </c>
      <c r="U2" s="3">
        <v>68.12</v>
      </c>
      <c r="V2" s="4">
        <v>2724622.0</v>
      </c>
    </row>
    <row r="3">
      <c r="A3" s="3" t="s">
        <v>9</v>
      </c>
      <c r="B3" s="3">
        <v>11800.0</v>
      </c>
      <c r="C3" s="3">
        <v>14.0</v>
      </c>
      <c r="D3" s="3">
        <v>12.0</v>
      </c>
      <c r="E3" s="13">
        <v>0.86</v>
      </c>
      <c r="F3" s="3">
        <v>3.0</v>
      </c>
      <c r="G3" s="13">
        <v>0.21</v>
      </c>
      <c r="H3" s="3">
        <v>5.0</v>
      </c>
      <c r="I3" s="13">
        <v>0.36</v>
      </c>
      <c r="J3" s="3">
        <v>7.0</v>
      </c>
      <c r="K3" s="13">
        <v>0.5</v>
      </c>
      <c r="L3" s="3">
        <v>8.0</v>
      </c>
      <c r="M3" s="13">
        <v>0.57</v>
      </c>
      <c r="N3" s="3">
        <v>52.0</v>
      </c>
      <c r="O3" s="3">
        <v>67.64</v>
      </c>
      <c r="P3" s="3">
        <v>67.21</v>
      </c>
      <c r="Q3" s="3">
        <v>67.17</v>
      </c>
      <c r="R3" s="3">
        <v>68.58</v>
      </c>
      <c r="S3" s="3">
        <v>67.43</v>
      </c>
      <c r="T3" s="3">
        <v>67.88</v>
      </c>
      <c r="U3" s="3">
        <v>67.63</v>
      </c>
      <c r="V3" s="4">
        <v>3024471.0</v>
      </c>
    </row>
    <row r="4">
      <c r="A4" s="3" t="s">
        <v>137</v>
      </c>
      <c r="B4" s="3">
        <v>10600.0</v>
      </c>
      <c r="C4" s="3">
        <v>5.0</v>
      </c>
      <c r="D4" s="3">
        <v>3.0</v>
      </c>
      <c r="E4" s="13">
        <v>0.6</v>
      </c>
      <c r="F4" s="3">
        <v>0.0</v>
      </c>
      <c r="G4" s="13">
        <v>0.0</v>
      </c>
      <c r="H4" s="3">
        <v>1.0</v>
      </c>
      <c r="I4" s="13">
        <v>0.2</v>
      </c>
      <c r="J4" s="3">
        <v>2.0</v>
      </c>
      <c r="K4" s="13">
        <v>0.4</v>
      </c>
      <c r="L4" s="3">
        <v>3.0</v>
      </c>
      <c r="M4" s="13">
        <v>0.6</v>
      </c>
      <c r="N4" s="3">
        <v>16.0</v>
      </c>
      <c r="O4" s="3">
        <v>68.4</v>
      </c>
      <c r="P4" s="3">
        <v>68.0</v>
      </c>
      <c r="Q4" s="3">
        <v>65.0</v>
      </c>
      <c r="R4" s="3">
        <v>69.33</v>
      </c>
      <c r="S4" s="3">
        <v>68.2</v>
      </c>
      <c r="T4" s="3">
        <v>67.17</v>
      </c>
      <c r="U4" s="3">
        <v>67.81</v>
      </c>
      <c r="V4" s="4">
        <v>402305.0</v>
      </c>
    </row>
    <row r="5">
      <c r="A5" s="3" t="s">
        <v>161</v>
      </c>
      <c r="B5" s="3">
        <v>10500.0</v>
      </c>
      <c r="C5" s="3">
        <v>5.0</v>
      </c>
      <c r="D5" s="3">
        <v>3.0</v>
      </c>
      <c r="E5" s="13">
        <v>0.6</v>
      </c>
      <c r="F5" s="3">
        <v>0.0</v>
      </c>
      <c r="G5" s="13">
        <v>0.0</v>
      </c>
      <c r="H5" s="3">
        <v>0.0</v>
      </c>
      <c r="I5" s="13">
        <v>0.0</v>
      </c>
      <c r="J5" s="3">
        <v>0.0</v>
      </c>
      <c r="K5" s="13">
        <v>0.0</v>
      </c>
      <c r="L5" s="3">
        <v>1.0</v>
      </c>
      <c r="M5" s="13">
        <v>0.2</v>
      </c>
      <c r="N5" s="3">
        <v>14.0</v>
      </c>
      <c r="O5" s="3">
        <v>69.75</v>
      </c>
      <c r="P5" s="3">
        <v>68.75</v>
      </c>
      <c r="Q5" s="3">
        <v>71.33</v>
      </c>
      <c r="R5" s="3">
        <v>68.33</v>
      </c>
      <c r="S5" s="3">
        <v>69.25</v>
      </c>
      <c r="T5" s="3">
        <v>69.83</v>
      </c>
      <c r="U5" s="3">
        <v>69.5</v>
      </c>
      <c r="V5" s="4">
        <v>109598.0</v>
      </c>
    </row>
    <row r="6">
      <c r="A6" s="3" t="s">
        <v>42</v>
      </c>
      <c r="B6" s="3">
        <v>10300.0</v>
      </c>
      <c r="C6" s="3">
        <v>7.0</v>
      </c>
      <c r="D6" s="3">
        <v>7.0</v>
      </c>
      <c r="E6" s="13">
        <v>1.0</v>
      </c>
      <c r="F6" s="3">
        <v>0.0</v>
      </c>
      <c r="G6" s="13">
        <v>0.0</v>
      </c>
      <c r="H6" s="3">
        <v>0.0</v>
      </c>
      <c r="I6" s="13">
        <v>0.0</v>
      </c>
      <c r="J6" s="3">
        <v>2.0</v>
      </c>
      <c r="K6" s="13">
        <v>0.29</v>
      </c>
      <c r="L6" s="3">
        <v>4.0</v>
      </c>
      <c r="M6" s="13">
        <v>0.57</v>
      </c>
      <c r="N6" s="3">
        <v>28.0</v>
      </c>
      <c r="O6" s="3">
        <v>68.14</v>
      </c>
      <c r="P6" s="3">
        <v>67.86</v>
      </c>
      <c r="Q6" s="3">
        <v>68.43</v>
      </c>
      <c r="R6" s="3">
        <v>69.57</v>
      </c>
      <c r="S6" s="3">
        <v>68.0</v>
      </c>
      <c r="T6" s="3">
        <v>69.0</v>
      </c>
      <c r="U6" s="3">
        <v>68.5</v>
      </c>
      <c r="V6" s="4">
        <v>411789.0</v>
      </c>
    </row>
    <row r="7">
      <c r="A7" s="3" t="s">
        <v>412</v>
      </c>
      <c r="B7" s="3">
        <v>10000.0</v>
      </c>
      <c r="C7" s="3">
        <v>3.0</v>
      </c>
      <c r="D7" s="3">
        <v>2.0</v>
      </c>
      <c r="E7" s="13">
        <v>0.67</v>
      </c>
      <c r="F7" s="3">
        <v>0.0</v>
      </c>
      <c r="G7" s="13">
        <v>0.0</v>
      </c>
      <c r="H7" s="3">
        <v>0.0</v>
      </c>
      <c r="I7" s="13">
        <v>0.0</v>
      </c>
      <c r="J7" s="3">
        <v>0.0</v>
      </c>
      <c r="K7" s="13">
        <v>0.0</v>
      </c>
      <c r="L7" s="3">
        <v>1.0</v>
      </c>
      <c r="M7" s="13">
        <v>0.33</v>
      </c>
      <c r="N7" s="3">
        <v>10.0</v>
      </c>
      <c r="O7" s="3">
        <v>69.0</v>
      </c>
      <c r="P7" s="3">
        <v>70.0</v>
      </c>
      <c r="Q7" s="3">
        <v>67.0</v>
      </c>
      <c r="R7" s="3">
        <v>69.5</v>
      </c>
      <c r="S7" s="3">
        <v>69.5</v>
      </c>
      <c r="T7" s="3">
        <v>68.25</v>
      </c>
      <c r="U7" s="3">
        <v>69.0</v>
      </c>
      <c r="V7" s="4">
        <v>48581.0</v>
      </c>
    </row>
    <row r="8">
      <c r="A8" s="3" t="s">
        <v>29</v>
      </c>
      <c r="B8" s="3">
        <v>9400.0</v>
      </c>
      <c r="C8" s="3">
        <v>10.0</v>
      </c>
      <c r="D8" s="3">
        <v>9.0</v>
      </c>
      <c r="E8" s="13">
        <v>0.9</v>
      </c>
      <c r="F8" s="3">
        <v>0.0</v>
      </c>
      <c r="G8" s="13">
        <v>0.0</v>
      </c>
      <c r="H8" s="3">
        <v>2.0</v>
      </c>
      <c r="I8" s="13">
        <v>0.2</v>
      </c>
      <c r="J8" s="3">
        <v>3.0</v>
      </c>
      <c r="K8" s="13">
        <v>0.3</v>
      </c>
      <c r="L8" s="3">
        <v>7.0</v>
      </c>
      <c r="M8" s="13">
        <v>0.7</v>
      </c>
      <c r="N8" s="3">
        <v>38.0</v>
      </c>
      <c r="O8" s="3">
        <v>68.5</v>
      </c>
      <c r="P8" s="3">
        <v>68.0</v>
      </c>
      <c r="Q8" s="3">
        <v>67.33</v>
      </c>
      <c r="R8" s="3">
        <v>67.89</v>
      </c>
      <c r="S8" s="3">
        <v>68.25</v>
      </c>
      <c r="T8" s="3">
        <v>67.61</v>
      </c>
      <c r="U8" s="3">
        <v>67.95</v>
      </c>
      <c r="V8" s="4">
        <v>807194.0</v>
      </c>
    </row>
    <row r="9">
      <c r="A9" s="3" t="s">
        <v>25</v>
      </c>
      <c r="B9" s="3">
        <v>9200.0</v>
      </c>
      <c r="C9" s="3">
        <v>3.0</v>
      </c>
      <c r="D9" s="3">
        <v>3.0</v>
      </c>
      <c r="E9" s="13">
        <v>1.0</v>
      </c>
      <c r="F9" s="3">
        <v>0.0</v>
      </c>
      <c r="G9" s="13">
        <v>0.0</v>
      </c>
      <c r="H9" s="3">
        <v>0.0</v>
      </c>
      <c r="I9" s="13">
        <v>0.0</v>
      </c>
      <c r="J9" s="3">
        <v>0.0</v>
      </c>
      <c r="K9" s="13">
        <v>0.0</v>
      </c>
      <c r="L9" s="3">
        <v>2.0</v>
      </c>
      <c r="M9" s="13">
        <v>0.67</v>
      </c>
      <c r="N9" s="3">
        <v>12.0</v>
      </c>
      <c r="O9" s="3">
        <v>65.67</v>
      </c>
      <c r="P9" s="3">
        <v>70.33</v>
      </c>
      <c r="Q9" s="3">
        <v>68.33</v>
      </c>
      <c r="R9" s="3">
        <v>67.67</v>
      </c>
      <c r="S9" s="3">
        <v>68.0</v>
      </c>
      <c r="T9" s="3">
        <v>68.0</v>
      </c>
      <c r="U9" s="3">
        <v>68.0</v>
      </c>
      <c r="V9" s="4">
        <v>153149.0</v>
      </c>
    </row>
    <row r="10">
      <c r="A10" s="3" t="s">
        <v>177</v>
      </c>
      <c r="B10" s="3">
        <v>9000.0</v>
      </c>
      <c r="C10" s="3">
        <v>7.0</v>
      </c>
      <c r="D10" s="3">
        <v>4.0</v>
      </c>
      <c r="E10" s="13">
        <v>0.57</v>
      </c>
      <c r="F10" s="3">
        <v>0.0</v>
      </c>
      <c r="G10" s="13">
        <v>0.0</v>
      </c>
      <c r="H10" s="3">
        <v>0.0</v>
      </c>
      <c r="I10" s="13">
        <v>0.0</v>
      </c>
      <c r="J10" s="3">
        <v>0.0</v>
      </c>
      <c r="K10" s="13">
        <v>0.0</v>
      </c>
      <c r="L10" s="3">
        <v>3.0</v>
      </c>
      <c r="M10" s="13">
        <v>0.43</v>
      </c>
      <c r="N10" s="3">
        <v>20.0</v>
      </c>
      <c r="O10" s="3">
        <v>68.67</v>
      </c>
      <c r="P10" s="3">
        <v>68.83</v>
      </c>
      <c r="Q10" s="3">
        <v>70.75</v>
      </c>
      <c r="R10" s="3">
        <v>68.75</v>
      </c>
      <c r="S10" s="3">
        <v>68.75</v>
      </c>
      <c r="T10" s="3">
        <v>69.75</v>
      </c>
      <c r="U10" s="3">
        <v>69.15</v>
      </c>
      <c r="V10" s="4">
        <v>123370.0</v>
      </c>
    </row>
    <row r="11">
      <c r="A11" s="3" t="s">
        <v>68</v>
      </c>
      <c r="B11" s="3">
        <v>8700.0</v>
      </c>
      <c r="C11" s="3">
        <v>4.0</v>
      </c>
      <c r="D11" s="3">
        <v>3.0</v>
      </c>
      <c r="E11" s="13">
        <v>0.75</v>
      </c>
      <c r="F11" s="3">
        <v>1.0</v>
      </c>
      <c r="G11" s="13">
        <v>0.25</v>
      </c>
      <c r="H11" s="3">
        <v>1.0</v>
      </c>
      <c r="I11" s="13">
        <v>0.25</v>
      </c>
      <c r="J11" s="3">
        <v>1.0</v>
      </c>
      <c r="K11" s="13">
        <v>0.25</v>
      </c>
      <c r="L11" s="3">
        <v>3.0</v>
      </c>
      <c r="M11" s="13">
        <v>0.75</v>
      </c>
      <c r="N11" s="3">
        <v>14.0</v>
      </c>
      <c r="O11" s="3">
        <v>66.25</v>
      </c>
      <c r="P11" s="3">
        <v>69.0</v>
      </c>
      <c r="Q11" s="3">
        <v>68.33</v>
      </c>
      <c r="R11" s="3">
        <v>68.67</v>
      </c>
      <c r="S11" s="3">
        <v>67.63</v>
      </c>
      <c r="T11" s="3">
        <v>68.5</v>
      </c>
      <c r="U11" s="3">
        <v>68.0</v>
      </c>
      <c r="V11" s="4">
        <v>939888.0</v>
      </c>
    </row>
    <row r="12">
      <c r="A12" s="3" t="s">
        <v>285</v>
      </c>
      <c r="B12" s="3">
        <v>8500.0</v>
      </c>
      <c r="C12" s="3">
        <v>4.0</v>
      </c>
      <c r="D12" s="3">
        <v>1.0</v>
      </c>
      <c r="E12" s="13">
        <v>0.25</v>
      </c>
      <c r="F12" s="3">
        <v>0.0</v>
      </c>
      <c r="G12" s="13">
        <v>0.0</v>
      </c>
      <c r="H12" s="3">
        <v>0.0</v>
      </c>
      <c r="I12" s="13">
        <v>0.0</v>
      </c>
      <c r="J12" s="3">
        <v>0.0</v>
      </c>
      <c r="K12" s="13">
        <v>0.0</v>
      </c>
      <c r="L12" s="3">
        <v>1.0</v>
      </c>
      <c r="M12" s="13">
        <v>0.25</v>
      </c>
      <c r="N12" s="3">
        <v>10.0</v>
      </c>
      <c r="O12" s="3">
        <v>68.25</v>
      </c>
      <c r="P12" s="3">
        <v>71.5</v>
      </c>
      <c r="Q12" s="3">
        <v>65.0</v>
      </c>
      <c r="R12" s="3">
        <v>69.0</v>
      </c>
      <c r="S12" s="3">
        <v>69.88</v>
      </c>
      <c r="T12" s="3">
        <v>67.0</v>
      </c>
      <c r="U12" s="3">
        <v>69.3</v>
      </c>
      <c r="V12" s="4">
        <v>0.0</v>
      </c>
    </row>
    <row r="13">
      <c r="A13" s="3" t="s">
        <v>222</v>
      </c>
      <c r="B13" s="3">
        <v>8400.0</v>
      </c>
      <c r="C13" s="3">
        <v>12.0</v>
      </c>
      <c r="D13" s="3">
        <v>8.0</v>
      </c>
      <c r="E13" s="13">
        <v>0.67</v>
      </c>
      <c r="F13" s="3">
        <v>1.0</v>
      </c>
      <c r="G13" s="13">
        <v>0.08</v>
      </c>
      <c r="H13" s="3">
        <v>2.0</v>
      </c>
      <c r="I13" s="13">
        <v>0.17</v>
      </c>
      <c r="J13" s="3">
        <v>2.0</v>
      </c>
      <c r="K13" s="13">
        <v>0.17</v>
      </c>
      <c r="L13" s="3">
        <v>4.0</v>
      </c>
      <c r="M13" s="13">
        <v>0.33</v>
      </c>
      <c r="N13" s="3">
        <v>38.0</v>
      </c>
      <c r="O13" s="3">
        <v>70.17</v>
      </c>
      <c r="P13" s="3">
        <v>68.25</v>
      </c>
      <c r="Q13" s="3">
        <v>68.0</v>
      </c>
      <c r="R13" s="3">
        <v>68.29</v>
      </c>
      <c r="S13" s="3">
        <v>69.21</v>
      </c>
      <c r="T13" s="3">
        <v>68.14</v>
      </c>
      <c r="U13" s="3">
        <v>68.82</v>
      </c>
      <c r="V13" s="4">
        <v>1140205.0</v>
      </c>
    </row>
    <row r="14">
      <c r="A14" s="3" t="s">
        <v>401</v>
      </c>
      <c r="B14" s="3">
        <v>8300.0</v>
      </c>
      <c r="C14" s="3">
        <v>6.0</v>
      </c>
      <c r="D14" s="3">
        <v>3.0</v>
      </c>
      <c r="E14" s="13">
        <v>0.5</v>
      </c>
      <c r="F14" s="3">
        <v>0.0</v>
      </c>
      <c r="G14" s="13">
        <v>0.0</v>
      </c>
      <c r="H14" s="3">
        <v>2.0</v>
      </c>
      <c r="I14" s="13">
        <v>0.33</v>
      </c>
      <c r="J14" s="3">
        <v>3.0</v>
      </c>
      <c r="K14" s="13">
        <v>0.5</v>
      </c>
      <c r="L14" s="3">
        <v>3.0</v>
      </c>
      <c r="M14" s="13">
        <v>0.5</v>
      </c>
      <c r="N14" s="3">
        <v>18.0</v>
      </c>
      <c r="O14" s="3">
        <v>68.5</v>
      </c>
      <c r="P14" s="3">
        <v>69.17</v>
      </c>
      <c r="Q14" s="3">
        <v>65.67</v>
      </c>
      <c r="R14" s="3">
        <v>69.0</v>
      </c>
      <c r="S14" s="3">
        <v>68.83</v>
      </c>
      <c r="T14" s="3">
        <v>67.33</v>
      </c>
      <c r="U14" s="3">
        <v>68.33</v>
      </c>
      <c r="V14" s="4">
        <v>476317.0</v>
      </c>
    </row>
    <row r="15">
      <c r="A15" s="3" t="s">
        <v>129</v>
      </c>
      <c r="B15" s="3">
        <v>8200.0</v>
      </c>
      <c r="C15" s="3">
        <v>7.0</v>
      </c>
      <c r="D15" s="3">
        <v>7.0</v>
      </c>
      <c r="E15" s="13">
        <v>1.0</v>
      </c>
      <c r="F15" s="3">
        <v>0.0</v>
      </c>
      <c r="G15" s="13">
        <v>0.0</v>
      </c>
      <c r="H15" s="3">
        <v>1.0</v>
      </c>
      <c r="I15" s="13">
        <v>0.14</v>
      </c>
      <c r="J15" s="3">
        <v>1.0</v>
      </c>
      <c r="K15" s="13">
        <v>0.14</v>
      </c>
      <c r="L15" s="3">
        <v>3.0</v>
      </c>
      <c r="M15" s="13">
        <v>0.43</v>
      </c>
      <c r="N15" s="3">
        <v>28.0</v>
      </c>
      <c r="O15" s="3">
        <v>68.71</v>
      </c>
      <c r="P15" s="3">
        <v>68.29</v>
      </c>
      <c r="Q15" s="3">
        <v>69.57</v>
      </c>
      <c r="R15" s="3">
        <v>69.71</v>
      </c>
      <c r="S15" s="3">
        <v>68.5</v>
      </c>
      <c r="T15" s="3">
        <v>69.64</v>
      </c>
      <c r="U15" s="3">
        <v>69.07</v>
      </c>
      <c r="V15" s="4">
        <v>307997.0</v>
      </c>
    </row>
    <row r="16">
      <c r="A16" s="3" t="s">
        <v>52</v>
      </c>
      <c r="B16" s="3">
        <v>8100.0</v>
      </c>
      <c r="C16" s="3">
        <v>4.0</v>
      </c>
      <c r="D16" s="3">
        <v>3.0</v>
      </c>
      <c r="E16" s="13">
        <v>0.75</v>
      </c>
      <c r="F16" s="3">
        <v>0.0</v>
      </c>
      <c r="G16" s="13">
        <v>0.0</v>
      </c>
      <c r="H16" s="3">
        <v>1.0</v>
      </c>
      <c r="I16" s="13">
        <v>0.25</v>
      </c>
      <c r="J16" s="3">
        <v>2.0</v>
      </c>
      <c r="K16" s="13">
        <v>0.5</v>
      </c>
      <c r="L16" s="3">
        <v>3.0</v>
      </c>
      <c r="M16" s="13">
        <v>0.75</v>
      </c>
      <c r="N16" s="3">
        <v>14.0</v>
      </c>
      <c r="O16" s="3">
        <v>69.25</v>
      </c>
      <c r="P16" s="3">
        <v>68.5</v>
      </c>
      <c r="Q16" s="3">
        <v>64.0</v>
      </c>
      <c r="R16" s="3">
        <v>67.67</v>
      </c>
      <c r="S16" s="3">
        <v>68.88</v>
      </c>
      <c r="T16" s="3">
        <v>65.83</v>
      </c>
      <c r="U16" s="3">
        <v>67.57</v>
      </c>
      <c r="V16" s="4">
        <v>380540.0</v>
      </c>
    </row>
    <row r="17">
      <c r="A17" s="3" t="s">
        <v>263</v>
      </c>
      <c r="B17" s="3">
        <v>7900.0</v>
      </c>
      <c r="C17" s="3">
        <v>7.0</v>
      </c>
      <c r="D17" s="3">
        <v>2.0</v>
      </c>
      <c r="E17" s="13">
        <v>0.29</v>
      </c>
      <c r="F17" s="3">
        <v>0.0</v>
      </c>
      <c r="G17" s="13">
        <v>0.0</v>
      </c>
      <c r="H17" s="3">
        <v>0.0</v>
      </c>
      <c r="I17" s="13">
        <v>0.0</v>
      </c>
      <c r="J17" s="3">
        <v>0.0</v>
      </c>
      <c r="K17" s="13">
        <v>0.0</v>
      </c>
      <c r="L17" s="3">
        <v>0.0</v>
      </c>
      <c r="M17" s="13">
        <v>0.0</v>
      </c>
      <c r="N17" s="3">
        <v>18.0</v>
      </c>
      <c r="O17" s="3">
        <v>69.57</v>
      </c>
      <c r="P17" s="3">
        <v>70.86</v>
      </c>
      <c r="Q17" s="3">
        <v>71.5</v>
      </c>
      <c r="R17" s="3">
        <v>72.0</v>
      </c>
      <c r="S17" s="3">
        <v>70.21</v>
      </c>
      <c r="T17" s="3">
        <v>71.75</v>
      </c>
      <c r="U17" s="3">
        <v>70.56</v>
      </c>
      <c r="V17" s="4">
        <v>22096.0</v>
      </c>
    </row>
    <row r="18">
      <c r="A18" s="3" t="s">
        <v>272</v>
      </c>
      <c r="B18" s="3">
        <v>7700.0</v>
      </c>
      <c r="C18" s="3">
        <v>3.0</v>
      </c>
      <c r="D18" s="3">
        <v>3.0</v>
      </c>
      <c r="E18" s="13">
        <v>1.0</v>
      </c>
      <c r="F18" s="3">
        <v>0.0</v>
      </c>
      <c r="G18" s="13">
        <v>0.0</v>
      </c>
      <c r="H18" s="3">
        <v>0.0</v>
      </c>
      <c r="I18" s="13">
        <v>0.0</v>
      </c>
      <c r="J18" s="3">
        <v>0.0</v>
      </c>
      <c r="K18" s="13">
        <v>0.0</v>
      </c>
      <c r="L18" s="3">
        <v>0.0</v>
      </c>
      <c r="M18" s="13">
        <v>0.0</v>
      </c>
      <c r="N18" s="3">
        <v>12.0</v>
      </c>
      <c r="O18" s="3">
        <v>70.0</v>
      </c>
      <c r="P18" s="3">
        <v>67.67</v>
      </c>
      <c r="Q18" s="3">
        <v>69.33</v>
      </c>
      <c r="R18" s="3">
        <v>74.67</v>
      </c>
      <c r="S18" s="3">
        <v>68.83</v>
      </c>
      <c r="T18" s="3">
        <v>72.0</v>
      </c>
      <c r="U18" s="3">
        <v>70.42</v>
      </c>
      <c r="V18" s="4">
        <v>21532.0</v>
      </c>
    </row>
    <row r="19">
      <c r="A19" s="3" t="s">
        <v>221</v>
      </c>
      <c r="B19" s="3">
        <v>7400.0</v>
      </c>
      <c r="C19" s="3">
        <v>5.0</v>
      </c>
      <c r="D19" s="3">
        <v>4.0</v>
      </c>
      <c r="E19" s="13">
        <v>0.8</v>
      </c>
      <c r="F19" s="3">
        <v>0.0</v>
      </c>
      <c r="G19" s="13">
        <v>0.0</v>
      </c>
      <c r="H19" s="3">
        <v>0.0</v>
      </c>
      <c r="I19" s="13">
        <v>0.0</v>
      </c>
      <c r="J19" s="3">
        <v>0.0</v>
      </c>
      <c r="K19" s="13">
        <v>0.0</v>
      </c>
      <c r="L19" s="3">
        <v>1.0</v>
      </c>
      <c r="M19" s="13">
        <v>0.2</v>
      </c>
      <c r="N19" s="3">
        <v>18.0</v>
      </c>
      <c r="O19" s="3">
        <v>68.0</v>
      </c>
      <c r="P19" s="3">
        <v>69.0</v>
      </c>
      <c r="Q19" s="3">
        <v>69.25</v>
      </c>
      <c r="R19" s="3">
        <v>69.25</v>
      </c>
      <c r="S19" s="3">
        <v>68.5</v>
      </c>
      <c r="T19" s="3">
        <v>69.25</v>
      </c>
      <c r="U19" s="3">
        <v>68.83</v>
      </c>
      <c r="V19" s="4">
        <v>118346.0</v>
      </c>
    </row>
    <row r="20">
      <c r="A20" s="3" t="s">
        <v>224</v>
      </c>
      <c r="B20" s="3">
        <v>7300.0</v>
      </c>
      <c r="C20" s="3">
        <v>3.0</v>
      </c>
      <c r="D20" s="3">
        <v>2.0</v>
      </c>
      <c r="E20" s="13">
        <v>0.67</v>
      </c>
      <c r="F20" s="3">
        <v>0.0</v>
      </c>
      <c r="G20" s="13">
        <v>0.0</v>
      </c>
      <c r="H20" s="3">
        <v>0.0</v>
      </c>
      <c r="I20" s="13">
        <v>0.0</v>
      </c>
      <c r="J20" s="3">
        <v>0.0</v>
      </c>
      <c r="K20" s="13">
        <v>0.0</v>
      </c>
      <c r="L20" s="3">
        <v>1.0</v>
      </c>
      <c r="M20" s="13">
        <v>0.33</v>
      </c>
      <c r="N20" s="3">
        <v>10.0</v>
      </c>
      <c r="O20" s="3">
        <v>68.67</v>
      </c>
      <c r="P20" s="3">
        <v>69.67</v>
      </c>
      <c r="Q20" s="3">
        <v>68.0</v>
      </c>
      <c r="R20" s="3">
        <v>69.5</v>
      </c>
      <c r="S20" s="3">
        <v>69.17</v>
      </c>
      <c r="T20" s="3">
        <v>68.75</v>
      </c>
      <c r="U20" s="3">
        <v>69.0</v>
      </c>
      <c r="V20" s="4">
        <v>65156.0</v>
      </c>
    </row>
    <row r="21">
      <c r="A21" s="3" t="s">
        <v>245</v>
      </c>
      <c r="B21" s="3">
        <v>7200.0</v>
      </c>
      <c r="C21" s="3">
        <v>4.0</v>
      </c>
      <c r="D21" s="3">
        <v>2.0</v>
      </c>
      <c r="E21" s="13">
        <v>0.5</v>
      </c>
      <c r="F21" s="3">
        <v>0.0</v>
      </c>
      <c r="G21" s="13">
        <v>0.0</v>
      </c>
      <c r="H21" s="3">
        <v>0.0</v>
      </c>
      <c r="I21" s="13">
        <v>0.0</v>
      </c>
      <c r="J21" s="3">
        <v>1.0</v>
      </c>
      <c r="K21" s="13">
        <v>0.25</v>
      </c>
      <c r="L21" s="3">
        <v>1.0</v>
      </c>
      <c r="M21" s="13">
        <v>0.25</v>
      </c>
      <c r="N21" s="3">
        <v>12.0</v>
      </c>
      <c r="O21" s="3">
        <v>69.5</v>
      </c>
      <c r="P21" s="3">
        <v>68.0</v>
      </c>
      <c r="Q21" s="3">
        <v>71.0</v>
      </c>
      <c r="R21" s="3">
        <v>69.5</v>
      </c>
      <c r="S21" s="3">
        <v>68.75</v>
      </c>
      <c r="T21" s="3">
        <v>70.25</v>
      </c>
      <c r="U21" s="3">
        <v>69.25</v>
      </c>
      <c r="V21" s="4">
        <v>155183.0</v>
      </c>
    </row>
    <row r="22">
      <c r="A22" s="3" t="s">
        <v>398</v>
      </c>
      <c r="B22" s="3">
        <v>7200.0</v>
      </c>
      <c r="C22" s="3">
        <v>3.0</v>
      </c>
      <c r="D22" s="3">
        <v>2.0</v>
      </c>
      <c r="E22" s="13">
        <v>0.67</v>
      </c>
      <c r="F22" s="3">
        <v>0.0</v>
      </c>
      <c r="G22" s="13">
        <v>0.0</v>
      </c>
      <c r="H22" s="3">
        <v>0.0</v>
      </c>
      <c r="I22" s="13">
        <v>0.0</v>
      </c>
      <c r="J22" s="3">
        <v>0.0</v>
      </c>
      <c r="K22" s="13">
        <v>0.0</v>
      </c>
      <c r="L22" s="3">
        <v>1.0</v>
      </c>
      <c r="M22" s="13">
        <v>0.33</v>
      </c>
      <c r="N22" s="3">
        <v>10.0</v>
      </c>
      <c r="O22" s="3">
        <v>69.0</v>
      </c>
      <c r="P22" s="3">
        <v>68.33</v>
      </c>
      <c r="Q22" s="3">
        <v>67.5</v>
      </c>
      <c r="R22" s="3">
        <v>69.0</v>
      </c>
      <c r="S22" s="3">
        <v>68.67</v>
      </c>
      <c r="T22" s="3">
        <v>68.25</v>
      </c>
      <c r="U22" s="3">
        <v>68.5</v>
      </c>
      <c r="V22" s="4">
        <v>58755.0</v>
      </c>
    </row>
    <row r="23">
      <c r="A23" s="3" t="s">
        <v>142</v>
      </c>
      <c r="B23" s="3">
        <v>7100.0</v>
      </c>
      <c r="C23" s="3">
        <v>4.0</v>
      </c>
      <c r="D23" s="3">
        <v>2.0</v>
      </c>
      <c r="E23" s="13">
        <v>0.5</v>
      </c>
      <c r="F23" s="3">
        <v>0.0</v>
      </c>
      <c r="G23" s="13">
        <v>0.0</v>
      </c>
      <c r="H23" s="3">
        <v>0.0</v>
      </c>
      <c r="I23" s="13">
        <v>0.0</v>
      </c>
      <c r="J23" s="3">
        <v>1.0</v>
      </c>
      <c r="K23" s="13">
        <v>0.25</v>
      </c>
      <c r="L23" s="3">
        <v>1.0</v>
      </c>
      <c r="M23" s="13">
        <v>0.25</v>
      </c>
      <c r="N23" s="3">
        <v>12.0</v>
      </c>
      <c r="O23" s="3">
        <v>70.0</v>
      </c>
      <c r="P23" s="3">
        <v>69.5</v>
      </c>
      <c r="Q23" s="3">
        <v>69.5</v>
      </c>
      <c r="R23" s="3">
        <v>68.5</v>
      </c>
      <c r="S23" s="3">
        <v>69.75</v>
      </c>
      <c r="T23" s="3">
        <v>69.0</v>
      </c>
      <c r="U23" s="3">
        <v>69.5</v>
      </c>
      <c r="V23" s="4">
        <v>141628.0</v>
      </c>
    </row>
    <row r="24">
      <c r="A24" s="3" t="s">
        <v>241</v>
      </c>
      <c r="B24" s="3">
        <v>7100.0</v>
      </c>
      <c r="C24" s="3">
        <v>3.0</v>
      </c>
      <c r="D24" s="3">
        <v>2.0</v>
      </c>
      <c r="E24" s="13">
        <v>0.67</v>
      </c>
      <c r="F24" s="3">
        <v>0.0</v>
      </c>
      <c r="G24" s="13">
        <v>0.0</v>
      </c>
      <c r="H24" s="3">
        <v>0.0</v>
      </c>
      <c r="I24" s="13">
        <v>0.0</v>
      </c>
      <c r="J24" s="3">
        <v>0.0</v>
      </c>
      <c r="K24" s="13">
        <v>0.0</v>
      </c>
      <c r="L24" s="3">
        <v>1.0</v>
      </c>
      <c r="M24" s="13">
        <v>0.33</v>
      </c>
      <c r="N24" s="3">
        <v>10.0</v>
      </c>
      <c r="O24" s="3">
        <v>68.67</v>
      </c>
      <c r="P24" s="3">
        <v>71.0</v>
      </c>
      <c r="Q24" s="3">
        <v>69.0</v>
      </c>
      <c r="R24" s="3">
        <v>68.5</v>
      </c>
      <c r="S24" s="3">
        <v>69.83</v>
      </c>
      <c r="T24" s="3">
        <v>68.75</v>
      </c>
      <c r="U24" s="3">
        <v>69.4</v>
      </c>
      <c r="V24" s="4">
        <v>96122.0</v>
      </c>
    </row>
    <row r="25">
      <c r="A25" s="3" t="s">
        <v>76</v>
      </c>
      <c r="B25" s="3">
        <v>7000.0</v>
      </c>
      <c r="C25" s="3">
        <v>6.0</v>
      </c>
      <c r="D25" s="3">
        <v>5.0</v>
      </c>
      <c r="E25" s="13">
        <v>0.83</v>
      </c>
      <c r="F25" s="3">
        <v>0.0</v>
      </c>
      <c r="G25" s="13">
        <v>0.0</v>
      </c>
      <c r="H25" s="3">
        <v>1.0</v>
      </c>
      <c r="I25" s="13">
        <v>0.17</v>
      </c>
      <c r="J25" s="3">
        <v>1.0</v>
      </c>
      <c r="K25" s="13">
        <v>0.17</v>
      </c>
      <c r="L25" s="3">
        <v>3.0</v>
      </c>
      <c r="M25" s="13">
        <v>0.5</v>
      </c>
      <c r="N25" s="3">
        <v>22.0</v>
      </c>
      <c r="O25" s="3">
        <v>69.17</v>
      </c>
      <c r="P25" s="3">
        <v>69.0</v>
      </c>
      <c r="Q25" s="3">
        <v>68.4</v>
      </c>
      <c r="R25" s="3">
        <v>67.6</v>
      </c>
      <c r="S25" s="3">
        <v>69.08</v>
      </c>
      <c r="T25" s="3">
        <v>68.0</v>
      </c>
      <c r="U25" s="3">
        <v>68.59</v>
      </c>
      <c r="V25" s="4">
        <v>631192.0</v>
      </c>
    </row>
    <row r="26">
      <c r="A26" s="3" t="s">
        <v>257</v>
      </c>
      <c r="B26" s="3">
        <v>7000.0</v>
      </c>
      <c r="C26" s="3">
        <v>6.0</v>
      </c>
      <c r="D26" s="3">
        <v>4.0</v>
      </c>
      <c r="E26" s="13">
        <v>0.67</v>
      </c>
      <c r="F26" s="3">
        <v>0.0</v>
      </c>
      <c r="G26" s="13">
        <v>0.0</v>
      </c>
      <c r="H26" s="3">
        <v>0.0</v>
      </c>
      <c r="I26" s="13">
        <v>0.0</v>
      </c>
      <c r="J26" s="3">
        <v>0.0</v>
      </c>
      <c r="K26" s="13">
        <v>0.0</v>
      </c>
      <c r="L26" s="3">
        <v>1.0</v>
      </c>
      <c r="M26" s="13">
        <v>0.17</v>
      </c>
      <c r="N26" s="3">
        <v>20.0</v>
      </c>
      <c r="O26" s="3">
        <v>68.67</v>
      </c>
      <c r="P26" s="3">
        <v>68.67</v>
      </c>
      <c r="Q26" s="3">
        <v>70.75</v>
      </c>
      <c r="R26" s="3">
        <v>70.0</v>
      </c>
      <c r="S26" s="3">
        <v>68.67</v>
      </c>
      <c r="T26" s="3">
        <v>70.38</v>
      </c>
      <c r="U26" s="3">
        <v>69.35</v>
      </c>
      <c r="V26" s="4">
        <v>94365.0</v>
      </c>
    </row>
    <row r="27">
      <c r="A27" s="3" t="s">
        <v>170</v>
      </c>
      <c r="B27" s="3">
        <v>7000.0</v>
      </c>
      <c r="C27" s="3">
        <v>3.0</v>
      </c>
      <c r="D27" s="3">
        <v>2.0</v>
      </c>
      <c r="E27" s="13">
        <v>0.67</v>
      </c>
      <c r="F27" s="3">
        <v>0.0</v>
      </c>
      <c r="G27" s="13">
        <v>0.0</v>
      </c>
      <c r="H27" s="3">
        <v>0.0</v>
      </c>
      <c r="I27" s="13">
        <v>0.0</v>
      </c>
      <c r="J27" s="3">
        <v>0.0</v>
      </c>
      <c r="K27" s="13">
        <v>0.0</v>
      </c>
      <c r="L27" s="3">
        <v>1.0</v>
      </c>
      <c r="M27" s="13">
        <v>0.33</v>
      </c>
      <c r="N27" s="3">
        <v>10.0</v>
      </c>
      <c r="O27" s="3">
        <v>71.0</v>
      </c>
      <c r="P27" s="3">
        <v>69.0</v>
      </c>
      <c r="Q27" s="3">
        <v>64.0</v>
      </c>
      <c r="R27" s="3">
        <v>71.0</v>
      </c>
      <c r="S27" s="3">
        <v>70.0</v>
      </c>
      <c r="T27" s="3">
        <v>67.5</v>
      </c>
      <c r="U27" s="3">
        <v>69.0</v>
      </c>
      <c r="V27" s="4">
        <v>103249.0</v>
      </c>
    </row>
    <row r="28">
      <c r="A28" s="3" t="s">
        <v>261</v>
      </c>
      <c r="B28" s="3">
        <v>6900.0</v>
      </c>
      <c r="C28" s="3">
        <v>6.0</v>
      </c>
      <c r="D28" s="3">
        <v>3.0</v>
      </c>
      <c r="E28" s="13">
        <v>0.5</v>
      </c>
      <c r="F28" s="3">
        <v>1.0</v>
      </c>
      <c r="G28" s="13">
        <v>0.17</v>
      </c>
      <c r="H28" s="3">
        <v>1.0</v>
      </c>
      <c r="I28" s="13">
        <v>0.17</v>
      </c>
      <c r="J28" s="3">
        <v>1.0</v>
      </c>
      <c r="K28" s="13">
        <v>0.17</v>
      </c>
      <c r="L28" s="3">
        <v>1.0</v>
      </c>
      <c r="M28" s="13">
        <v>0.17</v>
      </c>
      <c r="N28" s="3">
        <v>18.0</v>
      </c>
      <c r="O28" s="3">
        <v>70.17</v>
      </c>
      <c r="P28" s="3">
        <v>68.67</v>
      </c>
      <c r="Q28" s="3">
        <v>68.33</v>
      </c>
      <c r="R28" s="3">
        <v>69.67</v>
      </c>
      <c r="S28" s="3">
        <v>69.42</v>
      </c>
      <c r="T28" s="3">
        <v>69.0</v>
      </c>
      <c r="U28" s="3">
        <v>69.28</v>
      </c>
      <c r="V28" s="4">
        <v>744835.0</v>
      </c>
    </row>
    <row r="29">
      <c r="A29" s="3" t="s">
        <v>125</v>
      </c>
      <c r="B29" s="3">
        <v>6900.0</v>
      </c>
      <c r="C29" s="3">
        <v>6.0</v>
      </c>
      <c r="D29" s="3">
        <v>3.0</v>
      </c>
      <c r="E29" s="13">
        <v>0.5</v>
      </c>
      <c r="F29" s="3">
        <v>0.0</v>
      </c>
      <c r="G29" s="13">
        <v>0.0</v>
      </c>
      <c r="H29" s="3">
        <v>1.0</v>
      </c>
      <c r="I29" s="13">
        <v>0.17</v>
      </c>
      <c r="J29" s="3">
        <v>2.0</v>
      </c>
      <c r="K29" s="13">
        <v>0.33</v>
      </c>
      <c r="L29" s="3">
        <v>2.0</v>
      </c>
      <c r="M29" s="13">
        <v>0.33</v>
      </c>
      <c r="N29" s="3">
        <v>18.0</v>
      </c>
      <c r="O29" s="3">
        <v>69.33</v>
      </c>
      <c r="P29" s="3">
        <v>67.67</v>
      </c>
      <c r="Q29" s="3">
        <v>70.0</v>
      </c>
      <c r="R29" s="3">
        <v>67.67</v>
      </c>
      <c r="S29" s="3">
        <v>68.5</v>
      </c>
      <c r="T29" s="3">
        <v>68.83</v>
      </c>
      <c r="U29" s="3">
        <v>68.61</v>
      </c>
      <c r="V29" s="4">
        <v>324182.0</v>
      </c>
    </row>
    <row r="30">
      <c r="A30" s="3" t="s">
        <v>71</v>
      </c>
      <c r="B30" s="3">
        <v>6900.0</v>
      </c>
      <c r="C30" s="3">
        <v>4.0</v>
      </c>
      <c r="D30" s="3">
        <v>3.0</v>
      </c>
      <c r="E30" s="13">
        <v>0.75</v>
      </c>
      <c r="F30" s="3">
        <v>0.0</v>
      </c>
      <c r="G30" s="13">
        <v>0.0</v>
      </c>
      <c r="H30" s="3">
        <v>1.0</v>
      </c>
      <c r="I30" s="13">
        <v>0.25</v>
      </c>
      <c r="J30" s="3">
        <v>1.0</v>
      </c>
      <c r="K30" s="13">
        <v>0.25</v>
      </c>
      <c r="L30" s="3">
        <v>2.0</v>
      </c>
      <c r="M30" s="13">
        <v>0.5</v>
      </c>
      <c r="N30" s="3">
        <v>14.0</v>
      </c>
      <c r="O30" s="3">
        <v>68.5</v>
      </c>
      <c r="P30" s="3">
        <v>68.5</v>
      </c>
      <c r="Q30" s="3">
        <v>69.0</v>
      </c>
      <c r="R30" s="3">
        <v>66.67</v>
      </c>
      <c r="S30" s="3">
        <v>68.5</v>
      </c>
      <c r="T30" s="3">
        <v>67.83</v>
      </c>
      <c r="U30" s="3">
        <v>68.21</v>
      </c>
      <c r="V30" s="4">
        <v>290028.0</v>
      </c>
    </row>
    <row r="31">
      <c r="A31" s="3" t="s">
        <v>209</v>
      </c>
      <c r="B31" s="3">
        <v>6900.0</v>
      </c>
      <c r="C31" s="3">
        <v>9.0</v>
      </c>
      <c r="D31" s="3">
        <v>6.0</v>
      </c>
      <c r="E31" s="13">
        <v>0.67</v>
      </c>
      <c r="F31" s="3">
        <v>0.0</v>
      </c>
      <c r="G31" s="13">
        <v>0.0</v>
      </c>
      <c r="H31" s="3">
        <v>0.0</v>
      </c>
      <c r="I31" s="13">
        <v>0.0</v>
      </c>
      <c r="J31" s="3">
        <v>1.0</v>
      </c>
      <c r="K31" s="13">
        <v>0.11</v>
      </c>
      <c r="L31" s="3">
        <v>3.0</v>
      </c>
      <c r="M31" s="13">
        <v>0.33</v>
      </c>
      <c r="N31" s="3">
        <v>30.0</v>
      </c>
      <c r="O31" s="3">
        <v>69.0</v>
      </c>
      <c r="P31" s="3">
        <v>68.56</v>
      </c>
      <c r="Q31" s="3">
        <v>68.83</v>
      </c>
      <c r="R31" s="3">
        <v>68.67</v>
      </c>
      <c r="S31" s="3">
        <v>68.78</v>
      </c>
      <c r="T31" s="3">
        <v>68.75</v>
      </c>
      <c r="U31" s="3">
        <v>68.77</v>
      </c>
      <c r="V31" s="4">
        <v>339733.0</v>
      </c>
    </row>
    <row r="32">
      <c r="A32" s="3" t="s">
        <v>501</v>
      </c>
      <c r="B32" s="3">
        <v>6900.0</v>
      </c>
      <c r="C32" s="3">
        <v>3.0</v>
      </c>
      <c r="D32" s="3">
        <v>1.0</v>
      </c>
      <c r="E32" s="13">
        <v>0.33</v>
      </c>
      <c r="F32" s="3">
        <v>0.0</v>
      </c>
      <c r="G32" s="13">
        <v>0.0</v>
      </c>
      <c r="H32" s="3">
        <v>0.0</v>
      </c>
      <c r="I32" s="13">
        <v>0.0</v>
      </c>
      <c r="J32" s="3">
        <v>1.0</v>
      </c>
      <c r="K32" s="13">
        <v>0.33</v>
      </c>
      <c r="L32" s="3">
        <v>1.0</v>
      </c>
      <c r="M32" s="13">
        <v>0.33</v>
      </c>
      <c r="N32" s="3">
        <v>8.0</v>
      </c>
      <c r="O32" s="3">
        <v>68.0</v>
      </c>
      <c r="P32" s="3">
        <v>70.33</v>
      </c>
      <c r="Q32" s="3">
        <v>74.0</v>
      </c>
      <c r="R32" s="3">
        <v>66.0</v>
      </c>
      <c r="S32" s="3">
        <v>69.17</v>
      </c>
      <c r="T32" s="3">
        <v>70.0</v>
      </c>
      <c r="U32" s="3">
        <v>69.38</v>
      </c>
      <c r="V32" s="4">
        <v>124667.0</v>
      </c>
    </row>
    <row r="33">
      <c r="A33" s="3" t="s">
        <v>236</v>
      </c>
      <c r="B33" s="3">
        <v>6800.0</v>
      </c>
      <c r="C33" s="3">
        <v>7.0</v>
      </c>
      <c r="D33" s="3">
        <v>3.0</v>
      </c>
      <c r="E33" s="13">
        <v>0.43</v>
      </c>
      <c r="F33" s="3">
        <v>0.0</v>
      </c>
      <c r="G33" s="13">
        <v>0.0</v>
      </c>
      <c r="H33" s="3">
        <v>0.0</v>
      </c>
      <c r="I33" s="13">
        <v>0.0</v>
      </c>
      <c r="J33" s="3">
        <v>1.0</v>
      </c>
      <c r="K33" s="13">
        <v>0.14</v>
      </c>
      <c r="L33" s="3">
        <v>1.0</v>
      </c>
      <c r="M33" s="13">
        <v>0.14</v>
      </c>
      <c r="N33" s="3">
        <v>20.0</v>
      </c>
      <c r="O33" s="3">
        <v>70.29</v>
      </c>
      <c r="P33" s="3">
        <v>69.14</v>
      </c>
      <c r="Q33" s="3">
        <v>69.33</v>
      </c>
      <c r="R33" s="3">
        <v>69.0</v>
      </c>
      <c r="S33" s="3">
        <v>69.71</v>
      </c>
      <c r="T33" s="3">
        <v>69.17</v>
      </c>
      <c r="U33" s="3">
        <v>69.55</v>
      </c>
      <c r="V33" s="4">
        <v>146084.0</v>
      </c>
    </row>
    <row r="34">
      <c r="A34" s="3" t="s">
        <v>469</v>
      </c>
      <c r="B34" s="3">
        <v>6800.0</v>
      </c>
      <c r="C34" s="3">
        <v>4.0</v>
      </c>
      <c r="D34" s="3">
        <v>1.0</v>
      </c>
      <c r="E34" s="13">
        <v>0.25</v>
      </c>
      <c r="F34" s="3">
        <v>0.0</v>
      </c>
      <c r="G34" s="13">
        <v>0.0</v>
      </c>
      <c r="H34" s="3">
        <v>0.0</v>
      </c>
      <c r="I34" s="13">
        <v>0.0</v>
      </c>
      <c r="J34" s="3">
        <v>0.0</v>
      </c>
      <c r="K34" s="13">
        <v>0.0</v>
      </c>
      <c r="L34" s="3">
        <v>1.0</v>
      </c>
      <c r="M34" s="13">
        <v>0.25</v>
      </c>
      <c r="N34" s="3">
        <v>10.0</v>
      </c>
      <c r="O34" s="3">
        <v>72.25</v>
      </c>
      <c r="P34" s="3">
        <v>71.75</v>
      </c>
      <c r="Q34" s="3">
        <v>68.0</v>
      </c>
      <c r="R34" s="3">
        <v>70.0</v>
      </c>
      <c r="S34" s="3">
        <v>72.0</v>
      </c>
      <c r="T34" s="3">
        <v>69.0</v>
      </c>
      <c r="U34" s="3">
        <v>71.4</v>
      </c>
      <c r="V34" s="4">
        <v>39488.0</v>
      </c>
    </row>
    <row r="35">
      <c r="A35" s="3" t="s">
        <v>179</v>
      </c>
      <c r="B35" s="3">
        <v>6800.0</v>
      </c>
      <c r="C35" s="3">
        <v>4.0</v>
      </c>
      <c r="D35" s="3">
        <v>2.0</v>
      </c>
      <c r="E35" s="13">
        <v>0.5</v>
      </c>
      <c r="F35" s="3">
        <v>0.0</v>
      </c>
      <c r="G35" s="13">
        <v>0.0</v>
      </c>
      <c r="H35" s="3">
        <v>0.0</v>
      </c>
      <c r="I35" s="13">
        <v>0.0</v>
      </c>
      <c r="J35" s="3">
        <v>0.0</v>
      </c>
      <c r="K35" s="13">
        <v>0.0</v>
      </c>
      <c r="L35" s="3">
        <v>1.0</v>
      </c>
      <c r="M35" s="13">
        <v>0.25</v>
      </c>
      <c r="N35" s="3">
        <v>12.0</v>
      </c>
      <c r="O35" s="3">
        <v>70.25</v>
      </c>
      <c r="P35" s="3">
        <v>69.5</v>
      </c>
      <c r="Q35" s="3">
        <v>67.5</v>
      </c>
      <c r="R35" s="3">
        <v>68.5</v>
      </c>
      <c r="S35" s="3">
        <v>69.88</v>
      </c>
      <c r="T35" s="3">
        <v>68.0</v>
      </c>
      <c r="U35" s="3">
        <v>69.25</v>
      </c>
      <c r="V35" s="4">
        <v>82870.0</v>
      </c>
    </row>
    <row r="36">
      <c r="A36" s="3" t="s">
        <v>256</v>
      </c>
      <c r="B36" s="3">
        <v>6700.0</v>
      </c>
      <c r="C36" s="3">
        <v>10.0</v>
      </c>
      <c r="D36" s="3">
        <v>8.0</v>
      </c>
      <c r="E36" s="13">
        <v>0.8</v>
      </c>
      <c r="F36" s="3">
        <v>0.0</v>
      </c>
      <c r="G36" s="13">
        <v>0.0</v>
      </c>
      <c r="H36" s="3">
        <v>1.0</v>
      </c>
      <c r="I36" s="13">
        <v>0.1</v>
      </c>
      <c r="J36" s="3">
        <v>2.0</v>
      </c>
      <c r="K36" s="13">
        <v>0.2</v>
      </c>
      <c r="L36" s="3">
        <v>3.0</v>
      </c>
      <c r="M36" s="13">
        <v>0.3</v>
      </c>
      <c r="N36" s="3">
        <v>36.0</v>
      </c>
      <c r="O36" s="3">
        <v>68.2</v>
      </c>
      <c r="P36" s="3">
        <v>68.6</v>
      </c>
      <c r="Q36" s="3">
        <v>69.88</v>
      </c>
      <c r="R36" s="3">
        <v>70.13</v>
      </c>
      <c r="S36" s="3">
        <v>68.4</v>
      </c>
      <c r="T36" s="3">
        <v>70.0</v>
      </c>
      <c r="U36" s="3">
        <v>69.11</v>
      </c>
      <c r="V36" s="4">
        <v>426076.0</v>
      </c>
    </row>
    <row r="37">
      <c r="A37" s="3" t="s">
        <v>194</v>
      </c>
      <c r="B37" s="3">
        <v>6700.0</v>
      </c>
      <c r="C37" s="3">
        <v>7.0</v>
      </c>
      <c r="D37" s="3">
        <v>5.0</v>
      </c>
      <c r="E37" s="13">
        <v>0.71</v>
      </c>
      <c r="F37" s="3">
        <v>0.0</v>
      </c>
      <c r="G37" s="13">
        <v>0.0</v>
      </c>
      <c r="H37" s="3">
        <v>1.0</v>
      </c>
      <c r="I37" s="13">
        <v>0.14</v>
      </c>
      <c r="J37" s="3">
        <v>1.0</v>
      </c>
      <c r="K37" s="13">
        <v>0.14</v>
      </c>
      <c r="L37" s="3">
        <v>1.0</v>
      </c>
      <c r="M37" s="13">
        <v>0.14</v>
      </c>
      <c r="N37" s="3">
        <v>24.0</v>
      </c>
      <c r="O37" s="3">
        <v>69.14</v>
      </c>
      <c r="P37" s="3">
        <v>69.14</v>
      </c>
      <c r="Q37" s="3">
        <v>70.4</v>
      </c>
      <c r="R37" s="3">
        <v>70.2</v>
      </c>
      <c r="S37" s="3">
        <v>69.14</v>
      </c>
      <c r="T37" s="3">
        <v>70.3</v>
      </c>
      <c r="U37" s="3">
        <v>69.63</v>
      </c>
      <c r="V37" s="4">
        <v>247745.0</v>
      </c>
    </row>
    <row r="38">
      <c r="A38" s="3" t="s">
        <v>226</v>
      </c>
      <c r="B38" s="3">
        <v>6700.0</v>
      </c>
      <c r="C38" s="3">
        <v>8.0</v>
      </c>
      <c r="D38" s="3">
        <v>6.0</v>
      </c>
      <c r="E38" s="13">
        <v>0.75</v>
      </c>
      <c r="F38" s="3">
        <v>0.0</v>
      </c>
      <c r="G38" s="13">
        <v>0.0</v>
      </c>
      <c r="H38" s="3">
        <v>0.0</v>
      </c>
      <c r="I38" s="13">
        <v>0.0</v>
      </c>
      <c r="J38" s="3">
        <v>2.0</v>
      </c>
      <c r="K38" s="13">
        <v>0.25</v>
      </c>
      <c r="L38" s="3">
        <v>3.0</v>
      </c>
      <c r="M38" s="13">
        <v>0.38</v>
      </c>
      <c r="N38" s="3">
        <v>28.0</v>
      </c>
      <c r="O38" s="3">
        <v>68.0</v>
      </c>
      <c r="P38" s="3">
        <v>68.5</v>
      </c>
      <c r="Q38" s="3">
        <v>68.5</v>
      </c>
      <c r="R38" s="3">
        <v>70.83</v>
      </c>
      <c r="S38" s="3">
        <v>68.25</v>
      </c>
      <c r="T38" s="3">
        <v>69.67</v>
      </c>
      <c r="U38" s="3">
        <v>68.86</v>
      </c>
      <c r="V38" s="4">
        <v>369143.0</v>
      </c>
    </row>
    <row r="39">
      <c r="A39" s="3" t="s">
        <v>291</v>
      </c>
      <c r="B39" s="3">
        <v>6700.0</v>
      </c>
      <c r="C39" s="3">
        <v>8.0</v>
      </c>
      <c r="D39" s="3">
        <v>3.0</v>
      </c>
      <c r="E39" s="13">
        <v>0.38</v>
      </c>
      <c r="F39" s="3">
        <v>0.0</v>
      </c>
      <c r="G39" s="13">
        <v>0.0</v>
      </c>
      <c r="H39" s="3">
        <v>0.0</v>
      </c>
      <c r="I39" s="13">
        <v>0.0</v>
      </c>
      <c r="J39" s="3">
        <v>1.0</v>
      </c>
      <c r="K39" s="13">
        <v>0.13</v>
      </c>
      <c r="L39" s="3">
        <v>1.0</v>
      </c>
      <c r="M39" s="13">
        <v>0.13</v>
      </c>
      <c r="N39" s="3">
        <v>22.0</v>
      </c>
      <c r="O39" s="3">
        <v>70.13</v>
      </c>
      <c r="P39" s="3">
        <v>70.0</v>
      </c>
      <c r="Q39" s="3">
        <v>73.33</v>
      </c>
      <c r="R39" s="3">
        <v>67.67</v>
      </c>
      <c r="S39" s="3">
        <v>70.06</v>
      </c>
      <c r="T39" s="3">
        <v>70.5</v>
      </c>
      <c r="U39" s="3">
        <v>70.18</v>
      </c>
      <c r="V39" s="4">
        <v>100006.0</v>
      </c>
    </row>
    <row r="40">
      <c r="A40" s="3" t="s">
        <v>424</v>
      </c>
      <c r="B40" s="3">
        <v>6700.0</v>
      </c>
      <c r="C40" s="3">
        <v>3.0</v>
      </c>
      <c r="D40" s="3">
        <v>1.0</v>
      </c>
      <c r="E40" s="13">
        <v>0.33</v>
      </c>
      <c r="F40" s="3">
        <v>0.0</v>
      </c>
      <c r="G40" s="13">
        <v>0.0</v>
      </c>
      <c r="H40" s="3">
        <v>0.0</v>
      </c>
      <c r="I40" s="13">
        <v>0.0</v>
      </c>
      <c r="J40" s="3">
        <v>0.0</v>
      </c>
      <c r="K40" s="13">
        <v>0.0</v>
      </c>
      <c r="L40" s="3">
        <v>1.0</v>
      </c>
      <c r="M40" s="13">
        <v>0.33</v>
      </c>
      <c r="N40" s="3">
        <v>8.0</v>
      </c>
      <c r="O40" s="3">
        <v>71.67</v>
      </c>
      <c r="P40" s="3">
        <v>69.33</v>
      </c>
      <c r="Q40" s="3">
        <v>63.0</v>
      </c>
      <c r="R40" s="3">
        <v>69.0</v>
      </c>
      <c r="S40" s="3">
        <v>70.5</v>
      </c>
      <c r="T40" s="3">
        <v>66.0</v>
      </c>
      <c r="U40" s="3">
        <v>69.38</v>
      </c>
      <c r="V40" s="4">
        <v>71300.0</v>
      </c>
    </row>
    <row r="41">
      <c r="A41" s="3" t="s">
        <v>73</v>
      </c>
      <c r="B41" s="3">
        <v>6700.0</v>
      </c>
      <c r="C41" s="3">
        <v>3.0</v>
      </c>
      <c r="D41" s="3">
        <v>3.0</v>
      </c>
      <c r="E41" s="13">
        <v>1.0</v>
      </c>
      <c r="F41" s="3">
        <v>0.0</v>
      </c>
      <c r="G41" s="13">
        <v>0.0</v>
      </c>
      <c r="H41" s="3">
        <v>0.0</v>
      </c>
      <c r="I41" s="13">
        <v>0.0</v>
      </c>
      <c r="J41" s="3">
        <v>0.0</v>
      </c>
      <c r="K41" s="13">
        <v>0.0</v>
      </c>
      <c r="L41" s="3">
        <v>0.0</v>
      </c>
      <c r="M41" s="13">
        <v>0.0</v>
      </c>
      <c r="N41" s="3">
        <v>12.0</v>
      </c>
      <c r="O41" s="3">
        <v>68.33</v>
      </c>
      <c r="P41" s="3">
        <v>68.33</v>
      </c>
      <c r="Q41" s="3">
        <v>70.33</v>
      </c>
      <c r="R41" s="3">
        <v>68.0</v>
      </c>
      <c r="S41" s="3">
        <v>68.33</v>
      </c>
      <c r="T41" s="3">
        <v>69.17</v>
      </c>
      <c r="U41" s="3">
        <v>68.75</v>
      </c>
      <c r="V41" s="4">
        <v>63157.0</v>
      </c>
    </row>
    <row r="42">
      <c r="A42" s="3" t="s">
        <v>149</v>
      </c>
      <c r="B42" s="3">
        <v>6600.0</v>
      </c>
      <c r="C42" s="3">
        <v>10.0</v>
      </c>
      <c r="D42" s="3">
        <v>7.0</v>
      </c>
      <c r="E42" s="13">
        <v>0.7</v>
      </c>
      <c r="F42" s="3">
        <v>0.0</v>
      </c>
      <c r="G42" s="13">
        <v>0.0</v>
      </c>
      <c r="H42" s="3">
        <v>0.0</v>
      </c>
      <c r="I42" s="13">
        <v>0.0</v>
      </c>
      <c r="J42" s="3">
        <v>0.0</v>
      </c>
      <c r="K42" s="13">
        <v>0.0</v>
      </c>
      <c r="L42" s="3">
        <v>5.0</v>
      </c>
      <c r="M42" s="13">
        <v>0.5</v>
      </c>
      <c r="N42" s="3">
        <v>34.0</v>
      </c>
      <c r="O42" s="3">
        <v>69.2</v>
      </c>
      <c r="P42" s="3">
        <v>69.5</v>
      </c>
      <c r="Q42" s="3">
        <v>67.86</v>
      </c>
      <c r="R42" s="3">
        <v>67.57</v>
      </c>
      <c r="S42" s="3">
        <v>69.35</v>
      </c>
      <c r="T42" s="3">
        <v>67.71</v>
      </c>
      <c r="U42" s="3">
        <v>68.68</v>
      </c>
      <c r="V42" s="4">
        <v>328055.0</v>
      </c>
    </row>
    <row r="43">
      <c r="A43" s="3" t="s">
        <v>324</v>
      </c>
      <c r="B43" s="3">
        <v>6600.0</v>
      </c>
      <c r="C43" s="3">
        <v>3.0</v>
      </c>
      <c r="D43" s="3">
        <v>1.0</v>
      </c>
      <c r="E43" s="13">
        <v>0.33</v>
      </c>
      <c r="F43" s="3">
        <v>0.0</v>
      </c>
      <c r="G43" s="13">
        <v>0.0</v>
      </c>
      <c r="H43" s="3">
        <v>0.0</v>
      </c>
      <c r="I43" s="13">
        <v>0.0</v>
      </c>
      <c r="J43" s="3">
        <v>0.0</v>
      </c>
      <c r="K43" s="13">
        <v>0.0</v>
      </c>
      <c r="L43" s="3">
        <v>1.0</v>
      </c>
      <c r="M43" s="13">
        <v>0.33</v>
      </c>
      <c r="N43" s="3">
        <v>8.0</v>
      </c>
      <c r="O43" s="3">
        <v>70.33</v>
      </c>
      <c r="P43" s="3">
        <v>68.67</v>
      </c>
      <c r="Q43" s="3">
        <v>69.0</v>
      </c>
      <c r="R43" s="3">
        <v>68.0</v>
      </c>
      <c r="S43" s="3">
        <v>69.5</v>
      </c>
      <c r="T43" s="3">
        <v>68.5</v>
      </c>
      <c r="U43" s="3">
        <v>69.25</v>
      </c>
      <c r="V43" s="4">
        <v>39488.0</v>
      </c>
    </row>
    <row r="44">
      <c r="A44" s="3" t="s">
        <v>182</v>
      </c>
      <c r="B44" s="3">
        <v>6500.0</v>
      </c>
      <c r="C44" s="3">
        <v>9.0</v>
      </c>
      <c r="D44" s="3">
        <v>5.0</v>
      </c>
      <c r="E44" s="13">
        <v>0.56</v>
      </c>
      <c r="F44" s="3">
        <v>0.0</v>
      </c>
      <c r="G44" s="13">
        <v>0.0</v>
      </c>
      <c r="H44" s="3">
        <v>0.0</v>
      </c>
      <c r="I44" s="13">
        <v>0.0</v>
      </c>
      <c r="J44" s="3">
        <v>2.0</v>
      </c>
      <c r="K44" s="13">
        <v>0.22</v>
      </c>
      <c r="L44" s="3">
        <v>3.0</v>
      </c>
      <c r="M44" s="13">
        <v>0.33</v>
      </c>
      <c r="N44" s="3">
        <v>28.0</v>
      </c>
      <c r="O44" s="3">
        <v>70.56</v>
      </c>
      <c r="P44" s="3">
        <v>68.89</v>
      </c>
      <c r="Q44" s="3">
        <v>68.4</v>
      </c>
      <c r="R44" s="3">
        <v>69.4</v>
      </c>
      <c r="S44" s="3">
        <v>69.72</v>
      </c>
      <c r="T44" s="3">
        <v>68.9</v>
      </c>
      <c r="U44" s="3">
        <v>69.43</v>
      </c>
      <c r="V44" s="4">
        <v>240320.0</v>
      </c>
    </row>
    <row r="45">
      <c r="A45" s="3" t="s">
        <v>305</v>
      </c>
      <c r="B45" s="3">
        <v>6500.0</v>
      </c>
      <c r="C45" s="3">
        <v>7.0</v>
      </c>
      <c r="D45" s="3">
        <v>3.0</v>
      </c>
      <c r="E45" s="13">
        <v>0.43</v>
      </c>
      <c r="F45" s="3">
        <v>0.0</v>
      </c>
      <c r="G45" s="13">
        <v>0.0</v>
      </c>
      <c r="H45" s="3">
        <v>0.0</v>
      </c>
      <c r="I45" s="13">
        <v>0.0</v>
      </c>
      <c r="J45" s="3">
        <v>1.0</v>
      </c>
      <c r="K45" s="13">
        <v>0.14</v>
      </c>
      <c r="L45" s="3">
        <v>1.0</v>
      </c>
      <c r="M45" s="13">
        <v>0.14</v>
      </c>
      <c r="N45" s="3">
        <v>20.0</v>
      </c>
      <c r="O45" s="3">
        <v>71.14</v>
      </c>
      <c r="P45" s="3">
        <v>70.29</v>
      </c>
      <c r="Q45" s="3">
        <v>70.33</v>
      </c>
      <c r="R45" s="3">
        <v>69.67</v>
      </c>
      <c r="S45" s="3">
        <v>70.71</v>
      </c>
      <c r="T45" s="3">
        <v>70.0</v>
      </c>
      <c r="U45" s="3">
        <v>70.5</v>
      </c>
      <c r="V45" s="4">
        <v>113666.0</v>
      </c>
    </row>
    <row r="46">
      <c r="A46" s="3" t="s">
        <v>267</v>
      </c>
      <c r="B46" s="3">
        <v>6500.0</v>
      </c>
      <c r="C46" s="3">
        <v>4.0</v>
      </c>
      <c r="D46" s="3">
        <v>3.0</v>
      </c>
      <c r="E46" s="13">
        <v>0.75</v>
      </c>
      <c r="F46" s="3">
        <v>0.0</v>
      </c>
      <c r="G46" s="13">
        <v>0.0</v>
      </c>
      <c r="H46" s="3">
        <v>0.0</v>
      </c>
      <c r="I46" s="13">
        <v>0.0</v>
      </c>
      <c r="J46" s="3">
        <v>0.0</v>
      </c>
      <c r="K46" s="13">
        <v>0.0</v>
      </c>
      <c r="L46" s="3">
        <v>1.0</v>
      </c>
      <c r="M46" s="13">
        <v>0.25</v>
      </c>
      <c r="N46" s="3">
        <v>14.0</v>
      </c>
      <c r="O46" s="3">
        <v>69.0</v>
      </c>
      <c r="P46" s="3">
        <v>69.75</v>
      </c>
      <c r="Q46" s="3">
        <v>69.33</v>
      </c>
      <c r="R46" s="3">
        <v>70.33</v>
      </c>
      <c r="S46" s="3">
        <v>69.38</v>
      </c>
      <c r="T46" s="3">
        <v>69.83</v>
      </c>
      <c r="U46" s="3">
        <v>69.57</v>
      </c>
      <c r="V46" s="4">
        <v>56041.0</v>
      </c>
    </row>
    <row r="47">
      <c r="A47" s="3" t="s">
        <v>302</v>
      </c>
      <c r="B47" s="3">
        <v>6500.0</v>
      </c>
      <c r="C47" s="3">
        <v>12.0</v>
      </c>
      <c r="D47" s="3">
        <v>4.0</v>
      </c>
      <c r="E47" s="13">
        <v>0.33</v>
      </c>
      <c r="F47" s="3">
        <v>0.0</v>
      </c>
      <c r="G47" s="13">
        <v>0.0</v>
      </c>
      <c r="H47" s="3">
        <v>0.0</v>
      </c>
      <c r="I47" s="13">
        <v>0.0</v>
      </c>
      <c r="J47" s="3">
        <v>0.0</v>
      </c>
      <c r="K47" s="13">
        <v>0.0</v>
      </c>
      <c r="L47" s="3">
        <v>0.0</v>
      </c>
      <c r="M47" s="13">
        <v>0.0</v>
      </c>
      <c r="N47" s="3">
        <v>32.0</v>
      </c>
      <c r="O47" s="3">
        <v>70.67</v>
      </c>
      <c r="P47" s="3">
        <v>71.83</v>
      </c>
      <c r="Q47" s="3">
        <v>70.5</v>
      </c>
      <c r="R47" s="3">
        <v>69.25</v>
      </c>
      <c r="S47" s="3">
        <v>71.25</v>
      </c>
      <c r="T47" s="3">
        <v>69.88</v>
      </c>
      <c r="U47" s="3">
        <v>70.91</v>
      </c>
      <c r="V47" s="4">
        <v>54331.0</v>
      </c>
    </row>
    <row r="48">
      <c r="A48" s="3" t="s">
        <v>271</v>
      </c>
      <c r="B48" s="3">
        <v>6500.0</v>
      </c>
      <c r="C48" s="3">
        <v>4.0</v>
      </c>
      <c r="D48" s="3">
        <v>1.0</v>
      </c>
      <c r="E48" s="13">
        <v>0.25</v>
      </c>
      <c r="F48" s="3">
        <v>0.0</v>
      </c>
      <c r="G48" s="13">
        <v>0.0</v>
      </c>
      <c r="H48" s="3">
        <v>0.0</v>
      </c>
      <c r="I48" s="13">
        <v>0.0</v>
      </c>
      <c r="J48" s="3">
        <v>0.0</v>
      </c>
      <c r="K48" s="13">
        <v>0.0</v>
      </c>
      <c r="L48" s="3">
        <v>0.0</v>
      </c>
      <c r="M48" s="13">
        <v>0.0</v>
      </c>
      <c r="N48" s="3">
        <v>10.0</v>
      </c>
      <c r="O48" s="3">
        <v>70.0</v>
      </c>
      <c r="P48" s="3">
        <v>70.0</v>
      </c>
      <c r="Q48" s="3">
        <v>66.0</v>
      </c>
      <c r="R48" s="3">
        <v>76.0</v>
      </c>
      <c r="S48" s="3">
        <v>70.0</v>
      </c>
      <c r="T48" s="3">
        <v>71.0</v>
      </c>
      <c r="U48" s="3">
        <v>70.2</v>
      </c>
      <c r="V48" s="4">
        <v>9259.0</v>
      </c>
    </row>
    <row r="49">
      <c r="A49" s="3" t="s">
        <v>233</v>
      </c>
      <c r="B49" s="3">
        <v>6500.0</v>
      </c>
      <c r="C49" s="3">
        <v>7.0</v>
      </c>
      <c r="D49" s="3">
        <v>5.0</v>
      </c>
      <c r="E49" s="13">
        <v>0.71</v>
      </c>
      <c r="F49" s="3">
        <v>0.0</v>
      </c>
      <c r="G49" s="13">
        <v>0.0</v>
      </c>
      <c r="H49" s="3">
        <v>0.0</v>
      </c>
      <c r="I49" s="13">
        <v>0.0</v>
      </c>
      <c r="J49" s="3">
        <v>0.0</v>
      </c>
      <c r="K49" s="13">
        <v>0.0</v>
      </c>
      <c r="L49" s="3">
        <v>0.0</v>
      </c>
      <c r="M49" s="13">
        <v>0.0</v>
      </c>
      <c r="N49" s="3">
        <v>24.0</v>
      </c>
      <c r="O49" s="3">
        <v>69.43</v>
      </c>
      <c r="P49" s="3">
        <v>69.0</v>
      </c>
      <c r="Q49" s="3">
        <v>69.6</v>
      </c>
      <c r="R49" s="3">
        <v>71.2</v>
      </c>
      <c r="S49" s="3">
        <v>69.21</v>
      </c>
      <c r="T49" s="3">
        <v>70.4</v>
      </c>
      <c r="U49" s="3">
        <v>69.71</v>
      </c>
      <c r="V49" s="4">
        <v>52144.0</v>
      </c>
    </row>
    <row r="50">
      <c r="A50" s="3" t="s">
        <v>227</v>
      </c>
      <c r="B50" s="3">
        <v>6500.0</v>
      </c>
      <c r="C50" s="3">
        <v>3.0</v>
      </c>
      <c r="D50" s="3">
        <v>1.0</v>
      </c>
      <c r="E50" s="13">
        <v>0.33</v>
      </c>
      <c r="F50" s="3">
        <v>0.0</v>
      </c>
      <c r="G50" s="13">
        <v>0.0</v>
      </c>
      <c r="H50" s="3">
        <v>0.0</v>
      </c>
      <c r="I50" s="13">
        <v>0.0</v>
      </c>
      <c r="J50" s="3">
        <v>0.0</v>
      </c>
      <c r="K50" s="13">
        <v>0.0</v>
      </c>
      <c r="L50" s="3">
        <v>0.0</v>
      </c>
      <c r="M50" s="13">
        <v>0.0</v>
      </c>
      <c r="N50" s="3">
        <v>8.0</v>
      </c>
      <c r="O50" s="3">
        <v>70.0</v>
      </c>
      <c r="P50" s="3">
        <v>69.0</v>
      </c>
      <c r="Q50" s="3">
        <v>73.0</v>
      </c>
      <c r="R50" s="3">
        <v>68.0</v>
      </c>
      <c r="S50" s="3">
        <v>69.5</v>
      </c>
      <c r="T50" s="3">
        <v>70.5</v>
      </c>
      <c r="U50" s="3">
        <v>69.75</v>
      </c>
      <c r="V50" s="4">
        <v>11336.0</v>
      </c>
    </row>
    <row r="51">
      <c r="A51" s="3" t="s">
        <v>197</v>
      </c>
      <c r="B51" s="3">
        <v>6500.0</v>
      </c>
      <c r="C51" s="3">
        <v>4.0</v>
      </c>
      <c r="D51" s="3">
        <v>3.0</v>
      </c>
      <c r="E51" s="13">
        <v>0.75</v>
      </c>
      <c r="F51" s="3">
        <v>0.0</v>
      </c>
      <c r="G51" s="13">
        <v>0.0</v>
      </c>
      <c r="H51" s="3">
        <v>0.0</v>
      </c>
      <c r="I51" s="13">
        <v>0.0</v>
      </c>
      <c r="J51" s="3">
        <v>0.0</v>
      </c>
      <c r="K51" s="13">
        <v>0.0</v>
      </c>
      <c r="L51" s="3">
        <v>0.0</v>
      </c>
      <c r="M51" s="13">
        <v>0.0</v>
      </c>
      <c r="N51" s="3">
        <v>14.0</v>
      </c>
      <c r="O51" s="3">
        <v>70.25</v>
      </c>
      <c r="P51" s="3">
        <v>72.5</v>
      </c>
      <c r="Q51" s="3">
        <v>67.67</v>
      </c>
      <c r="R51" s="3">
        <v>69.0</v>
      </c>
      <c r="S51" s="3">
        <v>71.38</v>
      </c>
      <c r="T51" s="3">
        <v>68.33</v>
      </c>
      <c r="U51" s="3">
        <v>70.07</v>
      </c>
      <c r="V51" s="4">
        <v>76180.0</v>
      </c>
    </row>
    <row r="52">
      <c r="A52" s="3" t="s">
        <v>301</v>
      </c>
      <c r="B52" s="3">
        <v>6400.0</v>
      </c>
      <c r="C52" s="3">
        <v>10.0</v>
      </c>
      <c r="D52" s="3">
        <v>6.0</v>
      </c>
      <c r="E52" s="13">
        <v>0.6</v>
      </c>
      <c r="F52" s="3">
        <v>0.0</v>
      </c>
      <c r="G52" s="13">
        <v>0.0</v>
      </c>
      <c r="H52" s="3">
        <v>1.0</v>
      </c>
      <c r="I52" s="13">
        <v>0.1</v>
      </c>
      <c r="J52" s="3">
        <v>1.0</v>
      </c>
      <c r="K52" s="13">
        <v>0.1</v>
      </c>
      <c r="L52" s="3">
        <v>3.0</v>
      </c>
      <c r="M52" s="13">
        <v>0.3</v>
      </c>
      <c r="N52" s="3">
        <v>32.0</v>
      </c>
      <c r="O52" s="3">
        <v>69.3</v>
      </c>
      <c r="P52" s="3">
        <v>69.7</v>
      </c>
      <c r="Q52" s="3">
        <v>69.0</v>
      </c>
      <c r="R52" s="3">
        <v>69.33</v>
      </c>
      <c r="S52" s="3">
        <v>69.5</v>
      </c>
      <c r="T52" s="3">
        <v>69.17</v>
      </c>
      <c r="U52" s="3">
        <v>69.38</v>
      </c>
      <c r="V52" s="4">
        <v>301612.0</v>
      </c>
    </row>
    <row r="53">
      <c r="A53" s="3" t="s">
        <v>295</v>
      </c>
      <c r="B53" s="3">
        <v>6400.0</v>
      </c>
      <c r="C53" s="3">
        <v>6.0</v>
      </c>
      <c r="D53" s="3">
        <v>4.0</v>
      </c>
      <c r="E53" s="13">
        <v>0.67</v>
      </c>
      <c r="F53" s="3">
        <v>0.0</v>
      </c>
      <c r="G53" s="13">
        <v>0.0</v>
      </c>
      <c r="H53" s="3">
        <v>0.0</v>
      </c>
      <c r="I53" s="13">
        <v>0.0</v>
      </c>
      <c r="J53" s="3">
        <v>1.0</v>
      </c>
      <c r="K53" s="13">
        <v>0.17</v>
      </c>
      <c r="L53" s="3">
        <v>2.0</v>
      </c>
      <c r="M53" s="13">
        <v>0.33</v>
      </c>
      <c r="N53" s="3">
        <v>19.0</v>
      </c>
      <c r="O53" s="3">
        <v>68.67</v>
      </c>
      <c r="P53" s="3">
        <v>68.4</v>
      </c>
      <c r="Q53" s="3">
        <v>68.5</v>
      </c>
      <c r="R53" s="3">
        <v>69.5</v>
      </c>
      <c r="S53" s="3">
        <v>68.55</v>
      </c>
      <c r="T53" s="3">
        <v>69.0</v>
      </c>
      <c r="U53" s="3">
        <v>68.74</v>
      </c>
      <c r="V53" s="4">
        <v>162113.0</v>
      </c>
    </row>
    <row r="54">
      <c r="A54" s="3" t="s">
        <v>228</v>
      </c>
      <c r="B54" s="3">
        <v>6400.0</v>
      </c>
      <c r="C54" s="3">
        <v>4.0</v>
      </c>
      <c r="D54" s="3">
        <v>3.0</v>
      </c>
      <c r="E54" s="13">
        <v>0.75</v>
      </c>
      <c r="F54" s="3">
        <v>0.0</v>
      </c>
      <c r="G54" s="13">
        <v>0.0</v>
      </c>
      <c r="H54" s="3">
        <v>0.0</v>
      </c>
      <c r="I54" s="13">
        <v>0.0</v>
      </c>
      <c r="J54" s="3">
        <v>0.0</v>
      </c>
      <c r="K54" s="13">
        <v>0.0</v>
      </c>
      <c r="L54" s="3">
        <v>1.0</v>
      </c>
      <c r="M54" s="13">
        <v>0.25</v>
      </c>
      <c r="N54" s="3">
        <v>14.0</v>
      </c>
      <c r="O54" s="3">
        <v>70.25</v>
      </c>
      <c r="P54" s="3">
        <v>68.75</v>
      </c>
      <c r="Q54" s="3">
        <v>69.0</v>
      </c>
      <c r="R54" s="3">
        <v>67.0</v>
      </c>
      <c r="S54" s="3">
        <v>69.5</v>
      </c>
      <c r="T54" s="3">
        <v>68.0</v>
      </c>
      <c r="U54" s="3">
        <v>68.86</v>
      </c>
      <c r="V54" s="4">
        <v>65930.0</v>
      </c>
    </row>
    <row r="55">
      <c r="A55" s="3" t="s">
        <v>278</v>
      </c>
      <c r="B55" s="3">
        <v>6400.0</v>
      </c>
      <c r="C55" s="3">
        <v>7.0</v>
      </c>
      <c r="D55" s="3">
        <v>5.0</v>
      </c>
      <c r="E55" s="13">
        <v>0.71</v>
      </c>
      <c r="F55" s="3">
        <v>0.0</v>
      </c>
      <c r="G55" s="13">
        <v>0.0</v>
      </c>
      <c r="H55" s="3">
        <v>0.0</v>
      </c>
      <c r="I55" s="13">
        <v>0.0</v>
      </c>
      <c r="J55" s="3">
        <v>0.0</v>
      </c>
      <c r="K55" s="13">
        <v>0.0</v>
      </c>
      <c r="L55" s="3">
        <v>0.0</v>
      </c>
      <c r="M55" s="13">
        <v>0.0</v>
      </c>
      <c r="N55" s="3">
        <v>24.0</v>
      </c>
      <c r="O55" s="3">
        <v>69.86</v>
      </c>
      <c r="P55" s="3">
        <v>69.71</v>
      </c>
      <c r="Q55" s="3">
        <v>69.4</v>
      </c>
      <c r="R55" s="3">
        <v>72.0</v>
      </c>
      <c r="S55" s="3">
        <v>69.79</v>
      </c>
      <c r="T55" s="3">
        <v>70.7</v>
      </c>
      <c r="U55" s="3">
        <v>70.17</v>
      </c>
      <c r="V55" s="4">
        <v>54695.0</v>
      </c>
    </row>
    <row r="56">
      <c r="A56" s="3" t="s">
        <v>193</v>
      </c>
      <c r="B56" s="3">
        <v>6300.0</v>
      </c>
      <c r="C56" s="3">
        <v>18.0</v>
      </c>
      <c r="D56" s="3">
        <v>11.0</v>
      </c>
      <c r="E56" s="13">
        <v>0.61</v>
      </c>
      <c r="F56" s="3">
        <v>0.0</v>
      </c>
      <c r="G56" s="13">
        <v>0.0</v>
      </c>
      <c r="H56" s="3">
        <v>0.0</v>
      </c>
      <c r="I56" s="13">
        <v>0.0</v>
      </c>
      <c r="J56" s="3">
        <v>0.0</v>
      </c>
      <c r="K56" s="13">
        <v>0.0</v>
      </c>
      <c r="L56" s="3">
        <v>4.0</v>
      </c>
      <c r="M56" s="13">
        <v>0.22</v>
      </c>
      <c r="N56" s="3">
        <v>53.0</v>
      </c>
      <c r="O56" s="3">
        <v>69.72</v>
      </c>
      <c r="P56" s="3">
        <v>70.22</v>
      </c>
      <c r="Q56" s="3">
        <v>68.67</v>
      </c>
      <c r="R56" s="3">
        <v>68.25</v>
      </c>
      <c r="S56" s="3">
        <v>69.97</v>
      </c>
      <c r="T56" s="3">
        <v>68.47</v>
      </c>
      <c r="U56" s="3">
        <v>69.49</v>
      </c>
      <c r="V56" s="4">
        <v>234433.0</v>
      </c>
    </row>
    <row r="57">
      <c r="A57" s="3" t="s">
        <v>306</v>
      </c>
      <c r="B57" s="3">
        <v>6300.0</v>
      </c>
      <c r="C57" s="3">
        <v>9.0</v>
      </c>
      <c r="D57" s="3">
        <v>3.0</v>
      </c>
      <c r="E57" s="13">
        <v>0.33</v>
      </c>
      <c r="F57" s="3">
        <v>0.0</v>
      </c>
      <c r="G57" s="13">
        <v>0.0</v>
      </c>
      <c r="H57" s="3">
        <v>0.0</v>
      </c>
      <c r="I57" s="13">
        <v>0.0</v>
      </c>
      <c r="J57" s="3">
        <v>0.0</v>
      </c>
      <c r="K57" s="13">
        <v>0.0</v>
      </c>
      <c r="L57" s="3">
        <v>1.0</v>
      </c>
      <c r="M57" s="13">
        <v>0.11</v>
      </c>
      <c r="N57" s="3">
        <v>24.0</v>
      </c>
      <c r="O57" s="3">
        <v>70.0</v>
      </c>
      <c r="P57" s="3">
        <v>70.44</v>
      </c>
      <c r="Q57" s="3">
        <v>69.67</v>
      </c>
      <c r="R57" s="3">
        <v>71.0</v>
      </c>
      <c r="S57" s="3">
        <v>70.22</v>
      </c>
      <c r="T57" s="3">
        <v>70.33</v>
      </c>
      <c r="U57" s="3">
        <v>70.25</v>
      </c>
      <c r="V57" s="4">
        <v>78190.0</v>
      </c>
    </row>
    <row r="58">
      <c r="A58" s="3" t="s">
        <v>547</v>
      </c>
      <c r="B58" s="3">
        <v>6300.0</v>
      </c>
      <c r="C58" s="3">
        <v>5.0</v>
      </c>
      <c r="D58" s="3">
        <v>1.0</v>
      </c>
      <c r="E58" s="13">
        <v>0.2</v>
      </c>
      <c r="F58" s="3">
        <v>0.0</v>
      </c>
      <c r="G58" s="13">
        <v>0.0</v>
      </c>
      <c r="H58" s="3">
        <v>0.0</v>
      </c>
      <c r="I58" s="13">
        <v>0.0</v>
      </c>
      <c r="J58" s="3">
        <v>0.0</v>
      </c>
      <c r="K58" s="13">
        <v>0.0</v>
      </c>
      <c r="L58" s="3">
        <v>0.0</v>
      </c>
      <c r="M58" s="13">
        <v>0.0</v>
      </c>
      <c r="N58" s="3">
        <v>12.0</v>
      </c>
      <c r="O58" s="3">
        <v>71.0</v>
      </c>
      <c r="P58" s="3">
        <v>71.0</v>
      </c>
      <c r="Q58" s="3">
        <v>71.0</v>
      </c>
      <c r="R58" s="3">
        <v>70.0</v>
      </c>
      <c r="S58" s="3">
        <v>71.0</v>
      </c>
      <c r="T58" s="3">
        <v>70.5</v>
      </c>
      <c r="U58" s="3">
        <v>70.92</v>
      </c>
      <c r="V58" s="4">
        <v>9812.0</v>
      </c>
    </row>
    <row r="59">
      <c r="A59" s="3" t="s">
        <v>246</v>
      </c>
      <c r="B59" s="3">
        <v>6300.0</v>
      </c>
      <c r="C59" s="3">
        <v>3.0</v>
      </c>
      <c r="D59" s="3">
        <v>2.0</v>
      </c>
      <c r="E59" s="13">
        <v>0.67</v>
      </c>
      <c r="F59" s="3">
        <v>0.0</v>
      </c>
      <c r="G59" s="13">
        <v>0.0</v>
      </c>
      <c r="H59" s="3">
        <v>0.0</v>
      </c>
      <c r="I59" s="13">
        <v>0.0</v>
      </c>
      <c r="J59" s="3">
        <v>0.0</v>
      </c>
      <c r="K59" s="13">
        <v>0.0</v>
      </c>
      <c r="L59" s="3">
        <v>0.0</v>
      </c>
      <c r="M59" s="13">
        <v>0.0</v>
      </c>
      <c r="N59" s="3">
        <v>10.0</v>
      </c>
      <c r="O59" s="3">
        <v>71.0</v>
      </c>
      <c r="P59" s="3">
        <v>68.67</v>
      </c>
      <c r="Q59" s="3">
        <v>72.0</v>
      </c>
      <c r="R59" s="3">
        <v>71.5</v>
      </c>
      <c r="S59" s="3">
        <v>69.83</v>
      </c>
      <c r="T59" s="3">
        <v>71.75</v>
      </c>
      <c r="U59" s="3">
        <v>70.6</v>
      </c>
      <c r="V59" s="4">
        <v>20106.0</v>
      </c>
    </row>
    <row r="60">
      <c r="A60" s="3" t="s">
        <v>487</v>
      </c>
      <c r="B60" s="3">
        <v>6200.0</v>
      </c>
      <c r="C60" s="3">
        <v>4.0</v>
      </c>
      <c r="D60" s="3">
        <v>3.0</v>
      </c>
      <c r="E60" s="13">
        <v>0.75</v>
      </c>
      <c r="F60" s="3">
        <v>0.0</v>
      </c>
      <c r="G60" s="13">
        <v>0.0</v>
      </c>
      <c r="H60" s="3">
        <v>0.0</v>
      </c>
      <c r="I60" s="13">
        <v>0.0</v>
      </c>
      <c r="J60" s="3">
        <v>1.0</v>
      </c>
      <c r="K60" s="13">
        <v>0.25</v>
      </c>
      <c r="L60" s="3">
        <v>1.0</v>
      </c>
      <c r="M60" s="13">
        <v>0.25</v>
      </c>
      <c r="N60" s="3">
        <v>10.0</v>
      </c>
      <c r="O60" s="3">
        <v>70.0</v>
      </c>
      <c r="P60" s="3">
        <v>70.67</v>
      </c>
      <c r="Q60" s="3">
        <v>69.5</v>
      </c>
      <c r="R60" s="3">
        <v>68.5</v>
      </c>
      <c r="S60" s="3">
        <v>70.33</v>
      </c>
      <c r="T60" s="3">
        <v>69.0</v>
      </c>
      <c r="U60" s="3">
        <v>69.8</v>
      </c>
      <c r="V60" s="4">
        <v>113044.0</v>
      </c>
    </row>
    <row r="61">
      <c r="A61" s="3" t="s">
        <v>201</v>
      </c>
      <c r="B61" s="3">
        <v>6200.0</v>
      </c>
      <c r="C61" s="3">
        <v>6.0</v>
      </c>
      <c r="D61" s="3">
        <v>4.0</v>
      </c>
      <c r="E61" s="13">
        <v>0.67</v>
      </c>
      <c r="F61" s="3">
        <v>0.0</v>
      </c>
      <c r="G61" s="13">
        <v>0.0</v>
      </c>
      <c r="H61" s="3">
        <v>0.0</v>
      </c>
      <c r="I61" s="13">
        <v>0.0</v>
      </c>
      <c r="J61" s="3">
        <v>0.0</v>
      </c>
      <c r="K61" s="13">
        <v>0.0</v>
      </c>
      <c r="L61" s="3">
        <v>1.0</v>
      </c>
      <c r="M61" s="13">
        <v>0.17</v>
      </c>
      <c r="N61" s="3">
        <v>20.0</v>
      </c>
      <c r="O61" s="3">
        <v>70.17</v>
      </c>
      <c r="P61" s="3">
        <v>68.5</v>
      </c>
      <c r="Q61" s="3">
        <v>69.5</v>
      </c>
      <c r="R61" s="3">
        <v>68.75</v>
      </c>
      <c r="S61" s="3">
        <v>69.33</v>
      </c>
      <c r="T61" s="3">
        <v>69.13</v>
      </c>
      <c r="U61" s="3">
        <v>69.25</v>
      </c>
      <c r="V61" s="4">
        <v>108895.0</v>
      </c>
    </row>
    <row r="62">
      <c r="A62" s="3" t="s">
        <v>310</v>
      </c>
      <c r="B62" s="3">
        <v>6200.0</v>
      </c>
      <c r="C62" s="3">
        <v>10.0</v>
      </c>
      <c r="D62" s="3">
        <v>1.0</v>
      </c>
      <c r="E62" s="13">
        <v>0.1</v>
      </c>
      <c r="F62" s="3">
        <v>0.0</v>
      </c>
      <c r="G62" s="13">
        <v>0.0</v>
      </c>
      <c r="H62" s="3">
        <v>0.0</v>
      </c>
      <c r="I62" s="13">
        <v>0.0</v>
      </c>
      <c r="J62" s="3">
        <v>0.0</v>
      </c>
      <c r="K62" s="13">
        <v>0.0</v>
      </c>
      <c r="L62" s="3">
        <v>0.0</v>
      </c>
      <c r="M62" s="13">
        <v>0.0</v>
      </c>
      <c r="N62" s="3">
        <v>22.0</v>
      </c>
      <c r="O62" s="3">
        <v>70.2</v>
      </c>
      <c r="P62" s="3">
        <v>71.7</v>
      </c>
      <c r="Q62" s="3">
        <v>70.0</v>
      </c>
      <c r="R62" s="3">
        <v>71.0</v>
      </c>
      <c r="S62" s="3">
        <v>70.95</v>
      </c>
      <c r="T62" s="3">
        <v>70.5</v>
      </c>
      <c r="U62" s="3">
        <v>70.91</v>
      </c>
      <c r="V62" s="4">
        <v>18450.0</v>
      </c>
    </row>
    <row r="63">
      <c r="A63" s="3" t="s">
        <v>255</v>
      </c>
      <c r="B63" s="3">
        <v>6200.0</v>
      </c>
      <c r="C63" s="3">
        <v>13.0</v>
      </c>
      <c r="D63" s="3">
        <v>7.0</v>
      </c>
      <c r="E63" s="13">
        <v>0.54</v>
      </c>
      <c r="F63" s="3">
        <v>0.0</v>
      </c>
      <c r="G63" s="13">
        <v>0.0</v>
      </c>
      <c r="H63" s="3">
        <v>0.0</v>
      </c>
      <c r="I63" s="13">
        <v>0.0</v>
      </c>
      <c r="J63" s="3">
        <v>0.0</v>
      </c>
      <c r="K63" s="13">
        <v>0.0</v>
      </c>
      <c r="L63" s="3">
        <v>0.0</v>
      </c>
      <c r="M63" s="13">
        <v>0.0</v>
      </c>
      <c r="N63" s="3">
        <v>38.0</v>
      </c>
      <c r="O63" s="3">
        <v>70.23</v>
      </c>
      <c r="P63" s="3">
        <v>69.54</v>
      </c>
      <c r="Q63" s="3">
        <v>70.5</v>
      </c>
      <c r="R63" s="3">
        <v>70.17</v>
      </c>
      <c r="S63" s="3">
        <v>69.88</v>
      </c>
      <c r="T63" s="3">
        <v>70.33</v>
      </c>
      <c r="U63" s="3">
        <v>70.03</v>
      </c>
      <c r="V63" s="4">
        <v>94498.0</v>
      </c>
    </row>
    <row r="64">
      <c r="A64" s="3" t="s">
        <v>476</v>
      </c>
      <c r="B64" s="3">
        <v>6100.0</v>
      </c>
      <c r="C64" s="3">
        <v>8.0</v>
      </c>
      <c r="D64" s="3">
        <v>4.0</v>
      </c>
      <c r="E64" s="13">
        <v>0.5</v>
      </c>
      <c r="F64" s="3">
        <v>1.0</v>
      </c>
      <c r="G64" s="13">
        <v>0.13</v>
      </c>
      <c r="H64" s="3">
        <v>2.0</v>
      </c>
      <c r="I64" s="13">
        <v>0.25</v>
      </c>
      <c r="J64" s="3">
        <v>2.0</v>
      </c>
      <c r="K64" s="13">
        <v>0.25</v>
      </c>
      <c r="L64" s="3">
        <v>2.0</v>
      </c>
      <c r="M64" s="13">
        <v>0.25</v>
      </c>
      <c r="N64" s="3">
        <v>23.0</v>
      </c>
      <c r="O64" s="3">
        <v>70.63</v>
      </c>
      <c r="P64" s="3">
        <v>68.14</v>
      </c>
      <c r="Q64" s="3">
        <v>71.0</v>
      </c>
      <c r="R64" s="3">
        <v>67.75</v>
      </c>
      <c r="S64" s="3">
        <v>69.47</v>
      </c>
      <c r="T64" s="3">
        <v>69.38</v>
      </c>
      <c r="U64" s="3">
        <v>69.43</v>
      </c>
      <c r="V64" s="4">
        <v>862284.0</v>
      </c>
    </row>
    <row r="65">
      <c r="A65" s="3" t="s">
        <v>329</v>
      </c>
      <c r="B65" s="3">
        <v>6100.0</v>
      </c>
      <c r="C65" s="3">
        <v>6.0</v>
      </c>
      <c r="D65" s="3">
        <v>3.0</v>
      </c>
      <c r="E65" s="13">
        <v>0.5</v>
      </c>
      <c r="F65" s="3">
        <v>0.0</v>
      </c>
      <c r="G65" s="13">
        <v>0.0</v>
      </c>
      <c r="H65" s="3">
        <v>1.0</v>
      </c>
      <c r="I65" s="13">
        <v>0.17</v>
      </c>
      <c r="J65" s="3">
        <v>1.0</v>
      </c>
      <c r="K65" s="13">
        <v>0.17</v>
      </c>
      <c r="L65" s="3">
        <v>1.0</v>
      </c>
      <c r="M65" s="13">
        <v>0.17</v>
      </c>
      <c r="N65" s="3">
        <v>16.0</v>
      </c>
      <c r="O65" s="3">
        <v>71.33</v>
      </c>
      <c r="P65" s="3">
        <v>69.17</v>
      </c>
      <c r="Q65" s="3">
        <v>68.5</v>
      </c>
      <c r="R65" s="3">
        <v>71.0</v>
      </c>
      <c r="S65" s="3">
        <v>70.25</v>
      </c>
      <c r="T65" s="3">
        <v>69.75</v>
      </c>
      <c r="U65" s="3">
        <v>70.13</v>
      </c>
      <c r="V65" s="4">
        <v>190948.0</v>
      </c>
    </row>
    <row r="66">
      <c r="A66" s="3" t="s">
        <v>276</v>
      </c>
      <c r="B66" s="3">
        <v>6100.0</v>
      </c>
      <c r="C66" s="3">
        <v>15.0</v>
      </c>
      <c r="D66" s="3">
        <v>10.0</v>
      </c>
      <c r="E66" s="13">
        <v>0.67</v>
      </c>
      <c r="F66" s="3">
        <v>0.0</v>
      </c>
      <c r="G66" s="13">
        <v>0.0</v>
      </c>
      <c r="H66" s="3">
        <v>0.0</v>
      </c>
      <c r="I66" s="13">
        <v>0.0</v>
      </c>
      <c r="J66" s="3">
        <v>1.0</v>
      </c>
      <c r="K66" s="13">
        <v>0.07</v>
      </c>
      <c r="L66" s="3">
        <v>3.0</v>
      </c>
      <c r="M66" s="13">
        <v>0.2</v>
      </c>
      <c r="N66" s="3">
        <v>50.0</v>
      </c>
      <c r="O66" s="3">
        <v>69.8</v>
      </c>
      <c r="P66" s="3">
        <v>70.07</v>
      </c>
      <c r="Q66" s="3">
        <v>69.2</v>
      </c>
      <c r="R66" s="3">
        <v>69.3</v>
      </c>
      <c r="S66" s="3">
        <v>69.93</v>
      </c>
      <c r="T66" s="3">
        <v>69.25</v>
      </c>
      <c r="U66" s="3">
        <v>69.66</v>
      </c>
      <c r="V66" s="4">
        <v>291966.0</v>
      </c>
    </row>
    <row r="67">
      <c r="A67" s="3" t="s">
        <v>493</v>
      </c>
      <c r="B67" s="3">
        <v>6100.0</v>
      </c>
      <c r="C67" s="3">
        <v>10.0</v>
      </c>
      <c r="D67" s="3">
        <v>4.0</v>
      </c>
      <c r="E67" s="13">
        <v>0.4</v>
      </c>
      <c r="F67" s="3">
        <v>0.0</v>
      </c>
      <c r="G67" s="13">
        <v>0.0</v>
      </c>
      <c r="H67" s="3">
        <v>0.0</v>
      </c>
      <c r="I67" s="13">
        <v>0.0</v>
      </c>
      <c r="J67" s="3">
        <v>1.0</v>
      </c>
      <c r="K67" s="13">
        <v>0.1</v>
      </c>
      <c r="L67" s="3">
        <v>2.0</v>
      </c>
      <c r="M67" s="13">
        <v>0.2</v>
      </c>
      <c r="N67" s="3">
        <v>28.0</v>
      </c>
      <c r="O67" s="3">
        <v>71.6</v>
      </c>
      <c r="P67" s="3">
        <v>71.6</v>
      </c>
      <c r="Q67" s="3">
        <v>68.0</v>
      </c>
      <c r="R67" s="3">
        <v>68.75</v>
      </c>
      <c r="S67" s="3">
        <v>71.6</v>
      </c>
      <c r="T67" s="3">
        <v>68.38</v>
      </c>
      <c r="U67" s="3">
        <v>70.68</v>
      </c>
      <c r="V67" s="4">
        <v>126692.0</v>
      </c>
    </row>
    <row r="68">
      <c r="A68" s="3" t="s">
        <v>422</v>
      </c>
      <c r="B68" s="3">
        <v>6100.0</v>
      </c>
      <c r="C68" s="3">
        <v>7.0</v>
      </c>
      <c r="D68" s="3">
        <v>3.0</v>
      </c>
      <c r="E68" s="13">
        <v>0.43</v>
      </c>
      <c r="F68" s="3">
        <v>0.0</v>
      </c>
      <c r="G68" s="13">
        <v>0.0</v>
      </c>
      <c r="H68" s="3">
        <v>0.0</v>
      </c>
      <c r="I68" s="13">
        <v>0.0</v>
      </c>
      <c r="J68" s="3">
        <v>0.0</v>
      </c>
      <c r="K68" s="13">
        <v>0.0</v>
      </c>
      <c r="L68" s="3">
        <v>2.0</v>
      </c>
      <c r="M68" s="13">
        <v>0.29</v>
      </c>
      <c r="N68" s="3">
        <v>18.0</v>
      </c>
      <c r="O68" s="3">
        <v>71.0</v>
      </c>
      <c r="P68" s="3">
        <v>70.6</v>
      </c>
      <c r="Q68" s="3">
        <v>71.33</v>
      </c>
      <c r="R68" s="3">
        <v>66.33</v>
      </c>
      <c r="S68" s="3">
        <v>70.83</v>
      </c>
      <c r="T68" s="3">
        <v>68.83</v>
      </c>
      <c r="U68" s="3">
        <v>70.17</v>
      </c>
      <c r="V68" s="4">
        <v>109396.0</v>
      </c>
    </row>
    <row r="69">
      <c r="A69" s="3" t="s">
        <v>152</v>
      </c>
      <c r="B69" s="3">
        <v>6100.0</v>
      </c>
      <c r="C69" s="3">
        <v>5.0</v>
      </c>
      <c r="D69" s="3">
        <v>3.0</v>
      </c>
      <c r="E69" s="13">
        <v>0.6</v>
      </c>
      <c r="F69" s="3">
        <v>0.0</v>
      </c>
      <c r="G69" s="13">
        <v>0.0</v>
      </c>
      <c r="H69" s="3">
        <v>0.0</v>
      </c>
      <c r="I69" s="13">
        <v>0.0</v>
      </c>
      <c r="J69" s="3">
        <v>0.0</v>
      </c>
      <c r="K69" s="13">
        <v>0.0</v>
      </c>
      <c r="L69" s="3">
        <v>2.0</v>
      </c>
      <c r="M69" s="13">
        <v>0.4</v>
      </c>
      <c r="N69" s="3">
        <v>16.0</v>
      </c>
      <c r="O69" s="3">
        <v>69.6</v>
      </c>
      <c r="P69" s="3">
        <v>67.4</v>
      </c>
      <c r="Q69" s="3">
        <v>69.67</v>
      </c>
      <c r="R69" s="3">
        <v>67.0</v>
      </c>
      <c r="S69" s="3">
        <v>68.5</v>
      </c>
      <c r="T69" s="3">
        <v>68.33</v>
      </c>
      <c r="U69" s="3">
        <v>68.44</v>
      </c>
      <c r="V69" s="4">
        <v>227850.0</v>
      </c>
    </row>
    <row r="70">
      <c r="A70" s="3" t="s">
        <v>217</v>
      </c>
      <c r="B70" s="3">
        <v>6100.0</v>
      </c>
      <c r="C70" s="3">
        <v>4.0</v>
      </c>
      <c r="D70" s="3">
        <v>3.0</v>
      </c>
      <c r="E70" s="13">
        <v>0.75</v>
      </c>
      <c r="F70" s="3">
        <v>0.0</v>
      </c>
      <c r="G70" s="13">
        <v>0.0</v>
      </c>
      <c r="H70" s="3">
        <v>0.0</v>
      </c>
      <c r="I70" s="13">
        <v>0.0</v>
      </c>
      <c r="J70" s="3">
        <v>0.0</v>
      </c>
      <c r="K70" s="13">
        <v>0.0</v>
      </c>
      <c r="L70" s="3">
        <v>2.0</v>
      </c>
      <c r="M70" s="13">
        <v>0.5</v>
      </c>
      <c r="N70" s="3">
        <v>14.0</v>
      </c>
      <c r="O70" s="3">
        <v>67.5</v>
      </c>
      <c r="P70" s="3">
        <v>70.5</v>
      </c>
      <c r="Q70" s="3">
        <v>70.67</v>
      </c>
      <c r="R70" s="3">
        <v>67.67</v>
      </c>
      <c r="S70" s="3">
        <v>69.0</v>
      </c>
      <c r="T70" s="3">
        <v>69.17</v>
      </c>
      <c r="U70" s="3">
        <v>69.07</v>
      </c>
      <c r="V70" s="4">
        <v>92796.0</v>
      </c>
    </row>
    <row r="71">
      <c r="A71" s="3" t="s">
        <v>258</v>
      </c>
      <c r="B71" s="3">
        <v>6100.0</v>
      </c>
      <c r="C71" s="3">
        <v>3.0</v>
      </c>
      <c r="D71" s="3">
        <v>1.0</v>
      </c>
      <c r="E71" s="13">
        <v>0.33</v>
      </c>
      <c r="F71" s="3">
        <v>0.0</v>
      </c>
      <c r="G71" s="13">
        <v>0.0</v>
      </c>
      <c r="H71" s="3">
        <v>0.0</v>
      </c>
      <c r="I71" s="13">
        <v>0.0</v>
      </c>
      <c r="J71" s="3">
        <v>0.0</v>
      </c>
      <c r="K71" s="13">
        <v>0.0</v>
      </c>
      <c r="L71" s="3">
        <v>0.0</v>
      </c>
      <c r="M71" s="13">
        <v>0.0</v>
      </c>
      <c r="N71" s="3">
        <v>8.0</v>
      </c>
      <c r="O71" s="3">
        <v>70.0</v>
      </c>
      <c r="P71" s="3">
        <v>69.33</v>
      </c>
      <c r="Q71" s="3">
        <v>68.0</v>
      </c>
      <c r="R71" s="3">
        <v>71.0</v>
      </c>
      <c r="S71" s="3">
        <v>69.67</v>
      </c>
      <c r="T71" s="3">
        <v>69.5</v>
      </c>
      <c r="U71" s="3">
        <v>69.63</v>
      </c>
      <c r="V71" s="4">
        <v>9964.0</v>
      </c>
    </row>
    <row r="72">
      <c r="A72" s="3" t="s">
        <v>434</v>
      </c>
      <c r="B72" s="3">
        <v>6000.0</v>
      </c>
      <c r="C72" s="3">
        <v>6.0</v>
      </c>
      <c r="D72" s="3">
        <v>4.0</v>
      </c>
      <c r="E72" s="13">
        <v>0.67</v>
      </c>
      <c r="F72" s="3">
        <v>0.0</v>
      </c>
      <c r="G72" s="13">
        <v>0.0</v>
      </c>
      <c r="H72" s="3">
        <v>0.0</v>
      </c>
      <c r="I72" s="13">
        <v>0.0</v>
      </c>
      <c r="J72" s="3">
        <v>1.0</v>
      </c>
      <c r="K72" s="13">
        <v>0.17</v>
      </c>
      <c r="L72" s="3">
        <v>2.0</v>
      </c>
      <c r="M72" s="13">
        <v>0.33</v>
      </c>
      <c r="N72" s="3">
        <v>20.0</v>
      </c>
      <c r="O72" s="3">
        <v>70.17</v>
      </c>
      <c r="P72" s="3">
        <v>68.83</v>
      </c>
      <c r="Q72" s="3">
        <v>71.0</v>
      </c>
      <c r="R72" s="3">
        <v>69.5</v>
      </c>
      <c r="S72" s="3">
        <v>69.5</v>
      </c>
      <c r="T72" s="3">
        <v>70.25</v>
      </c>
      <c r="U72" s="3">
        <v>69.8</v>
      </c>
      <c r="V72" s="4">
        <v>155539.0</v>
      </c>
    </row>
    <row r="73">
      <c r="A73" s="3" t="s">
        <v>587</v>
      </c>
      <c r="B73" s="3">
        <v>6000.0</v>
      </c>
      <c r="C73" s="3">
        <v>6.0</v>
      </c>
      <c r="D73" s="3">
        <v>3.0</v>
      </c>
      <c r="E73" s="13">
        <v>0.5</v>
      </c>
      <c r="F73" s="3">
        <v>0.0</v>
      </c>
      <c r="G73" s="13">
        <v>0.0</v>
      </c>
      <c r="H73" s="3">
        <v>0.0</v>
      </c>
      <c r="I73" s="13">
        <v>0.0</v>
      </c>
      <c r="J73" s="3">
        <v>0.0</v>
      </c>
      <c r="K73" s="13">
        <v>0.0</v>
      </c>
      <c r="L73" s="3">
        <v>0.0</v>
      </c>
      <c r="M73" s="13">
        <v>0.0</v>
      </c>
      <c r="N73" s="3">
        <v>17.0</v>
      </c>
      <c r="O73" s="3">
        <v>71.5</v>
      </c>
      <c r="P73" s="3">
        <v>70.0</v>
      </c>
      <c r="Q73" s="3">
        <v>69.0</v>
      </c>
      <c r="R73" s="3">
        <v>69.67</v>
      </c>
      <c r="S73" s="3">
        <v>70.82</v>
      </c>
      <c r="T73" s="3">
        <v>69.33</v>
      </c>
      <c r="U73" s="3">
        <v>70.29</v>
      </c>
      <c r="V73" s="4">
        <v>21107.0</v>
      </c>
    </row>
    <row r="74">
      <c r="A74" s="3" t="s">
        <v>219</v>
      </c>
      <c r="B74" s="3">
        <v>6000.0</v>
      </c>
      <c r="C74" s="3">
        <v>3.0</v>
      </c>
      <c r="D74" s="3">
        <v>1.0</v>
      </c>
      <c r="E74" s="13">
        <v>0.33</v>
      </c>
      <c r="F74" s="3">
        <v>0.0</v>
      </c>
      <c r="G74" s="13">
        <v>0.0</v>
      </c>
      <c r="H74" s="3">
        <v>0.0</v>
      </c>
      <c r="I74" s="13">
        <v>0.0</v>
      </c>
      <c r="J74" s="3">
        <v>0.0</v>
      </c>
      <c r="K74" s="13">
        <v>0.0</v>
      </c>
      <c r="L74" s="3">
        <v>0.0</v>
      </c>
      <c r="M74" s="13">
        <v>0.0</v>
      </c>
      <c r="N74" s="3">
        <v>8.0</v>
      </c>
      <c r="O74" s="3">
        <v>70.67</v>
      </c>
      <c r="P74" s="3">
        <v>69.33</v>
      </c>
      <c r="Q74" s="3">
        <v>71.0</v>
      </c>
      <c r="R74" s="3">
        <v>70.0</v>
      </c>
      <c r="S74" s="3">
        <v>70.0</v>
      </c>
      <c r="T74" s="3">
        <v>70.5</v>
      </c>
      <c r="U74" s="3">
        <v>70.13</v>
      </c>
      <c r="V74" s="4">
        <v>11336.0</v>
      </c>
    </row>
    <row r="75">
      <c r="A75" s="3" t="s">
        <v>317</v>
      </c>
      <c r="B75" s="3">
        <v>6000.0</v>
      </c>
      <c r="C75" s="3">
        <v>4.0</v>
      </c>
      <c r="D75" s="3">
        <v>3.0</v>
      </c>
      <c r="E75" s="13">
        <v>0.75</v>
      </c>
      <c r="F75" s="3">
        <v>0.0</v>
      </c>
      <c r="G75" s="13">
        <v>0.0</v>
      </c>
      <c r="H75" s="3">
        <v>0.0</v>
      </c>
      <c r="I75" s="13">
        <v>0.0</v>
      </c>
      <c r="J75" s="3">
        <v>0.0</v>
      </c>
      <c r="K75" s="13">
        <v>0.0</v>
      </c>
      <c r="L75" s="3">
        <v>0.0</v>
      </c>
      <c r="M75" s="13">
        <v>0.0</v>
      </c>
      <c r="N75" s="3">
        <v>12.0</v>
      </c>
      <c r="O75" s="3">
        <v>69.5</v>
      </c>
      <c r="P75" s="3">
        <v>68.0</v>
      </c>
      <c r="Q75" s="3">
        <v>71.5</v>
      </c>
      <c r="R75" s="3">
        <v>73.5</v>
      </c>
      <c r="S75" s="3">
        <v>68.75</v>
      </c>
      <c r="T75" s="3">
        <v>72.5</v>
      </c>
      <c r="U75" s="3">
        <v>70.0</v>
      </c>
      <c r="V75" s="4">
        <v>32507.0</v>
      </c>
    </row>
    <row r="76">
      <c r="A76" s="3" t="s">
        <v>592</v>
      </c>
      <c r="B76" s="3">
        <v>5900.0</v>
      </c>
      <c r="C76" s="3">
        <v>12.0</v>
      </c>
      <c r="D76" s="3">
        <v>6.0</v>
      </c>
      <c r="E76" s="13">
        <v>0.5</v>
      </c>
      <c r="F76" s="3">
        <v>0.0</v>
      </c>
      <c r="G76" s="13">
        <v>0.0</v>
      </c>
      <c r="H76" s="3">
        <v>2.0</v>
      </c>
      <c r="I76" s="13">
        <v>0.17</v>
      </c>
      <c r="J76" s="3">
        <v>2.0</v>
      </c>
      <c r="K76" s="13">
        <v>0.17</v>
      </c>
      <c r="L76" s="3">
        <v>2.0</v>
      </c>
      <c r="M76" s="13">
        <v>0.17</v>
      </c>
      <c r="N76" s="3">
        <v>36.0</v>
      </c>
      <c r="O76" s="3">
        <v>70.75</v>
      </c>
      <c r="P76" s="3">
        <v>69.5</v>
      </c>
      <c r="Q76" s="3">
        <v>68.5</v>
      </c>
      <c r="R76" s="3">
        <v>69.83</v>
      </c>
      <c r="S76" s="3">
        <v>70.13</v>
      </c>
      <c r="T76" s="3">
        <v>69.17</v>
      </c>
      <c r="U76" s="3">
        <v>69.81</v>
      </c>
      <c r="V76" s="4">
        <v>336922.0</v>
      </c>
    </row>
    <row r="77">
      <c r="A77" s="3" t="s">
        <v>47</v>
      </c>
      <c r="B77" s="3">
        <v>5900.0</v>
      </c>
      <c r="C77" s="3">
        <v>5.0</v>
      </c>
      <c r="D77" s="3">
        <v>5.0</v>
      </c>
      <c r="E77" s="13">
        <v>1.0</v>
      </c>
      <c r="F77" s="3">
        <v>0.0</v>
      </c>
      <c r="G77" s="13">
        <v>0.0</v>
      </c>
      <c r="H77" s="3">
        <v>1.0</v>
      </c>
      <c r="I77" s="13">
        <v>0.2</v>
      </c>
      <c r="J77" s="3">
        <v>1.0</v>
      </c>
      <c r="K77" s="13">
        <v>0.2</v>
      </c>
      <c r="L77" s="3">
        <v>2.0</v>
      </c>
      <c r="M77" s="13">
        <v>0.4</v>
      </c>
      <c r="N77" s="3">
        <v>20.0</v>
      </c>
      <c r="O77" s="3">
        <v>68.4</v>
      </c>
      <c r="P77" s="3">
        <v>67.2</v>
      </c>
      <c r="Q77" s="3">
        <v>69.6</v>
      </c>
      <c r="R77" s="3">
        <v>68.6</v>
      </c>
      <c r="S77" s="3">
        <v>67.8</v>
      </c>
      <c r="T77" s="3">
        <v>69.1</v>
      </c>
      <c r="U77" s="3">
        <v>68.45</v>
      </c>
      <c r="V77" s="4">
        <v>626607.0</v>
      </c>
    </row>
    <row r="78">
      <c r="A78" s="3" t="s">
        <v>254</v>
      </c>
      <c r="B78" s="3">
        <v>5900.0</v>
      </c>
      <c r="C78" s="3">
        <v>7.0</v>
      </c>
      <c r="D78" s="3">
        <v>4.0</v>
      </c>
      <c r="E78" s="13">
        <v>0.57</v>
      </c>
      <c r="F78" s="3">
        <v>0.0</v>
      </c>
      <c r="G78" s="13">
        <v>0.0</v>
      </c>
      <c r="H78" s="3">
        <v>0.0</v>
      </c>
      <c r="I78" s="13">
        <v>0.0</v>
      </c>
      <c r="J78" s="3">
        <v>0.0</v>
      </c>
      <c r="K78" s="13">
        <v>0.0</v>
      </c>
      <c r="L78" s="3">
        <v>1.0</v>
      </c>
      <c r="M78" s="13">
        <v>0.14</v>
      </c>
      <c r="N78" s="3">
        <v>22.0</v>
      </c>
      <c r="O78" s="3">
        <v>70.71</v>
      </c>
      <c r="P78" s="3">
        <v>68.43</v>
      </c>
      <c r="Q78" s="3">
        <v>73.0</v>
      </c>
      <c r="R78" s="3">
        <v>68.0</v>
      </c>
      <c r="S78" s="3">
        <v>69.57</v>
      </c>
      <c r="T78" s="3">
        <v>70.5</v>
      </c>
      <c r="U78" s="3">
        <v>69.91</v>
      </c>
      <c r="V78" s="4">
        <v>85762.0</v>
      </c>
    </row>
    <row r="79">
      <c r="A79" s="3" t="s">
        <v>488</v>
      </c>
      <c r="B79" s="3">
        <v>5900.0</v>
      </c>
      <c r="C79" s="3">
        <v>4.0</v>
      </c>
      <c r="D79" s="3">
        <v>2.0</v>
      </c>
      <c r="E79" s="13">
        <v>0.5</v>
      </c>
      <c r="F79" s="3">
        <v>0.0</v>
      </c>
      <c r="G79" s="13">
        <v>0.0</v>
      </c>
      <c r="H79" s="3">
        <v>0.0</v>
      </c>
      <c r="I79" s="13">
        <v>0.0</v>
      </c>
      <c r="J79" s="3">
        <v>0.0</v>
      </c>
      <c r="K79" s="13">
        <v>0.0</v>
      </c>
      <c r="L79" s="3">
        <v>0.0</v>
      </c>
      <c r="M79" s="13">
        <v>0.0</v>
      </c>
      <c r="N79" s="3">
        <v>11.0</v>
      </c>
      <c r="O79" s="3">
        <v>71.5</v>
      </c>
      <c r="P79" s="3">
        <v>71.0</v>
      </c>
      <c r="Q79" s="3">
        <v>68.0</v>
      </c>
      <c r="R79" s="3">
        <v>66.5</v>
      </c>
      <c r="S79" s="3">
        <v>71.29</v>
      </c>
      <c r="T79" s="3">
        <v>67.25</v>
      </c>
      <c r="U79" s="3">
        <v>69.82</v>
      </c>
      <c r="V79" s="4">
        <v>40829.0</v>
      </c>
    </row>
    <row r="80">
      <c r="A80" s="3" t="s">
        <v>556</v>
      </c>
      <c r="B80" s="3">
        <v>5900.0</v>
      </c>
      <c r="C80" s="3">
        <v>3.0</v>
      </c>
      <c r="D80" s="3">
        <v>0.0</v>
      </c>
      <c r="E80" s="13">
        <v>0.0</v>
      </c>
      <c r="F80" s="3">
        <v>0.0</v>
      </c>
      <c r="G80" s="13">
        <v>0.0</v>
      </c>
      <c r="H80" s="3">
        <v>0.0</v>
      </c>
      <c r="I80" s="13">
        <v>0.0</v>
      </c>
      <c r="J80" s="3">
        <v>0.0</v>
      </c>
      <c r="K80" s="13">
        <v>0.0</v>
      </c>
      <c r="L80" s="3">
        <v>0.0</v>
      </c>
      <c r="M80" s="13">
        <v>0.0</v>
      </c>
      <c r="N80" s="3">
        <v>6.0</v>
      </c>
      <c r="O80" s="3">
        <v>70.0</v>
      </c>
      <c r="P80" s="3">
        <v>71.0</v>
      </c>
      <c r="Q80" s="3">
        <v>0.0</v>
      </c>
      <c r="R80" s="3">
        <v>0.0</v>
      </c>
      <c r="S80" s="3">
        <v>70.5</v>
      </c>
      <c r="T80" s="3">
        <v>0.0</v>
      </c>
      <c r="U80" s="3">
        <v>70.5</v>
      </c>
      <c r="V80" s="4">
        <v>0.0</v>
      </c>
    </row>
    <row r="81">
      <c r="A81" s="3" t="s">
        <v>240</v>
      </c>
      <c r="B81" s="3">
        <v>5800.0</v>
      </c>
      <c r="C81" s="3">
        <v>12.0</v>
      </c>
      <c r="D81" s="3">
        <v>8.0</v>
      </c>
      <c r="E81" s="13">
        <v>0.67</v>
      </c>
      <c r="F81" s="3">
        <v>0.0</v>
      </c>
      <c r="G81" s="13">
        <v>0.0</v>
      </c>
      <c r="H81" s="3">
        <v>1.0</v>
      </c>
      <c r="I81" s="13">
        <v>0.08</v>
      </c>
      <c r="J81" s="3">
        <v>2.0</v>
      </c>
      <c r="K81" s="13">
        <v>0.17</v>
      </c>
      <c r="L81" s="3">
        <v>3.0</v>
      </c>
      <c r="M81" s="13">
        <v>0.25</v>
      </c>
      <c r="N81" s="3">
        <v>40.0</v>
      </c>
      <c r="O81" s="3">
        <v>70.08</v>
      </c>
      <c r="P81" s="3">
        <v>69.25</v>
      </c>
      <c r="Q81" s="3">
        <v>68.38</v>
      </c>
      <c r="R81" s="3">
        <v>68.5</v>
      </c>
      <c r="S81" s="3">
        <v>69.67</v>
      </c>
      <c r="T81" s="3">
        <v>68.44</v>
      </c>
      <c r="U81" s="3">
        <v>69.18</v>
      </c>
      <c r="V81" s="4">
        <v>510896.0</v>
      </c>
    </row>
    <row r="82">
      <c r="A82" s="3" t="s">
        <v>459</v>
      </c>
      <c r="B82" s="3">
        <v>5800.0</v>
      </c>
      <c r="C82" s="3">
        <v>11.0</v>
      </c>
      <c r="D82" s="3">
        <v>6.0</v>
      </c>
      <c r="E82" s="13">
        <v>0.55</v>
      </c>
      <c r="F82" s="3">
        <v>0.0</v>
      </c>
      <c r="G82" s="13">
        <v>0.0</v>
      </c>
      <c r="H82" s="3">
        <v>0.0</v>
      </c>
      <c r="I82" s="13">
        <v>0.0</v>
      </c>
      <c r="J82" s="3">
        <v>1.0</v>
      </c>
      <c r="K82" s="13">
        <v>0.09</v>
      </c>
      <c r="L82" s="3">
        <v>3.0</v>
      </c>
      <c r="M82" s="13">
        <v>0.27</v>
      </c>
      <c r="N82" s="3">
        <v>33.0</v>
      </c>
      <c r="O82" s="3">
        <v>71.0</v>
      </c>
      <c r="P82" s="3">
        <v>69.4</v>
      </c>
      <c r="Q82" s="3">
        <v>68.83</v>
      </c>
      <c r="R82" s="3">
        <v>69.67</v>
      </c>
      <c r="S82" s="3">
        <v>70.24</v>
      </c>
      <c r="T82" s="3">
        <v>69.25</v>
      </c>
      <c r="U82" s="3">
        <v>69.88</v>
      </c>
      <c r="V82" s="4">
        <v>296142.0</v>
      </c>
    </row>
    <row r="83">
      <c r="A83" s="3" t="s">
        <v>312</v>
      </c>
      <c r="B83" s="3">
        <v>5800.0</v>
      </c>
      <c r="C83" s="3">
        <v>10.0</v>
      </c>
      <c r="D83" s="3">
        <v>5.0</v>
      </c>
      <c r="E83" s="13">
        <v>0.5</v>
      </c>
      <c r="F83" s="3">
        <v>0.0</v>
      </c>
      <c r="G83" s="13">
        <v>0.0</v>
      </c>
      <c r="H83" s="3">
        <v>0.0</v>
      </c>
      <c r="I83" s="13">
        <v>0.0</v>
      </c>
      <c r="J83" s="3">
        <v>1.0</v>
      </c>
      <c r="K83" s="13">
        <v>0.1</v>
      </c>
      <c r="L83" s="3">
        <v>1.0</v>
      </c>
      <c r="M83" s="13">
        <v>0.1</v>
      </c>
      <c r="N83" s="3">
        <v>30.0</v>
      </c>
      <c r="O83" s="3">
        <v>70.0</v>
      </c>
      <c r="P83" s="3">
        <v>70.0</v>
      </c>
      <c r="Q83" s="3">
        <v>70.0</v>
      </c>
      <c r="R83" s="3">
        <v>69.2</v>
      </c>
      <c r="S83" s="3">
        <v>70.0</v>
      </c>
      <c r="T83" s="3">
        <v>69.6</v>
      </c>
      <c r="U83" s="3">
        <v>69.87</v>
      </c>
      <c r="V83" s="4">
        <v>170527.0</v>
      </c>
    </row>
    <row r="84">
      <c r="A84" s="3" t="s">
        <v>321</v>
      </c>
      <c r="B84" s="3">
        <v>5800.0</v>
      </c>
      <c r="C84" s="3">
        <v>3.0</v>
      </c>
      <c r="D84" s="3">
        <v>2.0</v>
      </c>
      <c r="E84" s="13">
        <v>0.67</v>
      </c>
      <c r="F84" s="3">
        <v>0.0</v>
      </c>
      <c r="G84" s="13">
        <v>0.0</v>
      </c>
      <c r="H84" s="3">
        <v>0.0</v>
      </c>
      <c r="I84" s="13">
        <v>0.0</v>
      </c>
      <c r="J84" s="3">
        <v>0.0</v>
      </c>
      <c r="K84" s="13">
        <v>0.0</v>
      </c>
      <c r="L84" s="3">
        <v>1.0</v>
      </c>
      <c r="M84" s="13">
        <v>0.33</v>
      </c>
      <c r="N84" s="3">
        <v>10.0</v>
      </c>
      <c r="O84" s="3">
        <v>69.33</v>
      </c>
      <c r="P84" s="3">
        <v>69.67</v>
      </c>
      <c r="Q84" s="3">
        <v>65.0</v>
      </c>
      <c r="R84" s="3">
        <v>70.0</v>
      </c>
      <c r="S84" s="3">
        <v>69.5</v>
      </c>
      <c r="T84" s="3">
        <v>67.5</v>
      </c>
      <c r="U84" s="3">
        <v>68.7</v>
      </c>
      <c r="V84" s="4">
        <v>96907.0</v>
      </c>
    </row>
    <row r="85">
      <c r="A85" s="3" t="s">
        <v>404</v>
      </c>
      <c r="B85" s="3">
        <v>5700.0</v>
      </c>
      <c r="C85" s="3">
        <v>10.0</v>
      </c>
      <c r="D85" s="3">
        <v>5.0</v>
      </c>
      <c r="E85" s="13">
        <v>0.5</v>
      </c>
      <c r="F85" s="3">
        <v>0.0</v>
      </c>
      <c r="G85" s="13">
        <v>0.0</v>
      </c>
      <c r="H85" s="3">
        <v>2.0</v>
      </c>
      <c r="I85" s="13">
        <v>0.2</v>
      </c>
      <c r="J85" s="3">
        <v>3.0</v>
      </c>
      <c r="K85" s="13">
        <v>0.3</v>
      </c>
      <c r="L85" s="3">
        <v>3.0</v>
      </c>
      <c r="M85" s="13">
        <v>0.3</v>
      </c>
      <c r="N85" s="3">
        <v>30.0</v>
      </c>
      <c r="O85" s="3">
        <v>70.6</v>
      </c>
      <c r="P85" s="3">
        <v>68.7</v>
      </c>
      <c r="Q85" s="3">
        <v>68.2</v>
      </c>
      <c r="R85" s="3">
        <v>69.8</v>
      </c>
      <c r="S85" s="3">
        <v>69.65</v>
      </c>
      <c r="T85" s="3">
        <v>69.0</v>
      </c>
      <c r="U85" s="3">
        <v>69.43</v>
      </c>
      <c r="V85" s="4">
        <v>891215.0</v>
      </c>
    </row>
    <row r="86">
      <c r="A86" s="3" t="s">
        <v>447</v>
      </c>
      <c r="B86" s="3">
        <v>5700.0</v>
      </c>
      <c r="C86" s="3">
        <v>7.0</v>
      </c>
      <c r="D86" s="3">
        <v>5.0</v>
      </c>
      <c r="E86" s="13">
        <v>0.71</v>
      </c>
      <c r="F86" s="3">
        <v>0.0</v>
      </c>
      <c r="G86" s="13">
        <v>0.0</v>
      </c>
      <c r="H86" s="3">
        <v>0.0</v>
      </c>
      <c r="I86" s="13">
        <v>0.0</v>
      </c>
      <c r="J86" s="3">
        <v>0.0</v>
      </c>
      <c r="K86" s="13">
        <v>0.0</v>
      </c>
      <c r="L86" s="3">
        <v>1.0</v>
      </c>
      <c r="M86" s="13">
        <v>0.14</v>
      </c>
      <c r="N86" s="3">
        <v>24.0</v>
      </c>
      <c r="O86" s="3">
        <v>69.43</v>
      </c>
      <c r="P86" s="3">
        <v>69.43</v>
      </c>
      <c r="Q86" s="3">
        <v>72.2</v>
      </c>
      <c r="R86" s="3">
        <v>70.0</v>
      </c>
      <c r="S86" s="3">
        <v>69.43</v>
      </c>
      <c r="T86" s="3">
        <v>71.1</v>
      </c>
      <c r="U86" s="3">
        <v>70.13</v>
      </c>
      <c r="V86" s="4">
        <v>82694.0</v>
      </c>
    </row>
    <row r="87">
      <c r="A87" s="3" t="s">
        <v>516</v>
      </c>
      <c r="B87" s="3">
        <v>5700.0</v>
      </c>
      <c r="C87" s="3">
        <v>8.0</v>
      </c>
      <c r="D87" s="3">
        <v>3.0</v>
      </c>
      <c r="E87" s="13">
        <v>0.38</v>
      </c>
      <c r="F87" s="3">
        <v>0.0</v>
      </c>
      <c r="G87" s="13">
        <v>0.0</v>
      </c>
      <c r="H87" s="3">
        <v>0.0</v>
      </c>
      <c r="I87" s="13">
        <v>0.0</v>
      </c>
      <c r="J87" s="3">
        <v>0.0</v>
      </c>
      <c r="K87" s="13">
        <v>0.0</v>
      </c>
      <c r="L87" s="3">
        <v>0.0</v>
      </c>
      <c r="M87" s="13">
        <v>0.0</v>
      </c>
      <c r="N87" s="3">
        <v>20.0</v>
      </c>
      <c r="O87" s="3">
        <v>71.14</v>
      </c>
      <c r="P87" s="3">
        <v>68.43</v>
      </c>
      <c r="Q87" s="3">
        <v>69.0</v>
      </c>
      <c r="R87" s="3">
        <v>71.0</v>
      </c>
      <c r="S87" s="3">
        <v>69.79</v>
      </c>
      <c r="T87" s="3">
        <v>70.0</v>
      </c>
      <c r="U87" s="3">
        <v>69.85</v>
      </c>
      <c r="V87" s="4">
        <v>41189.0</v>
      </c>
    </row>
    <row r="88">
      <c r="A88" s="3" t="s">
        <v>325</v>
      </c>
      <c r="B88" s="3">
        <v>5700.0</v>
      </c>
      <c r="C88" s="3">
        <v>7.0</v>
      </c>
      <c r="D88" s="3">
        <v>4.0</v>
      </c>
      <c r="E88" s="13">
        <v>0.57</v>
      </c>
      <c r="F88" s="3">
        <v>0.0</v>
      </c>
      <c r="G88" s="13">
        <v>0.0</v>
      </c>
      <c r="H88" s="3">
        <v>0.0</v>
      </c>
      <c r="I88" s="13">
        <v>0.0</v>
      </c>
      <c r="J88" s="3">
        <v>0.0</v>
      </c>
      <c r="K88" s="13">
        <v>0.0</v>
      </c>
      <c r="L88" s="3">
        <v>0.0</v>
      </c>
      <c r="M88" s="13">
        <v>0.0</v>
      </c>
      <c r="N88" s="3">
        <v>22.0</v>
      </c>
      <c r="O88" s="3">
        <v>69.86</v>
      </c>
      <c r="P88" s="3">
        <v>70.57</v>
      </c>
      <c r="Q88" s="3">
        <v>68.5</v>
      </c>
      <c r="R88" s="3">
        <v>72.25</v>
      </c>
      <c r="S88" s="3">
        <v>70.21</v>
      </c>
      <c r="T88" s="3">
        <v>70.38</v>
      </c>
      <c r="U88" s="3">
        <v>70.27</v>
      </c>
      <c r="V88" s="4">
        <v>46459.0</v>
      </c>
    </row>
    <row r="89">
      <c r="A89" s="3" t="s">
        <v>550</v>
      </c>
      <c r="B89" s="3">
        <v>5700.0</v>
      </c>
      <c r="C89" s="3">
        <v>3.0</v>
      </c>
      <c r="D89" s="3">
        <v>0.0</v>
      </c>
      <c r="E89" s="13">
        <v>0.0</v>
      </c>
      <c r="F89" s="3">
        <v>0.0</v>
      </c>
      <c r="G89" s="13">
        <v>0.0</v>
      </c>
      <c r="H89" s="3">
        <v>0.0</v>
      </c>
      <c r="I89" s="13">
        <v>0.0</v>
      </c>
      <c r="J89" s="3">
        <v>0.0</v>
      </c>
      <c r="K89" s="13">
        <v>0.0</v>
      </c>
      <c r="L89" s="3">
        <v>0.0</v>
      </c>
      <c r="M89" s="13">
        <v>0.0</v>
      </c>
      <c r="N89" s="3">
        <v>6.0</v>
      </c>
      <c r="O89" s="3">
        <v>72.33</v>
      </c>
      <c r="P89" s="3">
        <v>72.67</v>
      </c>
      <c r="Q89" s="3">
        <v>0.0</v>
      </c>
      <c r="R89" s="3">
        <v>0.0</v>
      </c>
      <c r="S89" s="3">
        <v>72.5</v>
      </c>
      <c r="T89" s="3">
        <v>0.0</v>
      </c>
      <c r="U89" s="3">
        <v>72.5</v>
      </c>
      <c r="V89" s="4">
        <v>0.0</v>
      </c>
    </row>
    <row r="90">
      <c r="A90" s="3" t="s">
        <v>288</v>
      </c>
      <c r="B90" s="3">
        <v>5600.0</v>
      </c>
      <c r="C90" s="3">
        <v>8.0</v>
      </c>
      <c r="D90" s="3">
        <v>2.0</v>
      </c>
      <c r="E90" s="13">
        <v>0.25</v>
      </c>
      <c r="F90" s="3">
        <v>0.0</v>
      </c>
      <c r="G90" s="13">
        <v>0.0</v>
      </c>
      <c r="H90" s="3">
        <v>1.0</v>
      </c>
      <c r="I90" s="13">
        <v>0.13</v>
      </c>
      <c r="J90" s="3">
        <v>1.0</v>
      </c>
      <c r="K90" s="13">
        <v>0.13</v>
      </c>
      <c r="L90" s="3">
        <v>2.0</v>
      </c>
      <c r="M90" s="13">
        <v>0.25</v>
      </c>
      <c r="N90" s="3">
        <v>20.0</v>
      </c>
      <c r="O90" s="3">
        <v>69.75</v>
      </c>
      <c r="P90" s="3">
        <v>70.5</v>
      </c>
      <c r="Q90" s="3">
        <v>67.5</v>
      </c>
      <c r="R90" s="3">
        <v>70.0</v>
      </c>
      <c r="S90" s="3">
        <v>70.13</v>
      </c>
      <c r="T90" s="3">
        <v>68.75</v>
      </c>
      <c r="U90" s="3">
        <v>69.85</v>
      </c>
      <c r="V90" s="4">
        <v>241800.0</v>
      </c>
    </row>
    <row r="91">
      <c r="A91" s="3" t="s">
        <v>311</v>
      </c>
      <c r="B91" s="3">
        <v>5600.0</v>
      </c>
      <c r="C91" s="3">
        <v>8.0</v>
      </c>
      <c r="D91" s="3">
        <v>4.0</v>
      </c>
      <c r="E91" s="13">
        <v>0.5</v>
      </c>
      <c r="F91" s="3">
        <v>0.0</v>
      </c>
      <c r="G91" s="13">
        <v>0.0</v>
      </c>
      <c r="H91" s="3">
        <v>0.0</v>
      </c>
      <c r="I91" s="13">
        <v>0.0</v>
      </c>
      <c r="J91" s="3">
        <v>2.0</v>
      </c>
      <c r="K91" s="13">
        <v>0.25</v>
      </c>
      <c r="L91" s="3">
        <v>2.0</v>
      </c>
      <c r="M91" s="13">
        <v>0.25</v>
      </c>
      <c r="N91" s="3">
        <v>24.0</v>
      </c>
      <c r="O91" s="3">
        <v>68.63</v>
      </c>
      <c r="P91" s="3">
        <v>70.13</v>
      </c>
      <c r="Q91" s="3">
        <v>69.75</v>
      </c>
      <c r="R91" s="3">
        <v>70.0</v>
      </c>
      <c r="S91" s="3">
        <v>69.38</v>
      </c>
      <c r="T91" s="3">
        <v>69.88</v>
      </c>
      <c r="U91" s="3">
        <v>69.54</v>
      </c>
      <c r="V91" s="4">
        <v>212534.0</v>
      </c>
    </row>
    <row r="92">
      <c r="A92" s="3" t="s">
        <v>225</v>
      </c>
      <c r="B92" s="3">
        <v>5600.0</v>
      </c>
      <c r="C92" s="3">
        <v>3.0</v>
      </c>
      <c r="D92" s="3">
        <v>1.0</v>
      </c>
      <c r="E92" s="13">
        <v>0.33</v>
      </c>
      <c r="F92" s="3">
        <v>0.0</v>
      </c>
      <c r="G92" s="13">
        <v>0.0</v>
      </c>
      <c r="H92" s="3">
        <v>0.0</v>
      </c>
      <c r="I92" s="13">
        <v>0.0</v>
      </c>
      <c r="J92" s="3">
        <v>0.0</v>
      </c>
      <c r="K92" s="13">
        <v>0.0</v>
      </c>
      <c r="L92" s="3">
        <v>0.0</v>
      </c>
      <c r="M92" s="13">
        <v>0.0</v>
      </c>
      <c r="N92" s="3">
        <v>8.0</v>
      </c>
      <c r="O92" s="3">
        <v>70.0</v>
      </c>
      <c r="P92" s="3">
        <v>70.33</v>
      </c>
      <c r="Q92" s="3">
        <v>70.0</v>
      </c>
      <c r="R92" s="3">
        <v>69.0</v>
      </c>
      <c r="S92" s="3">
        <v>70.17</v>
      </c>
      <c r="T92" s="3">
        <v>69.5</v>
      </c>
      <c r="U92" s="3">
        <v>70.0</v>
      </c>
      <c r="V92" s="4">
        <v>13872.0</v>
      </c>
    </row>
  </sheetData>
  <conditionalFormatting sqref="B2:B92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57"/>
    <col customWidth="1" min="2" max="2" width="6.29"/>
    <col customWidth="1" min="3" max="3" width="11.71"/>
    <col customWidth="1" min="4" max="4" width="10.0"/>
    <col customWidth="1" min="5" max="5" width="5.29"/>
    <col customWidth="1" min="6" max="6" width="7.43"/>
    <col customWidth="1" min="7" max="7" width="15.14"/>
  </cols>
  <sheetData>
    <row r="1">
      <c r="A1" s="15" t="s">
        <v>81</v>
      </c>
      <c r="B1" s="16" t="s">
        <v>1</v>
      </c>
      <c r="C1" s="16" t="s">
        <v>588</v>
      </c>
      <c r="D1" s="15" t="s">
        <v>524</v>
      </c>
      <c r="E1" s="15" t="s">
        <v>589</v>
      </c>
      <c r="F1" s="15" t="s">
        <v>590</v>
      </c>
      <c r="G1" s="15" t="s">
        <v>591</v>
      </c>
    </row>
    <row r="2">
      <c r="A2" s="17" t="s">
        <v>56</v>
      </c>
      <c r="B2" s="17">
        <v>13000.0</v>
      </c>
      <c r="C2" s="17">
        <v>39.0</v>
      </c>
      <c r="D2" s="17">
        <v>34.0</v>
      </c>
      <c r="E2" s="17">
        <v>146.0</v>
      </c>
      <c r="F2" s="17">
        <v>35.9</v>
      </c>
      <c r="G2" s="17">
        <v>3.62</v>
      </c>
    </row>
    <row r="3">
      <c r="A3" s="17" t="s">
        <v>42</v>
      </c>
      <c r="B3" s="17">
        <v>10300.0</v>
      </c>
      <c r="C3" s="17">
        <v>46.0</v>
      </c>
      <c r="D3" s="17">
        <v>37.0</v>
      </c>
      <c r="E3" s="17">
        <v>166.0</v>
      </c>
      <c r="F3" s="17">
        <v>42.4</v>
      </c>
      <c r="G3" s="17">
        <v>3.81</v>
      </c>
    </row>
    <row r="4">
      <c r="A4" s="17" t="s">
        <v>571</v>
      </c>
      <c r="B4" s="17">
        <v>7300.0</v>
      </c>
      <c r="C4" s="17">
        <v>1.0</v>
      </c>
      <c r="D4" s="17">
        <v>0.0</v>
      </c>
      <c r="E4" s="17">
        <v>2.0</v>
      </c>
      <c r="F4" s="17">
        <v>100.0</v>
      </c>
      <c r="G4" s="17">
        <v>2.0</v>
      </c>
    </row>
    <row r="5">
      <c r="A5" s="17" t="s">
        <v>68</v>
      </c>
      <c r="B5" s="17">
        <v>8700.0</v>
      </c>
      <c r="C5" s="17">
        <v>44.0</v>
      </c>
      <c r="D5" s="17">
        <v>30.0</v>
      </c>
      <c r="E5" s="17">
        <v>148.0</v>
      </c>
      <c r="F5" s="17">
        <v>54.8</v>
      </c>
      <c r="G5" s="17">
        <v>3.53</v>
      </c>
    </row>
    <row r="6">
      <c r="A6" s="17" t="s">
        <v>450</v>
      </c>
      <c r="B6" s="17">
        <v>7800.0</v>
      </c>
      <c r="C6" s="17">
        <v>49.0</v>
      </c>
      <c r="D6" s="17">
        <v>39.0</v>
      </c>
      <c r="E6" s="17">
        <v>176.0</v>
      </c>
      <c r="F6" s="17">
        <v>43.0</v>
      </c>
      <c r="G6" s="17">
        <v>3.74</v>
      </c>
    </row>
    <row r="7">
      <c r="A7" s="17" t="s">
        <v>236</v>
      </c>
      <c r="B7" s="17">
        <v>6800.0</v>
      </c>
      <c r="C7" s="17">
        <v>31.0</v>
      </c>
      <c r="D7" s="17">
        <v>21.0</v>
      </c>
      <c r="E7" s="17">
        <v>102.0</v>
      </c>
      <c r="F7" s="17">
        <v>57.5</v>
      </c>
      <c r="G7" s="17">
        <v>3.52</v>
      </c>
    </row>
    <row r="8">
      <c r="A8" s="17" t="s">
        <v>251</v>
      </c>
      <c r="B8" s="17">
        <v>7200.0</v>
      </c>
      <c r="C8" s="17">
        <v>20.0</v>
      </c>
      <c r="D8" s="17">
        <v>13.0</v>
      </c>
      <c r="E8" s="17">
        <v>64.0</v>
      </c>
      <c r="F8" s="17">
        <v>62.9</v>
      </c>
      <c r="G8" s="17">
        <v>3.47</v>
      </c>
    </row>
    <row r="9">
      <c r="A9" s="17" t="s">
        <v>568</v>
      </c>
      <c r="B9" s="17">
        <v>7600.0</v>
      </c>
      <c r="C9" s="17">
        <v>6.0</v>
      </c>
      <c r="D9" s="17">
        <v>5.0</v>
      </c>
      <c r="E9" s="17">
        <v>22.0</v>
      </c>
      <c r="F9" s="17">
        <v>57.0</v>
      </c>
      <c r="G9" s="17">
        <v>3.0</v>
      </c>
    </row>
    <row r="10">
      <c r="A10" s="17" t="s">
        <v>245</v>
      </c>
      <c r="B10" s="17">
        <v>7200.0</v>
      </c>
      <c r="C10" s="17">
        <v>16.0</v>
      </c>
      <c r="D10" s="17">
        <v>13.0</v>
      </c>
      <c r="E10" s="17">
        <v>56.0</v>
      </c>
      <c r="F10" s="17">
        <v>55.4</v>
      </c>
      <c r="G10" s="17">
        <v>3.71</v>
      </c>
    </row>
    <row r="11">
      <c r="A11" s="17" t="s">
        <v>161</v>
      </c>
      <c r="B11" s="17">
        <v>10500.0</v>
      </c>
      <c r="C11" s="17">
        <v>37.0</v>
      </c>
      <c r="D11" s="17">
        <v>30.0</v>
      </c>
      <c r="E11" s="17">
        <v>132.0</v>
      </c>
      <c r="F11" s="17">
        <v>43.0</v>
      </c>
      <c r="G11" s="17">
        <v>3.66</v>
      </c>
    </row>
    <row r="12">
      <c r="A12" s="17" t="s">
        <v>263</v>
      </c>
      <c r="B12" s="17">
        <v>7900.0</v>
      </c>
      <c r="C12" s="17">
        <v>34.0</v>
      </c>
      <c r="D12" s="17">
        <v>21.0</v>
      </c>
      <c r="E12" s="17">
        <v>110.0</v>
      </c>
      <c r="F12" s="17">
        <v>61.4</v>
      </c>
      <c r="G12" s="17">
        <v>3.41</v>
      </c>
    </row>
    <row r="13">
      <c r="A13" s="17" t="s">
        <v>71</v>
      </c>
      <c r="B13" s="17">
        <v>6900.0</v>
      </c>
      <c r="C13" s="17">
        <v>37.0</v>
      </c>
      <c r="D13" s="17">
        <v>19.0</v>
      </c>
      <c r="E13" s="17">
        <v>111.0</v>
      </c>
      <c r="F13" s="17">
        <v>70.0</v>
      </c>
      <c r="G13" s="17">
        <v>3.45</v>
      </c>
    </row>
    <row r="14">
      <c r="A14" s="17" t="s">
        <v>201</v>
      </c>
      <c r="B14" s="17">
        <v>6200.0</v>
      </c>
      <c r="C14" s="17">
        <v>15.0</v>
      </c>
      <c r="D14" s="17">
        <v>11.0</v>
      </c>
      <c r="E14" s="17">
        <v>52.0</v>
      </c>
      <c r="F14" s="17">
        <v>64.5</v>
      </c>
      <c r="G14" s="17">
        <v>3.38</v>
      </c>
    </row>
    <row r="15">
      <c r="A15" s="17" t="s">
        <v>177</v>
      </c>
      <c r="B15" s="17">
        <v>9000.0</v>
      </c>
      <c r="C15" s="17">
        <v>33.0</v>
      </c>
      <c r="D15" s="17">
        <v>18.0</v>
      </c>
      <c r="E15" s="17">
        <v>100.0</v>
      </c>
      <c r="F15" s="17">
        <v>61.1</v>
      </c>
      <c r="G15" s="17">
        <v>3.92</v>
      </c>
    </row>
    <row r="16">
      <c r="A16" s="17" t="s">
        <v>78</v>
      </c>
      <c r="B16" s="17" t="e">
        <v>#N/A</v>
      </c>
      <c r="C16" s="17">
        <v>24.0</v>
      </c>
      <c r="D16" s="17">
        <v>12.0</v>
      </c>
      <c r="E16" s="17">
        <v>71.0</v>
      </c>
      <c r="F16" s="17">
        <v>75.8</v>
      </c>
      <c r="G16" s="17">
        <v>3.25</v>
      </c>
    </row>
    <row r="17">
      <c r="A17" s="17" t="s">
        <v>191</v>
      </c>
      <c r="B17" s="17" t="e">
        <v>#N/A</v>
      </c>
      <c r="C17" s="17">
        <v>5.0</v>
      </c>
      <c r="D17" s="17">
        <v>3.0</v>
      </c>
      <c r="E17" s="17">
        <v>15.0</v>
      </c>
      <c r="F17" s="17">
        <v>59.6</v>
      </c>
      <c r="G17" s="17">
        <v>3.47</v>
      </c>
    </row>
    <row r="18">
      <c r="A18" s="17" t="s">
        <v>556</v>
      </c>
      <c r="B18" s="17">
        <v>5900.0</v>
      </c>
      <c r="C18" s="17">
        <v>2.0</v>
      </c>
      <c r="D18" s="17">
        <v>2.0</v>
      </c>
      <c r="E18" s="17">
        <v>7.0</v>
      </c>
      <c r="F18" s="17">
        <v>58.0</v>
      </c>
      <c r="G18" s="17">
        <v>3.43</v>
      </c>
    </row>
    <row r="19">
      <c r="A19" s="17" t="s">
        <v>254</v>
      </c>
      <c r="B19" s="17">
        <v>5900.0</v>
      </c>
      <c r="C19" s="17">
        <v>42.0</v>
      </c>
      <c r="D19" s="17">
        <v>28.0</v>
      </c>
      <c r="E19" s="17">
        <v>140.0</v>
      </c>
      <c r="F19" s="17">
        <v>64.1</v>
      </c>
      <c r="G19" s="17">
        <v>3.41</v>
      </c>
    </row>
    <row r="20">
      <c r="A20" s="17" t="s">
        <v>272</v>
      </c>
      <c r="B20" s="17">
        <v>7700.0</v>
      </c>
      <c r="C20" s="17">
        <v>11.0</v>
      </c>
      <c r="D20" s="17">
        <v>9.0</v>
      </c>
      <c r="E20" s="17">
        <v>39.0</v>
      </c>
      <c r="F20" s="17">
        <v>59.5</v>
      </c>
      <c r="G20" s="17">
        <v>3.92</v>
      </c>
    </row>
    <row r="21">
      <c r="A21" s="17" t="s">
        <v>380</v>
      </c>
      <c r="B21" s="17">
        <v>6300.0</v>
      </c>
      <c r="C21" s="17">
        <v>27.0</v>
      </c>
      <c r="D21" s="17">
        <v>14.0</v>
      </c>
      <c r="E21" s="17">
        <v>81.0</v>
      </c>
      <c r="F21" s="17">
        <v>73.6</v>
      </c>
      <c r="G21" s="17">
        <v>3.64</v>
      </c>
    </row>
    <row r="22">
      <c r="A22" s="17" t="s">
        <v>235</v>
      </c>
      <c r="B22" s="17">
        <v>6400.0</v>
      </c>
      <c r="C22" s="17">
        <v>19.0</v>
      </c>
      <c r="D22" s="17">
        <v>11.0</v>
      </c>
      <c r="E22" s="17">
        <v>60.0</v>
      </c>
      <c r="F22" s="17">
        <v>66.0</v>
      </c>
      <c r="G22" s="17">
        <v>3.55</v>
      </c>
    </row>
    <row r="23">
      <c r="A23" s="17" t="s">
        <v>47</v>
      </c>
      <c r="B23" s="17">
        <v>5900.0</v>
      </c>
      <c r="C23" s="17">
        <v>16.0</v>
      </c>
      <c r="D23" s="17">
        <v>11.0</v>
      </c>
      <c r="E23" s="17">
        <v>53.0</v>
      </c>
      <c r="F23" s="17">
        <v>67.4</v>
      </c>
      <c r="G23" s="17">
        <v>3.49</v>
      </c>
    </row>
    <row r="24">
      <c r="A24" s="17" t="s">
        <v>8</v>
      </c>
      <c r="B24" s="17">
        <v>7500.0</v>
      </c>
      <c r="C24" s="17">
        <v>20.0</v>
      </c>
      <c r="D24" s="17">
        <v>12.0</v>
      </c>
      <c r="E24" s="17">
        <v>64.0</v>
      </c>
      <c r="F24" s="17">
        <v>59.1</v>
      </c>
      <c r="G24" s="17">
        <v>3.84</v>
      </c>
    </row>
    <row r="25">
      <c r="A25" s="17" t="s">
        <v>278</v>
      </c>
      <c r="B25" s="17">
        <v>6400.0</v>
      </c>
      <c r="C25" s="17">
        <v>31.0</v>
      </c>
      <c r="D25" s="17">
        <v>21.0</v>
      </c>
      <c r="E25" s="17">
        <v>103.0</v>
      </c>
      <c r="F25" s="17">
        <v>59.8</v>
      </c>
      <c r="G25" s="17">
        <v>3.55</v>
      </c>
    </row>
    <row r="26">
      <c r="A26" s="17" t="s">
        <v>325</v>
      </c>
      <c r="B26" s="17">
        <v>5700.0</v>
      </c>
      <c r="C26" s="17">
        <v>9.0</v>
      </c>
      <c r="D26" s="17">
        <v>5.0</v>
      </c>
      <c r="E26" s="17">
        <v>28.0</v>
      </c>
      <c r="F26" s="17">
        <v>72.2</v>
      </c>
      <c r="G26" s="17">
        <v>3.18</v>
      </c>
    </row>
    <row r="27">
      <c r="A27" s="17" t="s">
        <v>23</v>
      </c>
      <c r="B27" s="17">
        <v>6800.0</v>
      </c>
      <c r="C27" s="17">
        <v>14.0</v>
      </c>
      <c r="D27" s="17">
        <v>10.0</v>
      </c>
      <c r="E27" s="17">
        <v>48.0</v>
      </c>
      <c r="F27" s="17">
        <v>64.8</v>
      </c>
      <c r="G27" s="17">
        <v>3.56</v>
      </c>
    </row>
    <row r="28">
      <c r="A28" s="17" t="s">
        <v>239</v>
      </c>
      <c r="B28" s="17">
        <v>6500.0</v>
      </c>
      <c r="C28" s="17">
        <v>12.0</v>
      </c>
      <c r="D28" s="17">
        <v>7.0</v>
      </c>
      <c r="E28" s="17">
        <v>37.0</v>
      </c>
      <c r="F28" s="17">
        <v>73.3</v>
      </c>
      <c r="G28" s="17">
        <v>3.54</v>
      </c>
    </row>
    <row r="29">
      <c r="A29" s="17" t="s">
        <v>404</v>
      </c>
      <c r="B29" s="17">
        <v>5700.0</v>
      </c>
      <c r="C29" s="17">
        <v>18.0</v>
      </c>
      <c r="D29" s="17">
        <v>7.0</v>
      </c>
      <c r="E29" s="17">
        <v>50.0</v>
      </c>
      <c r="F29" s="17">
        <v>72.1</v>
      </c>
      <c r="G29" s="17">
        <v>3.54</v>
      </c>
    </row>
    <row r="30">
      <c r="A30" s="17" t="s">
        <v>179</v>
      </c>
      <c r="B30" s="17">
        <v>6800.0</v>
      </c>
      <c r="C30" s="17">
        <v>28.0</v>
      </c>
      <c r="D30" s="17">
        <v>16.0</v>
      </c>
      <c r="E30" s="17">
        <v>88.0</v>
      </c>
      <c r="F30" s="17">
        <v>67.1</v>
      </c>
      <c r="G30" s="17">
        <v>3.52</v>
      </c>
    </row>
    <row r="31">
      <c r="A31" s="17" t="s">
        <v>224</v>
      </c>
      <c r="B31" s="17">
        <v>7300.0</v>
      </c>
      <c r="C31" s="17">
        <v>34.0</v>
      </c>
      <c r="D31" s="17">
        <v>20.0</v>
      </c>
      <c r="E31" s="17">
        <v>105.0</v>
      </c>
      <c r="F31" s="17">
        <v>70.0</v>
      </c>
      <c r="G31" s="17">
        <v>3.33</v>
      </c>
    </row>
    <row r="32">
      <c r="A32" s="17" t="s">
        <v>476</v>
      </c>
      <c r="B32" s="17">
        <v>6100.0</v>
      </c>
      <c r="C32" s="17">
        <v>3.0</v>
      </c>
      <c r="D32" s="17">
        <v>0.0</v>
      </c>
      <c r="E32" s="17">
        <v>5.0</v>
      </c>
      <c r="F32" s="17">
        <v>100.0</v>
      </c>
      <c r="G32" s="17">
        <v>1.0</v>
      </c>
    </row>
    <row r="33">
      <c r="A33" s="17" t="s">
        <v>29</v>
      </c>
      <c r="B33" s="17">
        <v>9400.0</v>
      </c>
      <c r="C33" s="17">
        <v>28.0</v>
      </c>
      <c r="D33" s="17">
        <v>21.0</v>
      </c>
      <c r="E33" s="17">
        <v>98.0</v>
      </c>
      <c r="F33" s="17">
        <v>48.0</v>
      </c>
      <c r="G33" s="17">
        <v>3.74</v>
      </c>
    </row>
    <row r="34">
      <c r="A34" s="17" t="s">
        <v>558</v>
      </c>
      <c r="B34" s="17">
        <v>6900.0</v>
      </c>
      <c r="C34" s="17">
        <v>47.0</v>
      </c>
      <c r="D34" s="17">
        <v>34.0</v>
      </c>
      <c r="E34" s="17">
        <v>155.0</v>
      </c>
      <c r="F34" s="17">
        <v>51.4</v>
      </c>
      <c r="G34" s="17">
        <v>3.59</v>
      </c>
    </row>
    <row r="35">
      <c r="A35" s="17" t="s">
        <v>358</v>
      </c>
      <c r="B35" s="17">
        <v>6700.0</v>
      </c>
      <c r="C35" s="17">
        <v>48.0</v>
      </c>
      <c r="D35" s="17">
        <v>36.0</v>
      </c>
      <c r="E35" s="17">
        <v>167.0</v>
      </c>
      <c r="F35" s="17">
        <v>51.8</v>
      </c>
      <c r="G35" s="17">
        <v>3.48</v>
      </c>
    </row>
    <row r="36">
      <c r="A36" s="17" t="s">
        <v>552</v>
      </c>
      <c r="B36" s="17">
        <v>7500.0</v>
      </c>
      <c r="C36" s="17">
        <v>29.0</v>
      </c>
      <c r="D36" s="17">
        <v>17.0</v>
      </c>
      <c r="E36" s="17">
        <v>87.0</v>
      </c>
      <c r="F36" s="17">
        <v>64.6</v>
      </c>
      <c r="G36" s="17">
        <v>3.2</v>
      </c>
    </row>
    <row r="37">
      <c r="A37" s="17" t="s">
        <v>283</v>
      </c>
      <c r="B37" s="17">
        <v>6700.0</v>
      </c>
      <c r="C37" s="17">
        <v>13.0</v>
      </c>
      <c r="D37" s="17">
        <v>9.0</v>
      </c>
      <c r="E37" s="17">
        <v>44.0</v>
      </c>
      <c r="F37" s="17">
        <v>63.1</v>
      </c>
      <c r="G37" s="17">
        <v>3.77</v>
      </c>
    </row>
    <row r="38">
      <c r="A38" s="17" t="s">
        <v>398</v>
      </c>
      <c r="B38" s="17">
        <v>7200.0</v>
      </c>
      <c r="C38" s="17">
        <v>27.0</v>
      </c>
      <c r="D38" s="17">
        <v>17.0</v>
      </c>
      <c r="E38" s="17">
        <v>86.0</v>
      </c>
      <c r="F38" s="17">
        <v>62.6</v>
      </c>
      <c r="G38" s="17">
        <v>3.56</v>
      </c>
    </row>
    <row r="39">
      <c r="A39" s="17" t="s">
        <v>221</v>
      </c>
      <c r="B39" s="17">
        <v>7400.0</v>
      </c>
      <c r="C39" s="17">
        <v>24.0</v>
      </c>
      <c r="D39" s="17">
        <v>15.0</v>
      </c>
      <c r="E39" s="17">
        <v>78.0</v>
      </c>
      <c r="F39" s="17">
        <v>57.1</v>
      </c>
      <c r="G39" s="17">
        <v>3.55</v>
      </c>
    </row>
    <row r="40">
      <c r="A40" s="17" t="s">
        <v>246</v>
      </c>
      <c r="B40" s="17">
        <v>6300.0</v>
      </c>
      <c r="C40" s="17">
        <v>22.0</v>
      </c>
      <c r="D40" s="17">
        <v>15.0</v>
      </c>
      <c r="E40" s="17">
        <v>74.0</v>
      </c>
      <c r="F40" s="17">
        <v>55.7</v>
      </c>
      <c r="G40" s="17">
        <v>3.53</v>
      </c>
    </row>
    <row r="41">
      <c r="A41" s="17" t="s">
        <v>564</v>
      </c>
      <c r="B41" s="17">
        <v>5800.0</v>
      </c>
      <c r="C41" s="17">
        <v>43.0</v>
      </c>
      <c r="D41" s="17">
        <v>24.0</v>
      </c>
      <c r="E41" s="17">
        <v>128.0</v>
      </c>
      <c r="F41" s="17">
        <v>61.7</v>
      </c>
      <c r="G41" s="17">
        <v>3.49</v>
      </c>
    </row>
    <row r="42">
      <c r="A42" s="17" t="s">
        <v>316</v>
      </c>
      <c r="B42" s="17" t="e">
        <v>#N/A</v>
      </c>
      <c r="C42" s="17">
        <v>25.0</v>
      </c>
      <c r="D42" s="17">
        <v>19.0</v>
      </c>
      <c r="E42" s="17">
        <v>87.0</v>
      </c>
      <c r="F42" s="17">
        <v>52.0</v>
      </c>
      <c r="G42" s="17">
        <v>3.46</v>
      </c>
    </row>
    <row r="43">
      <c r="A43" s="17" t="s">
        <v>310</v>
      </c>
      <c r="B43" s="17">
        <v>6200.0</v>
      </c>
      <c r="C43" s="17">
        <v>35.0</v>
      </c>
      <c r="D43" s="17">
        <v>17.0</v>
      </c>
      <c r="E43" s="17">
        <v>102.0</v>
      </c>
      <c r="F43" s="17">
        <v>74.3</v>
      </c>
      <c r="G43" s="17">
        <v>3.17</v>
      </c>
    </row>
    <row r="44">
      <c r="A44" s="17" t="s">
        <v>419</v>
      </c>
      <c r="B44" s="17" t="e">
        <v>#N/A</v>
      </c>
      <c r="C44" s="17">
        <v>10.0</v>
      </c>
      <c r="D44" s="17">
        <v>3.0</v>
      </c>
      <c r="E44" s="17">
        <v>26.0</v>
      </c>
      <c r="F44" s="17">
        <v>82.3</v>
      </c>
      <c r="G44" s="17">
        <v>2.88</v>
      </c>
    </row>
    <row r="45">
      <c r="A45" s="17" t="s">
        <v>6</v>
      </c>
      <c r="B45" s="17">
        <v>6600.0</v>
      </c>
      <c r="C45" s="17">
        <v>16.0</v>
      </c>
      <c r="D45" s="17">
        <v>11.0</v>
      </c>
      <c r="E45" s="17">
        <v>54.0</v>
      </c>
      <c r="F45" s="17">
        <v>62.0</v>
      </c>
      <c r="G45" s="17">
        <v>3.7</v>
      </c>
    </row>
    <row r="46">
      <c r="A46" s="17" t="s">
        <v>565</v>
      </c>
      <c r="B46" s="17">
        <v>6000.0</v>
      </c>
      <c r="C46" s="17">
        <v>2.0</v>
      </c>
      <c r="D46" s="17">
        <v>2.0</v>
      </c>
      <c r="E46" s="17">
        <v>6.0</v>
      </c>
      <c r="F46" s="17">
        <v>76.0</v>
      </c>
      <c r="G46" s="17">
        <v>3.67</v>
      </c>
    </row>
    <row r="47">
      <c r="A47" s="17" t="s">
        <v>549</v>
      </c>
      <c r="B47" s="17">
        <v>6600.0</v>
      </c>
      <c r="C47" s="17">
        <v>13.0</v>
      </c>
      <c r="D47" s="17">
        <v>4.0</v>
      </c>
      <c r="E47" s="17">
        <v>34.0</v>
      </c>
      <c r="F47" s="17">
        <v>77.7</v>
      </c>
      <c r="G47" s="17">
        <v>3.56</v>
      </c>
    </row>
    <row r="48">
      <c r="A48" s="17" t="s">
        <v>304</v>
      </c>
      <c r="B48" s="17">
        <v>7100.0</v>
      </c>
      <c r="C48" s="17">
        <v>27.0</v>
      </c>
      <c r="D48" s="17">
        <v>17.0</v>
      </c>
      <c r="E48" s="17">
        <v>88.0</v>
      </c>
      <c r="F48" s="17">
        <v>57.1</v>
      </c>
      <c r="G48" s="17">
        <v>3.55</v>
      </c>
    </row>
    <row r="49">
      <c r="A49" s="17" t="s">
        <v>267</v>
      </c>
      <c r="B49" s="17">
        <v>6500.0</v>
      </c>
      <c r="C49" s="17">
        <v>23.0</v>
      </c>
      <c r="D49" s="17">
        <v>11.0</v>
      </c>
      <c r="E49" s="17">
        <v>66.0</v>
      </c>
      <c r="F49" s="17">
        <v>76.1</v>
      </c>
      <c r="G49" s="17">
        <v>3.21</v>
      </c>
    </row>
    <row r="50">
      <c r="A50" s="17" t="s">
        <v>149</v>
      </c>
      <c r="B50" s="17">
        <v>6600.0</v>
      </c>
      <c r="C50" s="17">
        <v>37.0</v>
      </c>
      <c r="D50" s="17">
        <v>25.0</v>
      </c>
      <c r="E50" s="17">
        <v>124.0</v>
      </c>
      <c r="F50" s="17">
        <v>52.7</v>
      </c>
      <c r="G50" s="17">
        <v>3.99</v>
      </c>
    </row>
    <row r="51">
      <c r="A51" s="17" t="s">
        <v>555</v>
      </c>
      <c r="B51" s="17">
        <v>6400.0</v>
      </c>
      <c r="C51" s="17">
        <v>6.0</v>
      </c>
      <c r="D51" s="17">
        <v>3.0</v>
      </c>
      <c r="E51" s="17">
        <v>18.0</v>
      </c>
      <c r="F51" s="17">
        <v>67.7</v>
      </c>
      <c r="G51" s="17">
        <v>3.61</v>
      </c>
    </row>
    <row r="52">
      <c r="A52" s="17" t="s">
        <v>575</v>
      </c>
      <c r="B52" s="17">
        <v>6300.0</v>
      </c>
      <c r="C52" s="17">
        <v>2.0</v>
      </c>
      <c r="D52" s="17">
        <v>1.0</v>
      </c>
      <c r="E52" s="17">
        <v>6.0</v>
      </c>
      <c r="F52" s="17">
        <v>69.0</v>
      </c>
      <c r="G52" s="17">
        <v>3.5</v>
      </c>
    </row>
    <row r="53">
      <c r="A53" s="17" t="s">
        <v>442</v>
      </c>
      <c r="B53" s="17">
        <v>6700.0</v>
      </c>
      <c r="C53" s="17">
        <v>7.0</v>
      </c>
      <c r="D53" s="17">
        <v>3.0</v>
      </c>
      <c r="E53" s="17">
        <v>20.0</v>
      </c>
      <c r="F53" s="17">
        <v>79.0</v>
      </c>
      <c r="G53" s="17">
        <v>3.3</v>
      </c>
    </row>
    <row r="54">
      <c r="A54" s="17" t="s">
        <v>577</v>
      </c>
      <c r="B54" s="17">
        <v>5800.0</v>
      </c>
      <c r="C54" s="17">
        <v>4.0</v>
      </c>
      <c r="D54" s="17">
        <v>1.0</v>
      </c>
      <c r="E54" s="17">
        <v>10.0</v>
      </c>
      <c r="F54" s="17">
        <v>77.5</v>
      </c>
      <c r="G54" s="17">
        <v>3.3</v>
      </c>
    </row>
    <row r="55">
      <c r="A55" s="17" t="s">
        <v>256</v>
      </c>
      <c r="B55" s="17">
        <v>6700.0</v>
      </c>
      <c r="C55" s="17">
        <v>38.0</v>
      </c>
      <c r="D55" s="17">
        <v>24.0</v>
      </c>
      <c r="E55" s="17">
        <v>124.0</v>
      </c>
      <c r="F55" s="17">
        <v>64.3</v>
      </c>
      <c r="G55" s="17">
        <v>3.1</v>
      </c>
    </row>
    <row r="56">
      <c r="A56" s="17" t="s">
        <v>566</v>
      </c>
      <c r="B56" s="17">
        <v>5800.0</v>
      </c>
      <c r="C56" s="17">
        <v>0.0</v>
      </c>
      <c r="D56" s="17">
        <v>0.0</v>
      </c>
      <c r="E56" s="17">
        <v>0.0</v>
      </c>
      <c r="F56" s="17">
        <v>0.0</v>
      </c>
      <c r="G56" s="17">
        <v>0.0</v>
      </c>
    </row>
    <row r="57">
      <c r="A57" s="17" t="s">
        <v>424</v>
      </c>
      <c r="B57" s="17">
        <v>6700.0</v>
      </c>
      <c r="C57" s="17">
        <v>39.0</v>
      </c>
      <c r="D57" s="17">
        <v>24.0</v>
      </c>
      <c r="E57" s="17">
        <v>126.0</v>
      </c>
      <c r="F57" s="17">
        <v>59.2</v>
      </c>
      <c r="G57" s="17">
        <v>3.77</v>
      </c>
    </row>
    <row r="58">
      <c r="A58" s="17" t="s">
        <v>422</v>
      </c>
      <c r="B58" s="17">
        <v>6100.0</v>
      </c>
      <c r="C58" s="17">
        <v>38.0</v>
      </c>
      <c r="D58" s="17">
        <v>22.0</v>
      </c>
      <c r="E58" s="17">
        <v>115.0</v>
      </c>
      <c r="F58" s="17">
        <v>59.0</v>
      </c>
      <c r="G58" s="17">
        <v>3.7</v>
      </c>
    </row>
    <row r="59">
      <c r="A59" s="17" t="s">
        <v>501</v>
      </c>
      <c r="B59" s="17">
        <v>6900.0</v>
      </c>
      <c r="C59" s="17">
        <v>48.0</v>
      </c>
      <c r="D59" s="17">
        <v>36.0</v>
      </c>
      <c r="E59" s="17">
        <v>167.0</v>
      </c>
      <c r="F59" s="17">
        <v>48.4</v>
      </c>
      <c r="G59" s="17">
        <v>3.54</v>
      </c>
    </row>
    <row r="60">
      <c r="A60" s="17" t="s">
        <v>487</v>
      </c>
      <c r="B60" s="17">
        <v>6200.0</v>
      </c>
      <c r="C60" s="17">
        <v>24.0</v>
      </c>
      <c r="D60" s="17">
        <v>11.0</v>
      </c>
      <c r="E60" s="17">
        <v>68.0</v>
      </c>
      <c r="F60" s="17">
        <v>72.4</v>
      </c>
      <c r="G60" s="17">
        <v>3.5</v>
      </c>
    </row>
    <row r="61">
      <c r="A61" s="17" t="s">
        <v>261</v>
      </c>
      <c r="B61" s="17">
        <v>6900.0</v>
      </c>
      <c r="C61" s="17">
        <v>36.0</v>
      </c>
      <c r="D61" s="17">
        <v>17.0</v>
      </c>
      <c r="E61" s="17">
        <v>106.0</v>
      </c>
      <c r="F61" s="17">
        <v>73.5</v>
      </c>
      <c r="G61" s="17">
        <v>3.44</v>
      </c>
    </row>
    <row r="62">
      <c r="A62" s="17" t="s">
        <v>295</v>
      </c>
      <c r="B62" s="17">
        <v>6400.0</v>
      </c>
      <c r="C62" s="17">
        <v>32.0</v>
      </c>
      <c r="D62" s="17">
        <v>18.0</v>
      </c>
      <c r="E62" s="17">
        <v>97.0</v>
      </c>
      <c r="F62" s="17">
        <v>71.1</v>
      </c>
      <c r="G62" s="17">
        <v>3.4</v>
      </c>
    </row>
    <row r="63">
      <c r="A63" s="17" t="s">
        <v>561</v>
      </c>
      <c r="B63" s="17">
        <v>6600.0</v>
      </c>
      <c r="C63" s="17">
        <v>12.0</v>
      </c>
      <c r="D63" s="17">
        <v>5.0</v>
      </c>
      <c r="E63" s="17">
        <v>33.0</v>
      </c>
      <c r="F63" s="17">
        <v>78.5</v>
      </c>
      <c r="G63" s="17">
        <v>3.39</v>
      </c>
    </row>
    <row r="64">
      <c r="A64" s="17" t="s">
        <v>410</v>
      </c>
      <c r="B64" s="17">
        <v>5900.0</v>
      </c>
      <c r="C64" s="17">
        <v>5.0</v>
      </c>
      <c r="D64" s="17">
        <v>2.0</v>
      </c>
      <c r="E64" s="17">
        <v>14.0</v>
      </c>
      <c r="F64" s="17">
        <v>80.8</v>
      </c>
      <c r="G64" s="17">
        <v>3.21</v>
      </c>
    </row>
    <row r="65">
      <c r="A65" s="17" t="s">
        <v>553</v>
      </c>
      <c r="B65" s="17">
        <v>6400.0</v>
      </c>
      <c r="C65" s="17">
        <v>6.0</v>
      </c>
      <c r="D65" s="17">
        <v>2.0</v>
      </c>
      <c r="E65" s="17">
        <v>16.0</v>
      </c>
      <c r="F65" s="17">
        <v>78.0</v>
      </c>
      <c r="G65" s="17">
        <v>3.19</v>
      </c>
    </row>
    <row r="66">
      <c r="A66" s="17" t="s">
        <v>305</v>
      </c>
      <c r="B66" s="17">
        <v>6500.0</v>
      </c>
      <c r="C66" s="17">
        <v>12.0</v>
      </c>
      <c r="D66" s="17">
        <v>8.0</v>
      </c>
      <c r="E66" s="17">
        <v>39.0</v>
      </c>
      <c r="F66" s="17">
        <v>68.8</v>
      </c>
      <c r="G66" s="17">
        <v>3.18</v>
      </c>
    </row>
    <row r="67">
      <c r="A67" s="17" t="s">
        <v>329</v>
      </c>
      <c r="B67" s="17">
        <v>6100.0</v>
      </c>
      <c r="C67" s="17">
        <v>9.0</v>
      </c>
      <c r="D67" s="17">
        <v>6.0</v>
      </c>
      <c r="E67" s="17">
        <v>29.0</v>
      </c>
      <c r="F67" s="17">
        <v>68.7</v>
      </c>
      <c r="G67" s="17">
        <v>3.1</v>
      </c>
    </row>
    <row r="68">
      <c r="A68" s="17" t="s">
        <v>197</v>
      </c>
      <c r="B68" s="17">
        <v>6500.0</v>
      </c>
      <c r="C68" s="17">
        <v>33.0</v>
      </c>
      <c r="D68" s="17">
        <v>21.0</v>
      </c>
      <c r="E68" s="17">
        <v>108.0</v>
      </c>
      <c r="F68" s="17">
        <v>63.7</v>
      </c>
      <c r="G68" s="17">
        <v>3.1</v>
      </c>
    </row>
    <row r="69">
      <c r="A69" s="17" t="s">
        <v>423</v>
      </c>
      <c r="B69" s="17" t="e">
        <v>#N/A</v>
      </c>
      <c r="C69" s="17">
        <v>3.0</v>
      </c>
      <c r="D69" s="17">
        <v>0.0</v>
      </c>
      <c r="E69" s="17">
        <v>6.0</v>
      </c>
      <c r="F69" s="17">
        <v>100.0</v>
      </c>
      <c r="G69" s="17">
        <v>2.67</v>
      </c>
    </row>
    <row r="70">
      <c r="A70" s="17" t="s">
        <v>326</v>
      </c>
      <c r="B70" s="17">
        <v>6400.0</v>
      </c>
      <c r="C70" s="17">
        <v>17.0</v>
      </c>
      <c r="D70" s="17">
        <v>10.0</v>
      </c>
      <c r="E70" s="17">
        <v>53.0</v>
      </c>
      <c r="F70" s="17">
        <v>68.4</v>
      </c>
      <c r="G70" s="17">
        <v>3.72</v>
      </c>
    </row>
    <row r="71">
      <c r="A71" s="17" t="s">
        <v>572</v>
      </c>
      <c r="B71" s="17">
        <v>7000.0</v>
      </c>
      <c r="C71" s="17">
        <v>9.0</v>
      </c>
      <c r="D71" s="17">
        <v>6.0</v>
      </c>
      <c r="E71" s="17">
        <v>30.0</v>
      </c>
      <c r="F71" s="17">
        <v>53.7</v>
      </c>
      <c r="G71" s="17">
        <v>3.7</v>
      </c>
    </row>
    <row r="72">
      <c r="A72" s="17" t="s">
        <v>52</v>
      </c>
      <c r="B72" s="17">
        <v>8100.0</v>
      </c>
      <c r="C72" s="17">
        <v>38.0</v>
      </c>
      <c r="D72" s="17">
        <v>22.0</v>
      </c>
      <c r="E72" s="17">
        <v>116.0</v>
      </c>
      <c r="F72" s="17">
        <v>66.5</v>
      </c>
      <c r="G72" s="17">
        <v>3.28</v>
      </c>
    </row>
    <row r="73">
      <c r="A73" s="17" t="s">
        <v>415</v>
      </c>
      <c r="B73" s="17">
        <v>6000.0</v>
      </c>
      <c r="C73" s="17">
        <v>33.0</v>
      </c>
      <c r="D73" s="17">
        <v>16.0</v>
      </c>
      <c r="E73" s="17">
        <v>97.0</v>
      </c>
      <c r="F73" s="17">
        <v>72.7</v>
      </c>
      <c r="G73" s="17">
        <v>3.08</v>
      </c>
    </row>
    <row r="74">
      <c r="A74" s="17" t="s">
        <v>506</v>
      </c>
      <c r="B74" s="17" t="e">
        <v>#N/A</v>
      </c>
      <c r="C74" s="17">
        <v>8.0</v>
      </c>
      <c r="D74" s="17">
        <v>0.0</v>
      </c>
      <c r="E74" s="17">
        <v>17.0</v>
      </c>
      <c r="F74" s="17">
        <v>100.1</v>
      </c>
      <c r="G74" s="17">
        <v>2.76</v>
      </c>
    </row>
    <row r="75">
      <c r="A75" s="17" t="s">
        <v>40</v>
      </c>
      <c r="B75" s="17">
        <v>6000.0</v>
      </c>
      <c r="C75" s="17">
        <v>5.0</v>
      </c>
      <c r="D75" s="17">
        <v>1.0</v>
      </c>
      <c r="E75" s="17">
        <v>12.0</v>
      </c>
      <c r="F75" s="17">
        <v>85.4</v>
      </c>
      <c r="G75" s="17">
        <v>2.58</v>
      </c>
    </row>
    <row r="76">
      <c r="A76" s="17" t="s">
        <v>573</v>
      </c>
      <c r="B76" s="17">
        <v>6100.0</v>
      </c>
      <c r="C76" s="17">
        <v>5.0</v>
      </c>
      <c r="D76" s="17">
        <v>2.0</v>
      </c>
      <c r="E76" s="17">
        <v>14.0</v>
      </c>
      <c r="F76" s="17">
        <v>75.0</v>
      </c>
      <c r="G76" s="17">
        <v>3.64</v>
      </c>
    </row>
    <row r="77">
      <c r="A77" s="17" t="s">
        <v>324</v>
      </c>
      <c r="B77" s="17">
        <v>6600.0</v>
      </c>
      <c r="C77" s="17">
        <v>23.0</v>
      </c>
      <c r="D77" s="17">
        <v>9.0</v>
      </c>
      <c r="E77" s="17">
        <v>64.0</v>
      </c>
      <c r="F77" s="17">
        <v>74.4</v>
      </c>
      <c r="G77" s="17">
        <v>3.39</v>
      </c>
    </row>
    <row r="78">
      <c r="A78" s="17" t="s">
        <v>401</v>
      </c>
      <c r="B78" s="17">
        <v>8300.0</v>
      </c>
      <c r="C78" s="17">
        <v>42.0</v>
      </c>
      <c r="D78" s="17">
        <v>31.0</v>
      </c>
      <c r="E78" s="17">
        <v>144.0</v>
      </c>
      <c r="F78" s="17">
        <v>56.1</v>
      </c>
      <c r="G78" s="17">
        <v>3.32</v>
      </c>
    </row>
    <row r="79">
      <c r="A79" s="17" t="s">
        <v>287</v>
      </c>
      <c r="B79" s="17">
        <v>6200.0</v>
      </c>
      <c r="C79" s="17">
        <v>13.0</v>
      </c>
      <c r="D79" s="17">
        <v>8.0</v>
      </c>
      <c r="E79" s="17">
        <v>40.0</v>
      </c>
      <c r="F79" s="17">
        <v>72.1</v>
      </c>
      <c r="G79" s="17">
        <v>3.3</v>
      </c>
    </row>
    <row r="80">
      <c r="A80" s="17" t="s">
        <v>248</v>
      </c>
      <c r="B80" s="17" t="e">
        <v>#N/A</v>
      </c>
      <c r="C80" s="17">
        <v>22.0</v>
      </c>
      <c r="D80" s="17">
        <v>14.0</v>
      </c>
      <c r="E80" s="17">
        <v>71.0</v>
      </c>
      <c r="F80" s="17">
        <v>63.4</v>
      </c>
      <c r="G80" s="17">
        <v>3.07</v>
      </c>
    </row>
    <row r="81">
      <c r="A81" s="17" t="s">
        <v>225</v>
      </c>
      <c r="B81" s="17">
        <v>5600.0</v>
      </c>
      <c r="C81" s="17">
        <v>30.0</v>
      </c>
      <c r="D81" s="17">
        <v>10.0</v>
      </c>
      <c r="E81" s="17">
        <v>79.0</v>
      </c>
      <c r="F81" s="17">
        <v>82.1</v>
      </c>
      <c r="G81" s="17">
        <v>2.66</v>
      </c>
    </row>
    <row r="82">
      <c r="A82" s="17" t="s">
        <v>276</v>
      </c>
      <c r="B82" s="17">
        <v>6100.0</v>
      </c>
      <c r="C82" s="17">
        <v>8.0</v>
      </c>
      <c r="D82" s="17">
        <v>2.0</v>
      </c>
      <c r="E82" s="17">
        <v>20.0</v>
      </c>
      <c r="F82" s="17">
        <v>91.0</v>
      </c>
      <c r="G82" s="17">
        <v>2.45</v>
      </c>
    </row>
    <row r="83">
      <c r="A83" s="17" t="s">
        <v>194</v>
      </c>
      <c r="B83" s="17">
        <v>6700.0</v>
      </c>
      <c r="C83" s="17">
        <v>19.0</v>
      </c>
      <c r="D83" s="17">
        <v>8.0</v>
      </c>
      <c r="E83" s="17">
        <v>55.0</v>
      </c>
      <c r="F83" s="17">
        <v>74.3</v>
      </c>
      <c r="G83" s="17">
        <v>3.49</v>
      </c>
    </row>
    <row r="84">
      <c r="A84" s="17" t="s">
        <v>291</v>
      </c>
      <c r="B84" s="17">
        <v>6700.0</v>
      </c>
      <c r="C84" s="17">
        <v>19.0</v>
      </c>
      <c r="D84" s="17">
        <v>5.0</v>
      </c>
      <c r="E84" s="17">
        <v>45.0</v>
      </c>
      <c r="F84" s="17">
        <v>82.8</v>
      </c>
      <c r="G84" s="17">
        <v>3.42</v>
      </c>
    </row>
    <row r="85">
      <c r="A85" s="17" t="s">
        <v>607</v>
      </c>
      <c r="B85" s="17" t="e">
        <v>#N/A</v>
      </c>
      <c r="C85" s="17">
        <v>22.0</v>
      </c>
      <c r="D85" s="17">
        <v>8.0</v>
      </c>
      <c r="E85" s="17">
        <v>60.0</v>
      </c>
      <c r="F85" s="17">
        <v>73.8</v>
      </c>
      <c r="G85" s="17">
        <v>3.22</v>
      </c>
    </row>
    <row r="86">
      <c r="A86" s="17" t="s">
        <v>260</v>
      </c>
      <c r="B86" s="17">
        <v>6100.0</v>
      </c>
      <c r="C86" s="17">
        <v>3.0</v>
      </c>
      <c r="D86" s="17">
        <v>1.0</v>
      </c>
      <c r="E86" s="17">
        <v>8.0</v>
      </c>
      <c r="F86" s="17">
        <v>89.7</v>
      </c>
      <c r="G86" s="17">
        <v>3.0</v>
      </c>
    </row>
    <row r="87">
      <c r="A87" s="17" t="s">
        <v>459</v>
      </c>
      <c r="B87" s="17">
        <v>5800.0</v>
      </c>
      <c r="C87" s="17">
        <v>24.0</v>
      </c>
      <c r="D87" s="17">
        <v>15.0</v>
      </c>
      <c r="E87" s="17">
        <v>76.0</v>
      </c>
      <c r="F87" s="17">
        <v>70.2</v>
      </c>
      <c r="G87" s="17">
        <v>2.93</v>
      </c>
    </row>
    <row r="88">
      <c r="A88" s="17" t="s">
        <v>475</v>
      </c>
      <c r="B88" s="17">
        <v>6600.0</v>
      </c>
      <c r="C88" s="17">
        <v>14.0</v>
      </c>
      <c r="D88" s="17">
        <v>1.0</v>
      </c>
      <c r="E88" s="17">
        <v>30.0</v>
      </c>
      <c r="F88" s="17">
        <v>96.9</v>
      </c>
      <c r="G88" s="17">
        <v>2.67</v>
      </c>
    </row>
    <row r="89">
      <c r="A89" s="17" t="s">
        <v>317</v>
      </c>
      <c r="B89" s="17">
        <v>6000.0</v>
      </c>
      <c r="C89" s="17">
        <v>13.0</v>
      </c>
      <c r="D89" s="17">
        <v>10.0</v>
      </c>
      <c r="E89" s="17">
        <v>46.0</v>
      </c>
      <c r="F89" s="17">
        <v>57.5</v>
      </c>
      <c r="G89" s="17">
        <v>3.43</v>
      </c>
    </row>
    <row r="90">
      <c r="A90" s="17" t="s">
        <v>227</v>
      </c>
      <c r="B90" s="17">
        <v>6500.0</v>
      </c>
      <c r="C90" s="17">
        <v>48.0</v>
      </c>
      <c r="D90" s="17">
        <v>25.0</v>
      </c>
      <c r="E90" s="17">
        <v>145.0</v>
      </c>
      <c r="F90" s="17">
        <v>66.1</v>
      </c>
      <c r="G90" s="17">
        <v>3.27</v>
      </c>
    </row>
    <row r="91">
      <c r="A91" s="17" t="s">
        <v>301</v>
      </c>
      <c r="B91" s="17">
        <v>6400.0</v>
      </c>
      <c r="C91" s="17">
        <v>13.0</v>
      </c>
      <c r="D91" s="17">
        <v>5.0</v>
      </c>
      <c r="E91" s="17">
        <v>36.0</v>
      </c>
      <c r="F91" s="17">
        <v>79.8</v>
      </c>
      <c r="G91" s="17">
        <v>3.25</v>
      </c>
    </row>
    <row r="92">
      <c r="A92" s="17" t="s">
        <v>286</v>
      </c>
      <c r="B92" s="17">
        <v>6300.0</v>
      </c>
      <c r="C92" s="17">
        <v>31.0</v>
      </c>
      <c r="D92" s="17">
        <v>11.0</v>
      </c>
      <c r="E92" s="17">
        <v>82.0</v>
      </c>
      <c r="F92" s="17">
        <v>78.5</v>
      </c>
      <c r="G92" s="17">
        <v>3.23</v>
      </c>
    </row>
    <row r="93">
      <c r="A93" s="17" t="s">
        <v>258</v>
      </c>
      <c r="B93" s="17">
        <v>6100.0</v>
      </c>
      <c r="C93" s="17">
        <v>35.0</v>
      </c>
      <c r="D93" s="17">
        <v>17.0</v>
      </c>
      <c r="E93" s="17">
        <v>103.0</v>
      </c>
      <c r="F93" s="17">
        <v>77.4</v>
      </c>
      <c r="G93" s="17">
        <v>3.21</v>
      </c>
    </row>
    <row r="94">
      <c r="A94" s="17" t="s">
        <v>557</v>
      </c>
      <c r="B94" s="17">
        <v>6800.0</v>
      </c>
      <c r="C94" s="17">
        <v>13.0</v>
      </c>
      <c r="D94" s="17">
        <v>9.0</v>
      </c>
      <c r="E94" s="17">
        <v>43.0</v>
      </c>
      <c r="F94" s="17">
        <v>65.0</v>
      </c>
      <c r="G94" s="17">
        <v>2.93</v>
      </c>
    </row>
    <row r="95">
      <c r="A95" s="17" t="s">
        <v>306</v>
      </c>
      <c r="B95" s="17">
        <v>6300.0</v>
      </c>
      <c r="C95" s="17">
        <v>6.0</v>
      </c>
      <c r="D95" s="17">
        <v>2.0</v>
      </c>
      <c r="E95" s="17">
        <v>16.0</v>
      </c>
      <c r="F95" s="17">
        <v>89.3</v>
      </c>
      <c r="G95" s="17">
        <v>3.19</v>
      </c>
    </row>
    <row r="96">
      <c r="A96" s="17" t="s">
        <v>321</v>
      </c>
      <c r="B96" s="17">
        <v>5800.0</v>
      </c>
      <c r="C96" s="17">
        <v>40.0</v>
      </c>
      <c r="D96" s="17">
        <v>19.0</v>
      </c>
      <c r="E96" s="17">
        <v>115.0</v>
      </c>
      <c r="F96" s="17">
        <v>73.1</v>
      </c>
      <c r="G96" s="17">
        <v>3.16</v>
      </c>
    </row>
    <row r="97">
      <c r="A97" s="17" t="s">
        <v>551</v>
      </c>
      <c r="B97" s="17">
        <v>6200.0</v>
      </c>
      <c r="C97" s="17">
        <v>20.0</v>
      </c>
      <c r="D97" s="17">
        <v>11.0</v>
      </c>
      <c r="E97" s="17">
        <v>61.0</v>
      </c>
      <c r="F97" s="17">
        <v>73.3</v>
      </c>
      <c r="G97" s="17">
        <v>3.05</v>
      </c>
    </row>
    <row r="98">
      <c r="A98" s="17" t="s">
        <v>574</v>
      </c>
      <c r="B98" s="17">
        <v>6200.0</v>
      </c>
      <c r="C98" s="17">
        <v>3.0</v>
      </c>
      <c r="D98" s="17">
        <v>1.0</v>
      </c>
      <c r="E98" s="17">
        <v>7.0</v>
      </c>
      <c r="F98" s="17">
        <v>91.7</v>
      </c>
      <c r="G98" s="17">
        <v>2.86</v>
      </c>
    </row>
    <row r="99">
      <c r="A99" s="17" t="s">
        <v>563</v>
      </c>
      <c r="B99" s="17">
        <v>6800.0</v>
      </c>
      <c r="C99" s="17">
        <v>6.0</v>
      </c>
      <c r="D99" s="17">
        <v>1.0</v>
      </c>
      <c r="E99" s="17">
        <v>14.0</v>
      </c>
      <c r="F99" s="17">
        <v>87.3</v>
      </c>
      <c r="G99" s="17">
        <v>2.64</v>
      </c>
    </row>
    <row r="100">
      <c r="A100" s="17" t="s">
        <v>516</v>
      </c>
      <c r="B100" s="17">
        <v>5700.0</v>
      </c>
      <c r="C100" s="17">
        <v>0.0</v>
      </c>
      <c r="D100" s="17">
        <v>0.0</v>
      </c>
      <c r="E100" s="17">
        <v>0.0</v>
      </c>
      <c r="F100" s="17">
        <v>0.0</v>
      </c>
      <c r="G100" s="17">
        <v>0.0</v>
      </c>
    </row>
    <row r="101">
      <c r="A101" s="17" t="s">
        <v>570</v>
      </c>
      <c r="B101" s="17">
        <v>6000.0</v>
      </c>
      <c r="C101" s="17">
        <v>14.0</v>
      </c>
      <c r="D101" s="17">
        <v>10.0</v>
      </c>
      <c r="E101" s="17">
        <v>45.0</v>
      </c>
      <c r="F101" s="17">
        <v>59.4</v>
      </c>
      <c r="G101" s="17">
        <v>3.67</v>
      </c>
    </row>
    <row r="102">
      <c r="A102" s="17" t="s">
        <v>299</v>
      </c>
      <c r="B102" s="17">
        <v>5900.0</v>
      </c>
      <c r="C102" s="17">
        <v>19.0</v>
      </c>
      <c r="D102" s="17">
        <v>5.0</v>
      </c>
      <c r="E102" s="17">
        <v>47.0</v>
      </c>
      <c r="F102" s="17">
        <v>86.2</v>
      </c>
      <c r="G102" s="17">
        <v>3.53</v>
      </c>
    </row>
    <row r="103">
      <c r="A103" s="17" t="s">
        <v>152</v>
      </c>
      <c r="B103" s="17">
        <v>6100.0</v>
      </c>
      <c r="C103" s="17">
        <v>46.0</v>
      </c>
      <c r="D103" s="17">
        <v>28.0</v>
      </c>
      <c r="E103" s="17">
        <v>143.0</v>
      </c>
      <c r="F103" s="17">
        <v>62.3</v>
      </c>
      <c r="G103" s="17">
        <v>3.48</v>
      </c>
    </row>
    <row r="104">
      <c r="A104" s="17" t="s">
        <v>560</v>
      </c>
      <c r="B104" s="17">
        <v>5700.0</v>
      </c>
      <c r="C104" s="17">
        <v>4.0</v>
      </c>
      <c r="D104" s="17">
        <v>2.0</v>
      </c>
      <c r="E104" s="17">
        <v>12.0</v>
      </c>
      <c r="F104" s="17">
        <v>76.3</v>
      </c>
      <c r="G104" s="17">
        <v>3.42</v>
      </c>
    </row>
    <row r="105">
      <c r="A105" s="17" t="s">
        <v>173</v>
      </c>
      <c r="B105" s="17" t="e">
        <v>#N/A</v>
      </c>
      <c r="C105" s="17">
        <v>20.0</v>
      </c>
      <c r="D105" s="17">
        <v>10.0</v>
      </c>
      <c r="E105" s="17">
        <v>59.0</v>
      </c>
      <c r="F105" s="17">
        <v>68.6</v>
      </c>
      <c r="G105" s="17">
        <v>3.31</v>
      </c>
    </row>
    <row r="106">
      <c r="A106" s="17" t="s">
        <v>562</v>
      </c>
      <c r="B106" s="17" t="e">
        <v>#N/A</v>
      </c>
      <c r="C106" s="17">
        <v>0.0</v>
      </c>
      <c r="D106" s="17">
        <v>0.0</v>
      </c>
      <c r="E106" s="17">
        <v>0.0</v>
      </c>
      <c r="F106" s="17">
        <v>0.0</v>
      </c>
      <c r="G106" s="17">
        <v>0.0</v>
      </c>
    </row>
    <row r="107">
      <c r="A107" s="17" t="s">
        <v>576</v>
      </c>
      <c r="B107" s="17" t="e">
        <v>#N/A</v>
      </c>
      <c r="C107" s="17">
        <v>0.0</v>
      </c>
      <c r="D107" s="17">
        <v>0.0</v>
      </c>
      <c r="E107" s="17">
        <v>0.0</v>
      </c>
      <c r="F107" s="17">
        <v>0.0</v>
      </c>
      <c r="G107" s="17">
        <v>0.0</v>
      </c>
    </row>
  </sheetData>
  <conditionalFormatting sqref="B2:B10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0.57"/>
    <col customWidth="1" min="2" max="2" width="5.14"/>
    <col customWidth="1" min="3" max="3" width="9.86"/>
    <col customWidth="1" min="4" max="4" width="3.71"/>
    <col customWidth="1" min="5" max="5" width="7.29"/>
    <col customWidth="1" min="6" max="6" width="6.86"/>
    <col customWidth="1" min="7" max="7" width="2.0"/>
    <col customWidth="1" min="8" max="8" width="2.71"/>
    <col customWidth="1" min="9" max="9" width="3.57"/>
    <col customWidth="1" min="10" max="10" width="2.86"/>
    <col customWidth="1" min="11" max="12" width="2.14"/>
    <col customWidth="1" min="13" max="13" width="10.14"/>
    <col customWidth="1" min="14" max="14" width="3.71"/>
    <col customWidth="1" min="15" max="15" width="7.29"/>
    <col customWidth="1" min="16" max="16" width="8.0"/>
    <col customWidth="1" min="17" max="17" width="2.0"/>
    <col customWidth="1" min="18" max="18" width="2.71"/>
    <col customWidth="1" min="19" max="19" width="3.57"/>
    <col customWidth="1" min="20" max="20" width="2.86"/>
    <col customWidth="1" min="21" max="21" width="2.71"/>
    <col customWidth="1" min="22" max="22" width="2.14"/>
  </cols>
  <sheetData>
    <row r="1">
      <c r="A1" s="5"/>
      <c r="B1" s="3"/>
      <c r="C1" s="12" t="s">
        <v>595</v>
      </c>
      <c r="M1" s="18" t="s">
        <v>597</v>
      </c>
    </row>
    <row r="2">
      <c r="A2" s="1" t="s">
        <v>81</v>
      </c>
      <c r="B2" s="2" t="s">
        <v>1</v>
      </c>
      <c r="C2" s="2" t="s">
        <v>524</v>
      </c>
      <c r="D2" s="1" t="s">
        <v>598</v>
      </c>
      <c r="E2" s="1" t="s">
        <v>599</v>
      </c>
      <c r="F2" s="2" t="s">
        <v>600</v>
      </c>
      <c r="G2" s="1" t="s">
        <v>141</v>
      </c>
      <c r="H2" s="1" t="s">
        <v>601</v>
      </c>
      <c r="I2" s="1" t="s">
        <v>602</v>
      </c>
      <c r="J2" s="1" t="s">
        <v>603</v>
      </c>
      <c r="K2" s="1" t="s">
        <v>604</v>
      </c>
      <c r="L2" s="1" t="s">
        <v>605</v>
      </c>
      <c r="M2" s="2" t="s">
        <v>524</v>
      </c>
      <c r="N2" s="1" t="s">
        <v>598</v>
      </c>
      <c r="O2" s="1" t="s">
        <v>599</v>
      </c>
      <c r="P2" s="2" t="s">
        <v>600</v>
      </c>
      <c r="Q2" s="1" t="s">
        <v>141</v>
      </c>
      <c r="R2" s="1" t="s">
        <v>601</v>
      </c>
      <c r="S2" s="1" t="s">
        <v>602</v>
      </c>
      <c r="T2" s="1" t="s">
        <v>603</v>
      </c>
      <c r="U2" s="1" t="s">
        <v>604</v>
      </c>
      <c r="V2" s="1" t="s">
        <v>605</v>
      </c>
    </row>
    <row r="3">
      <c r="A3" s="3" t="s">
        <v>278</v>
      </c>
      <c r="B3" s="3">
        <v>6400.0</v>
      </c>
      <c r="C3" s="19">
        <v>42403.0</v>
      </c>
      <c r="D3" s="12">
        <v>10.0</v>
      </c>
      <c r="E3" s="12">
        <v>76.7</v>
      </c>
      <c r="F3" s="12">
        <v>13.9</v>
      </c>
      <c r="G3" s="12">
        <v>0.0</v>
      </c>
      <c r="H3" s="12">
        <v>32.0</v>
      </c>
      <c r="I3" s="12">
        <v>117.0</v>
      </c>
      <c r="J3" s="12">
        <v>31.0</v>
      </c>
      <c r="K3" s="12">
        <v>0.0</v>
      </c>
      <c r="L3" s="12">
        <v>0.0</v>
      </c>
      <c r="M3" s="20">
        <v>42370.0</v>
      </c>
      <c r="N3" s="18">
        <v>4.0</v>
      </c>
      <c r="O3" s="18">
        <v>20.0</v>
      </c>
      <c r="P3" s="18">
        <v>20.5</v>
      </c>
      <c r="Q3" s="18">
        <v>1.0</v>
      </c>
      <c r="R3" s="18">
        <v>19.0</v>
      </c>
      <c r="S3" s="18">
        <v>43.0</v>
      </c>
      <c r="T3" s="18">
        <v>9.0</v>
      </c>
      <c r="U3" s="18">
        <v>0.0</v>
      </c>
      <c r="V3" s="18">
        <v>0.0</v>
      </c>
    </row>
    <row r="4">
      <c r="A4" s="3" t="s">
        <v>241</v>
      </c>
      <c r="B4" s="3">
        <v>7100.0</v>
      </c>
      <c r="C4" s="19">
        <v>42371.0</v>
      </c>
      <c r="D4" s="12">
        <v>6.0</v>
      </c>
      <c r="E4" s="12">
        <v>77.5</v>
      </c>
      <c r="F4" s="12">
        <v>14.25</v>
      </c>
      <c r="G4" s="12">
        <v>0.0</v>
      </c>
      <c r="H4" s="12">
        <v>19.0</v>
      </c>
      <c r="I4" s="12">
        <v>73.0</v>
      </c>
      <c r="J4" s="12">
        <v>16.0</v>
      </c>
      <c r="K4" s="12">
        <v>0.0</v>
      </c>
      <c r="L4" s="12">
        <v>0.0</v>
      </c>
      <c r="M4" s="20">
        <v>42403.0</v>
      </c>
      <c r="N4" s="18">
        <v>10.0</v>
      </c>
      <c r="O4" s="18">
        <v>39.3</v>
      </c>
      <c r="P4" s="18">
        <v>19.7</v>
      </c>
      <c r="Q4" s="18">
        <v>1.0</v>
      </c>
      <c r="R4" s="18">
        <v>53.0</v>
      </c>
      <c r="S4" s="18">
        <v>95.0</v>
      </c>
      <c r="T4" s="18">
        <v>27.0</v>
      </c>
      <c r="U4" s="18">
        <v>4.0</v>
      </c>
      <c r="V4" s="18">
        <v>0.0</v>
      </c>
    </row>
    <row r="5">
      <c r="A5" s="3" t="s">
        <v>312</v>
      </c>
      <c r="B5" s="3">
        <v>5800.0</v>
      </c>
      <c r="C5" s="12" t="s">
        <v>606</v>
      </c>
      <c r="D5" s="12">
        <v>6.0</v>
      </c>
      <c r="E5" s="12">
        <v>100.0</v>
      </c>
      <c r="F5" s="12">
        <v>11.0</v>
      </c>
      <c r="G5" s="12">
        <v>0.0</v>
      </c>
      <c r="H5" s="12">
        <v>13.0</v>
      </c>
      <c r="I5" s="12">
        <v>75.0</v>
      </c>
      <c r="J5" s="12">
        <v>19.0</v>
      </c>
      <c r="K5" s="12">
        <v>1.0</v>
      </c>
      <c r="L5" s="12">
        <v>0.0</v>
      </c>
      <c r="M5" s="20">
        <v>42370.0</v>
      </c>
      <c r="N5" s="18">
        <v>4.0</v>
      </c>
      <c r="O5" s="18">
        <v>47.0</v>
      </c>
      <c r="P5" s="18">
        <v>19.38</v>
      </c>
      <c r="Q5" s="18">
        <v>0.0</v>
      </c>
      <c r="R5" s="18">
        <v>22.0</v>
      </c>
      <c r="S5" s="18">
        <v>37.0</v>
      </c>
      <c r="T5" s="18">
        <v>12.0</v>
      </c>
      <c r="U5" s="18">
        <v>1.0</v>
      </c>
      <c r="V5" s="18">
        <v>0.0</v>
      </c>
    </row>
    <row r="6">
      <c r="A6" s="3" t="s">
        <v>47</v>
      </c>
      <c r="B6" s="3">
        <v>5900.0</v>
      </c>
      <c r="C6" s="19">
        <v>42432.0</v>
      </c>
      <c r="D6" s="12">
        <v>12.0</v>
      </c>
      <c r="E6" s="12">
        <v>30.7</v>
      </c>
      <c r="F6" s="12">
        <v>19.54</v>
      </c>
      <c r="G6" s="12">
        <v>1.0</v>
      </c>
      <c r="H6" s="12">
        <v>56.0</v>
      </c>
      <c r="I6" s="12">
        <v>139.0</v>
      </c>
      <c r="J6" s="12">
        <v>18.0</v>
      </c>
      <c r="K6" s="12">
        <v>2.0</v>
      </c>
      <c r="L6" s="12">
        <v>0.0</v>
      </c>
      <c r="M6" s="20">
        <v>42370.0</v>
      </c>
      <c r="N6" s="18">
        <v>4.0</v>
      </c>
      <c r="O6" s="18">
        <v>35.0</v>
      </c>
      <c r="P6" s="18">
        <v>19.25</v>
      </c>
      <c r="Q6" s="18">
        <v>1.0</v>
      </c>
      <c r="R6" s="18">
        <v>17.0</v>
      </c>
      <c r="S6" s="18">
        <v>45.0</v>
      </c>
      <c r="T6" s="18">
        <v>9.0</v>
      </c>
      <c r="U6" s="18">
        <v>0.0</v>
      </c>
      <c r="V6" s="18">
        <v>0.0</v>
      </c>
    </row>
    <row r="7">
      <c r="A7" s="3" t="s">
        <v>29</v>
      </c>
      <c r="B7" s="3">
        <v>9400.0</v>
      </c>
      <c r="C7" s="19">
        <v>42464.0</v>
      </c>
      <c r="D7" s="12">
        <v>16.0</v>
      </c>
      <c r="E7" s="12">
        <v>15.0</v>
      </c>
      <c r="F7" s="12">
        <v>20.53</v>
      </c>
      <c r="G7" s="12">
        <v>1.0</v>
      </c>
      <c r="H7" s="12">
        <v>80.0</v>
      </c>
      <c r="I7" s="12">
        <v>184.0</v>
      </c>
      <c r="J7" s="12">
        <v>23.0</v>
      </c>
      <c r="K7" s="12">
        <v>0.0</v>
      </c>
      <c r="L7" s="12">
        <v>0.0</v>
      </c>
      <c r="M7" s="20">
        <v>42403.0</v>
      </c>
      <c r="N7" s="18">
        <v>10.0</v>
      </c>
      <c r="O7" s="18">
        <v>42.7</v>
      </c>
      <c r="P7" s="18">
        <v>19.2</v>
      </c>
      <c r="Q7" s="18">
        <v>3.0</v>
      </c>
      <c r="R7" s="18">
        <v>43.0</v>
      </c>
      <c r="S7" s="18">
        <v>108.0</v>
      </c>
      <c r="T7" s="18">
        <v>22.0</v>
      </c>
      <c r="U7" s="18">
        <v>4.0</v>
      </c>
      <c r="V7" s="18">
        <v>0.0</v>
      </c>
    </row>
    <row r="8">
      <c r="A8" s="3" t="s">
        <v>177</v>
      </c>
      <c r="B8" s="3">
        <v>9000.0</v>
      </c>
      <c r="C8" s="19">
        <v>42403.0</v>
      </c>
      <c r="D8" s="12">
        <v>10.0</v>
      </c>
      <c r="E8" s="12">
        <v>49.7</v>
      </c>
      <c r="F8" s="12">
        <v>18.45</v>
      </c>
      <c r="G8" s="12">
        <v>2.0</v>
      </c>
      <c r="H8" s="12">
        <v>41.0</v>
      </c>
      <c r="I8" s="12">
        <v>115.0</v>
      </c>
      <c r="J8" s="12">
        <v>20.0</v>
      </c>
      <c r="K8" s="12">
        <v>2.0</v>
      </c>
      <c r="L8" s="12">
        <v>0.0</v>
      </c>
      <c r="M8" s="20">
        <v>42403.0</v>
      </c>
      <c r="N8" s="18">
        <v>10.0</v>
      </c>
      <c r="O8" s="18">
        <v>38.7</v>
      </c>
      <c r="P8" s="18">
        <v>19.2</v>
      </c>
      <c r="Q8" s="18">
        <v>1.0</v>
      </c>
      <c r="R8" s="18">
        <v>50.0</v>
      </c>
      <c r="S8" s="18">
        <v>100.0</v>
      </c>
      <c r="T8" s="18">
        <v>26.0</v>
      </c>
      <c r="U8" s="18">
        <v>3.0</v>
      </c>
      <c r="V8" s="18">
        <v>0.0</v>
      </c>
    </row>
    <row r="9">
      <c r="A9" s="3" t="s">
        <v>198</v>
      </c>
      <c r="B9" s="3">
        <v>8000.0</v>
      </c>
      <c r="C9" s="19">
        <v>42371.0</v>
      </c>
      <c r="D9" s="12">
        <v>6.0</v>
      </c>
      <c r="E9" s="12">
        <v>67.5</v>
      </c>
      <c r="F9" s="12">
        <v>16.5</v>
      </c>
      <c r="G9" s="12">
        <v>2.0</v>
      </c>
      <c r="H9" s="12">
        <v>19.0</v>
      </c>
      <c r="I9" s="12">
        <v>71.0</v>
      </c>
      <c r="J9" s="12">
        <v>13.0</v>
      </c>
      <c r="K9" s="12">
        <v>3.0</v>
      </c>
      <c r="L9" s="12">
        <v>0.0</v>
      </c>
      <c r="M9" s="20">
        <v>42432.0</v>
      </c>
      <c r="N9" s="18">
        <v>12.0</v>
      </c>
      <c r="O9" s="18">
        <v>33.0</v>
      </c>
      <c r="P9" s="18">
        <v>18.96</v>
      </c>
      <c r="Q9" s="18">
        <v>4.0</v>
      </c>
      <c r="R9" s="18">
        <v>50.0</v>
      </c>
      <c r="S9" s="18">
        <v>129.0</v>
      </c>
      <c r="T9" s="18">
        <v>28.0</v>
      </c>
      <c r="U9" s="18">
        <v>5.0</v>
      </c>
      <c r="V9" s="18">
        <v>0.0</v>
      </c>
    </row>
    <row r="10">
      <c r="A10" s="3" t="s">
        <v>142</v>
      </c>
      <c r="B10" s="3">
        <v>7100.0</v>
      </c>
      <c r="C10" s="19">
        <v>42402.0</v>
      </c>
      <c r="D10" s="12">
        <v>8.0</v>
      </c>
      <c r="E10" s="12">
        <v>33.0</v>
      </c>
      <c r="F10" s="12">
        <v>19.63</v>
      </c>
      <c r="G10" s="12">
        <v>0.0</v>
      </c>
      <c r="H10" s="12">
        <v>42.0</v>
      </c>
      <c r="I10" s="12">
        <v>82.0</v>
      </c>
      <c r="J10" s="12">
        <v>20.0</v>
      </c>
      <c r="K10" s="12">
        <v>0.0</v>
      </c>
      <c r="L10" s="12">
        <v>0.0</v>
      </c>
      <c r="M10" s="20">
        <v>42403.0</v>
      </c>
      <c r="N10" s="18">
        <v>10.0</v>
      </c>
      <c r="O10" s="18">
        <v>41.7</v>
      </c>
      <c r="P10" s="18">
        <v>18.8</v>
      </c>
      <c r="Q10" s="18">
        <v>3.0</v>
      </c>
      <c r="R10" s="18">
        <v>41.0</v>
      </c>
      <c r="S10" s="18">
        <v>110.0</v>
      </c>
      <c r="T10" s="18">
        <v>24.0</v>
      </c>
      <c r="U10" s="18">
        <v>2.0</v>
      </c>
      <c r="V10" s="18">
        <v>0.0</v>
      </c>
    </row>
    <row r="11">
      <c r="A11" s="3" t="s">
        <v>305</v>
      </c>
      <c r="B11" s="3">
        <v>6500.0</v>
      </c>
      <c r="C11" s="12" t="s">
        <v>608</v>
      </c>
      <c r="D11" s="12">
        <v>4.0</v>
      </c>
      <c r="E11" s="12">
        <v>100.0</v>
      </c>
      <c r="F11" s="12">
        <v>13.38</v>
      </c>
      <c r="G11" s="12">
        <v>0.0</v>
      </c>
      <c r="H11" s="12">
        <v>11.0</v>
      </c>
      <c r="I11" s="12">
        <v>52.0</v>
      </c>
      <c r="J11" s="12">
        <v>7.0</v>
      </c>
      <c r="K11" s="12">
        <v>2.0</v>
      </c>
      <c r="L11" s="12">
        <v>0.0</v>
      </c>
      <c r="M11" s="20">
        <v>42370.0</v>
      </c>
      <c r="N11" s="18">
        <v>4.0</v>
      </c>
      <c r="O11" s="18">
        <v>54.0</v>
      </c>
      <c r="P11" s="18">
        <v>18.75</v>
      </c>
      <c r="Q11" s="18">
        <v>1.0</v>
      </c>
      <c r="R11" s="18">
        <v>17.0</v>
      </c>
      <c r="S11" s="18">
        <v>44.0</v>
      </c>
      <c r="T11" s="18">
        <v>8.0</v>
      </c>
      <c r="U11" s="18">
        <v>2.0</v>
      </c>
      <c r="V11" s="18">
        <v>0.0</v>
      </c>
    </row>
    <row r="12">
      <c r="A12" s="3" t="s">
        <v>182</v>
      </c>
      <c r="B12" s="3">
        <v>6500.0</v>
      </c>
      <c r="C12" s="19">
        <v>42372.0</v>
      </c>
      <c r="D12" s="12">
        <v>8.0</v>
      </c>
      <c r="E12" s="12">
        <v>74.3</v>
      </c>
      <c r="F12" s="12">
        <v>17.0</v>
      </c>
      <c r="G12" s="12">
        <v>0.0</v>
      </c>
      <c r="H12" s="12">
        <v>35.0</v>
      </c>
      <c r="I12" s="12">
        <v>87.0</v>
      </c>
      <c r="J12" s="12">
        <v>19.0</v>
      </c>
      <c r="K12" s="12">
        <v>3.0</v>
      </c>
      <c r="L12" s="12">
        <v>0.0</v>
      </c>
      <c r="M12" s="20">
        <v>42370.0</v>
      </c>
      <c r="N12" s="18">
        <v>4.0</v>
      </c>
      <c r="O12" s="18">
        <v>44.0</v>
      </c>
      <c r="P12" s="18">
        <v>18.63</v>
      </c>
      <c r="Q12" s="18">
        <v>1.0</v>
      </c>
      <c r="R12" s="18">
        <v>16.0</v>
      </c>
      <c r="S12" s="18">
        <v>46.0</v>
      </c>
      <c r="T12" s="18">
        <v>9.0</v>
      </c>
      <c r="U12" s="18">
        <v>0.0</v>
      </c>
      <c r="V12" s="18">
        <v>0.0</v>
      </c>
    </row>
    <row r="13">
      <c r="A13" s="3" t="s">
        <v>228</v>
      </c>
      <c r="B13" s="3">
        <v>6400.0</v>
      </c>
      <c r="C13" s="19">
        <v>42402.0</v>
      </c>
      <c r="D13" s="12">
        <v>8.0</v>
      </c>
      <c r="E13" s="12">
        <v>44.5</v>
      </c>
      <c r="F13" s="12">
        <v>18.44</v>
      </c>
      <c r="G13" s="12">
        <v>1.0</v>
      </c>
      <c r="H13" s="12">
        <v>34.0</v>
      </c>
      <c r="I13" s="12">
        <v>93.0</v>
      </c>
      <c r="J13" s="12">
        <v>14.0</v>
      </c>
      <c r="K13" s="12">
        <v>2.0</v>
      </c>
      <c r="L13" s="12">
        <v>0.0</v>
      </c>
      <c r="M13" s="20">
        <v>42370.0</v>
      </c>
      <c r="N13" s="18">
        <v>4.0</v>
      </c>
      <c r="O13" s="18">
        <v>31.0</v>
      </c>
      <c r="P13" s="18">
        <v>18.5</v>
      </c>
      <c r="Q13" s="18">
        <v>0.0</v>
      </c>
      <c r="R13" s="18">
        <v>18.0</v>
      </c>
      <c r="S13" s="18">
        <v>47.0</v>
      </c>
      <c r="T13" s="18">
        <v>7.0</v>
      </c>
      <c r="U13" s="18">
        <v>0.0</v>
      </c>
      <c r="V13" s="18">
        <v>0.0</v>
      </c>
    </row>
    <row r="14">
      <c r="A14" s="3" t="s">
        <v>73</v>
      </c>
      <c r="B14" s="3">
        <v>6700.0</v>
      </c>
      <c r="C14" s="19">
        <v>42402.0</v>
      </c>
      <c r="D14" s="12">
        <v>8.0</v>
      </c>
      <c r="E14" s="12">
        <v>32.5</v>
      </c>
      <c r="F14" s="12">
        <v>19.38</v>
      </c>
      <c r="G14" s="12">
        <v>3.0</v>
      </c>
      <c r="H14" s="12">
        <v>31.0</v>
      </c>
      <c r="I14" s="12">
        <v>94.0</v>
      </c>
      <c r="J14" s="12">
        <v>14.0</v>
      </c>
      <c r="K14" s="12">
        <v>2.0</v>
      </c>
      <c r="L14" s="12">
        <v>0.0</v>
      </c>
      <c r="M14" s="20">
        <v>42370.0</v>
      </c>
      <c r="N14" s="18">
        <v>4.0</v>
      </c>
      <c r="O14" s="18">
        <v>35.0</v>
      </c>
      <c r="P14" s="18">
        <v>18.38</v>
      </c>
      <c r="Q14" s="18">
        <v>0.0</v>
      </c>
      <c r="R14" s="18">
        <v>18.0</v>
      </c>
      <c r="S14" s="18">
        <v>47.0</v>
      </c>
      <c r="T14" s="18">
        <v>6.0</v>
      </c>
      <c r="U14" s="18">
        <v>1.0</v>
      </c>
      <c r="V14" s="18">
        <v>0.0</v>
      </c>
    </row>
    <row r="15">
      <c r="A15" s="3" t="s">
        <v>324</v>
      </c>
      <c r="B15" s="3">
        <v>6600.0</v>
      </c>
      <c r="C15" s="12" t="s">
        <v>608</v>
      </c>
      <c r="D15" s="12">
        <v>4.0</v>
      </c>
      <c r="E15" s="12">
        <v>100.0</v>
      </c>
      <c r="F15" s="12">
        <v>14.63</v>
      </c>
      <c r="G15" s="12">
        <v>0.0</v>
      </c>
      <c r="H15" s="12">
        <v>13.0</v>
      </c>
      <c r="I15" s="12">
        <v>49.0</v>
      </c>
      <c r="J15" s="12">
        <v>10.0</v>
      </c>
      <c r="K15" s="12">
        <v>0.0</v>
      </c>
      <c r="L15" s="12">
        <v>0.0</v>
      </c>
      <c r="M15" s="20">
        <v>42403.0</v>
      </c>
      <c r="N15" s="18">
        <v>10.0</v>
      </c>
      <c r="O15" s="18">
        <v>40.3</v>
      </c>
      <c r="P15" s="18">
        <v>18.15</v>
      </c>
      <c r="Q15" s="18">
        <v>3.0</v>
      </c>
      <c r="R15" s="18">
        <v>38.0</v>
      </c>
      <c r="S15" s="18">
        <v>113.0</v>
      </c>
      <c r="T15" s="18">
        <v>26.0</v>
      </c>
      <c r="U15" s="18">
        <v>0.0</v>
      </c>
      <c r="V15" s="18">
        <v>0.0</v>
      </c>
    </row>
    <row r="16">
      <c r="A16" s="3" t="s">
        <v>556</v>
      </c>
      <c r="B16" s="3">
        <v>5900.0</v>
      </c>
      <c r="C16" s="12" t="s">
        <v>609</v>
      </c>
      <c r="D16" s="21"/>
      <c r="E16" s="12">
        <v>0.0</v>
      </c>
      <c r="F16" s="12">
        <v>0.0</v>
      </c>
      <c r="G16" s="21"/>
      <c r="H16" s="21"/>
      <c r="I16" s="21"/>
      <c r="J16" s="21"/>
      <c r="K16" s="21"/>
      <c r="L16" s="21"/>
      <c r="M16" s="20">
        <v>42370.0</v>
      </c>
      <c r="N16" s="18">
        <v>4.0</v>
      </c>
      <c r="O16" s="18">
        <v>62.0</v>
      </c>
      <c r="P16" s="18">
        <v>18.13</v>
      </c>
      <c r="Q16" s="18">
        <v>1.0</v>
      </c>
      <c r="R16" s="18">
        <v>17.0</v>
      </c>
      <c r="S16" s="18">
        <v>41.0</v>
      </c>
      <c r="T16" s="18">
        <v>12.0</v>
      </c>
      <c r="U16" s="18">
        <v>1.0</v>
      </c>
      <c r="V16" s="18">
        <v>0.0</v>
      </c>
    </row>
    <row r="17">
      <c r="A17" s="3" t="s">
        <v>71</v>
      </c>
      <c r="B17" s="3">
        <v>6900.0</v>
      </c>
      <c r="C17" s="19">
        <v>42433.0</v>
      </c>
      <c r="D17" s="12">
        <v>14.0</v>
      </c>
      <c r="E17" s="12">
        <v>36.5</v>
      </c>
      <c r="F17" s="12">
        <v>20.64</v>
      </c>
      <c r="G17" s="12">
        <v>3.0</v>
      </c>
      <c r="H17" s="12">
        <v>69.0</v>
      </c>
      <c r="I17" s="12">
        <v>151.0</v>
      </c>
      <c r="J17" s="12">
        <v>23.0</v>
      </c>
      <c r="K17" s="12">
        <v>6.0</v>
      </c>
      <c r="L17" s="12">
        <v>0.0</v>
      </c>
      <c r="M17" s="20">
        <v>42371.0</v>
      </c>
      <c r="N17" s="18">
        <v>6.0</v>
      </c>
      <c r="O17" s="18">
        <v>60.0</v>
      </c>
      <c r="P17" s="18">
        <v>18.08</v>
      </c>
      <c r="Q17" s="18">
        <v>0.0</v>
      </c>
      <c r="R17" s="18">
        <v>28.0</v>
      </c>
      <c r="S17" s="18">
        <v>65.0</v>
      </c>
      <c r="T17" s="18">
        <v>14.0</v>
      </c>
      <c r="U17" s="18">
        <v>1.0</v>
      </c>
      <c r="V17" s="18">
        <v>0.0</v>
      </c>
    </row>
    <row r="18">
      <c r="A18" s="3" t="s">
        <v>380</v>
      </c>
      <c r="B18" s="3">
        <v>6300.0</v>
      </c>
      <c r="C18" s="12" t="s">
        <v>611</v>
      </c>
      <c r="D18" s="12">
        <v>2.0</v>
      </c>
      <c r="E18" s="12">
        <v>100.0</v>
      </c>
      <c r="F18" s="12">
        <v>13.25</v>
      </c>
      <c r="G18" s="12">
        <v>0.0</v>
      </c>
      <c r="H18" s="12">
        <v>7.0</v>
      </c>
      <c r="I18" s="12">
        <v>20.0</v>
      </c>
      <c r="J18" s="12">
        <v>9.0</v>
      </c>
      <c r="K18" s="12">
        <v>0.0</v>
      </c>
      <c r="L18" s="12">
        <v>0.0</v>
      </c>
      <c r="M18" s="20">
        <v>42403.0</v>
      </c>
      <c r="N18" s="18">
        <v>10.0</v>
      </c>
      <c r="O18" s="18">
        <v>51.3</v>
      </c>
      <c r="P18" s="18">
        <v>18.05</v>
      </c>
      <c r="Q18" s="18">
        <v>1.0</v>
      </c>
      <c r="R18" s="18">
        <v>47.0</v>
      </c>
      <c r="S18" s="18">
        <v>99.0</v>
      </c>
      <c r="T18" s="18">
        <v>30.0</v>
      </c>
      <c r="U18" s="18">
        <v>3.0</v>
      </c>
      <c r="V18" s="18">
        <v>0.0</v>
      </c>
    </row>
    <row r="19">
      <c r="A19" s="3" t="s">
        <v>68</v>
      </c>
      <c r="B19" s="3">
        <v>8700.0</v>
      </c>
      <c r="C19" s="19">
        <v>42433.0</v>
      </c>
      <c r="D19" s="12">
        <v>14.0</v>
      </c>
      <c r="E19" s="12">
        <v>36.0</v>
      </c>
      <c r="F19" s="12">
        <v>20.64</v>
      </c>
      <c r="G19" s="12">
        <v>4.0</v>
      </c>
      <c r="H19" s="12">
        <v>65.0</v>
      </c>
      <c r="I19" s="12">
        <v>155.0</v>
      </c>
      <c r="J19" s="12">
        <v>25.0</v>
      </c>
      <c r="K19" s="12">
        <v>3.0</v>
      </c>
      <c r="L19" s="12">
        <v>0.0</v>
      </c>
      <c r="M19" s="20">
        <v>42403.0</v>
      </c>
      <c r="N19" s="18">
        <v>10.0</v>
      </c>
      <c r="O19" s="18">
        <v>43.7</v>
      </c>
      <c r="P19" s="18">
        <v>17.9</v>
      </c>
      <c r="Q19" s="18">
        <v>1.0</v>
      </c>
      <c r="R19" s="18">
        <v>44.0</v>
      </c>
      <c r="S19" s="18">
        <v>107.0</v>
      </c>
      <c r="T19" s="18">
        <v>27.0</v>
      </c>
      <c r="U19" s="18">
        <v>1.0</v>
      </c>
      <c r="V19" s="18">
        <v>0.0</v>
      </c>
    </row>
    <row r="20">
      <c r="A20" s="3" t="s">
        <v>129</v>
      </c>
      <c r="B20" s="3">
        <v>8200.0</v>
      </c>
      <c r="C20" s="19">
        <v>42432.0</v>
      </c>
      <c r="D20" s="12">
        <v>12.0</v>
      </c>
      <c r="E20" s="12">
        <v>44.0</v>
      </c>
      <c r="F20" s="12">
        <v>19.0</v>
      </c>
      <c r="G20" s="12">
        <v>0.0</v>
      </c>
      <c r="H20" s="12">
        <v>60.0</v>
      </c>
      <c r="I20" s="12">
        <v>127.0</v>
      </c>
      <c r="J20" s="12">
        <v>27.0</v>
      </c>
      <c r="K20" s="12">
        <v>2.0</v>
      </c>
      <c r="L20" s="12">
        <v>0.0</v>
      </c>
      <c r="M20" s="20">
        <v>42432.0</v>
      </c>
      <c r="N20" s="18">
        <v>12.0</v>
      </c>
      <c r="O20" s="18">
        <v>41.0</v>
      </c>
      <c r="P20" s="18">
        <v>17.83</v>
      </c>
      <c r="Q20" s="18">
        <v>1.0</v>
      </c>
      <c r="R20" s="18">
        <v>53.0</v>
      </c>
      <c r="S20" s="18">
        <v>130.0</v>
      </c>
      <c r="T20" s="18">
        <v>28.0</v>
      </c>
      <c r="U20" s="18">
        <v>4.0</v>
      </c>
      <c r="V20" s="18">
        <v>0.0</v>
      </c>
    </row>
    <row r="21">
      <c r="A21" s="3" t="s">
        <v>257</v>
      </c>
      <c r="B21" s="3">
        <v>7000.0</v>
      </c>
      <c r="C21" s="19">
        <v>42404.0</v>
      </c>
      <c r="D21" s="12">
        <v>12.0</v>
      </c>
      <c r="E21" s="12">
        <v>74.0</v>
      </c>
      <c r="F21" s="12">
        <v>15.83</v>
      </c>
      <c r="G21" s="12">
        <v>2.0</v>
      </c>
      <c r="H21" s="12">
        <v>38.0</v>
      </c>
      <c r="I21" s="12">
        <v>149.0</v>
      </c>
      <c r="J21" s="12">
        <v>25.0</v>
      </c>
      <c r="K21" s="12">
        <v>2.0</v>
      </c>
      <c r="L21" s="12">
        <v>0.0</v>
      </c>
      <c r="M21" s="20">
        <v>42371.0</v>
      </c>
      <c r="N21" s="18">
        <v>6.0</v>
      </c>
      <c r="O21" s="18">
        <v>55.5</v>
      </c>
      <c r="P21" s="18">
        <v>17.83</v>
      </c>
      <c r="Q21" s="18">
        <v>1.0</v>
      </c>
      <c r="R21" s="18">
        <v>23.0</v>
      </c>
      <c r="S21" s="18">
        <v>72.0</v>
      </c>
      <c r="T21" s="18">
        <v>12.0</v>
      </c>
      <c r="U21" s="18">
        <v>0.0</v>
      </c>
      <c r="V21" s="18">
        <v>0.0</v>
      </c>
    </row>
    <row r="22">
      <c r="A22" s="3" t="s">
        <v>549</v>
      </c>
      <c r="B22" s="3">
        <v>6600.0</v>
      </c>
      <c r="C22" s="12" t="s">
        <v>611</v>
      </c>
      <c r="D22" s="12">
        <v>2.0</v>
      </c>
      <c r="E22" s="12">
        <v>100.0</v>
      </c>
      <c r="F22" s="12">
        <v>14.25</v>
      </c>
      <c r="G22" s="12">
        <v>0.0</v>
      </c>
      <c r="H22" s="12">
        <v>8.0</v>
      </c>
      <c r="I22" s="12">
        <v>19.0</v>
      </c>
      <c r="J22" s="12">
        <v>8.0</v>
      </c>
      <c r="K22" s="12">
        <v>1.0</v>
      </c>
      <c r="L22" s="12">
        <v>0.0</v>
      </c>
      <c r="M22" s="20">
        <v>42403.0</v>
      </c>
      <c r="N22" s="18">
        <v>10.0</v>
      </c>
      <c r="O22" s="18">
        <v>44.7</v>
      </c>
      <c r="P22" s="18">
        <v>17.75</v>
      </c>
      <c r="Q22" s="18">
        <v>0.0</v>
      </c>
      <c r="R22" s="18">
        <v>46.0</v>
      </c>
      <c r="S22" s="18">
        <v>108.0</v>
      </c>
      <c r="T22" s="18">
        <v>23.0</v>
      </c>
      <c r="U22" s="18">
        <v>3.0</v>
      </c>
      <c r="V22" s="18">
        <v>0.0</v>
      </c>
    </row>
    <row r="23">
      <c r="A23" s="3" t="s">
        <v>358</v>
      </c>
      <c r="B23" s="3">
        <v>6700.0</v>
      </c>
      <c r="C23" s="19">
        <v>42433.0</v>
      </c>
      <c r="D23" s="12">
        <v>14.0</v>
      </c>
      <c r="E23" s="12">
        <v>54.5</v>
      </c>
      <c r="F23" s="12">
        <v>18.71</v>
      </c>
      <c r="G23" s="12">
        <v>2.0</v>
      </c>
      <c r="H23" s="12">
        <v>63.0</v>
      </c>
      <c r="I23" s="12">
        <v>152.0</v>
      </c>
      <c r="J23" s="12">
        <v>32.0</v>
      </c>
      <c r="K23" s="12">
        <v>3.0</v>
      </c>
      <c r="L23" s="12">
        <v>0.0</v>
      </c>
      <c r="M23" s="20">
        <v>42403.0</v>
      </c>
      <c r="N23" s="18">
        <v>10.0</v>
      </c>
      <c r="O23" s="18">
        <v>45.7</v>
      </c>
      <c r="P23" s="18">
        <v>17.6</v>
      </c>
      <c r="Q23" s="18">
        <v>1.0</v>
      </c>
      <c r="R23" s="18">
        <v>42.0</v>
      </c>
      <c r="S23" s="18">
        <v>111.0</v>
      </c>
      <c r="T23" s="18">
        <v>25.0</v>
      </c>
      <c r="U23" s="18">
        <v>1.0</v>
      </c>
      <c r="V23" s="18">
        <v>0.0</v>
      </c>
    </row>
    <row r="24">
      <c r="A24" s="3" t="s">
        <v>552</v>
      </c>
      <c r="B24" s="3">
        <v>7500.0</v>
      </c>
      <c r="C24" s="12" t="s">
        <v>609</v>
      </c>
      <c r="D24" s="21"/>
      <c r="E24" s="12">
        <v>0.0</v>
      </c>
      <c r="F24" s="12">
        <v>0.0</v>
      </c>
      <c r="G24" s="21"/>
      <c r="H24" s="21"/>
      <c r="I24" s="21"/>
      <c r="J24" s="21"/>
      <c r="K24" s="21"/>
      <c r="L24" s="21"/>
      <c r="M24" s="20">
        <v>42371.0</v>
      </c>
      <c r="N24" s="18">
        <v>6.0</v>
      </c>
      <c r="O24" s="18">
        <v>54.5</v>
      </c>
      <c r="P24" s="18">
        <v>17.58</v>
      </c>
      <c r="Q24" s="18">
        <v>2.0</v>
      </c>
      <c r="R24" s="18">
        <v>22.0</v>
      </c>
      <c r="S24" s="18">
        <v>67.0</v>
      </c>
      <c r="T24" s="18">
        <v>14.0</v>
      </c>
      <c r="U24" s="18">
        <v>3.0</v>
      </c>
      <c r="V24" s="18">
        <v>0.0</v>
      </c>
    </row>
    <row r="25">
      <c r="A25" s="3" t="s">
        <v>404</v>
      </c>
      <c r="B25" s="3">
        <v>5700.0</v>
      </c>
      <c r="C25" s="19">
        <v>42404.0</v>
      </c>
      <c r="D25" s="12">
        <v>12.0</v>
      </c>
      <c r="E25" s="12">
        <v>57.3</v>
      </c>
      <c r="F25" s="12">
        <v>18.63</v>
      </c>
      <c r="G25" s="12">
        <v>2.0</v>
      </c>
      <c r="H25" s="12">
        <v>54.0</v>
      </c>
      <c r="I25" s="12">
        <v>129.0</v>
      </c>
      <c r="J25" s="12">
        <v>24.0</v>
      </c>
      <c r="K25" s="12">
        <v>7.0</v>
      </c>
      <c r="L25" s="12">
        <v>0.0</v>
      </c>
      <c r="M25" s="20">
        <v>42370.0</v>
      </c>
      <c r="N25" s="18">
        <v>4.0</v>
      </c>
      <c r="O25" s="18">
        <v>62.0</v>
      </c>
      <c r="P25" s="18">
        <v>17.38</v>
      </c>
      <c r="Q25" s="18">
        <v>1.0</v>
      </c>
      <c r="R25" s="18">
        <v>15.0</v>
      </c>
      <c r="S25" s="18">
        <v>45.0</v>
      </c>
      <c r="T25" s="18">
        <v>10.0</v>
      </c>
      <c r="U25" s="18">
        <v>1.0</v>
      </c>
      <c r="V25" s="18">
        <v>0.0</v>
      </c>
    </row>
    <row r="26">
      <c r="A26" s="3" t="s">
        <v>578</v>
      </c>
      <c r="B26" s="3">
        <v>11400.0</v>
      </c>
      <c r="C26" s="12" t="s">
        <v>609</v>
      </c>
      <c r="D26" s="21"/>
      <c r="E26" s="12">
        <v>0.0</v>
      </c>
      <c r="F26" s="12">
        <v>0.0</v>
      </c>
      <c r="G26" s="21"/>
      <c r="H26" s="21"/>
      <c r="I26" s="21"/>
      <c r="J26" s="21"/>
      <c r="K26" s="21"/>
      <c r="L26" s="21"/>
      <c r="M26" s="20">
        <v>42432.0</v>
      </c>
      <c r="N26" s="18">
        <v>12.0</v>
      </c>
      <c r="O26" s="18">
        <v>28.7</v>
      </c>
      <c r="P26" s="18">
        <v>17.29</v>
      </c>
      <c r="Q26" s="18">
        <v>3.0</v>
      </c>
      <c r="R26" s="18">
        <v>47.0</v>
      </c>
      <c r="S26" s="18">
        <v>128.0</v>
      </c>
      <c r="T26" s="18">
        <v>33.0</v>
      </c>
      <c r="U26" s="18">
        <v>5.0</v>
      </c>
      <c r="V26" s="18">
        <v>0.0</v>
      </c>
    </row>
    <row r="27">
      <c r="A27" s="3" t="s">
        <v>285</v>
      </c>
      <c r="B27" s="3">
        <v>8500.0</v>
      </c>
      <c r="C27" s="19">
        <v>42373.0</v>
      </c>
      <c r="D27" s="12">
        <v>10.0</v>
      </c>
      <c r="E27" s="12">
        <v>78.8</v>
      </c>
      <c r="F27" s="12">
        <v>18.25</v>
      </c>
      <c r="G27" s="12">
        <v>1.0</v>
      </c>
      <c r="H27" s="12">
        <v>46.0</v>
      </c>
      <c r="I27" s="12">
        <v>104.0</v>
      </c>
      <c r="J27" s="12">
        <v>27.0</v>
      </c>
      <c r="K27" s="12">
        <v>2.0</v>
      </c>
      <c r="L27" s="12">
        <v>0.0</v>
      </c>
      <c r="M27" s="20">
        <v>42403.0</v>
      </c>
      <c r="N27" s="18">
        <v>10.0</v>
      </c>
      <c r="O27" s="18">
        <v>45.0</v>
      </c>
      <c r="P27" s="18">
        <v>17.2</v>
      </c>
      <c r="Q27" s="18">
        <v>2.0</v>
      </c>
      <c r="R27" s="18">
        <v>38.0</v>
      </c>
      <c r="S27" s="18">
        <v>113.0</v>
      </c>
      <c r="T27" s="18">
        <v>25.0</v>
      </c>
      <c r="U27" s="18">
        <v>2.0</v>
      </c>
      <c r="V27" s="18">
        <v>0.0</v>
      </c>
    </row>
    <row r="28">
      <c r="A28" s="3" t="s">
        <v>434</v>
      </c>
      <c r="B28" s="3">
        <v>6000.0</v>
      </c>
      <c r="C28" s="19">
        <v>42370.0</v>
      </c>
      <c r="D28" s="12">
        <v>4.0</v>
      </c>
      <c r="E28" s="12">
        <v>68.0</v>
      </c>
      <c r="F28" s="12">
        <v>17.63</v>
      </c>
      <c r="G28" s="12">
        <v>1.0</v>
      </c>
      <c r="H28" s="12">
        <v>16.0</v>
      </c>
      <c r="I28" s="12">
        <v>43.0</v>
      </c>
      <c r="J28" s="12">
        <v>10.0</v>
      </c>
      <c r="K28" s="12">
        <v>2.0</v>
      </c>
      <c r="L28" s="12">
        <v>0.0</v>
      </c>
      <c r="M28" s="20">
        <v>42371.0</v>
      </c>
      <c r="N28" s="18">
        <v>6.0</v>
      </c>
      <c r="O28" s="18">
        <v>60.0</v>
      </c>
      <c r="P28" s="18">
        <v>17.17</v>
      </c>
      <c r="Q28" s="18">
        <v>0.0</v>
      </c>
      <c r="R28" s="18">
        <v>26.0</v>
      </c>
      <c r="S28" s="18">
        <v>67.0</v>
      </c>
      <c r="T28" s="18">
        <v>13.0</v>
      </c>
      <c r="U28" s="18">
        <v>2.0</v>
      </c>
      <c r="V28" s="18">
        <v>0.0</v>
      </c>
    </row>
    <row r="29">
      <c r="A29" s="3" t="s">
        <v>398</v>
      </c>
      <c r="B29" s="3">
        <v>7200.0</v>
      </c>
      <c r="C29" s="19">
        <v>42402.0</v>
      </c>
      <c r="D29" s="12">
        <v>8.0</v>
      </c>
      <c r="E29" s="12">
        <v>29.0</v>
      </c>
      <c r="F29" s="12">
        <v>19.5</v>
      </c>
      <c r="G29" s="12">
        <v>0.0</v>
      </c>
      <c r="H29" s="12">
        <v>41.0</v>
      </c>
      <c r="I29" s="12">
        <v>85.0</v>
      </c>
      <c r="J29" s="12">
        <v>17.0</v>
      </c>
      <c r="K29" s="12">
        <v>1.0</v>
      </c>
      <c r="L29" s="12">
        <v>0.0</v>
      </c>
      <c r="M29" s="20">
        <v>42432.0</v>
      </c>
      <c r="N29" s="18">
        <v>12.0</v>
      </c>
      <c r="O29" s="18">
        <v>32.0</v>
      </c>
      <c r="P29" s="18">
        <v>17.04</v>
      </c>
      <c r="Q29" s="18">
        <v>2.0</v>
      </c>
      <c r="R29" s="18">
        <v>43.0</v>
      </c>
      <c r="S29" s="18">
        <v>146.0</v>
      </c>
      <c r="T29" s="18">
        <v>23.0</v>
      </c>
      <c r="U29" s="18">
        <v>2.0</v>
      </c>
      <c r="V29" s="18">
        <v>0.0</v>
      </c>
    </row>
    <row r="30">
      <c r="A30" s="3" t="s">
        <v>424</v>
      </c>
      <c r="B30" s="3">
        <v>6700.0</v>
      </c>
      <c r="C30" s="19">
        <v>42371.0</v>
      </c>
      <c r="D30" s="12">
        <v>6.0</v>
      </c>
      <c r="E30" s="12">
        <v>57.5</v>
      </c>
      <c r="F30" s="12">
        <v>20.83</v>
      </c>
      <c r="G30" s="12">
        <v>2.0</v>
      </c>
      <c r="H30" s="12">
        <v>30.0</v>
      </c>
      <c r="I30" s="12">
        <v>58.0</v>
      </c>
      <c r="J30" s="12">
        <v>16.0</v>
      </c>
      <c r="K30" s="12">
        <v>2.0</v>
      </c>
      <c r="L30" s="12">
        <v>0.0</v>
      </c>
      <c r="M30" s="20">
        <v>42372.0</v>
      </c>
      <c r="N30" s="18">
        <v>8.0</v>
      </c>
      <c r="O30" s="18">
        <v>70.3</v>
      </c>
      <c r="P30" s="18">
        <v>17.0</v>
      </c>
      <c r="Q30" s="18">
        <v>4.0</v>
      </c>
      <c r="R30" s="18">
        <v>25.0</v>
      </c>
      <c r="S30" s="18">
        <v>89.0</v>
      </c>
      <c r="T30" s="18">
        <v>21.0</v>
      </c>
      <c r="U30" s="18">
        <v>5.0</v>
      </c>
      <c r="V30" s="18">
        <v>0.0</v>
      </c>
    </row>
    <row r="31">
      <c r="A31" s="3" t="s">
        <v>263</v>
      </c>
      <c r="B31" s="3">
        <v>7900.0</v>
      </c>
      <c r="C31" s="19">
        <v>42404.0</v>
      </c>
      <c r="D31" s="12">
        <v>12.0</v>
      </c>
      <c r="E31" s="12">
        <v>78.3</v>
      </c>
      <c r="F31" s="12">
        <v>15.83</v>
      </c>
      <c r="G31" s="12">
        <v>1.0</v>
      </c>
      <c r="H31" s="12">
        <v>44.0</v>
      </c>
      <c r="I31" s="12">
        <v>136.0</v>
      </c>
      <c r="J31" s="12">
        <v>34.0</v>
      </c>
      <c r="K31" s="12">
        <v>1.0</v>
      </c>
      <c r="L31" s="12">
        <v>0.0</v>
      </c>
      <c r="M31" s="20">
        <v>42432.0</v>
      </c>
      <c r="N31" s="18">
        <v>12.0</v>
      </c>
      <c r="O31" s="18">
        <v>36.0</v>
      </c>
      <c r="P31" s="18">
        <v>17.0</v>
      </c>
      <c r="Q31" s="18">
        <v>0.0</v>
      </c>
      <c r="R31" s="18">
        <v>50.0</v>
      </c>
      <c r="S31" s="18">
        <v>138.0</v>
      </c>
      <c r="T31" s="18">
        <v>26.0</v>
      </c>
      <c r="U31" s="18">
        <v>2.0</v>
      </c>
      <c r="V31" s="18">
        <v>0.0</v>
      </c>
    </row>
    <row r="32">
      <c r="A32" s="3" t="s">
        <v>568</v>
      </c>
      <c r="B32" s="3">
        <v>7600.0</v>
      </c>
      <c r="C32" s="12" t="s">
        <v>609</v>
      </c>
      <c r="D32" s="21"/>
      <c r="E32" s="12">
        <v>0.0</v>
      </c>
      <c r="F32" s="12">
        <v>0.0</v>
      </c>
      <c r="G32" s="21"/>
      <c r="H32" s="21"/>
      <c r="I32" s="21"/>
      <c r="J32" s="21"/>
      <c r="K32" s="21"/>
      <c r="L32" s="21"/>
      <c r="M32" s="20">
        <v>42371.0</v>
      </c>
      <c r="N32" s="18">
        <v>6.0</v>
      </c>
      <c r="O32" s="18">
        <v>66.0</v>
      </c>
      <c r="P32" s="18">
        <v>17.0</v>
      </c>
      <c r="Q32" s="18">
        <v>2.0</v>
      </c>
      <c r="R32" s="18">
        <v>21.0</v>
      </c>
      <c r="S32" s="18">
        <v>66.0</v>
      </c>
      <c r="T32" s="18">
        <v>18.0</v>
      </c>
      <c r="U32" s="18">
        <v>1.0</v>
      </c>
      <c r="V32" s="18">
        <v>0.0</v>
      </c>
    </row>
    <row r="33">
      <c r="A33" s="3" t="s">
        <v>573</v>
      </c>
      <c r="B33" s="3">
        <v>6100.0</v>
      </c>
      <c r="C33" s="12" t="s">
        <v>609</v>
      </c>
      <c r="D33" s="21"/>
      <c r="E33" s="12">
        <v>0.0</v>
      </c>
      <c r="F33" s="12">
        <v>0.0</v>
      </c>
      <c r="G33" s="21"/>
      <c r="H33" s="21"/>
      <c r="I33" s="21"/>
      <c r="J33" s="21"/>
      <c r="K33" s="21"/>
      <c r="L33" s="21"/>
      <c r="M33" s="20">
        <v>42403.0</v>
      </c>
      <c r="N33" s="18">
        <v>10.0</v>
      </c>
      <c r="O33" s="18">
        <v>60.0</v>
      </c>
      <c r="P33" s="18">
        <v>17.0</v>
      </c>
      <c r="Q33" s="18">
        <v>2.0</v>
      </c>
      <c r="R33" s="18">
        <v>39.0</v>
      </c>
      <c r="S33" s="18">
        <v>109.0</v>
      </c>
      <c r="T33" s="18">
        <v>25.0</v>
      </c>
      <c r="U33" s="18">
        <v>5.0</v>
      </c>
      <c r="V33" s="18">
        <v>0.0</v>
      </c>
    </row>
    <row r="34">
      <c r="A34" s="3" t="s">
        <v>304</v>
      </c>
      <c r="B34" s="3">
        <v>7100.0</v>
      </c>
      <c r="C34" s="12" t="s">
        <v>611</v>
      </c>
      <c r="D34" s="12">
        <v>2.0</v>
      </c>
      <c r="E34" s="12">
        <v>100.0</v>
      </c>
      <c r="F34" s="12">
        <v>14.0</v>
      </c>
      <c r="G34" s="12">
        <v>0.0</v>
      </c>
      <c r="H34" s="12">
        <v>6.0</v>
      </c>
      <c r="I34" s="12">
        <v>25.0</v>
      </c>
      <c r="J34" s="12">
        <v>5.0</v>
      </c>
      <c r="K34" s="12">
        <v>0.0</v>
      </c>
      <c r="L34" s="12">
        <v>0.0</v>
      </c>
      <c r="M34" s="20">
        <v>42372.0</v>
      </c>
      <c r="N34" s="18">
        <v>8.0</v>
      </c>
      <c r="O34" s="18">
        <v>73.3</v>
      </c>
      <c r="P34" s="18">
        <v>16.94</v>
      </c>
      <c r="Q34" s="18">
        <v>1.0</v>
      </c>
      <c r="R34" s="18">
        <v>36.0</v>
      </c>
      <c r="S34" s="18">
        <v>76.0</v>
      </c>
      <c r="T34" s="18">
        <v>25.0</v>
      </c>
      <c r="U34" s="18">
        <v>6.0</v>
      </c>
      <c r="V34" s="18">
        <v>0.0</v>
      </c>
    </row>
    <row r="35">
      <c r="A35" s="3" t="s">
        <v>571</v>
      </c>
      <c r="B35" s="3">
        <v>7300.0</v>
      </c>
      <c r="C35" s="12" t="s">
        <v>609</v>
      </c>
      <c r="D35" s="21"/>
      <c r="E35" s="12">
        <v>0.0</v>
      </c>
      <c r="F35" s="12">
        <v>0.0</v>
      </c>
      <c r="G35" s="21"/>
      <c r="H35" s="21"/>
      <c r="I35" s="21"/>
      <c r="J35" s="21"/>
      <c r="K35" s="21"/>
      <c r="L35" s="21"/>
      <c r="M35" s="20">
        <v>42371.0</v>
      </c>
      <c r="N35" s="18">
        <v>6.0</v>
      </c>
      <c r="O35" s="18">
        <v>51.5</v>
      </c>
      <c r="P35" s="18">
        <v>16.92</v>
      </c>
      <c r="Q35" s="18">
        <v>0.0</v>
      </c>
      <c r="R35" s="18">
        <v>25.0</v>
      </c>
      <c r="S35" s="18">
        <v>70.0</v>
      </c>
      <c r="T35" s="18">
        <v>9.0</v>
      </c>
      <c r="U35" s="18">
        <v>4.0</v>
      </c>
      <c r="V35" s="18">
        <v>0.0</v>
      </c>
    </row>
    <row r="36">
      <c r="A36" s="3" t="s">
        <v>170</v>
      </c>
      <c r="B36" s="3">
        <v>7000.0</v>
      </c>
      <c r="C36" s="19">
        <v>42403.0</v>
      </c>
      <c r="D36" s="12">
        <v>10.0</v>
      </c>
      <c r="E36" s="12">
        <v>49.3</v>
      </c>
      <c r="F36" s="12">
        <v>21.0</v>
      </c>
      <c r="G36" s="12">
        <v>4.0</v>
      </c>
      <c r="H36" s="12">
        <v>48.0</v>
      </c>
      <c r="I36" s="12">
        <v>100.0</v>
      </c>
      <c r="J36" s="12">
        <v>24.0</v>
      </c>
      <c r="K36" s="12">
        <v>4.0</v>
      </c>
      <c r="L36" s="12">
        <v>0.0</v>
      </c>
      <c r="M36" s="20">
        <v>42403.0</v>
      </c>
      <c r="N36" s="18">
        <v>10.0</v>
      </c>
      <c r="O36" s="18">
        <v>47.3</v>
      </c>
      <c r="P36" s="18">
        <v>16.9</v>
      </c>
      <c r="Q36" s="18">
        <v>0.0</v>
      </c>
      <c r="R36" s="18">
        <v>41.0</v>
      </c>
      <c r="S36" s="18">
        <v>117.0</v>
      </c>
      <c r="T36" s="18">
        <v>19.0</v>
      </c>
      <c r="U36" s="18">
        <v>3.0</v>
      </c>
      <c r="V36" s="18">
        <v>0.0</v>
      </c>
    </row>
    <row r="37">
      <c r="A37" s="3" t="s">
        <v>221</v>
      </c>
      <c r="B37" s="3">
        <v>7400.0</v>
      </c>
      <c r="C37" s="19">
        <v>42402.0</v>
      </c>
      <c r="D37" s="12">
        <v>8.0</v>
      </c>
      <c r="E37" s="12">
        <v>43.0</v>
      </c>
      <c r="F37" s="12">
        <v>17.38</v>
      </c>
      <c r="G37" s="12">
        <v>0.0</v>
      </c>
      <c r="H37" s="12">
        <v>34.0</v>
      </c>
      <c r="I37" s="12">
        <v>93.0</v>
      </c>
      <c r="J37" s="12">
        <v>15.0</v>
      </c>
      <c r="K37" s="12">
        <v>2.0</v>
      </c>
      <c r="L37" s="12">
        <v>0.0</v>
      </c>
      <c r="M37" s="20">
        <v>42432.0</v>
      </c>
      <c r="N37" s="18">
        <v>12.0</v>
      </c>
      <c r="O37" s="18">
        <v>29.0</v>
      </c>
      <c r="P37" s="18">
        <v>16.83</v>
      </c>
      <c r="Q37" s="18">
        <v>0.0</v>
      </c>
      <c r="R37" s="18">
        <v>48.0</v>
      </c>
      <c r="S37" s="18">
        <v>143.0</v>
      </c>
      <c r="T37" s="18">
        <v>23.0</v>
      </c>
      <c r="U37" s="18">
        <v>2.0</v>
      </c>
      <c r="V37" s="18">
        <v>0.0</v>
      </c>
    </row>
    <row r="38">
      <c r="A38" s="3" t="s">
        <v>214</v>
      </c>
      <c r="B38" s="3">
        <v>6300.0</v>
      </c>
      <c r="C38" s="19">
        <v>42370.0</v>
      </c>
      <c r="D38" s="12">
        <v>4.0</v>
      </c>
      <c r="E38" s="12">
        <v>44.0</v>
      </c>
      <c r="F38" s="12">
        <v>17.5</v>
      </c>
      <c r="G38" s="12">
        <v>1.0</v>
      </c>
      <c r="H38" s="12">
        <v>14.0</v>
      </c>
      <c r="I38" s="12">
        <v>49.0</v>
      </c>
      <c r="J38" s="12">
        <v>7.0</v>
      </c>
      <c r="K38" s="12">
        <v>1.0</v>
      </c>
      <c r="L38" s="12">
        <v>0.0</v>
      </c>
      <c r="M38" s="20">
        <v>42403.0</v>
      </c>
      <c r="N38" s="18">
        <v>10.0</v>
      </c>
      <c r="O38" s="18">
        <v>61.0</v>
      </c>
      <c r="P38" s="18">
        <v>16.8</v>
      </c>
      <c r="Q38" s="18">
        <v>3.0</v>
      </c>
      <c r="R38" s="18">
        <v>39.0</v>
      </c>
      <c r="S38" s="18">
        <v>98.0</v>
      </c>
      <c r="T38" s="18">
        <v>36.0</v>
      </c>
      <c r="U38" s="18">
        <v>4.0</v>
      </c>
      <c r="V38" s="18">
        <v>0.0</v>
      </c>
    </row>
    <row r="39">
      <c r="A39" s="3" t="s">
        <v>557</v>
      </c>
      <c r="B39" s="3">
        <v>6800.0</v>
      </c>
      <c r="C39" s="12" t="s">
        <v>611</v>
      </c>
      <c r="D39" s="12">
        <v>2.0</v>
      </c>
      <c r="E39" s="12">
        <v>100.0</v>
      </c>
      <c r="F39" s="12">
        <v>12.75</v>
      </c>
      <c r="G39" s="12">
        <v>0.0</v>
      </c>
      <c r="H39" s="12">
        <v>5.0</v>
      </c>
      <c r="I39" s="12">
        <v>26.0</v>
      </c>
      <c r="J39" s="12">
        <v>5.0</v>
      </c>
      <c r="K39" s="12">
        <v>0.0</v>
      </c>
      <c r="L39" s="12">
        <v>0.0</v>
      </c>
      <c r="M39" s="20">
        <v>42432.0</v>
      </c>
      <c r="N39" s="18">
        <v>12.0</v>
      </c>
      <c r="O39" s="18">
        <v>43.7</v>
      </c>
      <c r="P39" s="18">
        <v>16.79</v>
      </c>
      <c r="Q39" s="18">
        <v>1.0</v>
      </c>
      <c r="R39" s="18">
        <v>48.0</v>
      </c>
      <c r="S39" s="18">
        <v>134.0</v>
      </c>
      <c r="T39" s="18">
        <v>31.0</v>
      </c>
      <c r="U39" s="18">
        <v>2.0</v>
      </c>
      <c r="V39" s="18">
        <v>0.0</v>
      </c>
    </row>
    <row r="40">
      <c r="A40" s="3" t="s">
        <v>572</v>
      </c>
      <c r="B40" s="3">
        <v>7000.0</v>
      </c>
      <c r="C40" s="12" t="s">
        <v>609</v>
      </c>
      <c r="D40" s="21"/>
      <c r="E40" s="12">
        <v>0.0</v>
      </c>
      <c r="F40" s="12">
        <v>0.0</v>
      </c>
      <c r="G40" s="21"/>
      <c r="H40" s="21"/>
      <c r="I40" s="21"/>
      <c r="J40" s="21"/>
      <c r="K40" s="21"/>
      <c r="L40" s="21"/>
      <c r="M40" s="20">
        <v>42403.0</v>
      </c>
      <c r="N40" s="18">
        <v>10.0</v>
      </c>
      <c r="O40" s="18">
        <v>53.3</v>
      </c>
      <c r="P40" s="18">
        <v>16.75</v>
      </c>
      <c r="Q40" s="18">
        <v>0.0</v>
      </c>
      <c r="R40" s="18">
        <v>42.0</v>
      </c>
      <c r="S40" s="18">
        <v>112.0</v>
      </c>
      <c r="T40" s="18">
        <v>23.0</v>
      </c>
      <c r="U40" s="18">
        <v>3.0</v>
      </c>
      <c r="V40" s="18">
        <v>0.0</v>
      </c>
    </row>
    <row r="41">
      <c r="A41" s="3" t="s">
        <v>6</v>
      </c>
      <c r="B41" s="3">
        <v>6600.0</v>
      </c>
      <c r="C41" s="19">
        <v>42370.0</v>
      </c>
      <c r="D41" s="12">
        <v>4.0</v>
      </c>
      <c r="E41" s="12">
        <v>18.0</v>
      </c>
      <c r="F41" s="12">
        <v>21.0</v>
      </c>
      <c r="G41" s="12">
        <v>1.0</v>
      </c>
      <c r="H41" s="12">
        <v>20.0</v>
      </c>
      <c r="I41" s="12">
        <v>42.0</v>
      </c>
      <c r="J41" s="12">
        <v>8.0</v>
      </c>
      <c r="K41" s="12">
        <v>1.0</v>
      </c>
      <c r="L41" s="12">
        <v>0.0</v>
      </c>
      <c r="M41" s="20">
        <v>42432.0</v>
      </c>
      <c r="N41" s="18">
        <v>12.0</v>
      </c>
      <c r="O41" s="18">
        <v>62.7</v>
      </c>
      <c r="P41" s="18">
        <v>16.67</v>
      </c>
      <c r="Q41" s="18">
        <v>3.0</v>
      </c>
      <c r="R41" s="18">
        <v>46.0</v>
      </c>
      <c r="S41" s="18">
        <v>124.0</v>
      </c>
      <c r="T41" s="18">
        <v>38.0</v>
      </c>
      <c r="U41" s="18">
        <v>5.0</v>
      </c>
      <c r="V41" s="18">
        <v>0.0</v>
      </c>
    </row>
    <row r="42">
      <c r="A42" s="3" t="s">
        <v>561</v>
      </c>
      <c r="B42" s="3">
        <v>6600.0</v>
      </c>
      <c r="C42" s="12" t="s">
        <v>609</v>
      </c>
      <c r="D42" s="21"/>
      <c r="E42" s="12">
        <v>0.0</v>
      </c>
      <c r="F42" s="12">
        <v>0.0</v>
      </c>
      <c r="G42" s="21"/>
      <c r="H42" s="21"/>
      <c r="I42" s="21"/>
      <c r="J42" s="21"/>
      <c r="K42" s="21"/>
      <c r="L42" s="21"/>
      <c r="M42" s="20">
        <v>42432.0</v>
      </c>
      <c r="N42" s="18">
        <v>12.0</v>
      </c>
      <c r="O42" s="18">
        <v>45.0</v>
      </c>
      <c r="P42" s="18">
        <v>16.58</v>
      </c>
      <c r="Q42" s="18">
        <v>0.0</v>
      </c>
      <c r="R42" s="18">
        <v>50.0</v>
      </c>
      <c r="S42" s="18">
        <v>134.0</v>
      </c>
      <c r="T42" s="18">
        <v>28.0</v>
      </c>
      <c r="U42" s="18">
        <v>4.0</v>
      </c>
      <c r="V42" s="18">
        <v>0.0</v>
      </c>
    </row>
    <row r="43">
      <c r="A43" s="3" t="s">
        <v>239</v>
      </c>
      <c r="B43" s="3">
        <v>6500.0</v>
      </c>
      <c r="C43" s="19">
        <v>42370.0</v>
      </c>
      <c r="D43" s="12">
        <v>4.0</v>
      </c>
      <c r="E43" s="12">
        <v>55.0</v>
      </c>
      <c r="F43" s="12">
        <v>17.75</v>
      </c>
      <c r="G43" s="12">
        <v>1.0</v>
      </c>
      <c r="H43" s="12">
        <v>16.0</v>
      </c>
      <c r="I43" s="12">
        <v>43.0</v>
      </c>
      <c r="J43" s="12">
        <v>11.0</v>
      </c>
      <c r="K43" s="12">
        <v>1.0</v>
      </c>
      <c r="L43" s="12">
        <v>0.0</v>
      </c>
      <c r="M43" s="20">
        <v>42403.0</v>
      </c>
      <c r="N43" s="18">
        <v>10.0</v>
      </c>
      <c r="O43" s="18">
        <v>59.3</v>
      </c>
      <c r="P43" s="18">
        <v>16.55</v>
      </c>
      <c r="Q43" s="18">
        <v>0.0</v>
      </c>
      <c r="R43" s="18">
        <v>42.0</v>
      </c>
      <c r="S43" s="18">
        <v>110.0</v>
      </c>
      <c r="T43" s="18">
        <v>25.0</v>
      </c>
      <c r="U43" s="18">
        <v>3.0</v>
      </c>
      <c r="V43" s="18">
        <v>0.0</v>
      </c>
    </row>
    <row r="44">
      <c r="A44" s="3" t="s">
        <v>555</v>
      </c>
      <c r="B44" s="3">
        <v>6400.0</v>
      </c>
      <c r="C44" s="12" t="s">
        <v>609</v>
      </c>
      <c r="D44" s="21"/>
      <c r="E44" s="12">
        <v>0.0</v>
      </c>
      <c r="F44" s="12">
        <v>0.0</v>
      </c>
      <c r="G44" s="21"/>
      <c r="H44" s="21"/>
      <c r="I44" s="21"/>
      <c r="J44" s="21"/>
      <c r="K44" s="21"/>
      <c r="L44" s="21"/>
      <c r="M44" s="20">
        <v>42403.0</v>
      </c>
      <c r="N44" s="18">
        <v>10.0</v>
      </c>
      <c r="O44" s="18">
        <v>56.3</v>
      </c>
      <c r="P44" s="18">
        <v>16.5</v>
      </c>
      <c r="Q44" s="18">
        <v>2.0</v>
      </c>
      <c r="R44" s="18">
        <v>35.0</v>
      </c>
      <c r="S44" s="18">
        <v>116.0</v>
      </c>
      <c r="T44" s="18">
        <v>26.0</v>
      </c>
      <c r="U44" s="18">
        <v>1.0</v>
      </c>
      <c r="V44" s="18">
        <v>0.0</v>
      </c>
    </row>
    <row r="45">
      <c r="A45" s="3" t="s">
        <v>147</v>
      </c>
      <c r="B45" s="3">
        <v>6900.0</v>
      </c>
      <c r="C45" s="19">
        <v>42371.0</v>
      </c>
      <c r="D45" s="12">
        <v>6.0</v>
      </c>
      <c r="E45" s="12">
        <v>54.0</v>
      </c>
      <c r="F45" s="12">
        <v>19.58</v>
      </c>
      <c r="G45" s="12">
        <v>2.0</v>
      </c>
      <c r="H45" s="12">
        <v>25.0</v>
      </c>
      <c r="I45" s="12">
        <v>68.0</v>
      </c>
      <c r="J45" s="12">
        <v>11.0</v>
      </c>
      <c r="K45" s="12">
        <v>2.0</v>
      </c>
      <c r="L45" s="12">
        <v>0.0</v>
      </c>
      <c r="M45" s="20">
        <v>42371.0</v>
      </c>
      <c r="N45" s="18">
        <v>6.0</v>
      </c>
      <c r="O45" s="18">
        <v>77.0</v>
      </c>
      <c r="P45" s="18">
        <v>16.33</v>
      </c>
      <c r="Q45" s="18">
        <v>1.0</v>
      </c>
      <c r="R45" s="18">
        <v>22.0</v>
      </c>
      <c r="S45" s="18">
        <v>68.0</v>
      </c>
      <c r="T45" s="18">
        <v>14.0</v>
      </c>
      <c r="U45" s="18">
        <v>3.0</v>
      </c>
      <c r="V45" s="18">
        <v>0.0</v>
      </c>
    </row>
    <row r="46">
      <c r="A46" s="3" t="s">
        <v>558</v>
      </c>
      <c r="B46" s="3">
        <v>6900.0</v>
      </c>
      <c r="C46" s="12" t="s">
        <v>609</v>
      </c>
      <c r="D46" s="21"/>
      <c r="E46" s="12">
        <v>0.0</v>
      </c>
      <c r="F46" s="12">
        <v>0.0</v>
      </c>
      <c r="G46" s="21"/>
      <c r="H46" s="21"/>
      <c r="I46" s="21"/>
      <c r="J46" s="21"/>
      <c r="K46" s="21"/>
      <c r="L46" s="21"/>
      <c r="M46" s="20">
        <v>42403.0</v>
      </c>
      <c r="N46" s="18">
        <v>10.0</v>
      </c>
      <c r="O46" s="18">
        <v>61.3</v>
      </c>
      <c r="P46" s="18">
        <v>16.3</v>
      </c>
      <c r="Q46" s="18">
        <v>0.0</v>
      </c>
      <c r="R46" s="18">
        <v>42.0</v>
      </c>
      <c r="S46" s="18">
        <v>106.0</v>
      </c>
      <c r="T46" s="18">
        <v>32.0</v>
      </c>
      <c r="U46" s="18">
        <v>0.0</v>
      </c>
      <c r="V46" s="18">
        <v>0.0</v>
      </c>
    </row>
    <row r="47">
      <c r="A47" s="3" t="s">
        <v>235</v>
      </c>
      <c r="B47" s="3">
        <v>6400.0</v>
      </c>
      <c r="C47" s="19">
        <v>42371.0</v>
      </c>
      <c r="D47" s="12">
        <v>6.0</v>
      </c>
      <c r="E47" s="12">
        <v>72.5</v>
      </c>
      <c r="F47" s="12">
        <v>16.08</v>
      </c>
      <c r="G47" s="12">
        <v>0.0</v>
      </c>
      <c r="H47" s="12">
        <v>22.0</v>
      </c>
      <c r="I47" s="12">
        <v>74.0</v>
      </c>
      <c r="J47" s="12">
        <v>11.0</v>
      </c>
      <c r="K47" s="12">
        <v>1.0</v>
      </c>
      <c r="L47" s="12">
        <v>0.0</v>
      </c>
      <c r="M47" s="18" t="s">
        <v>611</v>
      </c>
      <c r="N47" s="18">
        <v>2.0</v>
      </c>
      <c r="O47" s="18">
        <v>100.0</v>
      </c>
      <c r="P47" s="18">
        <v>16.25</v>
      </c>
      <c r="Q47" s="18">
        <v>0.0</v>
      </c>
      <c r="R47" s="18">
        <v>9.0</v>
      </c>
      <c r="S47" s="18">
        <v>20.0</v>
      </c>
      <c r="T47" s="18">
        <v>5.0</v>
      </c>
      <c r="U47" s="18">
        <v>2.0</v>
      </c>
      <c r="V47" s="18">
        <v>0.0</v>
      </c>
    </row>
    <row r="48">
      <c r="A48" s="3" t="s">
        <v>317</v>
      </c>
      <c r="B48" s="3">
        <v>6000.0</v>
      </c>
      <c r="C48" s="12" t="s">
        <v>611</v>
      </c>
      <c r="D48" s="12">
        <v>2.0</v>
      </c>
      <c r="E48" s="12">
        <v>100.0</v>
      </c>
      <c r="F48" s="12">
        <v>18.0</v>
      </c>
      <c r="G48" s="12">
        <v>1.0</v>
      </c>
      <c r="H48" s="12">
        <v>7.0</v>
      </c>
      <c r="I48" s="12">
        <v>22.0</v>
      </c>
      <c r="J48" s="12">
        <v>4.0</v>
      </c>
      <c r="K48" s="12">
        <v>2.0</v>
      </c>
      <c r="L48" s="12">
        <v>0.0</v>
      </c>
      <c r="M48" s="20">
        <v>42403.0</v>
      </c>
      <c r="N48" s="18">
        <v>10.0</v>
      </c>
      <c r="O48" s="18">
        <v>68.3</v>
      </c>
      <c r="P48" s="18">
        <v>16.2</v>
      </c>
      <c r="Q48" s="18">
        <v>1.0</v>
      </c>
      <c r="R48" s="18">
        <v>38.0</v>
      </c>
      <c r="S48" s="18">
        <v>112.0</v>
      </c>
      <c r="T48" s="18">
        <v>26.0</v>
      </c>
      <c r="U48" s="18">
        <v>3.0</v>
      </c>
      <c r="V48" s="18">
        <v>0.0</v>
      </c>
    </row>
    <row r="49">
      <c r="A49" s="3" t="s">
        <v>299</v>
      </c>
      <c r="B49" s="3">
        <v>5900.0</v>
      </c>
      <c r="C49" s="12" t="s">
        <v>608</v>
      </c>
      <c r="D49" s="12">
        <v>4.0</v>
      </c>
      <c r="E49" s="12">
        <v>100.0</v>
      </c>
      <c r="F49" s="12">
        <v>18.25</v>
      </c>
      <c r="G49" s="12">
        <v>1.0</v>
      </c>
      <c r="H49" s="12">
        <v>17.0</v>
      </c>
      <c r="I49" s="12">
        <v>42.0</v>
      </c>
      <c r="J49" s="12">
        <v>10.0</v>
      </c>
      <c r="K49" s="12">
        <v>2.0</v>
      </c>
      <c r="L49" s="12">
        <v>0.0</v>
      </c>
      <c r="M49" s="18" t="s">
        <v>606</v>
      </c>
      <c r="N49" s="18">
        <v>6.0</v>
      </c>
      <c r="O49" s="18">
        <v>100.0</v>
      </c>
      <c r="P49" s="18">
        <v>16.17</v>
      </c>
      <c r="Q49" s="18">
        <v>0.0</v>
      </c>
      <c r="R49" s="18">
        <v>29.0</v>
      </c>
      <c r="S49" s="18">
        <v>52.0</v>
      </c>
      <c r="T49" s="18">
        <v>22.0</v>
      </c>
      <c r="U49" s="18">
        <v>5.0</v>
      </c>
      <c r="V49" s="18">
        <v>0.0</v>
      </c>
    </row>
    <row r="50">
      <c r="A50" s="3" t="s">
        <v>564</v>
      </c>
      <c r="B50" s="3">
        <v>5800.0</v>
      </c>
      <c r="C50" s="12" t="s">
        <v>609</v>
      </c>
      <c r="D50" s="21"/>
      <c r="E50" s="12">
        <v>0.0</v>
      </c>
      <c r="F50" s="12">
        <v>0.0</v>
      </c>
      <c r="G50" s="21"/>
      <c r="H50" s="21"/>
      <c r="I50" s="21"/>
      <c r="J50" s="21"/>
      <c r="K50" s="21"/>
      <c r="L50" s="21"/>
      <c r="M50" s="20">
        <v>42372.0</v>
      </c>
      <c r="N50" s="18">
        <v>5.0</v>
      </c>
      <c r="O50" s="18">
        <v>92.3</v>
      </c>
      <c r="P50" s="18">
        <v>16.1</v>
      </c>
      <c r="Q50" s="18">
        <v>1.0</v>
      </c>
      <c r="R50" s="18">
        <v>18.0</v>
      </c>
      <c r="S50" s="18">
        <v>55.0</v>
      </c>
      <c r="T50" s="18">
        <v>14.0</v>
      </c>
      <c r="U50" s="18">
        <v>2.0</v>
      </c>
      <c r="V50" s="18">
        <v>0.0</v>
      </c>
    </row>
    <row r="51">
      <c r="A51" s="3" t="s">
        <v>8</v>
      </c>
      <c r="B51" s="3">
        <v>7500.0</v>
      </c>
      <c r="C51" s="19">
        <v>42370.0</v>
      </c>
      <c r="D51" s="12">
        <v>4.0</v>
      </c>
      <c r="E51" s="12">
        <v>18.0</v>
      </c>
      <c r="F51" s="12">
        <v>18.0</v>
      </c>
      <c r="G51" s="12">
        <v>0.0</v>
      </c>
      <c r="H51" s="12">
        <v>16.0</v>
      </c>
      <c r="I51" s="12">
        <v>52.0</v>
      </c>
      <c r="J51" s="12">
        <v>4.0</v>
      </c>
      <c r="K51" s="12">
        <v>0.0</v>
      </c>
      <c r="L51" s="12">
        <v>0.0</v>
      </c>
      <c r="M51" s="20">
        <v>42371.0</v>
      </c>
      <c r="N51" s="18">
        <v>6.0</v>
      </c>
      <c r="O51" s="18">
        <v>74.5</v>
      </c>
      <c r="P51" s="18">
        <v>16.08</v>
      </c>
      <c r="Q51" s="18">
        <v>0.0</v>
      </c>
      <c r="R51" s="18">
        <v>26.0</v>
      </c>
      <c r="S51" s="18">
        <v>61.0</v>
      </c>
      <c r="T51" s="18">
        <v>18.0</v>
      </c>
      <c r="U51" s="18">
        <v>3.0</v>
      </c>
      <c r="V51" s="18">
        <v>0.0</v>
      </c>
    </row>
    <row r="52">
      <c r="A52" s="3" t="s">
        <v>248</v>
      </c>
      <c r="B52" s="3" t="e">
        <v>#N/A</v>
      </c>
      <c r="C52" s="19">
        <v>42371.0</v>
      </c>
      <c r="D52" s="12">
        <v>6.0</v>
      </c>
      <c r="E52" s="12">
        <v>76.0</v>
      </c>
      <c r="F52" s="12">
        <v>15.83</v>
      </c>
      <c r="G52" s="12">
        <v>1.0</v>
      </c>
      <c r="H52" s="12">
        <v>19.0</v>
      </c>
      <c r="I52" s="12">
        <v>74.0</v>
      </c>
      <c r="J52" s="12">
        <v>14.0</v>
      </c>
      <c r="K52" s="12">
        <v>0.0</v>
      </c>
      <c r="L52" s="12">
        <v>0.0</v>
      </c>
      <c r="M52" s="20">
        <v>42371.0</v>
      </c>
      <c r="N52" s="18">
        <v>6.0</v>
      </c>
      <c r="O52" s="18">
        <v>52.0</v>
      </c>
      <c r="P52" s="18">
        <v>16.08</v>
      </c>
      <c r="Q52" s="18">
        <v>0.0</v>
      </c>
      <c r="R52" s="18">
        <v>21.0</v>
      </c>
      <c r="S52" s="18">
        <v>77.0</v>
      </c>
      <c r="T52" s="18">
        <v>10.0</v>
      </c>
      <c r="U52" s="18">
        <v>0.0</v>
      </c>
      <c r="V52" s="18">
        <v>0.0</v>
      </c>
    </row>
    <row r="53">
      <c r="A53" s="3" t="s">
        <v>253</v>
      </c>
      <c r="B53" s="3">
        <v>6800.0</v>
      </c>
      <c r="C53" s="19">
        <v>42370.0</v>
      </c>
      <c r="D53" s="12">
        <v>4.0</v>
      </c>
      <c r="E53" s="12">
        <v>59.0</v>
      </c>
      <c r="F53" s="12">
        <v>18.13</v>
      </c>
      <c r="G53" s="12">
        <v>0.0</v>
      </c>
      <c r="H53" s="12">
        <v>20.0</v>
      </c>
      <c r="I53" s="12">
        <v>39.0</v>
      </c>
      <c r="J53" s="12">
        <v>12.0</v>
      </c>
      <c r="K53" s="12">
        <v>1.0</v>
      </c>
      <c r="L53" s="12">
        <v>0.0</v>
      </c>
      <c r="M53" s="20">
        <v>42372.0</v>
      </c>
      <c r="N53" s="18">
        <v>7.0</v>
      </c>
      <c r="O53" s="18">
        <v>92.0</v>
      </c>
      <c r="P53" s="18">
        <v>16.0</v>
      </c>
      <c r="Q53" s="18">
        <v>2.0</v>
      </c>
      <c r="R53" s="18">
        <v>26.0</v>
      </c>
      <c r="S53" s="18">
        <v>69.0</v>
      </c>
      <c r="T53" s="18">
        <v>25.0</v>
      </c>
      <c r="U53" s="18">
        <v>4.0</v>
      </c>
      <c r="V53" s="18">
        <v>0.0</v>
      </c>
    </row>
    <row r="54">
      <c r="A54" s="3" t="s">
        <v>326</v>
      </c>
      <c r="B54" s="3">
        <v>6400.0</v>
      </c>
      <c r="C54" s="12" t="s">
        <v>611</v>
      </c>
      <c r="D54" s="12">
        <v>2.0</v>
      </c>
      <c r="E54" s="12">
        <v>100.0</v>
      </c>
      <c r="F54" s="12">
        <v>15.0</v>
      </c>
      <c r="G54" s="12">
        <v>0.0</v>
      </c>
      <c r="H54" s="12">
        <v>8.0</v>
      </c>
      <c r="I54" s="12">
        <v>20.0</v>
      </c>
      <c r="J54" s="12">
        <v>8.0</v>
      </c>
      <c r="K54" s="12">
        <v>0.0</v>
      </c>
      <c r="L54" s="12">
        <v>0.0</v>
      </c>
      <c r="M54" s="20">
        <v>42403.0</v>
      </c>
      <c r="N54" s="18">
        <v>10.0</v>
      </c>
      <c r="O54" s="18">
        <v>55.3</v>
      </c>
      <c r="P54" s="18">
        <v>16.0</v>
      </c>
      <c r="Q54" s="18">
        <v>0.0</v>
      </c>
      <c r="R54" s="18">
        <v>40.0</v>
      </c>
      <c r="S54" s="18">
        <v>110.0</v>
      </c>
      <c r="T54" s="18">
        <v>30.0</v>
      </c>
      <c r="U54" s="18">
        <v>0.0</v>
      </c>
      <c r="V54" s="18">
        <v>0.0</v>
      </c>
    </row>
    <row r="55">
      <c r="A55" s="3" t="s">
        <v>575</v>
      </c>
      <c r="B55" s="3">
        <v>6300.0</v>
      </c>
      <c r="C55" s="12" t="s">
        <v>609</v>
      </c>
      <c r="D55" s="21"/>
      <c r="E55" s="12">
        <v>0.0</v>
      </c>
      <c r="F55" s="12">
        <v>0.0</v>
      </c>
      <c r="G55" s="21"/>
      <c r="H55" s="21"/>
      <c r="I55" s="21"/>
      <c r="J55" s="21"/>
      <c r="K55" s="21"/>
      <c r="L55" s="21"/>
      <c r="M55" s="20">
        <v>42402.0</v>
      </c>
      <c r="N55" s="18">
        <v>7.0</v>
      </c>
      <c r="O55" s="18">
        <v>57.0</v>
      </c>
      <c r="P55" s="18">
        <v>15.71</v>
      </c>
      <c r="Q55" s="18">
        <v>0.0</v>
      </c>
      <c r="R55" s="18">
        <v>26.0</v>
      </c>
      <c r="S55" s="18">
        <v>83.0</v>
      </c>
      <c r="T55" s="18">
        <v>15.0</v>
      </c>
      <c r="U55" s="18">
        <v>2.0</v>
      </c>
      <c r="V55" s="18">
        <v>0.0</v>
      </c>
    </row>
    <row r="56">
      <c r="A56" s="3" t="s">
        <v>222</v>
      </c>
      <c r="B56" s="3">
        <v>8400.0</v>
      </c>
      <c r="C56" s="19">
        <v>42403.0</v>
      </c>
      <c r="D56" s="12">
        <v>10.0</v>
      </c>
      <c r="E56" s="12">
        <v>49.7</v>
      </c>
      <c r="F56" s="12">
        <v>19.45</v>
      </c>
      <c r="G56" s="12">
        <v>3.0</v>
      </c>
      <c r="H56" s="12">
        <v>39.0</v>
      </c>
      <c r="I56" s="12">
        <v>124.0</v>
      </c>
      <c r="J56" s="12">
        <v>11.0</v>
      </c>
      <c r="K56" s="12">
        <v>3.0</v>
      </c>
      <c r="L56" s="12">
        <v>0.0</v>
      </c>
      <c r="M56" s="20">
        <v>42433.0</v>
      </c>
      <c r="N56" s="18">
        <v>14.0</v>
      </c>
      <c r="O56" s="18">
        <v>49.3</v>
      </c>
      <c r="P56" s="18">
        <v>15.68</v>
      </c>
      <c r="Q56" s="18">
        <v>1.0</v>
      </c>
      <c r="R56" s="18">
        <v>49.0</v>
      </c>
      <c r="S56" s="18">
        <v>167.0</v>
      </c>
      <c r="T56" s="18">
        <v>32.0</v>
      </c>
      <c r="U56" s="18">
        <v>3.0</v>
      </c>
      <c r="V56" s="18">
        <v>0.0</v>
      </c>
    </row>
    <row r="57">
      <c r="A57" s="3" t="s">
        <v>25</v>
      </c>
      <c r="B57" s="3">
        <v>9200.0</v>
      </c>
      <c r="C57" s="19">
        <v>42432.0</v>
      </c>
      <c r="D57" s="12">
        <v>12.0</v>
      </c>
      <c r="E57" s="12">
        <v>24.3</v>
      </c>
      <c r="F57" s="12">
        <v>20.54</v>
      </c>
      <c r="G57" s="12">
        <v>1.0</v>
      </c>
      <c r="H57" s="12">
        <v>64.0</v>
      </c>
      <c r="I57" s="12">
        <v>123.0</v>
      </c>
      <c r="J57" s="12">
        <v>26.0</v>
      </c>
      <c r="K57" s="12">
        <v>2.0</v>
      </c>
      <c r="L57" s="12">
        <v>0.0</v>
      </c>
      <c r="M57" s="20">
        <v>42403.0</v>
      </c>
      <c r="N57" s="18">
        <v>10.0</v>
      </c>
      <c r="O57" s="18">
        <v>46.3</v>
      </c>
      <c r="P57" s="18">
        <v>15.65</v>
      </c>
      <c r="Q57" s="18">
        <v>2.0</v>
      </c>
      <c r="R57" s="18">
        <v>32.0</v>
      </c>
      <c r="S57" s="18">
        <v>118.0</v>
      </c>
      <c r="T57" s="18">
        <v>27.0</v>
      </c>
      <c r="U57" s="18">
        <v>1.0</v>
      </c>
      <c r="V57" s="18">
        <v>0.0</v>
      </c>
    </row>
    <row r="58">
      <c r="A58" s="3" t="s">
        <v>254</v>
      </c>
      <c r="B58" s="3">
        <v>5900.0</v>
      </c>
      <c r="C58" s="19">
        <v>42404.0</v>
      </c>
      <c r="D58" s="12">
        <v>12.0</v>
      </c>
      <c r="E58" s="12">
        <v>78.8</v>
      </c>
      <c r="F58" s="12">
        <v>16.5</v>
      </c>
      <c r="G58" s="12">
        <v>1.0</v>
      </c>
      <c r="H58" s="12">
        <v>48.0</v>
      </c>
      <c r="I58" s="12">
        <v>131.0</v>
      </c>
      <c r="J58" s="12">
        <v>33.0</v>
      </c>
      <c r="K58" s="12">
        <v>3.0</v>
      </c>
      <c r="L58" s="12">
        <v>0.0</v>
      </c>
      <c r="M58" s="20">
        <v>42372.0</v>
      </c>
      <c r="N58" s="18">
        <v>8.0</v>
      </c>
      <c r="O58" s="18">
        <v>83.0</v>
      </c>
      <c r="P58" s="18">
        <v>15.63</v>
      </c>
      <c r="Q58" s="18">
        <v>1.0</v>
      </c>
      <c r="R58" s="18">
        <v>31.0</v>
      </c>
      <c r="S58" s="18">
        <v>81.0</v>
      </c>
      <c r="T58" s="18">
        <v>29.0</v>
      </c>
      <c r="U58" s="18">
        <v>2.0</v>
      </c>
      <c r="V58" s="18">
        <v>0.0</v>
      </c>
    </row>
    <row r="59">
      <c r="A59" s="3" t="s">
        <v>179</v>
      </c>
      <c r="B59" s="3">
        <v>6800.0</v>
      </c>
      <c r="C59" s="19">
        <v>42371.0</v>
      </c>
      <c r="D59" s="12">
        <v>6.0</v>
      </c>
      <c r="E59" s="12">
        <v>60.0</v>
      </c>
      <c r="F59" s="12">
        <v>18.75</v>
      </c>
      <c r="G59" s="12">
        <v>0.0</v>
      </c>
      <c r="H59" s="12">
        <v>30.0</v>
      </c>
      <c r="I59" s="12">
        <v>63.0</v>
      </c>
      <c r="J59" s="12">
        <v>12.0</v>
      </c>
      <c r="K59" s="12">
        <v>3.0</v>
      </c>
      <c r="L59" s="12">
        <v>0.0</v>
      </c>
      <c r="M59" s="20">
        <v>42404.0</v>
      </c>
      <c r="N59" s="18">
        <v>12.0</v>
      </c>
      <c r="O59" s="18">
        <v>63.0</v>
      </c>
      <c r="P59" s="18">
        <v>15.5</v>
      </c>
      <c r="Q59" s="18">
        <v>2.0</v>
      </c>
      <c r="R59" s="18">
        <v>39.0</v>
      </c>
      <c r="S59" s="18">
        <v>142.0</v>
      </c>
      <c r="T59" s="18">
        <v>30.0</v>
      </c>
      <c r="U59" s="18">
        <v>3.0</v>
      </c>
      <c r="V59" s="18">
        <v>0.0</v>
      </c>
    </row>
    <row r="60">
      <c r="A60" s="3" t="s">
        <v>23</v>
      </c>
      <c r="B60" s="3">
        <v>6800.0</v>
      </c>
      <c r="C60" s="19">
        <v>42370.0</v>
      </c>
      <c r="D60" s="12">
        <v>4.0</v>
      </c>
      <c r="E60" s="12">
        <v>24.0</v>
      </c>
      <c r="F60" s="12">
        <v>18.25</v>
      </c>
      <c r="G60" s="12">
        <v>0.0</v>
      </c>
      <c r="H60" s="12">
        <v>17.0</v>
      </c>
      <c r="I60" s="12">
        <v>50.0</v>
      </c>
      <c r="J60" s="12">
        <v>4.0</v>
      </c>
      <c r="K60" s="12">
        <v>1.0</v>
      </c>
      <c r="L60" s="12">
        <v>0.0</v>
      </c>
      <c r="M60" s="20">
        <v>42370.0</v>
      </c>
      <c r="N60" s="18">
        <v>4.0</v>
      </c>
      <c r="O60" s="18">
        <v>49.0</v>
      </c>
      <c r="P60" s="18">
        <v>15.5</v>
      </c>
      <c r="Q60" s="18">
        <v>0.0</v>
      </c>
      <c r="R60" s="18">
        <v>15.0</v>
      </c>
      <c r="S60" s="18">
        <v>47.0</v>
      </c>
      <c r="T60" s="18">
        <v>7.0</v>
      </c>
      <c r="U60" s="18">
        <v>3.0</v>
      </c>
      <c r="V60" s="18">
        <v>0.0</v>
      </c>
    </row>
    <row r="61">
      <c r="A61" s="3" t="s">
        <v>251</v>
      </c>
      <c r="B61" s="3">
        <v>7200.0</v>
      </c>
      <c r="C61" s="19">
        <v>42371.0</v>
      </c>
      <c r="D61" s="12">
        <v>6.0</v>
      </c>
      <c r="E61" s="12">
        <v>79.5</v>
      </c>
      <c r="F61" s="12">
        <v>15.92</v>
      </c>
      <c r="G61" s="12">
        <v>2.0</v>
      </c>
      <c r="H61" s="12">
        <v>18.0</v>
      </c>
      <c r="I61" s="12">
        <v>71.0</v>
      </c>
      <c r="J61" s="12">
        <v>14.0</v>
      </c>
      <c r="K61" s="12">
        <v>3.0</v>
      </c>
      <c r="L61" s="12">
        <v>0.0</v>
      </c>
      <c r="M61" s="20">
        <v>42370.0</v>
      </c>
      <c r="N61" s="18">
        <v>4.0</v>
      </c>
      <c r="O61" s="18">
        <v>47.0</v>
      </c>
      <c r="P61" s="18">
        <v>15.5</v>
      </c>
      <c r="Q61" s="18">
        <v>0.0</v>
      </c>
      <c r="R61" s="18">
        <v>14.0</v>
      </c>
      <c r="S61" s="18">
        <v>50.0</v>
      </c>
      <c r="T61" s="18">
        <v>6.0</v>
      </c>
      <c r="U61" s="18">
        <v>2.0</v>
      </c>
      <c r="V61" s="18">
        <v>0.0</v>
      </c>
    </row>
    <row r="62">
      <c r="A62" s="3" t="s">
        <v>137</v>
      </c>
      <c r="B62" s="3">
        <v>10600.0</v>
      </c>
      <c r="C62" s="19">
        <v>42433.0</v>
      </c>
      <c r="D62" s="12">
        <v>14.0</v>
      </c>
      <c r="E62" s="12">
        <v>31.3</v>
      </c>
      <c r="F62" s="12">
        <v>21.68</v>
      </c>
      <c r="G62" s="12">
        <v>2.0</v>
      </c>
      <c r="H62" s="12">
        <v>79.0</v>
      </c>
      <c r="I62" s="12">
        <v>136.0</v>
      </c>
      <c r="J62" s="12">
        <v>35.0</v>
      </c>
      <c r="K62" s="12">
        <v>0.0</v>
      </c>
      <c r="L62" s="12">
        <v>0.0</v>
      </c>
      <c r="M62" s="20">
        <v>42433.0</v>
      </c>
      <c r="N62" s="18">
        <v>14.0</v>
      </c>
      <c r="O62" s="18">
        <v>43.3</v>
      </c>
      <c r="P62" s="18">
        <v>15.43</v>
      </c>
      <c r="Q62" s="18">
        <v>2.0</v>
      </c>
      <c r="R62" s="18">
        <v>48.0</v>
      </c>
      <c r="S62" s="18">
        <v>159.0</v>
      </c>
      <c r="T62" s="18">
        <v>39.0</v>
      </c>
      <c r="U62" s="18">
        <v>4.0</v>
      </c>
      <c r="V62" s="18">
        <v>0.0</v>
      </c>
    </row>
    <row r="63">
      <c r="A63" s="3" t="s">
        <v>245</v>
      </c>
      <c r="B63" s="3">
        <v>7200.0</v>
      </c>
      <c r="C63" s="19">
        <v>42371.0</v>
      </c>
      <c r="D63" s="12">
        <v>6.0</v>
      </c>
      <c r="E63" s="12">
        <v>81.0</v>
      </c>
      <c r="F63" s="12">
        <v>17.0</v>
      </c>
      <c r="G63" s="12">
        <v>1.0</v>
      </c>
      <c r="H63" s="12">
        <v>24.0</v>
      </c>
      <c r="I63" s="12">
        <v>64.0</v>
      </c>
      <c r="J63" s="12">
        <v>18.0</v>
      </c>
      <c r="K63" s="12">
        <v>1.0</v>
      </c>
      <c r="L63" s="12">
        <v>0.0</v>
      </c>
      <c r="M63" s="20">
        <v>42403.0</v>
      </c>
      <c r="N63" s="18">
        <v>10.0</v>
      </c>
      <c r="O63" s="18">
        <v>57.7</v>
      </c>
      <c r="P63" s="18">
        <v>15.4</v>
      </c>
      <c r="Q63" s="18">
        <v>0.0</v>
      </c>
      <c r="R63" s="18">
        <v>36.0</v>
      </c>
      <c r="S63" s="18">
        <v>119.0</v>
      </c>
      <c r="T63" s="18">
        <v>23.0</v>
      </c>
      <c r="U63" s="18">
        <v>2.0</v>
      </c>
      <c r="V63" s="18">
        <v>0.0</v>
      </c>
    </row>
    <row r="64">
      <c r="A64" s="3" t="s">
        <v>9</v>
      </c>
      <c r="B64" s="3">
        <v>11800.0</v>
      </c>
      <c r="C64" s="19">
        <v>42464.0</v>
      </c>
      <c r="D64" s="12">
        <v>16.0</v>
      </c>
      <c r="E64" s="12">
        <v>15.3</v>
      </c>
      <c r="F64" s="12">
        <v>20.94</v>
      </c>
      <c r="G64" s="12">
        <v>2.0</v>
      </c>
      <c r="H64" s="12">
        <v>82.0</v>
      </c>
      <c r="I64" s="12">
        <v>176.0</v>
      </c>
      <c r="J64" s="12">
        <v>26.0</v>
      </c>
      <c r="K64" s="12">
        <v>2.0</v>
      </c>
      <c r="L64" s="12">
        <v>0.0</v>
      </c>
      <c r="M64" s="20">
        <v>42402.0</v>
      </c>
      <c r="N64" s="18">
        <v>8.0</v>
      </c>
      <c r="O64" s="18">
        <v>23.0</v>
      </c>
      <c r="P64" s="18">
        <v>15.38</v>
      </c>
      <c r="Q64" s="18">
        <v>0.0</v>
      </c>
      <c r="R64" s="18">
        <v>27.0</v>
      </c>
      <c r="S64" s="18">
        <v>102.0</v>
      </c>
      <c r="T64" s="18">
        <v>12.0</v>
      </c>
      <c r="U64" s="18">
        <v>3.0</v>
      </c>
      <c r="V64" s="18">
        <v>0.0</v>
      </c>
    </row>
    <row r="65">
      <c r="A65" s="3" t="s">
        <v>246</v>
      </c>
      <c r="B65" s="3">
        <v>6300.0</v>
      </c>
      <c r="C65" s="19">
        <v>42403.0</v>
      </c>
      <c r="D65" s="12">
        <v>10.0</v>
      </c>
      <c r="E65" s="12">
        <v>74.7</v>
      </c>
      <c r="F65" s="12">
        <v>15.2</v>
      </c>
      <c r="G65" s="12">
        <v>1.0</v>
      </c>
      <c r="H65" s="12">
        <v>33.0</v>
      </c>
      <c r="I65" s="12">
        <v>120.0</v>
      </c>
      <c r="J65" s="12">
        <v>22.0</v>
      </c>
      <c r="K65" s="12">
        <v>4.0</v>
      </c>
      <c r="L65" s="12">
        <v>0.0</v>
      </c>
      <c r="M65" s="20">
        <v>42432.0</v>
      </c>
      <c r="N65" s="18">
        <v>12.0</v>
      </c>
      <c r="O65" s="18">
        <v>50.0</v>
      </c>
      <c r="P65" s="18">
        <v>15.38</v>
      </c>
      <c r="Q65" s="18">
        <v>0.0</v>
      </c>
      <c r="R65" s="18">
        <v>43.0</v>
      </c>
      <c r="S65" s="18">
        <v>144.0</v>
      </c>
      <c r="T65" s="18">
        <v>25.0</v>
      </c>
      <c r="U65" s="18">
        <v>4.0</v>
      </c>
      <c r="V65" s="18">
        <v>0.0</v>
      </c>
    </row>
    <row r="66">
      <c r="A66" s="3" t="s">
        <v>412</v>
      </c>
      <c r="B66" s="3">
        <v>10000.0</v>
      </c>
      <c r="C66" s="19">
        <v>42370.0</v>
      </c>
      <c r="D66" s="12">
        <v>4.0</v>
      </c>
      <c r="E66" s="12">
        <v>48.0</v>
      </c>
      <c r="F66" s="12">
        <v>18.63</v>
      </c>
      <c r="G66" s="12">
        <v>0.0</v>
      </c>
      <c r="H66" s="12">
        <v>19.0</v>
      </c>
      <c r="I66" s="12">
        <v>45.0</v>
      </c>
      <c r="J66" s="12">
        <v>6.0</v>
      </c>
      <c r="K66" s="12">
        <v>2.0</v>
      </c>
      <c r="L66" s="12">
        <v>0.0</v>
      </c>
      <c r="M66" s="20">
        <v>42403.0</v>
      </c>
      <c r="N66" s="18">
        <v>10.0</v>
      </c>
      <c r="O66" s="18">
        <v>50.0</v>
      </c>
      <c r="P66" s="18">
        <v>15.3</v>
      </c>
      <c r="Q66" s="18">
        <v>2.0</v>
      </c>
      <c r="R66" s="18">
        <v>32.0</v>
      </c>
      <c r="S66" s="18">
        <v>116.0</v>
      </c>
      <c r="T66" s="18">
        <v>26.0</v>
      </c>
      <c r="U66" s="18">
        <v>4.0</v>
      </c>
      <c r="V66" s="18">
        <v>0.0</v>
      </c>
    </row>
    <row r="67">
      <c r="A67" s="3" t="s">
        <v>487</v>
      </c>
      <c r="B67" s="3">
        <v>6200.0</v>
      </c>
      <c r="C67" s="19">
        <v>42370.0</v>
      </c>
      <c r="D67" s="12">
        <v>4.0</v>
      </c>
      <c r="E67" s="12">
        <v>61.0</v>
      </c>
      <c r="F67" s="12">
        <v>17.38</v>
      </c>
      <c r="G67" s="12">
        <v>0.0</v>
      </c>
      <c r="H67" s="12">
        <v>18.0</v>
      </c>
      <c r="I67" s="12">
        <v>43.0</v>
      </c>
      <c r="J67" s="12">
        <v>10.0</v>
      </c>
      <c r="K67" s="12">
        <v>1.0</v>
      </c>
      <c r="L67" s="12">
        <v>0.0</v>
      </c>
      <c r="M67" s="20">
        <v>42372.0</v>
      </c>
      <c r="N67" s="18">
        <v>8.0</v>
      </c>
      <c r="O67" s="18">
        <v>87.3</v>
      </c>
      <c r="P67" s="18">
        <v>15.25</v>
      </c>
      <c r="Q67" s="18">
        <v>1.0</v>
      </c>
      <c r="R67" s="18">
        <v>29.0</v>
      </c>
      <c r="S67" s="18">
        <v>87.0</v>
      </c>
      <c r="T67" s="18">
        <v>21.0</v>
      </c>
      <c r="U67" s="18">
        <v>6.0</v>
      </c>
      <c r="V67" s="18">
        <v>0.0</v>
      </c>
    </row>
    <row r="68">
      <c r="A68" s="3" t="s">
        <v>301</v>
      </c>
      <c r="B68" s="3">
        <v>6400.0</v>
      </c>
      <c r="C68" s="19">
        <v>42373.0</v>
      </c>
      <c r="D68" s="12">
        <v>10.0</v>
      </c>
      <c r="E68" s="12">
        <v>88.5</v>
      </c>
      <c r="F68" s="12">
        <v>15.65</v>
      </c>
      <c r="G68" s="12">
        <v>2.0</v>
      </c>
      <c r="H68" s="12">
        <v>33.0</v>
      </c>
      <c r="I68" s="12">
        <v>115.0</v>
      </c>
      <c r="J68" s="12">
        <v>28.0</v>
      </c>
      <c r="K68" s="12">
        <v>2.0</v>
      </c>
      <c r="L68" s="12">
        <v>0.0</v>
      </c>
      <c r="M68" s="18" t="s">
        <v>611</v>
      </c>
      <c r="N68" s="18">
        <v>2.0</v>
      </c>
      <c r="O68" s="18">
        <v>100.0</v>
      </c>
      <c r="P68" s="18">
        <v>15.25</v>
      </c>
      <c r="Q68" s="18">
        <v>0.0</v>
      </c>
      <c r="R68" s="18">
        <v>9.0</v>
      </c>
      <c r="S68" s="18">
        <v>17.0</v>
      </c>
      <c r="T68" s="18">
        <v>10.0</v>
      </c>
      <c r="U68" s="18">
        <v>0.0</v>
      </c>
      <c r="V68" s="18">
        <v>0.0</v>
      </c>
    </row>
    <row r="69">
      <c r="A69" s="3" t="s">
        <v>579</v>
      </c>
      <c r="B69" s="3">
        <v>6200.0</v>
      </c>
      <c r="C69" s="12" t="s">
        <v>609</v>
      </c>
      <c r="D69" s="21"/>
      <c r="E69" s="12">
        <v>0.0</v>
      </c>
      <c r="F69" s="12">
        <v>0.0</v>
      </c>
      <c r="G69" s="21"/>
      <c r="H69" s="21"/>
      <c r="I69" s="21"/>
      <c r="J69" s="21"/>
      <c r="K69" s="21"/>
      <c r="L69" s="21"/>
      <c r="M69" s="20">
        <v>42371.0</v>
      </c>
      <c r="N69" s="18">
        <v>6.0</v>
      </c>
      <c r="O69" s="18">
        <v>73.5</v>
      </c>
      <c r="P69" s="18">
        <v>15.25</v>
      </c>
      <c r="Q69" s="18">
        <v>0.0</v>
      </c>
      <c r="R69" s="18">
        <v>22.0</v>
      </c>
      <c r="S69" s="18">
        <v>69.0</v>
      </c>
      <c r="T69" s="18">
        <v>16.0</v>
      </c>
      <c r="U69" s="18">
        <v>1.0</v>
      </c>
      <c r="V69" s="18">
        <v>0.0</v>
      </c>
    </row>
    <row r="70">
      <c r="A70" s="3" t="s">
        <v>56</v>
      </c>
      <c r="B70" s="3">
        <v>13000.0</v>
      </c>
      <c r="C70" s="19">
        <v>42464.0</v>
      </c>
      <c r="D70" s="12">
        <v>16.0</v>
      </c>
      <c r="E70" s="12">
        <v>2.0</v>
      </c>
      <c r="F70" s="12">
        <v>23.06</v>
      </c>
      <c r="G70" s="12">
        <v>2.0</v>
      </c>
      <c r="H70" s="12">
        <v>90.0</v>
      </c>
      <c r="I70" s="12">
        <v>181.0</v>
      </c>
      <c r="J70" s="12">
        <v>15.0</v>
      </c>
      <c r="K70" s="12">
        <v>0.0</v>
      </c>
      <c r="L70" s="12">
        <v>0.0</v>
      </c>
      <c r="M70" s="20">
        <v>42464.0</v>
      </c>
      <c r="N70" s="18">
        <v>16.0</v>
      </c>
      <c r="O70" s="18">
        <v>25.5</v>
      </c>
      <c r="P70" s="18">
        <v>15.22</v>
      </c>
      <c r="Q70" s="18">
        <v>1.0</v>
      </c>
      <c r="R70" s="18">
        <v>56.0</v>
      </c>
      <c r="S70" s="18">
        <v>185.0</v>
      </c>
      <c r="T70" s="18">
        <v>42.0</v>
      </c>
      <c r="U70" s="18">
        <v>4.0</v>
      </c>
      <c r="V70" s="18">
        <v>0.0</v>
      </c>
    </row>
    <row r="71">
      <c r="A71" s="3" t="s">
        <v>570</v>
      </c>
      <c r="B71" s="3">
        <v>6000.0</v>
      </c>
      <c r="C71" s="12" t="s">
        <v>609</v>
      </c>
      <c r="D71" s="21"/>
      <c r="E71" s="12">
        <v>0.0</v>
      </c>
      <c r="F71" s="12">
        <v>0.0</v>
      </c>
      <c r="G71" s="21"/>
      <c r="H71" s="21"/>
      <c r="I71" s="21"/>
      <c r="J71" s="21"/>
      <c r="K71" s="21"/>
      <c r="L71" s="21"/>
      <c r="M71" s="20">
        <v>42403.0</v>
      </c>
      <c r="N71" s="18">
        <v>10.0</v>
      </c>
      <c r="O71" s="18">
        <v>75.7</v>
      </c>
      <c r="P71" s="18">
        <v>15.1</v>
      </c>
      <c r="Q71" s="18">
        <v>1.0</v>
      </c>
      <c r="R71" s="18">
        <v>34.0</v>
      </c>
      <c r="S71" s="18">
        <v>115.0</v>
      </c>
      <c r="T71" s="18">
        <v>27.0</v>
      </c>
      <c r="U71" s="18">
        <v>3.0</v>
      </c>
      <c r="V71" s="18">
        <v>0.0</v>
      </c>
    </row>
    <row r="72">
      <c r="A72" s="3" t="s">
        <v>209</v>
      </c>
      <c r="B72" s="3">
        <v>6900.0</v>
      </c>
      <c r="C72" s="19">
        <v>42432.0</v>
      </c>
      <c r="D72" s="12">
        <v>12.0</v>
      </c>
      <c r="E72" s="12">
        <v>45.7</v>
      </c>
      <c r="F72" s="12">
        <v>17.58</v>
      </c>
      <c r="G72" s="12">
        <v>0.0</v>
      </c>
      <c r="H72" s="12">
        <v>52.0</v>
      </c>
      <c r="I72" s="12">
        <v>138.0</v>
      </c>
      <c r="J72" s="12">
        <v>24.0</v>
      </c>
      <c r="K72" s="12">
        <v>2.0</v>
      </c>
      <c r="L72" s="12">
        <v>0.0</v>
      </c>
      <c r="M72" s="20">
        <v>42464.0</v>
      </c>
      <c r="N72" s="18">
        <v>16.0</v>
      </c>
      <c r="O72" s="18">
        <v>38.0</v>
      </c>
      <c r="P72" s="18">
        <v>14.97</v>
      </c>
      <c r="Q72" s="18">
        <v>2.0</v>
      </c>
      <c r="R72" s="18">
        <v>53.0</v>
      </c>
      <c r="S72" s="18">
        <v>183.0</v>
      </c>
      <c r="T72" s="18">
        <v>46.0</v>
      </c>
      <c r="U72" s="18">
        <v>4.0</v>
      </c>
      <c r="V72" s="18">
        <v>0.0</v>
      </c>
    </row>
    <row r="73">
      <c r="A73" s="3" t="s">
        <v>283</v>
      </c>
      <c r="B73" s="3">
        <v>6700.0</v>
      </c>
      <c r="C73" s="12" t="s">
        <v>611</v>
      </c>
      <c r="D73" s="12">
        <v>2.0</v>
      </c>
      <c r="E73" s="12">
        <v>100.0</v>
      </c>
      <c r="F73" s="12">
        <v>15.75</v>
      </c>
      <c r="G73" s="12">
        <v>0.0</v>
      </c>
      <c r="H73" s="12">
        <v>7.0</v>
      </c>
      <c r="I73" s="12">
        <v>25.0</v>
      </c>
      <c r="J73" s="12">
        <v>4.0</v>
      </c>
      <c r="K73" s="12">
        <v>0.0</v>
      </c>
      <c r="L73" s="12">
        <v>0.0</v>
      </c>
      <c r="M73" s="20">
        <v>42372.0</v>
      </c>
      <c r="N73" s="18">
        <v>8.0</v>
      </c>
      <c r="O73" s="18">
        <v>82.3</v>
      </c>
      <c r="P73" s="18">
        <v>14.81</v>
      </c>
      <c r="Q73" s="18">
        <v>2.0</v>
      </c>
      <c r="R73" s="18">
        <v>26.0</v>
      </c>
      <c r="S73" s="18">
        <v>84.0</v>
      </c>
      <c r="T73" s="18">
        <v>29.0</v>
      </c>
      <c r="U73" s="18">
        <v>3.0</v>
      </c>
      <c r="V73" s="18">
        <v>0.0</v>
      </c>
    </row>
    <row r="74">
      <c r="A74" s="3" t="s">
        <v>450</v>
      </c>
      <c r="B74" s="3">
        <v>7800.0</v>
      </c>
      <c r="C74" s="19">
        <v>42370.0</v>
      </c>
      <c r="D74" s="12">
        <v>4.0</v>
      </c>
      <c r="E74" s="12">
        <v>61.0</v>
      </c>
      <c r="F74" s="12">
        <v>17.38</v>
      </c>
      <c r="G74" s="12">
        <v>0.0</v>
      </c>
      <c r="H74" s="12">
        <v>18.0</v>
      </c>
      <c r="I74" s="12">
        <v>43.0</v>
      </c>
      <c r="J74" s="12">
        <v>10.0</v>
      </c>
      <c r="K74" s="12">
        <v>1.0</v>
      </c>
      <c r="L74" s="12">
        <v>0.0</v>
      </c>
      <c r="M74" s="20">
        <v>42432.0</v>
      </c>
      <c r="N74" s="18">
        <v>12.0</v>
      </c>
      <c r="O74" s="18">
        <v>28.3</v>
      </c>
      <c r="P74" s="18">
        <v>14.79</v>
      </c>
      <c r="Q74" s="18">
        <v>0.0</v>
      </c>
      <c r="R74" s="18">
        <v>40.0</v>
      </c>
      <c r="S74" s="18">
        <v>146.0</v>
      </c>
      <c r="T74" s="18">
        <v>29.0</v>
      </c>
      <c r="U74" s="18">
        <v>1.0</v>
      </c>
      <c r="V74" s="18">
        <v>0.0</v>
      </c>
    </row>
    <row r="75">
      <c r="A75" s="3" t="s">
        <v>193</v>
      </c>
      <c r="B75" s="3">
        <v>6300.0</v>
      </c>
      <c r="C75" s="19">
        <v>42432.0</v>
      </c>
      <c r="D75" s="12">
        <v>12.0</v>
      </c>
      <c r="E75" s="12">
        <v>33.3</v>
      </c>
      <c r="F75" s="12">
        <v>19.38</v>
      </c>
      <c r="G75" s="12">
        <v>2.0</v>
      </c>
      <c r="H75" s="12">
        <v>54.0</v>
      </c>
      <c r="I75" s="12">
        <v>136.0</v>
      </c>
      <c r="J75" s="12">
        <v>21.0</v>
      </c>
      <c r="K75" s="12">
        <v>3.0</v>
      </c>
      <c r="L75" s="12">
        <v>0.0</v>
      </c>
      <c r="M75" s="20">
        <v>42371.0</v>
      </c>
      <c r="N75" s="18">
        <v>6.0</v>
      </c>
      <c r="O75" s="18">
        <v>81.0</v>
      </c>
      <c r="P75" s="18">
        <v>14.5</v>
      </c>
      <c r="Q75" s="18">
        <v>0.0</v>
      </c>
      <c r="R75" s="18">
        <v>20.0</v>
      </c>
      <c r="S75" s="18">
        <v>71.0</v>
      </c>
      <c r="T75" s="18">
        <v>17.0</v>
      </c>
      <c r="U75" s="18">
        <v>0.0</v>
      </c>
      <c r="V75" s="18">
        <v>0.0</v>
      </c>
    </row>
    <row r="76">
      <c r="A76" s="3" t="s">
        <v>234</v>
      </c>
      <c r="B76" s="3">
        <v>6600.0</v>
      </c>
      <c r="C76" s="19">
        <v>42371.0</v>
      </c>
      <c r="D76" s="12">
        <v>6.0</v>
      </c>
      <c r="E76" s="12">
        <v>77.5</v>
      </c>
      <c r="F76" s="12">
        <v>16.5</v>
      </c>
      <c r="G76" s="12">
        <v>0.0</v>
      </c>
      <c r="H76" s="12">
        <v>25.0</v>
      </c>
      <c r="I76" s="12">
        <v>66.0</v>
      </c>
      <c r="J76" s="12">
        <v>16.0</v>
      </c>
      <c r="K76" s="12">
        <v>1.0</v>
      </c>
      <c r="L76" s="12">
        <v>0.0</v>
      </c>
      <c r="M76" s="20">
        <v>42432.0</v>
      </c>
      <c r="N76" s="18">
        <v>11.0</v>
      </c>
      <c r="O76" s="18">
        <v>50.7</v>
      </c>
      <c r="P76" s="18">
        <v>14.5</v>
      </c>
      <c r="Q76" s="18">
        <v>0.0</v>
      </c>
      <c r="R76" s="18">
        <v>34.0</v>
      </c>
      <c r="S76" s="18">
        <v>140.0</v>
      </c>
      <c r="T76" s="18">
        <v>23.0</v>
      </c>
      <c r="U76" s="18">
        <v>1.0</v>
      </c>
      <c r="V76" s="18">
        <v>0.0</v>
      </c>
    </row>
    <row r="77">
      <c r="A77" s="3" t="s">
        <v>267</v>
      </c>
      <c r="B77" s="3">
        <v>6500.0</v>
      </c>
      <c r="C77" s="19">
        <v>42371.0</v>
      </c>
      <c r="D77" s="12">
        <v>6.0</v>
      </c>
      <c r="E77" s="12">
        <v>85.0</v>
      </c>
      <c r="F77" s="12">
        <v>16.25</v>
      </c>
      <c r="G77" s="12">
        <v>0.0</v>
      </c>
      <c r="H77" s="12">
        <v>26.0</v>
      </c>
      <c r="I77" s="12">
        <v>61.0</v>
      </c>
      <c r="J77" s="12">
        <v>20.0</v>
      </c>
      <c r="K77" s="12">
        <v>1.0</v>
      </c>
      <c r="L77" s="12">
        <v>0.0</v>
      </c>
      <c r="M77" s="20">
        <v>42372.0</v>
      </c>
      <c r="N77" s="18">
        <v>8.0</v>
      </c>
      <c r="O77" s="18">
        <v>87.0</v>
      </c>
      <c r="P77" s="18">
        <v>14.44</v>
      </c>
      <c r="Q77" s="18">
        <v>2.0</v>
      </c>
      <c r="R77" s="18">
        <v>20.0</v>
      </c>
      <c r="S77" s="18">
        <v>101.0</v>
      </c>
      <c r="T77" s="18">
        <v>20.0</v>
      </c>
      <c r="U77" s="18">
        <v>1.0</v>
      </c>
      <c r="V77" s="18">
        <v>0.0</v>
      </c>
    </row>
    <row r="78">
      <c r="A78" s="3" t="s">
        <v>149</v>
      </c>
      <c r="B78" s="3">
        <v>6600.0</v>
      </c>
      <c r="C78" s="19">
        <v>42404.0</v>
      </c>
      <c r="D78" s="12">
        <v>12.0</v>
      </c>
      <c r="E78" s="12">
        <v>58.5</v>
      </c>
      <c r="F78" s="12">
        <v>19.42</v>
      </c>
      <c r="G78" s="12">
        <v>1.0</v>
      </c>
      <c r="H78" s="12">
        <v>59.0</v>
      </c>
      <c r="I78" s="12">
        <v>129.0</v>
      </c>
      <c r="J78" s="12">
        <v>21.0</v>
      </c>
      <c r="K78" s="12">
        <v>6.0</v>
      </c>
      <c r="L78" s="12">
        <v>0.0</v>
      </c>
      <c r="M78" s="20">
        <v>42371.0</v>
      </c>
      <c r="N78" s="18">
        <v>6.0</v>
      </c>
      <c r="O78" s="18">
        <v>81.0</v>
      </c>
      <c r="P78" s="18">
        <v>14.42</v>
      </c>
      <c r="Q78" s="18">
        <v>0.0</v>
      </c>
      <c r="R78" s="18">
        <v>20.0</v>
      </c>
      <c r="S78" s="18">
        <v>72.0</v>
      </c>
      <c r="T78" s="18">
        <v>13.0</v>
      </c>
      <c r="U78" s="18">
        <v>3.0</v>
      </c>
      <c r="V78" s="18">
        <v>0.0</v>
      </c>
    </row>
    <row r="79">
      <c r="A79" s="3" t="s">
        <v>173</v>
      </c>
      <c r="B79" s="3" t="e">
        <v>#N/A</v>
      </c>
      <c r="C79" s="19">
        <v>42371.0</v>
      </c>
      <c r="D79" s="12">
        <v>6.0</v>
      </c>
      <c r="E79" s="12">
        <v>60.0</v>
      </c>
      <c r="F79" s="12">
        <v>20.75</v>
      </c>
      <c r="G79" s="12">
        <v>2.0</v>
      </c>
      <c r="H79" s="12">
        <v>29.0</v>
      </c>
      <c r="I79" s="12">
        <v>61.0</v>
      </c>
      <c r="J79" s="12">
        <v>14.0</v>
      </c>
      <c r="K79" s="12">
        <v>2.0</v>
      </c>
      <c r="L79" s="12">
        <v>0.0</v>
      </c>
      <c r="M79" s="20">
        <v>42403.0</v>
      </c>
      <c r="N79" s="18">
        <v>10.0</v>
      </c>
      <c r="O79" s="18">
        <v>82.3</v>
      </c>
      <c r="P79" s="18">
        <v>14.4</v>
      </c>
      <c r="Q79" s="18">
        <v>2.0</v>
      </c>
      <c r="R79" s="18">
        <v>31.0</v>
      </c>
      <c r="S79" s="18">
        <v>111.0</v>
      </c>
      <c r="T79" s="18">
        <v>31.0</v>
      </c>
      <c r="U79" s="18">
        <v>5.0</v>
      </c>
      <c r="V79" s="18">
        <v>0.0</v>
      </c>
    </row>
    <row r="80">
      <c r="A80" s="3" t="s">
        <v>224</v>
      </c>
      <c r="B80" s="3">
        <v>7300.0</v>
      </c>
      <c r="C80" s="19">
        <v>42403.0</v>
      </c>
      <c r="D80" s="12">
        <v>10.0</v>
      </c>
      <c r="E80" s="12">
        <v>56.3</v>
      </c>
      <c r="F80" s="12">
        <v>17.55</v>
      </c>
      <c r="G80" s="12">
        <v>1.0</v>
      </c>
      <c r="H80" s="12">
        <v>40.0</v>
      </c>
      <c r="I80" s="12">
        <v>117.0</v>
      </c>
      <c r="J80" s="12">
        <v>22.0</v>
      </c>
      <c r="K80" s="12">
        <v>0.0</v>
      </c>
      <c r="L80" s="12">
        <v>0.0</v>
      </c>
      <c r="M80" s="20">
        <v>42403.0</v>
      </c>
      <c r="N80" s="18">
        <v>10.0</v>
      </c>
      <c r="O80" s="18">
        <v>65.7</v>
      </c>
      <c r="P80" s="18">
        <v>14.4</v>
      </c>
      <c r="Q80" s="18">
        <v>0.0</v>
      </c>
      <c r="R80" s="18">
        <v>36.0</v>
      </c>
      <c r="S80" s="18">
        <v>111.0</v>
      </c>
      <c r="T80" s="18">
        <v>27.0</v>
      </c>
      <c r="U80" s="18">
        <v>6.0</v>
      </c>
      <c r="V80" s="18">
        <v>0.0</v>
      </c>
    </row>
    <row r="81">
      <c r="A81" s="3" t="s">
        <v>287</v>
      </c>
      <c r="B81" s="3">
        <v>6200.0</v>
      </c>
      <c r="C81" s="12" t="s">
        <v>611</v>
      </c>
      <c r="D81" s="12">
        <v>2.0</v>
      </c>
      <c r="E81" s="12">
        <v>100.0</v>
      </c>
      <c r="F81" s="12">
        <v>16.5</v>
      </c>
      <c r="G81" s="12">
        <v>0.0</v>
      </c>
      <c r="H81" s="12">
        <v>8.0</v>
      </c>
      <c r="I81" s="12">
        <v>23.0</v>
      </c>
      <c r="J81" s="12">
        <v>5.0</v>
      </c>
      <c r="K81" s="12">
        <v>0.0</v>
      </c>
      <c r="L81" s="12">
        <v>0.0</v>
      </c>
      <c r="M81" s="20">
        <v>42372.0</v>
      </c>
      <c r="N81" s="18">
        <v>8.0</v>
      </c>
      <c r="O81" s="18">
        <v>79.3</v>
      </c>
      <c r="P81" s="18">
        <v>14.31</v>
      </c>
      <c r="Q81" s="18">
        <v>1.0</v>
      </c>
      <c r="R81" s="18">
        <v>28.0</v>
      </c>
      <c r="S81" s="18">
        <v>82.0</v>
      </c>
      <c r="T81" s="18">
        <v>29.0</v>
      </c>
      <c r="U81" s="18">
        <v>4.0</v>
      </c>
      <c r="V81" s="18">
        <v>0.0</v>
      </c>
    </row>
    <row r="82">
      <c r="A82" s="3" t="s">
        <v>316</v>
      </c>
      <c r="B82" s="3" t="e">
        <v>#N/A</v>
      </c>
      <c r="C82" s="19">
        <v>42372.0</v>
      </c>
      <c r="D82" s="12">
        <v>8.0</v>
      </c>
      <c r="E82" s="12">
        <v>69.3</v>
      </c>
      <c r="F82" s="12">
        <v>17.19</v>
      </c>
      <c r="G82" s="12">
        <v>1.0</v>
      </c>
      <c r="H82" s="12">
        <v>30.0</v>
      </c>
      <c r="I82" s="12">
        <v>96.0</v>
      </c>
      <c r="J82" s="12">
        <v>17.0</v>
      </c>
      <c r="K82" s="12">
        <v>0.0</v>
      </c>
      <c r="L82" s="12">
        <v>0.0</v>
      </c>
      <c r="M82" s="20">
        <v>42433.0</v>
      </c>
      <c r="N82" s="18">
        <v>14.0</v>
      </c>
      <c r="O82" s="18">
        <v>51.8</v>
      </c>
      <c r="P82" s="18">
        <v>14.29</v>
      </c>
      <c r="Q82" s="18">
        <v>2.0</v>
      </c>
      <c r="R82" s="18">
        <v>41.0</v>
      </c>
      <c r="S82" s="18">
        <v>168.0</v>
      </c>
      <c r="T82" s="18">
        <v>36.0</v>
      </c>
      <c r="U82" s="18">
        <v>5.0</v>
      </c>
      <c r="V82" s="18">
        <v>0.0</v>
      </c>
    </row>
    <row r="83">
      <c r="A83" s="3" t="s">
        <v>581</v>
      </c>
      <c r="B83" s="3" t="e">
        <v>#N/A</v>
      </c>
      <c r="C83" s="12" t="s">
        <v>609</v>
      </c>
      <c r="D83" s="21"/>
      <c r="E83" s="12">
        <v>0.0</v>
      </c>
      <c r="F83" s="12">
        <v>0.0</v>
      </c>
      <c r="G83" s="21"/>
      <c r="H83" s="21"/>
      <c r="I83" s="21"/>
      <c r="J83" s="21"/>
      <c r="K83" s="21"/>
      <c r="L83" s="21"/>
      <c r="M83" s="20">
        <v>42403.0</v>
      </c>
      <c r="N83" s="18">
        <v>10.0</v>
      </c>
      <c r="O83" s="18">
        <v>64.3</v>
      </c>
      <c r="P83" s="18">
        <v>14.25</v>
      </c>
      <c r="Q83" s="18">
        <v>0.0</v>
      </c>
      <c r="R83" s="18">
        <v>33.0</v>
      </c>
      <c r="S83" s="18">
        <v>118.0</v>
      </c>
      <c r="T83" s="18">
        <v>27.0</v>
      </c>
      <c r="U83" s="18">
        <v>2.0</v>
      </c>
      <c r="V83" s="18">
        <v>0.0</v>
      </c>
    </row>
    <row r="84">
      <c r="A84" s="3" t="s">
        <v>455</v>
      </c>
      <c r="B84" s="3">
        <v>6400.0</v>
      </c>
      <c r="C84" s="12" t="s">
        <v>611</v>
      </c>
      <c r="D84" s="12">
        <v>2.0</v>
      </c>
      <c r="E84" s="12">
        <v>100.0</v>
      </c>
      <c r="F84" s="12">
        <v>14.75</v>
      </c>
      <c r="G84" s="12">
        <v>0.0</v>
      </c>
      <c r="H84" s="12">
        <v>10.0</v>
      </c>
      <c r="I84" s="12">
        <v>14.0</v>
      </c>
      <c r="J84" s="12">
        <v>9.0</v>
      </c>
      <c r="K84" s="12">
        <v>3.0</v>
      </c>
      <c r="L84" s="12">
        <v>0.0</v>
      </c>
      <c r="M84" s="20">
        <v>42372.0</v>
      </c>
      <c r="N84" s="18">
        <v>8.0</v>
      </c>
      <c r="O84" s="18">
        <v>88.0</v>
      </c>
      <c r="P84" s="18">
        <v>14.19</v>
      </c>
      <c r="Q84" s="18">
        <v>1.0</v>
      </c>
      <c r="R84" s="18">
        <v>26.0</v>
      </c>
      <c r="S84" s="18">
        <v>87.0</v>
      </c>
      <c r="T84" s="18">
        <v>28.0</v>
      </c>
      <c r="U84" s="18">
        <v>2.0</v>
      </c>
      <c r="V84" s="18">
        <v>0.0</v>
      </c>
    </row>
    <row r="85">
      <c r="A85" s="3" t="s">
        <v>286</v>
      </c>
      <c r="B85" s="3">
        <v>6300.0</v>
      </c>
      <c r="C85" s="12" t="s">
        <v>608</v>
      </c>
      <c r="D85" s="12">
        <v>4.0</v>
      </c>
      <c r="E85" s="12">
        <v>100.0</v>
      </c>
      <c r="F85" s="12">
        <v>16.75</v>
      </c>
      <c r="G85" s="12">
        <v>0.0</v>
      </c>
      <c r="H85" s="12">
        <v>18.0</v>
      </c>
      <c r="I85" s="12">
        <v>41.0</v>
      </c>
      <c r="J85" s="12">
        <v>11.0</v>
      </c>
      <c r="K85" s="12">
        <v>2.0</v>
      </c>
      <c r="L85" s="12">
        <v>0.0</v>
      </c>
      <c r="M85" s="20">
        <v>42372.0</v>
      </c>
      <c r="N85" s="18">
        <v>8.0</v>
      </c>
      <c r="O85" s="18">
        <v>87.7</v>
      </c>
      <c r="P85" s="18">
        <v>14.13</v>
      </c>
      <c r="Q85" s="18">
        <v>1.0</v>
      </c>
      <c r="R85" s="18">
        <v>26.0</v>
      </c>
      <c r="S85" s="18">
        <v>88.0</v>
      </c>
      <c r="T85" s="18">
        <v>24.0</v>
      </c>
      <c r="U85" s="18">
        <v>5.0</v>
      </c>
      <c r="V85" s="18">
        <v>0.0</v>
      </c>
    </row>
    <row r="86">
      <c r="A86" s="3" t="s">
        <v>258</v>
      </c>
      <c r="B86" s="3">
        <v>6100.0</v>
      </c>
      <c r="C86" s="19">
        <v>42372.0</v>
      </c>
      <c r="D86" s="12">
        <v>8.0</v>
      </c>
      <c r="E86" s="12">
        <v>87.7</v>
      </c>
      <c r="F86" s="12">
        <v>16.56</v>
      </c>
      <c r="G86" s="12">
        <v>2.0</v>
      </c>
      <c r="H86" s="12">
        <v>25.0</v>
      </c>
      <c r="I86" s="12">
        <v>101.0</v>
      </c>
      <c r="J86" s="12">
        <v>14.0</v>
      </c>
      <c r="K86" s="12">
        <v>2.0</v>
      </c>
      <c r="L86" s="12">
        <v>0.0</v>
      </c>
      <c r="M86" s="20">
        <v>42432.0</v>
      </c>
      <c r="N86" s="18">
        <v>11.0</v>
      </c>
      <c r="O86" s="18">
        <v>64.7</v>
      </c>
      <c r="P86" s="18">
        <v>14.09</v>
      </c>
      <c r="Q86" s="18">
        <v>0.0</v>
      </c>
      <c r="R86" s="18">
        <v>36.0</v>
      </c>
      <c r="S86" s="18">
        <v>130.0</v>
      </c>
      <c r="T86" s="18">
        <v>28.0</v>
      </c>
      <c r="U86" s="18">
        <v>4.0</v>
      </c>
      <c r="V86" s="18">
        <v>0.0</v>
      </c>
    </row>
    <row r="87">
      <c r="A87" s="3" t="s">
        <v>422</v>
      </c>
      <c r="B87" s="3">
        <v>6100.0</v>
      </c>
      <c r="C87" s="12" t="s">
        <v>608</v>
      </c>
      <c r="D87" s="12">
        <v>3.0</v>
      </c>
      <c r="E87" s="12">
        <v>100.5</v>
      </c>
      <c r="F87" s="12">
        <v>10.5</v>
      </c>
      <c r="G87" s="12">
        <v>0.0</v>
      </c>
      <c r="H87" s="12">
        <v>8.0</v>
      </c>
      <c r="I87" s="12">
        <v>31.0</v>
      </c>
      <c r="J87" s="12">
        <v>14.0</v>
      </c>
      <c r="K87" s="12">
        <v>1.0</v>
      </c>
      <c r="L87" s="12">
        <v>0.0</v>
      </c>
      <c r="M87" s="18" t="s">
        <v>606</v>
      </c>
      <c r="N87" s="18">
        <v>5.0</v>
      </c>
      <c r="O87" s="18">
        <v>100.3</v>
      </c>
      <c r="P87" s="18">
        <v>14.0</v>
      </c>
      <c r="Q87" s="18">
        <v>1.0</v>
      </c>
      <c r="R87" s="18">
        <v>15.0</v>
      </c>
      <c r="S87" s="18">
        <v>56.0</v>
      </c>
      <c r="T87" s="18">
        <v>14.0</v>
      </c>
      <c r="U87" s="18">
        <v>4.0</v>
      </c>
      <c r="V87" s="18">
        <v>0.0</v>
      </c>
    </row>
    <row r="88">
      <c r="A88" s="3" t="s">
        <v>501</v>
      </c>
      <c r="B88" s="3">
        <v>6900.0</v>
      </c>
      <c r="C88" s="12" t="s">
        <v>609</v>
      </c>
      <c r="D88" s="21"/>
      <c r="E88" s="12">
        <v>0.0</v>
      </c>
      <c r="F88" s="12">
        <v>0.0</v>
      </c>
      <c r="G88" s="21"/>
      <c r="H88" s="21"/>
      <c r="I88" s="21"/>
      <c r="J88" s="21"/>
      <c r="K88" s="21"/>
      <c r="L88" s="21"/>
      <c r="M88" s="20">
        <v>42372.0</v>
      </c>
      <c r="N88" s="18">
        <v>8.0</v>
      </c>
      <c r="O88" s="18">
        <v>90.0</v>
      </c>
      <c r="P88" s="18">
        <v>14.0</v>
      </c>
      <c r="Q88" s="18">
        <v>2.0</v>
      </c>
      <c r="R88" s="18">
        <v>22.0</v>
      </c>
      <c r="S88" s="18">
        <v>93.0</v>
      </c>
      <c r="T88" s="18">
        <v>21.0</v>
      </c>
      <c r="U88" s="18">
        <v>6.0</v>
      </c>
      <c r="V88" s="18">
        <v>0.0</v>
      </c>
    </row>
    <row r="89">
      <c r="A89" s="3" t="s">
        <v>161</v>
      </c>
      <c r="B89" s="3">
        <v>10500.0</v>
      </c>
      <c r="C89" s="19">
        <v>42370.0</v>
      </c>
      <c r="D89" s="12">
        <v>4.0</v>
      </c>
      <c r="E89" s="12">
        <v>13.0</v>
      </c>
      <c r="F89" s="12">
        <v>22.0</v>
      </c>
      <c r="G89" s="12">
        <v>2.0</v>
      </c>
      <c r="H89" s="12">
        <v>18.0</v>
      </c>
      <c r="I89" s="12">
        <v>44.0</v>
      </c>
      <c r="J89" s="12">
        <v>8.0</v>
      </c>
      <c r="K89" s="12">
        <v>0.0</v>
      </c>
      <c r="L89" s="12">
        <v>0.0</v>
      </c>
      <c r="M89" s="20">
        <v>42432.0</v>
      </c>
      <c r="N89" s="18">
        <v>12.0</v>
      </c>
      <c r="O89" s="18">
        <v>23.7</v>
      </c>
      <c r="P89" s="18">
        <v>13.88</v>
      </c>
      <c r="Q89" s="18">
        <v>0.0</v>
      </c>
      <c r="R89" s="18">
        <v>39.0</v>
      </c>
      <c r="S89" s="18">
        <v>139.0</v>
      </c>
      <c r="T89" s="18">
        <v>36.0</v>
      </c>
      <c r="U89" s="18">
        <v>2.0</v>
      </c>
      <c r="V89" s="18">
        <v>0.0</v>
      </c>
    </row>
    <row r="90">
      <c r="A90" s="3" t="s">
        <v>76</v>
      </c>
      <c r="B90" s="3">
        <v>7000.0</v>
      </c>
      <c r="C90" s="19">
        <v>42433.0</v>
      </c>
      <c r="D90" s="12">
        <v>14.0</v>
      </c>
      <c r="E90" s="12">
        <v>50.0</v>
      </c>
      <c r="F90" s="12">
        <v>16.79</v>
      </c>
      <c r="G90" s="12">
        <v>0.0</v>
      </c>
      <c r="H90" s="12">
        <v>55.0</v>
      </c>
      <c r="I90" s="12">
        <v>170.0</v>
      </c>
      <c r="J90" s="12">
        <v>24.0</v>
      </c>
      <c r="K90" s="12">
        <v>3.0</v>
      </c>
      <c r="L90" s="12">
        <v>0.0</v>
      </c>
      <c r="M90" s="20">
        <v>42372.0</v>
      </c>
      <c r="N90" s="18">
        <v>8.0</v>
      </c>
      <c r="O90" s="18">
        <v>84.7</v>
      </c>
      <c r="P90" s="18">
        <v>13.88</v>
      </c>
      <c r="Q90" s="18">
        <v>1.0</v>
      </c>
      <c r="R90" s="18">
        <v>25.0</v>
      </c>
      <c r="S90" s="18">
        <v>89.0</v>
      </c>
      <c r="T90" s="18">
        <v>25.0</v>
      </c>
      <c r="U90" s="18">
        <v>4.0</v>
      </c>
      <c r="V90" s="18">
        <v>0.0</v>
      </c>
    </row>
    <row r="91">
      <c r="A91" s="3" t="s">
        <v>194</v>
      </c>
      <c r="B91" s="3">
        <v>6700.0</v>
      </c>
      <c r="C91" s="19">
        <v>42371.0</v>
      </c>
      <c r="D91" s="12">
        <v>6.0</v>
      </c>
      <c r="E91" s="12">
        <v>63.5</v>
      </c>
      <c r="F91" s="12">
        <v>16.33</v>
      </c>
      <c r="G91" s="12">
        <v>1.0</v>
      </c>
      <c r="H91" s="12">
        <v>21.0</v>
      </c>
      <c r="I91" s="12">
        <v>70.0</v>
      </c>
      <c r="J91" s="12">
        <v>16.0</v>
      </c>
      <c r="K91" s="12">
        <v>0.0</v>
      </c>
      <c r="L91" s="12">
        <v>0.0</v>
      </c>
      <c r="M91" s="20">
        <v>42372.0</v>
      </c>
      <c r="N91" s="18">
        <v>8.0</v>
      </c>
      <c r="O91" s="18">
        <v>78.3</v>
      </c>
      <c r="P91" s="18">
        <v>13.88</v>
      </c>
      <c r="Q91" s="18">
        <v>0.0</v>
      </c>
      <c r="R91" s="18">
        <v>26.0</v>
      </c>
      <c r="S91" s="18">
        <v>93.0</v>
      </c>
      <c r="T91" s="18">
        <v>23.0</v>
      </c>
      <c r="U91" s="18">
        <v>2.0</v>
      </c>
      <c r="V91" s="18">
        <v>0.0</v>
      </c>
    </row>
    <row r="92">
      <c r="A92" s="3" t="s">
        <v>201</v>
      </c>
      <c r="B92" s="3">
        <v>6200.0</v>
      </c>
      <c r="C92" s="19">
        <v>42403.0</v>
      </c>
      <c r="D92" s="12">
        <v>10.0</v>
      </c>
      <c r="E92" s="12">
        <v>65.0</v>
      </c>
      <c r="F92" s="12">
        <v>18.3</v>
      </c>
      <c r="G92" s="12">
        <v>1.0</v>
      </c>
      <c r="H92" s="12">
        <v>47.0</v>
      </c>
      <c r="I92" s="12">
        <v>102.0</v>
      </c>
      <c r="J92" s="12">
        <v>26.0</v>
      </c>
      <c r="K92" s="12">
        <v>4.0</v>
      </c>
      <c r="L92" s="12">
        <v>0.0</v>
      </c>
      <c r="M92" s="20">
        <v>42403.0</v>
      </c>
      <c r="N92" s="18">
        <v>10.0</v>
      </c>
      <c r="O92" s="18">
        <v>67.7</v>
      </c>
      <c r="P92" s="18">
        <v>13.85</v>
      </c>
      <c r="Q92" s="18">
        <v>1.0</v>
      </c>
      <c r="R92" s="18">
        <v>29.0</v>
      </c>
      <c r="S92" s="18">
        <v>120.0</v>
      </c>
      <c r="T92" s="18">
        <v>27.0</v>
      </c>
      <c r="U92" s="18">
        <v>3.0</v>
      </c>
      <c r="V92" s="18">
        <v>0.0</v>
      </c>
    </row>
    <row r="93">
      <c r="A93" s="3" t="s">
        <v>563</v>
      </c>
      <c r="B93" s="3">
        <v>6800.0</v>
      </c>
      <c r="C93" s="12" t="s">
        <v>609</v>
      </c>
      <c r="D93" s="21"/>
      <c r="E93" s="12">
        <v>0.0</v>
      </c>
      <c r="F93" s="12">
        <v>0.0</v>
      </c>
      <c r="G93" s="21"/>
      <c r="H93" s="21"/>
      <c r="I93" s="21"/>
      <c r="J93" s="21"/>
      <c r="K93" s="21"/>
      <c r="L93" s="21"/>
      <c r="M93" s="20">
        <v>42372.0</v>
      </c>
      <c r="N93" s="18">
        <v>8.0</v>
      </c>
      <c r="O93" s="18">
        <v>84.7</v>
      </c>
      <c r="P93" s="18">
        <v>13.81</v>
      </c>
      <c r="Q93" s="18">
        <v>1.0</v>
      </c>
      <c r="R93" s="18">
        <v>24.0</v>
      </c>
      <c r="S93" s="18">
        <v>92.0</v>
      </c>
      <c r="T93" s="18">
        <v>23.0</v>
      </c>
      <c r="U93" s="18">
        <v>4.0</v>
      </c>
      <c r="V93" s="18">
        <v>0.0</v>
      </c>
    </row>
    <row r="94">
      <c r="A94" s="3" t="s">
        <v>157</v>
      </c>
      <c r="B94" s="3" t="e">
        <v>#N/A</v>
      </c>
      <c r="C94" s="19">
        <v>42371.0</v>
      </c>
      <c r="D94" s="12">
        <v>6.0</v>
      </c>
      <c r="E94" s="12">
        <v>56.5</v>
      </c>
      <c r="F94" s="12">
        <v>17.0</v>
      </c>
      <c r="G94" s="12">
        <v>0.0</v>
      </c>
      <c r="H94" s="12">
        <v>22.0</v>
      </c>
      <c r="I94" s="12">
        <v>79.0</v>
      </c>
      <c r="J94" s="12">
        <v>7.0</v>
      </c>
      <c r="K94" s="12">
        <v>0.0</v>
      </c>
      <c r="L94" s="12">
        <v>0.0</v>
      </c>
      <c r="M94" s="20">
        <v>42403.0</v>
      </c>
      <c r="N94" s="18">
        <v>10.0</v>
      </c>
      <c r="O94" s="18">
        <v>61.3</v>
      </c>
      <c r="P94" s="18">
        <v>13.8</v>
      </c>
      <c r="Q94" s="18">
        <v>0.0</v>
      </c>
      <c r="R94" s="18">
        <v>30.0</v>
      </c>
      <c r="S94" s="18">
        <v>123.0</v>
      </c>
      <c r="T94" s="18">
        <v>27.0</v>
      </c>
      <c r="U94" s="18">
        <v>0.0</v>
      </c>
      <c r="V94" s="18">
        <v>0.0</v>
      </c>
    </row>
    <row r="95">
      <c r="A95" s="3" t="s">
        <v>42</v>
      </c>
      <c r="B95" s="3">
        <v>10300.0</v>
      </c>
      <c r="C95" s="19">
        <v>42464.0</v>
      </c>
      <c r="D95" s="12">
        <v>16.0</v>
      </c>
      <c r="E95" s="12">
        <v>15.3</v>
      </c>
      <c r="F95" s="12">
        <v>21.09</v>
      </c>
      <c r="G95" s="12">
        <v>3.0</v>
      </c>
      <c r="H95" s="12">
        <v>81.0</v>
      </c>
      <c r="I95" s="12">
        <v>174.0</v>
      </c>
      <c r="J95" s="12">
        <v>27.0</v>
      </c>
      <c r="K95" s="12">
        <v>3.0</v>
      </c>
      <c r="L95" s="12">
        <v>0.0</v>
      </c>
      <c r="M95" s="20">
        <v>42432.0</v>
      </c>
      <c r="N95" s="18">
        <v>12.0</v>
      </c>
      <c r="O95" s="18">
        <v>44.3</v>
      </c>
      <c r="P95" s="18">
        <v>13.58</v>
      </c>
      <c r="Q95" s="18">
        <v>0.0</v>
      </c>
      <c r="R95" s="18">
        <v>37.0</v>
      </c>
      <c r="S95" s="18">
        <v>142.0</v>
      </c>
      <c r="T95" s="18">
        <v>36.0</v>
      </c>
      <c r="U95" s="18">
        <v>1.0</v>
      </c>
      <c r="V95" s="18">
        <v>0.0</v>
      </c>
    </row>
    <row r="96">
      <c r="A96" s="3" t="s">
        <v>553</v>
      </c>
      <c r="B96" s="3">
        <v>6400.0</v>
      </c>
      <c r="C96" s="12" t="s">
        <v>609</v>
      </c>
      <c r="D96" s="21"/>
      <c r="E96" s="12">
        <v>0.0</v>
      </c>
      <c r="F96" s="12">
        <v>0.0</v>
      </c>
      <c r="G96" s="21"/>
      <c r="H96" s="21"/>
      <c r="I96" s="21"/>
      <c r="J96" s="21"/>
      <c r="K96" s="21"/>
      <c r="L96" s="21"/>
      <c r="M96" s="18" t="s">
        <v>606</v>
      </c>
      <c r="N96" s="18">
        <v>6.0</v>
      </c>
      <c r="O96" s="18">
        <v>100.0</v>
      </c>
      <c r="P96" s="18">
        <v>13.58</v>
      </c>
      <c r="Q96" s="18">
        <v>2.0</v>
      </c>
      <c r="R96" s="18">
        <v>14.0</v>
      </c>
      <c r="S96" s="18">
        <v>71.0</v>
      </c>
      <c r="T96" s="18">
        <v>18.0</v>
      </c>
      <c r="U96" s="18">
        <v>3.0</v>
      </c>
      <c r="V96" s="18">
        <v>0.0</v>
      </c>
    </row>
    <row r="97">
      <c r="A97" s="3" t="s">
        <v>260</v>
      </c>
      <c r="B97" s="3">
        <v>6100.0</v>
      </c>
      <c r="C97" s="19">
        <v>42370.0</v>
      </c>
      <c r="D97" s="12">
        <v>4.0</v>
      </c>
      <c r="E97" s="12">
        <v>69.0</v>
      </c>
      <c r="F97" s="12">
        <v>14.13</v>
      </c>
      <c r="G97" s="12">
        <v>0.0</v>
      </c>
      <c r="H97" s="12">
        <v>14.0</v>
      </c>
      <c r="I97" s="12">
        <v>45.0</v>
      </c>
      <c r="J97" s="12">
        <v>10.0</v>
      </c>
      <c r="K97" s="12">
        <v>3.0</v>
      </c>
      <c r="L97" s="12">
        <v>0.0</v>
      </c>
      <c r="M97" s="18" t="s">
        <v>608</v>
      </c>
      <c r="N97" s="18">
        <v>4.0</v>
      </c>
      <c r="O97" s="18">
        <v>100.0</v>
      </c>
      <c r="P97" s="18">
        <v>13.5</v>
      </c>
      <c r="Q97" s="18">
        <v>0.0</v>
      </c>
      <c r="R97" s="18">
        <v>14.0</v>
      </c>
      <c r="S97" s="18">
        <v>42.0</v>
      </c>
      <c r="T97" s="18">
        <v>14.0</v>
      </c>
      <c r="U97" s="18">
        <v>2.0</v>
      </c>
      <c r="V97" s="18">
        <v>0.0</v>
      </c>
    </row>
    <row r="98">
      <c r="A98" s="3" t="s">
        <v>310</v>
      </c>
      <c r="B98" s="3">
        <v>6200.0</v>
      </c>
      <c r="C98" s="12" t="s">
        <v>647</v>
      </c>
      <c r="D98" s="12">
        <v>8.0</v>
      </c>
      <c r="E98" s="12">
        <v>100.0</v>
      </c>
      <c r="F98" s="12">
        <v>12.5</v>
      </c>
      <c r="G98" s="12">
        <v>0.0</v>
      </c>
      <c r="H98" s="12">
        <v>22.0</v>
      </c>
      <c r="I98" s="12">
        <v>96.0</v>
      </c>
      <c r="J98" s="12">
        <v>24.0</v>
      </c>
      <c r="K98" s="12">
        <v>2.0</v>
      </c>
      <c r="L98" s="12">
        <v>0.0</v>
      </c>
      <c r="M98" s="20">
        <v>42371.0</v>
      </c>
      <c r="N98" s="18">
        <v>5.0</v>
      </c>
      <c r="O98" s="18">
        <v>86.5</v>
      </c>
      <c r="P98" s="18">
        <v>13.4</v>
      </c>
      <c r="Q98" s="18">
        <v>0.0</v>
      </c>
      <c r="R98" s="18">
        <v>18.0</v>
      </c>
      <c r="S98" s="18">
        <v>49.0</v>
      </c>
      <c r="T98" s="18">
        <v>23.0</v>
      </c>
      <c r="U98" s="18">
        <v>0.0</v>
      </c>
      <c r="V98" s="18">
        <v>0.0</v>
      </c>
    </row>
    <row r="99">
      <c r="A99" s="3" t="s">
        <v>469</v>
      </c>
      <c r="B99" s="3">
        <v>6800.0</v>
      </c>
      <c r="C99" s="12" t="s">
        <v>606</v>
      </c>
      <c r="D99" s="12">
        <v>6.0</v>
      </c>
      <c r="E99" s="12">
        <v>100.0</v>
      </c>
      <c r="F99" s="12">
        <v>11.33</v>
      </c>
      <c r="G99" s="12">
        <v>0.0</v>
      </c>
      <c r="H99" s="12">
        <v>17.0</v>
      </c>
      <c r="I99" s="12">
        <v>65.0</v>
      </c>
      <c r="J99" s="12">
        <v>21.0</v>
      </c>
      <c r="K99" s="12">
        <v>5.0</v>
      </c>
      <c r="L99" s="12">
        <v>0.0</v>
      </c>
      <c r="M99" s="18" t="s">
        <v>606</v>
      </c>
      <c r="N99" s="18">
        <v>6.0</v>
      </c>
      <c r="O99" s="18">
        <v>100.0</v>
      </c>
      <c r="P99" s="18">
        <v>13.33</v>
      </c>
      <c r="Q99" s="18">
        <v>0.0</v>
      </c>
      <c r="R99" s="18">
        <v>19.0</v>
      </c>
      <c r="S99" s="18">
        <v>69.0</v>
      </c>
      <c r="T99" s="18">
        <v>17.0</v>
      </c>
      <c r="U99" s="18">
        <v>3.0</v>
      </c>
      <c r="V99" s="18">
        <v>0.0</v>
      </c>
    </row>
    <row r="100">
      <c r="A100" s="3" t="s">
        <v>233</v>
      </c>
      <c r="B100" s="3">
        <v>6500.0</v>
      </c>
      <c r="C100" s="19">
        <v>42433.0</v>
      </c>
      <c r="D100" s="12">
        <v>14.0</v>
      </c>
      <c r="E100" s="12">
        <v>68.5</v>
      </c>
      <c r="F100" s="12">
        <v>17.07</v>
      </c>
      <c r="G100" s="12">
        <v>2.0</v>
      </c>
      <c r="H100" s="12">
        <v>54.0</v>
      </c>
      <c r="I100" s="12">
        <v>160.0</v>
      </c>
      <c r="J100" s="12">
        <v>34.0</v>
      </c>
      <c r="K100" s="12">
        <v>2.0</v>
      </c>
      <c r="L100" s="12">
        <v>0.0</v>
      </c>
      <c r="M100" s="20">
        <v>42372.0</v>
      </c>
      <c r="N100" s="18">
        <v>7.0</v>
      </c>
      <c r="O100" s="18">
        <v>83.3</v>
      </c>
      <c r="P100" s="18">
        <v>13.29</v>
      </c>
      <c r="Q100" s="18">
        <v>1.0</v>
      </c>
      <c r="R100" s="18">
        <v>21.0</v>
      </c>
      <c r="S100" s="18">
        <v>77.0</v>
      </c>
      <c r="T100" s="18">
        <v>21.0</v>
      </c>
      <c r="U100" s="18">
        <v>6.0</v>
      </c>
      <c r="V100" s="18">
        <v>0.0</v>
      </c>
    </row>
    <row r="101">
      <c r="A101" s="3" t="s">
        <v>256</v>
      </c>
      <c r="B101" s="3">
        <v>6700.0</v>
      </c>
      <c r="C101" s="19">
        <v>42433.0</v>
      </c>
      <c r="D101" s="12">
        <v>14.0</v>
      </c>
      <c r="E101" s="12">
        <v>45.8</v>
      </c>
      <c r="F101" s="12">
        <v>18.89</v>
      </c>
      <c r="G101" s="12">
        <v>1.0</v>
      </c>
      <c r="H101" s="12">
        <v>64.0</v>
      </c>
      <c r="I101" s="12">
        <v>159.0</v>
      </c>
      <c r="J101" s="12">
        <v>26.0</v>
      </c>
      <c r="K101" s="12">
        <v>2.0</v>
      </c>
      <c r="L101" s="12">
        <v>0.0</v>
      </c>
      <c r="M101" s="18" t="s">
        <v>608</v>
      </c>
      <c r="N101" s="18">
        <v>4.0</v>
      </c>
      <c r="O101" s="18">
        <v>100.0</v>
      </c>
      <c r="P101" s="18">
        <v>13.25</v>
      </c>
      <c r="Q101" s="18">
        <v>0.0</v>
      </c>
      <c r="R101" s="18">
        <v>12.0</v>
      </c>
      <c r="S101" s="18">
        <v>48.0</v>
      </c>
      <c r="T101" s="18">
        <v>10.0</v>
      </c>
      <c r="U101" s="18">
        <v>2.0</v>
      </c>
      <c r="V101" s="18">
        <v>0.0</v>
      </c>
    </row>
    <row r="102">
      <c r="A102" s="3" t="s">
        <v>295</v>
      </c>
      <c r="B102" s="3">
        <v>6400.0</v>
      </c>
      <c r="C102" s="19">
        <v>42372.0</v>
      </c>
      <c r="D102" s="12">
        <v>7.0</v>
      </c>
      <c r="E102" s="12">
        <v>77.0</v>
      </c>
      <c r="F102" s="12">
        <v>18.57</v>
      </c>
      <c r="G102" s="12">
        <v>0.0</v>
      </c>
      <c r="H102" s="12">
        <v>35.0</v>
      </c>
      <c r="I102" s="12">
        <v>71.0</v>
      </c>
      <c r="J102" s="12">
        <v>19.0</v>
      </c>
      <c r="K102" s="12">
        <v>1.0</v>
      </c>
      <c r="L102" s="12">
        <v>0.0</v>
      </c>
      <c r="M102" s="18" t="s">
        <v>608</v>
      </c>
      <c r="N102" s="18">
        <v>2.0</v>
      </c>
      <c r="O102" s="18">
        <v>100.5</v>
      </c>
      <c r="P102" s="18">
        <v>13.25</v>
      </c>
      <c r="Q102" s="18">
        <v>0.0</v>
      </c>
      <c r="R102" s="18">
        <v>6.0</v>
      </c>
      <c r="S102" s="18">
        <v>24.0</v>
      </c>
      <c r="T102" s="18">
        <v>5.0</v>
      </c>
      <c r="U102" s="18">
        <v>1.0</v>
      </c>
      <c r="V102" s="18">
        <v>0.0</v>
      </c>
    </row>
    <row r="103">
      <c r="A103" s="3" t="s">
        <v>236</v>
      </c>
      <c r="B103" s="3">
        <v>6800.0</v>
      </c>
      <c r="C103" s="19">
        <v>42372.0</v>
      </c>
      <c r="D103" s="12">
        <v>8.0</v>
      </c>
      <c r="E103" s="12">
        <v>84.0</v>
      </c>
      <c r="F103" s="12">
        <v>17.13</v>
      </c>
      <c r="G103" s="12">
        <v>0.0</v>
      </c>
      <c r="H103" s="12">
        <v>36.0</v>
      </c>
      <c r="I103" s="12">
        <v>84.0</v>
      </c>
      <c r="J103" s="12">
        <v>22.0</v>
      </c>
      <c r="K103" s="12">
        <v>2.0</v>
      </c>
      <c r="L103" s="12">
        <v>0.0</v>
      </c>
      <c r="M103" s="18" t="s">
        <v>611</v>
      </c>
      <c r="N103" s="18">
        <v>2.0</v>
      </c>
      <c r="O103" s="18">
        <v>100.0</v>
      </c>
      <c r="P103" s="18">
        <v>13.25</v>
      </c>
      <c r="Q103" s="18">
        <v>1.0</v>
      </c>
      <c r="R103" s="18">
        <v>4.0</v>
      </c>
      <c r="S103" s="18">
        <v>22.0</v>
      </c>
      <c r="T103" s="18">
        <v>9.0</v>
      </c>
      <c r="U103" s="18">
        <v>0.0</v>
      </c>
      <c r="V103" s="18">
        <v>0.0</v>
      </c>
    </row>
    <row r="104">
      <c r="A104" s="3" t="s">
        <v>410</v>
      </c>
      <c r="B104" s="3">
        <v>5900.0</v>
      </c>
      <c r="C104" s="12" t="s">
        <v>609</v>
      </c>
      <c r="D104" s="21"/>
      <c r="E104" s="12">
        <v>0.0</v>
      </c>
      <c r="F104" s="12">
        <v>0.0</v>
      </c>
      <c r="G104" s="21"/>
      <c r="H104" s="21"/>
      <c r="I104" s="21"/>
      <c r="J104" s="21"/>
      <c r="K104" s="21"/>
      <c r="L104" s="21"/>
      <c r="M104" s="20">
        <v>42372.0</v>
      </c>
      <c r="N104" s="18">
        <v>8.0</v>
      </c>
      <c r="O104" s="18">
        <v>90.0</v>
      </c>
      <c r="P104" s="18">
        <v>13.25</v>
      </c>
      <c r="Q104" s="18">
        <v>0.0</v>
      </c>
      <c r="R104" s="18">
        <v>26.0</v>
      </c>
      <c r="S104" s="18">
        <v>90.0</v>
      </c>
      <c r="T104" s="18">
        <v>22.0</v>
      </c>
      <c r="U104" s="18">
        <v>6.0</v>
      </c>
      <c r="V104" s="18">
        <v>0.0</v>
      </c>
    </row>
    <row r="105">
      <c r="A105" s="3" t="s">
        <v>325</v>
      </c>
      <c r="B105" s="3">
        <v>5700.0</v>
      </c>
      <c r="C105" s="19">
        <v>42404.0</v>
      </c>
      <c r="D105" s="12">
        <v>12.0</v>
      </c>
      <c r="E105" s="12">
        <v>81.8</v>
      </c>
      <c r="F105" s="12">
        <v>16.29</v>
      </c>
      <c r="G105" s="12">
        <v>0.0</v>
      </c>
      <c r="H105" s="12">
        <v>51.0</v>
      </c>
      <c r="I105" s="12">
        <v>127.0</v>
      </c>
      <c r="J105" s="12">
        <v>34.0</v>
      </c>
      <c r="K105" s="12">
        <v>4.0</v>
      </c>
      <c r="L105" s="12">
        <v>0.0</v>
      </c>
      <c r="M105" s="20">
        <v>42370.0</v>
      </c>
      <c r="N105" s="18">
        <v>3.0</v>
      </c>
      <c r="O105" s="18">
        <v>81.0</v>
      </c>
      <c r="P105" s="18">
        <v>13.17</v>
      </c>
      <c r="Q105" s="18">
        <v>0.0</v>
      </c>
      <c r="R105" s="18">
        <v>10.0</v>
      </c>
      <c r="S105" s="18">
        <v>32.0</v>
      </c>
      <c r="T105" s="18">
        <v>11.0</v>
      </c>
      <c r="U105" s="18">
        <v>1.0</v>
      </c>
      <c r="V105" s="18">
        <v>0.0</v>
      </c>
    </row>
    <row r="106">
      <c r="A106" s="3" t="s">
        <v>291</v>
      </c>
      <c r="B106" s="3">
        <v>6700.0</v>
      </c>
      <c r="C106" s="12" t="s">
        <v>608</v>
      </c>
      <c r="D106" s="12">
        <v>4.0</v>
      </c>
      <c r="E106" s="12">
        <v>100.0</v>
      </c>
      <c r="F106" s="12">
        <v>15.63</v>
      </c>
      <c r="G106" s="12">
        <v>0.0</v>
      </c>
      <c r="H106" s="12">
        <v>15.0</v>
      </c>
      <c r="I106" s="12">
        <v>46.0</v>
      </c>
      <c r="J106" s="12">
        <v>11.0</v>
      </c>
      <c r="K106" s="12">
        <v>0.0</v>
      </c>
      <c r="L106" s="12">
        <v>0.0</v>
      </c>
      <c r="M106" s="18" t="s">
        <v>606</v>
      </c>
      <c r="N106" s="18">
        <v>6.0</v>
      </c>
      <c r="O106" s="18">
        <v>100.0</v>
      </c>
      <c r="P106" s="18">
        <v>13.17</v>
      </c>
      <c r="Q106" s="18">
        <v>1.0</v>
      </c>
      <c r="R106" s="18">
        <v>16.0</v>
      </c>
      <c r="S106" s="18">
        <v>70.0</v>
      </c>
      <c r="T106" s="18">
        <v>18.0</v>
      </c>
      <c r="U106" s="18">
        <v>3.0</v>
      </c>
      <c r="V106" s="18">
        <v>0.0</v>
      </c>
    </row>
    <row r="107">
      <c r="A107" s="3" t="s">
        <v>574</v>
      </c>
      <c r="B107" s="3">
        <v>6200.0</v>
      </c>
      <c r="C107" s="12" t="s">
        <v>609</v>
      </c>
      <c r="D107" s="21"/>
      <c r="E107" s="12">
        <v>0.0</v>
      </c>
      <c r="F107" s="12">
        <v>0.0</v>
      </c>
      <c r="G107" s="21"/>
      <c r="H107" s="21"/>
      <c r="I107" s="21"/>
      <c r="J107" s="21"/>
      <c r="K107" s="21"/>
      <c r="L107" s="21"/>
      <c r="M107" s="18" t="s">
        <v>606</v>
      </c>
      <c r="N107" s="18">
        <v>6.0</v>
      </c>
      <c r="O107" s="18">
        <v>100.0</v>
      </c>
      <c r="P107" s="18">
        <v>13.17</v>
      </c>
      <c r="Q107" s="18">
        <v>0.0</v>
      </c>
      <c r="R107" s="18">
        <v>18.0</v>
      </c>
      <c r="S107" s="18">
        <v>72.0</v>
      </c>
      <c r="T107" s="18">
        <v>14.0</v>
      </c>
      <c r="U107" s="18">
        <v>4.0</v>
      </c>
      <c r="V107" s="18">
        <v>0.0</v>
      </c>
    </row>
    <row r="108">
      <c r="A108" s="3" t="s">
        <v>580</v>
      </c>
      <c r="B108" s="3">
        <v>6600.0</v>
      </c>
      <c r="C108" s="12" t="s">
        <v>609</v>
      </c>
      <c r="D108" s="21"/>
      <c r="E108" s="12">
        <v>0.0</v>
      </c>
      <c r="F108" s="12">
        <v>0.0</v>
      </c>
      <c r="G108" s="21"/>
      <c r="H108" s="21"/>
      <c r="I108" s="21"/>
      <c r="J108" s="21"/>
      <c r="K108" s="21"/>
      <c r="L108" s="21"/>
      <c r="M108" s="20">
        <v>42372.0</v>
      </c>
      <c r="N108" s="18">
        <v>8.0</v>
      </c>
      <c r="O108" s="18">
        <v>78.0</v>
      </c>
      <c r="P108" s="18">
        <v>13.13</v>
      </c>
      <c r="Q108" s="18">
        <v>0.0</v>
      </c>
      <c r="R108" s="18">
        <v>25.0</v>
      </c>
      <c r="S108" s="18">
        <v>91.0</v>
      </c>
      <c r="T108" s="18">
        <v>25.0</v>
      </c>
      <c r="U108" s="18">
        <v>3.0</v>
      </c>
      <c r="V108" s="18">
        <v>0.0</v>
      </c>
    </row>
    <row r="109">
      <c r="A109" s="3" t="s">
        <v>125</v>
      </c>
      <c r="B109" s="3">
        <v>6900.0</v>
      </c>
      <c r="C109" s="19">
        <v>42402.0</v>
      </c>
      <c r="D109" s="12">
        <v>8.0</v>
      </c>
      <c r="E109" s="12">
        <v>6.0</v>
      </c>
      <c r="F109" s="12">
        <v>22.88</v>
      </c>
      <c r="G109" s="12">
        <v>4.0</v>
      </c>
      <c r="H109" s="12">
        <v>36.0</v>
      </c>
      <c r="I109" s="12">
        <v>96.0</v>
      </c>
      <c r="J109" s="12">
        <v>6.0</v>
      </c>
      <c r="K109" s="12">
        <v>2.0</v>
      </c>
      <c r="L109" s="12">
        <v>0.0</v>
      </c>
      <c r="M109" s="20">
        <v>42372.0</v>
      </c>
      <c r="N109" s="18">
        <v>8.0</v>
      </c>
      <c r="O109" s="18">
        <v>81.0</v>
      </c>
      <c r="P109" s="18">
        <v>13.06</v>
      </c>
      <c r="Q109" s="18">
        <v>1.0</v>
      </c>
      <c r="R109" s="18">
        <v>22.0</v>
      </c>
      <c r="S109" s="18">
        <v>94.0</v>
      </c>
      <c r="T109" s="18">
        <v>21.0</v>
      </c>
      <c r="U109" s="18">
        <v>6.0</v>
      </c>
      <c r="V109" s="18">
        <v>0.0</v>
      </c>
    </row>
    <row r="110">
      <c r="A110" s="3" t="s">
        <v>217</v>
      </c>
      <c r="B110" s="3">
        <v>6100.0</v>
      </c>
      <c r="C110" s="19">
        <v>42403.0</v>
      </c>
      <c r="D110" s="12">
        <v>10.0</v>
      </c>
      <c r="E110" s="12">
        <v>52.0</v>
      </c>
      <c r="F110" s="12">
        <v>17.95</v>
      </c>
      <c r="G110" s="12">
        <v>0.0</v>
      </c>
      <c r="H110" s="12">
        <v>49.0</v>
      </c>
      <c r="I110" s="12">
        <v>101.0</v>
      </c>
      <c r="J110" s="12">
        <v>24.0</v>
      </c>
      <c r="K110" s="12">
        <v>6.0</v>
      </c>
      <c r="L110" s="12">
        <v>0.0</v>
      </c>
      <c r="M110" s="20">
        <v>42372.0</v>
      </c>
      <c r="N110" s="18">
        <v>8.0</v>
      </c>
      <c r="O110" s="18">
        <v>85.3</v>
      </c>
      <c r="P110" s="18">
        <v>13.06</v>
      </c>
      <c r="Q110" s="18">
        <v>0.0</v>
      </c>
      <c r="R110" s="18">
        <v>28.0</v>
      </c>
      <c r="S110" s="18">
        <v>81.0</v>
      </c>
      <c r="T110" s="18">
        <v>30.0</v>
      </c>
      <c r="U110" s="18">
        <v>5.0</v>
      </c>
      <c r="V110" s="18">
        <v>0.0</v>
      </c>
    </row>
    <row r="111">
      <c r="A111" s="3" t="s">
        <v>52</v>
      </c>
      <c r="B111" s="3">
        <v>8100.0</v>
      </c>
      <c r="C111" s="19">
        <v>42433.0</v>
      </c>
      <c r="D111" s="12">
        <v>14.0</v>
      </c>
      <c r="E111" s="12">
        <v>33.5</v>
      </c>
      <c r="F111" s="12">
        <v>21.07</v>
      </c>
      <c r="G111" s="12">
        <v>3.0</v>
      </c>
      <c r="H111" s="12">
        <v>69.0</v>
      </c>
      <c r="I111" s="12">
        <v>155.0</v>
      </c>
      <c r="J111" s="12">
        <v>23.0</v>
      </c>
      <c r="K111" s="12">
        <v>2.0</v>
      </c>
      <c r="L111" s="12">
        <v>0.0</v>
      </c>
      <c r="M111" s="20">
        <v>42371.0</v>
      </c>
      <c r="N111" s="18">
        <v>6.0</v>
      </c>
      <c r="O111" s="18">
        <v>62.5</v>
      </c>
      <c r="P111" s="18">
        <v>13.0</v>
      </c>
      <c r="Q111" s="18">
        <v>0.0</v>
      </c>
      <c r="R111" s="18">
        <v>18.0</v>
      </c>
      <c r="S111" s="18">
        <v>70.0</v>
      </c>
      <c r="T111" s="18">
        <v>18.0</v>
      </c>
      <c r="U111" s="18">
        <v>2.0</v>
      </c>
      <c r="V111" s="18">
        <v>0.0</v>
      </c>
    </row>
    <row r="112">
      <c r="A112" s="3" t="s">
        <v>401</v>
      </c>
      <c r="B112" s="3">
        <v>8300.0</v>
      </c>
      <c r="C112" s="19">
        <v>42371.0</v>
      </c>
      <c r="D112" s="12">
        <v>6.0</v>
      </c>
      <c r="E112" s="12">
        <v>53.5</v>
      </c>
      <c r="F112" s="12">
        <v>18.33</v>
      </c>
      <c r="G112" s="12">
        <v>0.0</v>
      </c>
      <c r="H112" s="12">
        <v>26.0</v>
      </c>
      <c r="I112" s="12">
        <v>74.0</v>
      </c>
      <c r="J112" s="12">
        <v>6.0</v>
      </c>
      <c r="K112" s="12">
        <v>2.0</v>
      </c>
      <c r="L112" s="12">
        <v>0.0</v>
      </c>
      <c r="M112" s="20">
        <v>42464.0</v>
      </c>
      <c r="N112" s="18">
        <v>16.0</v>
      </c>
      <c r="O112" s="18">
        <v>49.5</v>
      </c>
      <c r="P112" s="18">
        <v>12.91</v>
      </c>
      <c r="Q112" s="18">
        <v>1.0</v>
      </c>
      <c r="R112" s="18">
        <v>43.0</v>
      </c>
      <c r="S112" s="18">
        <v>194.0</v>
      </c>
      <c r="T112" s="18">
        <v>45.0</v>
      </c>
      <c r="U112" s="18">
        <v>5.0</v>
      </c>
      <c r="V112" s="18">
        <v>0.0</v>
      </c>
    </row>
    <row r="113">
      <c r="A113" s="3" t="s">
        <v>551</v>
      </c>
      <c r="B113" s="3">
        <v>6200.0</v>
      </c>
      <c r="C113" s="12" t="s">
        <v>611</v>
      </c>
      <c r="D113" s="12">
        <v>2.0</v>
      </c>
      <c r="E113" s="12">
        <v>100.0</v>
      </c>
      <c r="F113" s="12">
        <v>14.25</v>
      </c>
      <c r="G113" s="12">
        <v>0.0</v>
      </c>
      <c r="H113" s="12">
        <v>5.0</v>
      </c>
      <c r="I113" s="12">
        <v>29.0</v>
      </c>
      <c r="J113" s="12">
        <v>2.0</v>
      </c>
      <c r="K113" s="12">
        <v>0.0</v>
      </c>
      <c r="L113" s="12">
        <v>0.0</v>
      </c>
      <c r="M113" s="20">
        <v>42404.0</v>
      </c>
      <c r="N113" s="18">
        <v>11.0</v>
      </c>
      <c r="O113" s="18">
        <v>83.8</v>
      </c>
      <c r="P113" s="18">
        <v>12.73</v>
      </c>
      <c r="Q113" s="18">
        <v>0.0</v>
      </c>
      <c r="R113" s="18">
        <v>30.0</v>
      </c>
      <c r="S113" s="18">
        <v>136.0</v>
      </c>
      <c r="T113" s="18">
        <v>28.0</v>
      </c>
      <c r="U113" s="18">
        <v>4.0</v>
      </c>
      <c r="V113" s="18">
        <v>0.0</v>
      </c>
    </row>
    <row r="114">
      <c r="A114" s="3" t="s">
        <v>583</v>
      </c>
      <c r="B114" s="3">
        <v>5700.0</v>
      </c>
      <c r="C114" s="12" t="s">
        <v>609</v>
      </c>
      <c r="D114" s="21"/>
      <c r="E114" s="12">
        <v>0.0</v>
      </c>
      <c r="F114" s="12">
        <v>0.0</v>
      </c>
      <c r="G114" s="21"/>
      <c r="H114" s="21"/>
      <c r="I114" s="21"/>
      <c r="J114" s="21"/>
      <c r="K114" s="21"/>
      <c r="L114" s="21"/>
      <c r="M114" s="18" t="s">
        <v>606</v>
      </c>
      <c r="N114" s="18">
        <v>6.0</v>
      </c>
      <c r="O114" s="18">
        <v>100.0</v>
      </c>
      <c r="P114" s="18">
        <v>12.67</v>
      </c>
      <c r="Q114" s="18">
        <v>2.0</v>
      </c>
      <c r="R114" s="18">
        <v>14.0</v>
      </c>
      <c r="S114" s="18">
        <v>64.0</v>
      </c>
      <c r="T114" s="18">
        <v>28.0</v>
      </c>
      <c r="U114" s="18">
        <v>0.0</v>
      </c>
      <c r="V114" s="18">
        <v>0.0</v>
      </c>
    </row>
    <row r="115">
      <c r="A115" s="3" t="s">
        <v>219</v>
      </c>
      <c r="B115" s="3">
        <v>6000.0</v>
      </c>
      <c r="C115" s="19">
        <v>42371.0</v>
      </c>
      <c r="D115" s="12">
        <v>6.0</v>
      </c>
      <c r="E115" s="12">
        <v>75.0</v>
      </c>
      <c r="F115" s="12">
        <v>15.83</v>
      </c>
      <c r="G115" s="12">
        <v>0.0</v>
      </c>
      <c r="H115" s="12">
        <v>23.0</v>
      </c>
      <c r="I115" s="12">
        <v>69.0</v>
      </c>
      <c r="J115" s="12">
        <v>15.0</v>
      </c>
      <c r="K115" s="12">
        <v>1.0</v>
      </c>
      <c r="L115" s="12">
        <v>0.0</v>
      </c>
      <c r="M115" s="18" t="s">
        <v>606</v>
      </c>
      <c r="N115" s="18">
        <v>6.0</v>
      </c>
      <c r="O115" s="18">
        <v>100.0</v>
      </c>
      <c r="P115" s="18">
        <v>12.58</v>
      </c>
      <c r="Q115" s="18">
        <v>0.0</v>
      </c>
      <c r="R115" s="18">
        <v>19.0</v>
      </c>
      <c r="S115" s="18">
        <v>64.0</v>
      </c>
      <c r="T115" s="18">
        <v>23.0</v>
      </c>
      <c r="U115" s="18">
        <v>2.0</v>
      </c>
      <c r="V115" s="18">
        <v>0.0</v>
      </c>
    </row>
    <row r="116">
      <c r="A116" s="3" t="s">
        <v>560</v>
      </c>
      <c r="B116" s="3">
        <v>5700.0</v>
      </c>
      <c r="C116" s="12" t="s">
        <v>609</v>
      </c>
      <c r="D116" s="21"/>
      <c r="E116" s="12">
        <v>0.0</v>
      </c>
      <c r="F116" s="12">
        <v>0.0</v>
      </c>
      <c r="G116" s="21"/>
      <c r="H116" s="21"/>
      <c r="I116" s="21"/>
      <c r="J116" s="21"/>
      <c r="K116" s="21"/>
      <c r="L116" s="21"/>
      <c r="M116" s="20">
        <v>42372.0</v>
      </c>
      <c r="N116" s="18">
        <v>8.0</v>
      </c>
      <c r="O116" s="18">
        <v>85.3</v>
      </c>
      <c r="P116" s="18">
        <v>12.44</v>
      </c>
      <c r="Q116" s="18">
        <v>0.0</v>
      </c>
      <c r="R116" s="18">
        <v>22.0</v>
      </c>
      <c r="S116" s="18">
        <v>95.0</v>
      </c>
      <c r="T116" s="18">
        <v>26.0</v>
      </c>
      <c r="U116" s="18">
        <v>1.0</v>
      </c>
      <c r="V116" s="18">
        <v>0.0</v>
      </c>
    </row>
    <row r="117">
      <c r="A117" s="3" t="s">
        <v>442</v>
      </c>
      <c r="B117" s="3">
        <v>6700.0</v>
      </c>
      <c r="C117" s="12" t="s">
        <v>608</v>
      </c>
      <c r="D117" s="12">
        <v>4.0</v>
      </c>
      <c r="E117" s="12">
        <v>100.0</v>
      </c>
      <c r="F117" s="12">
        <v>12.5</v>
      </c>
      <c r="G117" s="12">
        <v>0.0</v>
      </c>
      <c r="H117" s="12">
        <v>13.0</v>
      </c>
      <c r="I117" s="12">
        <v>42.0</v>
      </c>
      <c r="J117" s="12">
        <v>14.0</v>
      </c>
      <c r="K117" s="12">
        <v>3.0</v>
      </c>
      <c r="L117" s="12">
        <v>0.0</v>
      </c>
      <c r="M117" s="20">
        <v>42403.0</v>
      </c>
      <c r="N117" s="18">
        <v>10.0</v>
      </c>
      <c r="O117" s="18">
        <v>78.3</v>
      </c>
      <c r="P117" s="18">
        <v>12.3</v>
      </c>
      <c r="Q117" s="18">
        <v>0.0</v>
      </c>
      <c r="R117" s="18">
        <v>28.0</v>
      </c>
      <c r="S117" s="18">
        <v>116.0</v>
      </c>
      <c r="T117" s="18">
        <v>34.0</v>
      </c>
      <c r="U117" s="18">
        <v>2.0</v>
      </c>
      <c r="V117" s="18">
        <v>0.0</v>
      </c>
    </row>
    <row r="118">
      <c r="A118" s="3" t="s">
        <v>261</v>
      </c>
      <c r="B118" s="3">
        <v>6900.0</v>
      </c>
      <c r="C118" s="19">
        <v>42372.0</v>
      </c>
      <c r="D118" s="12">
        <v>8.0</v>
      </c>
      <c r="E118" s="12">
        <v>89.3</v>
      </c>
      <c r="F118" s="12">
        <v>16.63</v>
      </c>
      <c r="G118" s="12">
        <v>1.0</v>
      </c>
      <c r="H118" s="12">
        <v>32.0</v>
      </c>
      <c r="I118" s="12">
        <v>86.0</v>
      </c>
      <c r="J118" s="12">
        <v>22.0</v>
      </c>
      <c r="K118" s="12">
        <v>3.0</v>
      </c>
      <c r="L118" s="12">
        <v>0.0</v>
      </c>
      <c r="M118" s="18" t="s">
        <v>608</v>
      </c>
      <c r="N118" s="18">
        <v>4.0</v>
      </c>
      <c r="O118" s="18">
        <v>100.0</v>
      </c>
      <c r="P118" s="18">
        <v>12.25</v>
      </c>
      <c r="Q118" s="18">
        <v>0.0</v>
      </c>
      <c r="R118" s="18">
        <v>13.0</v>
      </c>
      <c r="S118" s="18">
        <v>40.0</v>
      </c>
      <c r="T118" s="18">
        <v>18.0</v>
      </c>
      <c r="U118" s="18">
        <v>1.0</v>
      </c>
      <c r="V118" s="18">
        <v>0.0</v>
      </c>
    </row>
    <row r="119">
      <c r="A119" s="3" t="s">
        <v>423</v>
      </c>
      <c r="B119" s="3" t="e">
        <v>#N/A</v>
      </c>
      <c r="C119" s="12" t="s">
        <v>608</v>
      </c>
      <c r="D119" s="12">
        <v>4.0</v>
      </c>
      <c r="E119" s="12">
        <v>100.0</v>
      </c>
      <c r="F119" s="12">
        <v>11.25</v>
      </c>
      <c r="G119" s="12">
        <v>0.0</v>
      </c>
      <c r="H119" s="12">
        <v>13.0</v>
      </c>
      <c r="I119" s="12">
        <v>37.0</v>
      </c>
      <c r="J119" s="12">
        <v>19.0</v>
      </c>
      <c r="K119" s="12">
        <v>3.0</v>
      </c>
      <c r="L119" s="12">
        <v>0.0</v>
      </c>
      <c r="M119" s="18" t="s">
        <v>611</v>
      </c>
      <c r="N119" s="18">
        <v>2.0</v>
      </c>
      <c r="O119" s="18">
        <v>100.0</v>
      </c>
      <c r="P119" s="18">
        <v>12.25</v>
      </c>
      <c r="Q119" s="18">
        <v>0.0</v>
      </c>
      <c r="R119" s="18">
        <v>5.0</v>
      </c>
      <c r="S119" s="18">
        <v>25.0</v>
      </c>
      <c r="T119" s="18">
        <v>6.0</v>
      </c>
      <c r="U119" s="18">
        <v>0.0</v>
      </c>
      <c r="V119" s="18">
        <v>0.0</v>
      </c>
    </row>
    <row r="120">
      <c r="A120" s="3" t="s">
        <v>577</v>
      </c>
      <c r="B120" s="3">
        <v>5800.0</v>
      </c>
      <c r="C120" s="12" t="s">
        <v>609</v>
      </c>
      <c r="D120" s="21"/>
      <c r="E120" s="12">
        <v>0.0</v>
      </c>
      <c r="F120" s="12">
        <v>0.0</v>
      </c>
      <c r="G120" s="21"/>
      <c r="H120" s="21"/>
      <c r="I120" s="21"/>
      <c r="J120" s="21"/>
      <c r="K120" s="21"/>
      <c r="L120" s="21"/>
      <c r="M120" s="18" t="s">
        <v>606</v>
      </c>
      <c r="N120" s="18">
        <v>6.0</v>
      </c>
      <c r="O120" s="18">
        <v>100.0</v>
      </c>
      <c r="P120" s="18">
        <v>11.83</v>
      </c>
      <c r="Q120" s="18">
        <v>0.0</v>
      </c>
      <c r="R120" s="18">
        <v>18.0</v>
      </c>
      <c r="S120" s="18">
        <v>64.0</v>
      </c>
      <c r="T120" s="18">
        <v>22.0</v>
      </c>
      <c r="U120" s="18">
        <v>4.0</v>
      </c>
      <c r="V120" s="18">
        <v>0.0</v>
      </c>
    </row>
    <row r="121">
      <c r="A121" s="3" t="s">
        <v>329</v>
      </c>
      <c r="B121" s="3">
        <v>6100.0</v>
      </c>
      <c r="C121" s="12" t="s">
        <v>608</v>
      </c>
      <c r="D121" s="12">
        <v>4.0</v>
      </c>
      <c r="E121" s="12">
        <v>100.0</v>
      </c>
      <c r="F121" s="12">
        <v>12.63</v>
      </c>
      <c r="G121" s="12">
        <v>0.0</v>
      </c>
      <c r="H121" s="12">
        <v>12.0</v>
      </c>
      <c r="I121" s="12">
        <v>45.0</v>
      </c>
      <c r="J121" s="12">
        <v>14.0</v>
      </c>
      <c r="K121" s="12">
        <v>1.0</v>
      </c>
      <c r="L121" s="12">
        <v>0.0</v>
      </c>
      <c r="M121" s="18" t="s">
        <v>611</v>
      </c>
      <c r="N121" s="18">
        <v>2.0</v>
      </c>
      <c r="O121" s="18">
        <v>100.0</v>
      </c>
      <c r="P121" s="18">
        <v>11.75</v>
      </c>
      <c r="Q121" s="18">
        <v>0.0</v>
      </c>
      <c r="R121" s="18">
        <v>4.0</v>
      </c>
      <c r="S121" s="18">
        <v>28.0</v>
      </c>
      <c r="T121" s="18">
        <v>3.0</v>
      </c>
      <c r="U121" s="18">
        <v>1.0</v>
      </c>
      <c r="V121" s="18">
        <v>0.0</v>
      </c>
    </row>
    <row r="122">
      <c r="A122" s="3" t="s">
        <v>475</v>
      </c>
      <c r="B122" s="3">
        <v>6600.0</v>
      </c>
      <c r="C122" s="12" t="s">
        <v>611</v>
      </c>
      <c r="D122" s="12">
        <v>2.0</v>
      </c>
      <c r="E122" s="12">
        <v>100.0</v>
      </c>
      <c r="F122" s="12">
        <v>13.0</v>
      </c>
      <c r="G122" s="12">
        <v>0.0</v>
      </c>
      <c r="H122" s="12">
        <v>7.0</v>
      </c>
      <c r="I122" s="12">
        <v>21.0</v>
      </c>
      <c r="J122" s="12">
        <v>5.0</v>
      </c>
      <c r="K122" s="12">
        <v>3.0</v>
      </c>
      <c r="L122" s="12">
        <v>0.0</v>
      </c>
      <c r="M122" s="18" t="s">
        <v>647</v>
      </c>
      <c r="N122" s="18">
        <v>8.0</v>
      </c>
      <c r="O122" s="18">
        <v>100.0</v>
      </c>
      <c r="P122" s="18">
        <v>11.38</v>
      </c>
      <c r="Q122" s="18">
        <v>0.0</v>
      </c>
      <c r="R122" s="18">
        <v>22.0</v>
      </c>
      <c r="S122" s="18">
        <v>90.0</v>
      </c>
      <c r="T122" s="18">
        <v>24.0</v>
      </c>
      <c r="U122" s="18">
        <v>8.0</v>
      </c>
      <c r="V122" s="18">
        <v>0.0</v>
      </c>
    </row>
    <row r="123">
      <c r="A123" s="3" t="s">
        <v>550</v>
      </c>
      <c r="B123" s="3">
        <v>5700.0</v>
      </c>
      <c r="C123" s="12" t="s">
        <v>608</v>
      </c>
      <c r="D123" s="12">
        <v>4.0</v>
      </c>
      <c r="E123" s="12">
        <v>100.0</v>
      </c>
      <c r="F123" s="12">
        <v>13.38</v>
      </c>
      <c r="G123" s="12">
        <v>0.0</v>
      </c>
      <c r="H123" s="12">
        <v>13.0</v>
      </c>
      <c r="I123" s="12">
        <v>44.0</v>
      </c>
      <c r="J123" s="12">
        <v>15.0</v>
      </c>
      <c r="K123" s="12">
        <v>0.0</v>
      </c>
      <c r="L123" s="12">
        <v>0.0</v>
      </c>
      <c r="M123" s="18" t="s">
        <v>606</v>
      </c>
      <c r="N123" s="18">
        <v>6.0</v>
      </c>
      <c r="O123" s="18">
        <v>100.0</v>
      </c>
      <c r="P123" s="18">
        <v>11.17</v>
      </c>
      <c r="Q123" s="18">
        <v>0.0</v>
      </c>
      <c r="R123" s="18">
        <v>15.0</v>
      </c>
      <c r="S123" s="18">
        <v>72.0</v>
      </c>
      <c r="T123" s="18">
        <v>14.0</v>
      </c>
      <c r="U123" s="18">
        <v>7.0</v>
      </c>
      <c r="V123" s="18">
        <v>0.0</v>
      </c>
    </row>
    <row r="124">
      <c r="A124" s="3" t="s">
        <v>272</v>
      </c>
      <c r="B124" s="3">
        <v>7700.0</v>
      </c>
      <c r="C124" s="19">
        <v>42402.0</v>
      </c>
      <c r="D124" s="12">
        <v>8.0</v>
      </c>
      <c r="E124" s="12">
        <v>59.5</v>
      </c>
      <c r="F124" s="12">
        <v>18.25</v>
      </c>
      <c r="G124" s="12">
        <v>3.0</v>
      </c>
      <c r="H124" s="12">
        <v>31.0</v>
      </c>
      <c r="I124" s="12">
        <v>86.0</v>
      </c>
      <c r="J124" s="12">
        <v>20.0</v>
      </c>
      <c r="K124" s="12">
        <v>4.0</v>
      </c>
      <c r="L124" s="12">
        <v>0.0</v>
      </c>
      <c r="M124" s="18" t="s">
        <v>606</v>
      </c>
      <c r="N124" s="18">
        <v>6.0</v>
      </c>
      <c r="O124" s="18">
        <v>100.0</v>
      </c>
      <c r="P124" s="18">
        <v>11.08</v>
      </c>
      <c r="Q124" s="18">
        <v>0.0</v>
      </c>
      <c r="R124" s="18">
        <v>18.0</v>
      </c>
      <c r="S124" s="18">
        <v>60.0</v>
      </c>
      <c r="T124" s="18">
        <v>25.0</v>
      </c>
      <c r="U124" s="18">
        <v>5.0</v>
      </c>
      <c r="V124" s="18">
        <v>0.0</v>
      </c>
    </row>
    <row r="125">
      <c r="A125" s="3" t="s">
        <v>321</v>
      </c>
      <c r="B125" s="3">
        <v>5800.0</v>
      </c>
      <c r="C125" s="19">
        <v>42403.0</v>
      </c>
      <c r="D125" s="12">
        <v>10.0</v>
      </c>
      <c r="E125" s="12">
        <v>52.3</v>
      </c>
      <c r="F125" s="12">
        <v>18.7</v>
      </c>
      <c r="G125" s="12">
        <v>2.0</v>
      </c>
      <c r="H125" s="12">
        <v>42.0</v>
      </c>
      <c r="I125" s="12">
        <v>113.0</v>
      </c>
      <c r="J125" s="12">
        <v>23.0</v>
      </c>
      <c r="K125" s="12">
        <v>0.0</v>
      </c>
      <c r="L125" s="12">
        <v>0.0</v>
      </c>
      <c r="M125" s="18" t="s">
        <v>608</v>
      </c>
      <c r="N125" s="18">
        <v>4.0</v>
      </c>
      <c r="O125" s="18">
        <v>100.0</v>
      </c>
      <c r="P125" s="18">
        <v>11.0</v>
      </c>
      <c r="Q125" s="18">
        <v>1.0</v>
      </c>
      <c r="R125" s="18">
        <v>6.0</v>
      </c>
      <c r="S125" s="18">
        <v>51.0</v>
      </c>
      <c r="T125" s="18">
        <v>13.0</v>
      </c>
      <c r="U125" s="18">
        <v>1.0</v>
      </c>
      <c r="V125" s="18">
        <v>0.0</v>
      </c>
    </row>
    <row r="126">
      <c r="A126" s="3" t="s">
        <v>40</v>
      </c>
      <c r="B126" s="3">
        <v>6000.0</v>
      </c>
      <c r="C126" s="19">
        <v>42370.0</v>
      </c>
      <c r="D126" s="12">
        <v>4.0</v>
      </c>
      <c r="E126" s="12">
        <v>27.0</v>
      </c>
      <c r="F126" s="12">
        <v>19.0</v>
      </c>
      <c r="G126" s="12">
        <v>1.0</v>
      </c>
      <c r="H126" s="12">
        <v>16.0</v>
      </c>
      <c r="I126" s="12">
        <v>48.0</v>
      </c>
      <c r="J126" s="12">
        <v>6.0</v>
      </c>
      <c r="K126" s="12">
        <v>1.0</v>
      </c>
      <c r="L126" s="12">
        <v>0.0</v>
      </c>
      <c r="M126" s="18" t="s">
        <v>606</v>
      </c>
      <c r="N126" s="18">
        <v>6.0</v>
      </c>
      <c r="O126" s="18">
        <v>100.0</v>
      </c>
      <c r="P126" s="18">
        <v>10.75</v>
      </c>
      <c r="Q126" s="18">
        <v>1.0</v>
      </c>
      <c r="R126" s="18">
        <v>13.0</v>
      </c>
      <c r="S126" s="18">
        <v>66.0</v>
      </c>
      <c r="T126" s="18">
        <v>25.0</v>
      </c>
      <c r="U126" s="18">
        <v>3.0</v>
      </c>
      <c r="V126" s="18">
        <v>0.0</v>
      </c>
    </row>
    <row r="127">
      <c r="A127" s="3" t="s">
        <v>447</v>
      </c>
      <c r="B127" s="3">
        <v>5700.0</v>
      </c>
      <c r="C127" s="12" t="s">
        <v>609</v>
      </c>
      <c r="D127" s="21"/>
      <c r="E127" s="12">
        <v>0.0</v>
      </c>
      <c r="F127" s="12">
        <v>0.0</v>
      </c>
      <c r="G127" s="21"/>
      <c r="H127" s="21"/>
      <c r="I127" s="21"/>
      <c r="J127" s="21"/>
      <c r="K127" s="21"/>
      <c r="L127" s="21"/>
      <c r="M127" s="18" t="s">
        <v>611</v>
      </c>
      <c r="N127" s="18">
        <v>2.0</v>
      </c>
      <c r="O127" s="18">
        <v>100.0</v>
      </c>
      <c r="P127" s="18">
        <v>10.25</v>
      </c>
      <c r="Q127" s="18">
        <v>0.0</v>
      </c>
      <c r="R127" s="18">
        <v>5.0</v>
      </c>
      <c r="S127" s="18">
        <v>22.0</v>
      </c>
      <c r="T127" s="18">
        <v>7.0</v>
      </c>
      <c r="U127" s="18">
        <v>2.0</v>
      </c>
      <c r="V127" s="18">
        <v>0.0</v>
      </c>
    </row>
    <row r="128">
      <c r="A128" s="3" t="s">
        <v>227</v>
      </c>
      <c r="B128" s="3">
        <v>6500.0</v>
      </c>
      <c r="C128" s="19">
        <v>42372.0</v>
      </c>
      <c r="D128" s="12">
        <v>8.0</v>
      </c>
      <c r="E128" s="12">
        <v>83.3</v>
      </c>
      <c r="F128" s="12">
        <v>16.5</v>
      </c>
      <c r="G128" s="12">
        <v>1.0</v>
      </c>
      <c r="H128" s="12">
        <v>29.0</v>
      </c>
      <c r="I128" s="12">
        <v>95.0</v>
      </c>
      <c r="J128" s="12">
        <v>17.0</v>
      </c>
      <c r="K128" s="12">
        <v>2.0</v>
      </c>
      <c r="L128" s="12">
        <v>0.0</v>
      </c>
      <c r="M128" s="18" t="s">
        <v>608</v>
      </c>
      <c r="N128" s="18">
        <v>4.0</v>
      </c>
      <c r="O128" s="18">
        <v>100.0</v>
      </c>
      <c r="P128" s="18">
        <v>10.13</v>
      </c>
      <c r="Q128" s="18">
        <v>0.0</v>
      </c>
      <c r="R128" s="18">
        <v>6.0</v>
      </c>
      <c r="S128" s="18">
        <v>56.0</v>
      </c>
      <c r="T128" s="18">
        <v>9.0</v>
      </c>
      <c r="U128" s="18">
        <v>1.0</v>
      </c>
      <c r="V128" s="18">
        <v>0.0</v>
      </c>
    </row>
    <row r="129">
      <c r="A129" s="3" t="s">
        <v>271</v>
      </c>
      <c r="B129" s="3">
        <v>6500.0</v>
      </c>
      <c r="C129" s="19">
        <v>42371.0</v>
      </c>
      <c r="D129" s="12">
        <v>6.0</v>
      </c>
      <c r="E129" s="12">
        <v>86.0</v>
      </c>
      <c r="F129" s="12">
        <v>17.25</v>
      </c>
      <c r="G129" s="12">
        <v>3.0</v>
      </c>
      <c r="H129" s="12">
        <v>19.0</v>
      </c>
      <c r="I129" s="12">
        <v>66.0</v>
      </c>
      <c r="J129" s="12">
        <v>19.0</v>
      </c>
      <c r="K129" s="12">
        <v>1.0</v>
      </c>
      <c r="L129" s="12">
        <v>0.0</v>
      </c>
      <c r="M129" s="18" t="s">
        <v>611</v>
      </c>
      <c r="N129" s="18">
        <v>2.0</v>
      </c>
      <c r="O129" s="18">
        <v>100.0</v>
      </c>
      <c r="P129" s="18">
        <v>9.75</v>
      </c>
      <c r="Q129" s="18">
        <v>0.0</v>
      </c>
      <c r="R129" s="18">
        <v>3.0</v>
      </c>
      <c r="S129" s="18">
        <v>27.0</v>
      </c>
      <c r="T129" s="18">
        <v>6.0</v>
      </c>
      <c r="U129" s="18">
        <v>0.0</v>
      </c>
      <c r="V129" s="18">
        <v>0.0</v>
      </c>
    </row>
    <row r="130">
      <c r="A130" s="3" t="s">
        <v>607</v>
      </c>
      <c r="B130" s="3" t="e">
        <v>#N/A</v>
      </c>
      <c r="C130" s="19">
        <v>42372.0</v>
      </c>
      <c r="D130" s="12">
        <v>8.0</v>
      </c>
      <c r="E130" s="12">
        <v>88.7</v>
      </c>
      <c r="F130" s="12">
        <v>15.44</v>
      </c>
      <c r="G130" s="12">
        <v>0.0</v>
      </c>
      <c r="H130" s="12">
        <v>27.0</v>
      </c>
      <c r="I130" s="12">
        <v>102.0</v>
      </c>
      <c r="J130" s="12">
        <v>13.0</v>
      </c>
      <c r="K130" s="12">
        <v>2.0</v>
      </c>
      <c r="L130" s="12">
        <v>0.0</v>
      </c>
      <c r="M130" s="18" t="s">
        <v>608</v>
      </c>
      <c r="N130" s="18">
        <v>4.0</v>
      </c>
      <c r="O130" s="18">
        <v>100.0</v>
      </c>
      <c r="P130" s="18">
        <v>9.75</v>
      </c>
      <c r="Q130" s="18">
        <v>0.0</v>
      </c>
      <c r="R130" s="18">
        <v>9.0</v>
      </c>
      <c r="S130" s="18">
        <v>45.0</v>
      </c>
      <c r="T130" s="18">
        <v>15.0</v>
      </c>
      <c r="U130" s="18">
        <v>3.0</v>
      </c>
      <c r="V130" s="18">
        <v>0.0</v>
      </c>
    </row>
    <row r="131">
      <c r="A131" s="3" t="s">
        <v>197</v>
      </c>
      <c r="B131" s="3">
        <v>6500.0</v>
      </c>
      <c r="C131" s="19">
        <v>42432.0</v>
      </c>
      <c r="D131" s="12">
        <v>12.0</v>
      </c>
      <c r="E131" s="12">
        <v>31.7</v>
      </c>
      <c r="F131" s="12">
        <v>18.67</v>
      </c>
      <c r="G131" s="12">
        <v>3.0</v>
      </c>
      <c r="H131" s="12">
        <v>46.0</v>
      </c>
      <c r="I131" s="12">
        <v>146.0</v>
      </c>
      <c r="J131" s="12">
        <v>20.0</v>
      </c>
      <c r="K131" s="12">
        <v>1.0</v>
      </c>
      <c r="L131" s="12">
        <v>0.0</v>
      </c>
      <c r="M131" s="18" t="s">
        <v>611</v>
      </c>
      <c r="N131" s="18">
        <v>2.0</v>
      </c>
      <c r="O131" s="18">
        <v>100.0</v>
      </c>
      <c r="P131" s="18">
        <v>9.5</v>
      </c>
      <c r="Q131" s="18">
        <v>0.0</v>
      </c>
      <c r="R131" s="18">
        <v>4.0</v>
      </c>
      <c r="S131" s="18">
        <v>23.0</v>
      </c>
      <c r="T131" s="18">
        <v>9.0</v>
      </c>
      <c r="U131" s="18">
        <v>0.0</v>
      </c>
      <c r="V131" s="18">
        <v>0.0</v>
      </c>
    </row>
    <row r="132">
      <c r="A132" s="3" t="s">
        <v>459</v>
      </c>
      <c r="B132" s="3">
        <v>5800.0</v>
      </c>
      <c r="C132" s="19">
        <v>42371.0</v>
      </c>
      <c r="D132" s="12">
        <v>6.0</v>
      </c>
      <c r="E132" s="12">
        <v>80.5</v>
      </c>
      <c r="F132" s="12">
        <v>16.08</v>
      </c>
      <c r="G132" s="12">
        <v>0.0</v>
      </c>
      <c r="H132" s="12">
        <v>24.0</v>
      </c>
      <c r="I132" s="12">
        <v>67.0</v>
      </c>
      <c r="J132" s="12">
        <v>16.0</v>
      </c>
      <c r="K132" s="12">
        <v>1.0</v>
      </c>
      <c r="L132" s="12">
        <v>0.0</v>
      </c>
      <c r="M132" s="18" t="s">
        <v>608</v>
      </c>
      <c r="N132" s="18">
        <v>4.0</v>
      </c>
      <c r="O132" s="18">
        <v>100.0</v>
      </c>
      <c r="P132" s="18">
        <v>9.38</v>
      </c>
      <c r="Q132" s="18">
        <v>0.0</v>
      </c>
      <c r="R132" s="18">
        <v>7.0</v>
      </c>
      <c r="S132" s="18">
        <v>49.0</v>
      </c>
      <c r="T132" s="18">
        <v>16.0</v>
      </c>
      <c r="U132" s="18">
        <v>0.0</v>
      </c>
      <c r="V132" s="18">
        <v>0.0</v>
      </c>
    </row>
    <row r="133">
      <c r="A133" s="3" t="s">
        <v>255</v>
      </c>
      <c r="B133" s="3">
        <v>6200.0</v>
      </c>
      <c r="C133" s="19">
        <v>42404.0</v>
      </c>
      <c r="D133" s="12">
        <v>12.0</v>
      </c>
      <c r="E133" s="12">
        <v>77.0</v>
      </c>
      <c r="F133" s="12">
        <v>15.67</v>
      </c>
      <c r="G133" s="12">
        <v>0.0</v>
      </c>
      <c r="H133" s="12">
        <v>44.0</v>
      </c>
      <c r="I133" s="12">
        <v>142.0</v>
      </c>
      <c r="J133" s="12">
        <v>30.0</v>
      </c>
      <c r="K133" s="12">
        <v>0.0</v>
      </c>
      <c r="L133" s="12">
        <v>0.0</v>
      </c>
      <c r="M133" s="18" t="s">
        <v>608</v>
      </c>
      <c r="N133" s="18">
        <v>4.0</v>
      </c>
      <c r="O133" s="18">
        <v>100.0</v>
      </c>
      <c r="P133" s="18">
        <v>8.38</v>
      </c>
      <c r="Q133" s="18">
        <v>0.0</v>
      </c>
      <c r="R133" s="18">
        <v>5.0</v>
      </c>
      <c r="S133" s="18">
        <v>52.0</v>
      </c>
      <c r="T133" s="18">
        <v>15.0</v>
      </c>
      <c r="U133" s="18">
        <v>0.0</v>
      </c>
      <c r="V133" s="18">
        <v>0.0</v>
      </c>
    </row>
    <row r="134">
      <c r="A134" s="3" t="s">
        <v>240</v>
      </c>
      <c r="B134" s="3">
        <v>5800.0</v>
      </c>
      <c r="C134" s="19">
        <v>42404.0</v>
      </c>
      <c r="D134" s="12">
        <v>12.0</v>
      </c>
      <c r="E134" s="12">
        <v>74.0</v>
      </c>
      <c r="F134" s="12">
        <v>17.04</v>
      </c>
      <c r="G134" s="12">
        <v>1.0</v>
      </c>
      <c r="H134" s="12">
        <v>47.0</v>
      </c>
      <c r="I134" s="12">
        <v>141.0</v>
      </c>
      <c r="J134" s="12">
        <v>24.0</v>
      </c>
      <c r="K134" s="12">
        <v>3.0</v>
      </c>
      <c r="L134" s="12">
        <v>0.0</v>
      </c>
      <c r="M134" s="18" t="s">
        <v>608</v>
      </c>
      <c r="N134" s="18">
        <v>4.0</v>
      </c>
      <c r="O134" s="18">
        <v>100.0</v>
      </c>
      <c r="P134" s="18">
        <v>7.63</v>
      </c>
      <c r="Q134" s="18">
        <v>0.0</v>
      </c>
      <c r="R134" s="18">
        <v>7.0</v>
      </c>
      <c r="S134" s="18">
        <v>43.0</v>
      </c>
      <c r="T134" s="18">
        <v>20.0</v>
      </c>
      <c r="U134" s="18">
        <v>2.0</v>
      </c>
      <c r="V134" s="18">
        <v>0.0</v>
      </c>
    </row>
    <row r="135">
      <c r="A135" s="3" t="s">
        <v>152</v>
      </c>
      <c r="B135" s="3">
        <v>6100.0</v>
      </c>
      <c r="C135" s="19">
        <v>42404.0</v>
      </c>
      <c r="D135" s="12">
        <v>12.0</v>
      </c>
      <c r="E135" s="12">
        <v>55.8</v>
      </c>
      <c r="F135" s="12">
        <v>19.71</v>
      </c>
      <c r="G135" s="12">
        <v>3.0</v>
      </c>
      <c r="H135" s="12">
        <v>53.0</v>
      </c>
      <c r="I135" s="12">
        <v>134.0</v>
      </c>
      <c r="J135" s="12">
        <v>25.0</v>
      </c>
      <c r="K135" s="12">
        <v>1.0</v>
      </c>
      <c r="L135" s="12">
        <v>0.0</v>
      </c>
      <c r="M135" s="20">
        <v>42373.0</v>
      </c>
      <c r="N135" s="18">
        <v>10.0</v>
      </c>
      <c r="O135" s="18">
        <v>89.5</v>
      </c>
      <c r="P135" s="18">
        <v>7.45</v>
      </c>
      <c r="Q135" s="18">
        <v>1.0</v>
      </c>
      <c r="R135" s="18">
        <v>18.0</v>
      </c>
      <c r="S135" s="18">
        <v>100.0</v>
      </c>
      <c r="T135" s="18">
        <v>47.0</v>
      </c>
      <c r="U135" s="18">
        <v>14.0</v>
      </c>
      <c r="V135" s="18">
        <v>0.0</v>
      </c>
    </row>
    <row r="136">
      <c r="A136" s="3" t="s">
        <v>276</v>
      </c>
      <c r="B136" s="3">
        <v>6100.0</v>
      </c>
      <c r="C136" s="19">
        <v>42372.0</v>
      </c>
      <c r="D136" s="12">
        <v>8.0</v>
      </c>
      <c r="E136" s="12">
        <v>92.0</v>
      </c>
      <c r="F136" s="12">
        <v>12.81</v>
      </c>
      <c r="G136" s="12">
        <v>0.0</v>
      </c>
      <c r="H136" s="12">
        <v>21.0</v>
      </c>
      <c r="I136" s="12">
        <v>102.0</v>
      </c>
      <c r="J136" s="12">
        <v>19.0</v>
      </c>
      <c r="K136" s="12">
        <v>2.0</v>
      </c>
      <c r="L136" s="12">
        <v>0.0</v>
      </c>
      <c r="M136" s="18" t="s">
        <v>611</v>
      </c>
      <c r="N136" s="18">
        <v>2.0</v>
      </c>
      <c r="O136" s="18">
        <v>100.0</v>
      </c>
      <c r="P136" s="18">
        <v>5.0</v>
      </c>
      <c r="Q136" s="18">
        <v>0.0</v>
      </c>
      <c r="R136" s="18">
        <v>1.0</v>
      </c>
      <c r="S136" s="18">
        <v>25.0</v>
      </c>
      <c r="T136" s="18">
        <v>9.0</v>
      </c>
      <c r="U136" s="18">
        <v>1.0</v>
      </c>
      <c r="V136" s="18">
        <v>0.0</v>
      </c>
    </row>
    <row r="137">
      <c r="A137" s="3" t="s">
        <v>415</v>
      </c>
      <c r="B137" s="3">
        <v>6000.0</v>
      </c>
      <c r="C137" s="19">
        <v>42370.0</v>
      </c>
      <c r="D137" s="12">
        <v>4.0</v>
      </c>
      <c r="E137" s="12">
        <v>58.0</v>
      </c>
      <c r="F137" s="12">
        <v>18.63</v>
      </c>
      <c r="G137" s="12">
        <v>0.0</v>
      </c>
      <c r="H137" s="12">
        <v>20.0</v>
      </c>
      <c r="I137" s="12">
        <v>41.0</v>
      </c>
      <c r="J137" s="12">
        <v>10.0</v>
      </c>
      <c r="K137" s="12">
        <v>1.0</v>
      </c>
      <c r="L137" s="12">
        <v>0.0</v>
      </c>
      <c r="M137" s="18" t="s">
        <v>609</v>
      </c>
      <c r="N137" s="18">
        <v>0.0</v>
      </c>
      <c r="O137" s="18">
        <v>0.0</v>
      </c>
      <c r="P137" s="18">
        <v>0.0</v>
      </c>
      <c r="Q137" s="28"/>
      <c r="R137" s="28"/>
      <c r="S137" s="28"/>
      <c r="T137" s="28"/>
      <c r="U137" s="28"/>
      <c r="V137" s="28"/>
    </row>
    <row r="138">
      <c r="A138" s="3" t="s">
        <v>225</v>
      </c>
      <c r="B138" s="3">
        <v>5600.0</v>
      </c>
      <c r="C138" s="19">
        <v>42372.0</v>
      </c>
      <c r="D138" s="12">
        <v>8.0</v>
      </c>
      <c r="E138" s="12">
        <v>81.7</v>
      </c>
      <c r="F138" s="12">
        <v>17.75</v>
      </c>
      <c r="G138" s="12">
        <v>3.0</v>
      </c>
      <c r="H138" s="12">
        <v>30.0</v>
      </c>
      <c r="I138" s="12">
        <v>84.0</v>
      </c>
      <c r="J138" s="12">
        <v>26.0</v>
      </c>
      <c r="K138" s="12">
        <v>1.0</v>
      </c>
      <c r="L138" s="12">
        <v>0.0</v>
      </c>
      <c r="M138" s="18" t="s">
        <v>609</v>
      </c>
      <c r="N138" s="18">
        <v>0.0</v>
      </c>
      <c r="O138" s="18">
        <v>0.0</v>
      </c>
      <c r="P138" s="18">
        <v>0.0</v>
      </c>
      <c r="Q138" s="28"/>
      <c r="R138" s="28"/>
      <c r="S138" s="28"/>
      <c r="T138" s="28"/>
      <c r="U138" s="28"/>
      <c r="V138" s="28"/>
    </row>
    <row r="139">
      <c r="A139" s="3" t="s">
        <v>78</v>
      </c>
      <c r="B139" s="3" t="e">
        <v>#N/A</v>
      </c>
      <c r="C139" s="19">
        <v>42433.0</v>
      </c>
      <c r="D139" s="12">
        <v>14.0</v>
      </c>
      <c r="E139" s="12">
        <v>59.8</v>
      </c>
      <c r="F139" s="12">
        <v>16.82</v>
      </c>
      <c r="G139" s="12">
        <v>0.0</v>
      </c>
      <c r="H139" s="12">
        <v>55.0</v>
      </c>
      <c r="I139" s="12">
        <v>170.0</v>
      </c>
      <c r="J139" s="12">
        <v>25.0</v>
      </c>
      <c r="K139" s="12">
        <v>2.0</v>
      </c>
      <c r="L139" s="12">
        <v>0.0</v>
      </c>
      <c r="M139" s="18" t="s">
        <v>609</v>
      </c>
      <c r="N139" s="18">
        <v>0.0</v>
      </c>
      <c r="O139" s="18">
        <v>0.0</v>
      </c>
      <c r="P139" s="18">
        <v>0.0</v>
      </c>
      <c r="Q139" s="28"/>
      <c r="R139" s="28"/>
      <c r="S139" s="28"/>
      <c r="T139" s="28"/>
      <c r="U139" s="28"/>
      <c r="V139" s="28"/>
    </row>
    <row r="140">
      <c r="A140" s="3" t="s">
        <v>191</v>
      </c>
      <c r="B140" s="3" t="e">
        <v>#N/A</v>
      </c>
      <c r="C140" s="19">
        <v>42403.0</v>
      </c>
      <c r="D140" s="12">
        <v>10.0</v>
      </c>
      <c r="E140" s="12">
        <v>64.0</v>
      </c>
      <c r="F140" s="12">
        <v>16.5</v>
      </c>
      <c r="G140" s="12">
        <v>1.0</v>
      </c>
      <c r="H140" s="12">
        <v>38.0</v>
      </c>
      <c r="I140" s="12">
        <v>115.0</v>
      </c>
      <c r="J140" s="12">
        <v>23.0</v>
      </c>
      <c r="K140" s="12">
        <v>3.0</v>
      </c>
      <c r="L140" s="12">
        <v>0.0</v>
      </c>
      <c r="M140" s="18" t="s">
        <v>609</v>
      </c>
      <c r="N140" s="18">
        <v>0.0</v>
      </c>
      <c r="O140" s="18">
        <v>0.0</v>
      </c>
      <c r="P140" s="18">
        <v>0.0</v>
      </c>
      <c r="Q140" s="28"/>
      <c r="R140" s="28"/>
      <c r="S140" s="28"/>
      <c r="T140" s="28"/>
      <c r="U140" s="28"/>
      <c r="V140" s="28"/>
    </row>
    <row r="141">
      <c r="A141" s="3" t="s">
        <v>419</v>
      </c>
      <c r="B141" s="3" t="e">
        <v>#N/A</v>
      </c>
      <c r="C141" s="19">
        <v>42372.0</v>
      </c>
      <c r="D141" s="12">
        <v>8.0</v>
      </c>
      <c r="E141" s="12">
        <v>78.7</v>
      </c>
      <c r="F141" s="12">
        <v>15.38</v>
      </c>
      <c r="G141" s="12">
        <v>0.0</v>
      </c>
      <c r="H141" s="12">
        <v>29.0</v>
      </c>
      <c r="I141" s="12">
        <v>95.0</v>
      </c>
      <c r="J141" s="12">
        <v>17.0</v>
      </c>
      <c r="K141" s="12">
        <v>3.0</v>
      </c>
      <c r="L141" s="12">
        <v>0.0</v>
      </c>
      <c r="M141" s="18" t="s">
        <v>609</v>
      </c>
      <c r="N141" s="18">
        <v>0.0</v>
      </c>
      <c r="O141" s="18">
        <v>0.0</v>
      </c>
      <c r="P141" s="18">
        <v>0.0</v>
      </c>
      <c r="Q141" s="28"/>
      <c r="R141" s="28"/>
      <c r="S141" s="28"/>
      <c r="T141" s="28"/>
      <c r="U141" s="28"/>
      <c r="V141" s="28"/>
    </row>
    <row r="142">
      <c r="A142" s="3" t="s">
        <v>306</v>
      </c>
      <c r="B142" s="3">
        <v>6300.0</v>
      </c>
      <c r="C142" s="12" t="s">
        <v>606</v>
      </c>
      <c r="D142" s="12">
        <v>6.0</v>
      </c>
      <c r="E142" s="12">
        <v>100.0</v>
      </c>
      <c r="F142" s="12">
        <v>14.5</v>
      </c>
      <c r="G142" s="12">
        <v>0.0</v>
      </c>
      <c r="H142" s="12">
        <v>21.0</v>
      </c>
      <c r="I142" s="12">
        <v>68.0</v>
      </c>
      <c r="J142" s="12">
        <v>18.0</v>
      </c>
      <c r="K142" s="12">
        <v>1.0</v>
      </c>
      <c r="L142" s="12">
        <v>0.0</v>
      </c>
      <c r="M142" s="18" t="s">
        <v>609</v>
      </c>
      <c r="N142" s="18">
        <v>0.0</v>
      </c>
      <c r="O142" s="18">
        <v>0.0</v>
      </c>
      <c r="P142" s="18">
        <v>0.0</v>
      </c>
      <c r="Q142" s="28"/>
      <c r="R142" s="28"/>
      <c r="S142" s="28"/>
      <c r="T142" s="28"/>
      <c r="U142" s="28"/>
      <c r="V142" s="28"/>
    </row>
    <row r="143">
      <c r="A143" s="3" t="s">
        <v>288</v>
      </c>
      <c r="B143" s="3">
        <v>5600.0</v>
      </c>
      <c r="C143" s="12" t="s">
        <v>606</v>
      </c>
      <c r="D143" s="12">
        <v>6.0</v>
      </c>
      <c r="E143" s="12">
        <v>100.0</v>
      </c>
      <c r="F143" s="12">
        <v>13.17</v>
      </c>
      <c r="G143" s="12">
        <v>0.0</v>
      </c>
      <c r="H143" s="12">
        <v>18.0</v>
      </c>
      <c r="I143" s="12">
        <v>71.0</v>
      </c>
      <c r="J143" s="12">
        <v>17.0</v>
      </c>
      <c r="K143" s="12">
        <v>2.0</v>
      </c>
      <c r="L143" s="12">
        <v>0.0</v>
      </c>
      <c r="M143" s="18" t="s">
        <v>609</v>
      </c>
      <c r="N143" s="18">
        <v>0.0</v>
      </c>
      <c r="O143" s="18">
        <v>0.0</v>
      </c>
      <c r="P143" s="18">
        <v>0.0</v>
      </c>
      <c r="Q143" s="28"/>
      <c r="R143" s="28"/>
      <c r="S143" s="28"/>
      <c r="T143" s="28"/>
      <c r="U143" s="28"/>
      <c r="V143" s="28"/>
    </row>
    <row r="144">
      <c r="A144" s="3" t="s">
        <v>302</v>
      </c>
      <c r="B144" s="3">
        <v>6500.0</v>
      </c>
      <c r="C144" s="12" t="s">
        <v>608</v>
      </c>
      <c r="D144" s="12">
        <v>4.0</v>
      </c>
      <c r="E144" s="12">
        <v>100.0</v>
      </c>
      <c r="F144" s="12">
        <v>11.75</v>
      </c>
      <c r="G144" s="12">
        <v>0.0</v>
      </c>
      <c r="H144" s="12">
        <v>11.0</v>
      </c>
      <c r="I144" s="12">
        <v>45.0</v>
      </c>
      <c r="J144" s="12">
        <v>15.0</v>
      </c>
      <c r="K144" s="12">
        <v>1.0</v>
      </c>
      <c r="L144" s="12">
        <v>0.0</v>
      </c>
      <c r="M144" s="18" t="s">
        <v>609</v>
      </c>
      <c r="N144" s="18">
        <v>0.0</v>
      </c>
      <c r="O144" s="18">
        <v>0.0</v>
      </c>
      <c r="P144" s="18">
        <v>0.0</v>
      </c>
      <c r="Q144" s="28"/>
      <c r="R144" s="28"/>
      <c r="S144" s="28"/>
      <c r="T144" s="28"/>
      <c r="U144" s="28"/>
      <c r="V144" s="28"/>
    </row>
    <row r="145">
      <c r="A145" s="3" t="s">
        <v>506</v>
      </c>
      <c r="B145" s="3" t="e">
        <v>#N/A</v>
      </c>
      <c r="C145" s="12" t="s">
        <v>606</v>
      </c>
      <c r="D145" s="12">
        <v>6.0</v>
      </c>
      <c r="E145" s="12">
        <v>100.0</v>
      </c>
      <c r="F145" s="12">
        <v>10.83</v>
      </c>
      <c r="G145" s="12">
        <v>0.0</v>
      </c>
      <c r="H145" s="12">
        <v>15.0</v>
      </c>
      <c r="I145" s="12">
        <v>69.0</v>
      </c>
      <c r="J145" s="12">
        <v>19.0</v>
      </c>
      <c r="K145" s="12">
        <v>5.0</v>
      </c>
      <c r="L145" s="12">
        <v>0.0</v>
      </c>
      <c r="M145" s="18" t="s">
        <v>609</v>
      </c>
      <c r="N145" s="18">
        <v>0.0</v>
      </c>
      <c r="O145" s="18">
        <v>0.0</v>
      </c>
      <c r="P145" s="18">
        <v>0.0</v>
      </c>
      <c r="Q145" s="28"/>
      <c r="R145" s="28"/>
      <c r="S145" s="28"/>
      <c r="T145" s="28"/>
      <c r="U145" s="28"/>
      <c r="V145" s="28"/>
    </row>
    <row r="146">
      <c r="A146" s="3" t="s">
        <v>516</v>
      </c>
      <c r="B146" s="3">
        <v>5700.0</v>
      </c>
      <c r="C146" s="12" t="s">
        <v>609</v>
      </c>
      <c r="D146" s="21"/>
      <c r="E146" s="12">
        <v>0.0</v>
      </c>
      <c r="F146" s="12">
        <v>0.0</v>
      </c>
      <c r="G146" s="21"/>
      <c r="H146" s="21"/>
      <c r="I146" s="21"/>
      <c r="J146" s="21"/>
      <c r="K146" s="21"/>
      <c r="L146" s="21"/>
      <c r="M146" s="18" t="s">
        <v>609</v>
      </c>
      <c r="N146" s="18">
        <v>0.0</v>
      </c>
      <c r="O146" s="18">
        <v>0.0</v>
      </c>
      <c r="P146" s="18">
        <v>0.0</v>
      </c>
      <c r="Q146" s="28"/>
      <c r="R146" s="28"/>
      <c r="S146" s="28"/>
      <c r="T146" s="28"/>
      <c r="U146" s="28"/>
      <c r="V146" s="28"/>
    </row>
    <row r="147">
      <c r="A147" s="3" t="s">
        <v>562</v>
      </c>
      <c r="B147" s="3" t="e">
        <v>#N/A</v>
      </c>
      <c r="C147" s="12" t="s">
        <v>609</v>
      </c>
      <c r="D147" s="21"/>
      <c r="E147" s="12">
        <v>0.0</v>
      </c>
      <c r="F147" s="12">
        <v>0.0</v>
      </c>
      <c r="G147" s="21"/>
      <c r="H147" s="21"/>
      <c r="I147" s="21"/>
      <c r="J147" s="21"/>
      <c r="K147" s="21"/>
      <c r="L147" s="21"/>
      <c r="M147" s="18" t="s">
        <v>609</v>
      </c>
      <c r="N147" s="18">
        <v>0.0</v>
      </c>
      <c r="O147" s="18">
        <v>0.0</v>
      </c>
      <c r="P147" s="18">
        <v>0.0</v>
      </c>
      <c r="Q147" s="28"/>
      <c r="R147" s="28"/>
      <c r="S147" s="28"/>
      <c r="T147" s="28"/>
      <c r="U147" s="28"/>
      <c r="V147" s="28"/>
    </row>
    <row r="148">
      <c r="A148" s="3" t="s">
        <v>565</v>
      </c>
      <c r="B148" s="3">
        <v>6000.0</v>
      </c>
      <c r="C148" s="12" t="s">
        <v>609</v>
      </c>
      <c r="D148" s="21"/>
      <c r="E148" s="12">
        <v>0.0</v>
      </c>
      <c r="F148" s="12">
        <v>0.0</v>
      </c>
      <c r="G148" s="21"/>
      <c r="H148" s="21"/>
      <c r="I148" s="21"/>
      <c r="J148" s="21"/>
      <c r="K148" s="21"/>
      <c r="L148" s="21"/>
      <c r="M148" s="18" t="s">
        <v>609</v>
      </c>
      <c r="N148" s="18">
        <v>0.0</v>
      </c>
      <c r="O148" s="18">
        <v>0.0</v>
      </c>
      <c r="P148" s="18">
        <v>0.0</v>
      </c>
      <c r="Q148" s="28"/>
      <c r="R148" s="28"/>
      <c r="S148" s="28"/>
      <c r="T148" s="28"/>
      <c r="U148" s="28"/>
      <c r="V148" s="28"/>
    </row>
    <row r="149">
      <c r="A149" s="3" t="s">
        <v>566</v>
      </c>
      <c r="B149" s="3">
        <v>5800.0</v>
      </c>
      <c r="C149" s="12" t="s">
        <v>609</v>
      </c>
      <c r="D149" s="21"/>
      <c r="E149" s="12">
        <v>0.0</v>
      </c>
      <c r="F149" s="12">
        <v>0.0</v>
      </c>
      <c r="G149" s="21"/>
      <c r="H149" s="21"/>
      <c r="I149" s="21"/>
      <c r="J149" s="21"/>
      <c r="K149" s="21"/>
      <c r="L149" s="21"/>
      <c r="M149" s="18" t="s">
        <v>609</v>
      </c>
      <c r="N149" s="18">
        <v>0.0</v>
      </c>
      <c r="O149" s="18">
        <v>0.0</v>
      </c>
      <c r="P149" s="18">
        <v>0.0</v>
      </c>
      <c r="Q149" s="28"/>
      <c r="R149" s="28"/>
      <c r="S149" s="28"/>
      <c r="T149" s="28"/>
      <c r="U149" s="28"/>
      <c r="V149" s="28"/>
    </row>
    <row r="150">
      <c r="A150" s="3" t="s">
        <v>476</v>
      </c>
      <c r="B150" s="3">
        <v>6100.0</v>
      </c>
      <c r="C150" s="12" t="s">
        <v>609</v>
      </c>
      <c r="D150" s="21"/>
      <c r="E150" s="12">
        <v>0.0</v>
      </c>
      <c r="F150" s="12">
        <v>0.0</v>
      </c>
      <c r="G150" s="21"/>
      <c r="H150" s="21"/>
      <c r="I150" s="21"/>
      <c r="J150" s="21"/>
      <c r="K150" s="21"/>
      <c r="L150" s="21"/>
      <c r="M150" s="18" t="s">
        <v>609</v>
      </c>
      <c r="N150" s="18">
        <v>0.0</v>
      </c>
      <c r="O150" s="18">
        <v>0.0</v>
      </c>
      <c r="P150" s="18">
        <v>0.0</v>
      </c>
      <c r="Q150" s="28"/>
      <c r="R150" s="28"/>
      <c r="S150" s="28"/>
      <c r="T150" s="28"/>
      <c r="U150" s="28"/>
      <c r="V150" s="28"/>
    </row>
    <row r="151">
      <c r="A151" s="3" t="s">
        <v>576</v>
      </c>
      <c r="B151" s="3" t="e">
        <v>#N/A</v>
      </c>
      <c r="C151" s="12" t="s">
        <v>609</v>
      </c>
      <c r="D151" s="21"/>
      <c r="E151" s="12">
        <v>0.0</v>
      </c>
      <c r="F151" s="12">
        <v>0.0</v>
      </c>
      <c r="G151" s="21"/>
      <c r="H151" s="21"/>
      <c r="I151" s="21"/>
      <c r="J151" s="21"/>
      <c r="K151" s="21"/>
      <c r="L151" s="21"/>
      <c r="M151" s="18" t="s">
        <v>609</v>
      </c>
      <c r="N151" s="18">
        <v>0.0</v>
      </c>
      <c r="O151" s="18">
        <v>0.0</v>
      </c>
      <c r="P151" s="18">
        <v>0.0</v>
      </c>
      <c r="Q151" s="28"/>
      <c r="R151" s="28"/>
      <c r="S151" s="28"/>
      <c r="T151" s="28"/>
      <c r="U151" s="28"/>
      <c r="V151" s="28"/>
    </row>
    <row r="152">
      <c r="A152" s="3" t="s">
        <v>547</v>
      </c>
      <c r="B152" s="3">
        <v>6300.0</v>
      </c>
      <c r="C152" s="12" t="s">
        <v>609</v>
      </c>
      <c r="D152" s="21"/>
      <c r="E152" s="12">
        <v>0.0</v>
      </c>
      <c r="F152" s="12">
        <v>0.0</v>
      </c>
      <c r="G152" s="21"/>
      <c r="H152" s="21"/>
      <c r="I152" s="21"/>
      <c r="J152" s="21"/>
      <c r="K152" s="21"/>
      <c r="L152" s="21"/>
      <c r="M152" s="18" t="s">
        <v>609</v>
      </c>
      <c r="N152" s="18">
        <v>0.0</v>
      </c>
      <c r="O152" s="18">
        <v>0.0</v>
      </c>
      <c r="P152" s="18">
        <v>0.0</v>
      </c>
      <c r="Q152" s="28"/>
      <c r="R152" s="28"/>
      <c r="S152" s="28"/>
      <c r="T152" s="28"/>
      <c r="U152" s="28"/>
      <c r="V152" s="28"/>
    </row>
    <row r="153">
      <c r="A153" s="3" t="s">
        <v>582</v>
      </c>
      <c r="B153" s="3">
        <v>7000.0</v>
      </c>
      <c r="C153" s="12" t="s">
        <v>609</v>
      </c>
      <c r="D153" s="21"/>
      <c r="E153" s="12">
        <v>0.0</v>
      </c>
      <c r="F153" s="12">
        <v>0.0</v>
      </c>
      <c r="G153" s="21"/>
      <c r="H153" s="21"/>
      <c r="I153" s="21"/>
      <c r="J153" s="21"/>
      <c r="K153" s="21"/>
      <c r="L153" s="21"/>
      <c r="M153" s="18" t="s">
        <v>609</v>
      </c>
      <c r="N153" s="18">
        <v>0.0</v>
      </c>
      <c r="O153" s="18">
        <v>0.0</v>
      </c>
      <c r="P153" s="18">
        <v>0.0</v>
      </c>
      <c r="Q153" s="28"/>
      <c r="R153" s="28"/>
      <c r="S153" s="28"/>
      <c r="T153" s="28"/>
      <c r="U153" s="28"/>
      <c r="V153" s="28"/>
    </row>
  </sheetData>
  <mergeCells count="2">
    <mergeCell ref="C1:L1"/>
    <mergeCell ref="M1:V1"/>
  </mergeCells>
  <conditionalFormatting sqref="P3:P153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3:F153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3:B153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2" t="s">
        <v>612</v>
      </c>
      <c r="B1" s="23"/>
    </row>
    <row r="2">
      <c r="A2" s="22" t="s">
        <v>56</v>
      </c>
      <c r="B2" s="24">
        <v>42552.0</v>
      </c>
    </row>
    <row r="3">
      <c r="A3" s="22" t="s">
        <v>9</v>
      </c>
      <c r="B3" s="24">
        <v>42705.0</v>
      </c>
    </row>
    <row r="4">
      <c r="A4" s="22" t="s">
        <v>578</v>
      </c>
      <c r="B4" s="24">
        <v>42705.0</v>
      </c>
    </row>
    <row r="5">
      <c r="A5" s="22" t="s">
        <v>161</v>
      </c>
      <c r="B5" s="25" t="s">
        <v>614</v>
      </c>
    </row>
    <row r="6">
      <c r="A6" s="22" t="s">
        <v>412</v>
      </c>
      <c r="B6" s="25" t="s">
        <v>614</v>
      </c>
    </row>
    <row r="7">
      <c r="A7" s="22" t="s">
        <v>42</v>
      </c>
      <c r="B7" s="25" t="s">
        <v>614</v>
      </c>
    </row>
    <row r="8">
      <c r="A8" s="22" t="s">
        <v>137</v>
      </c>
      <c r="B8" s="25" t="s">
        <v>614</v>
      </c>
    </row>
    <row r="9">
      <c r="A9" s="22" t="s">
        <v>616</v>
      </c>
      <c r="B9" s="25" t="s">
        <v>617</v>
      </c>
    </row>
    <row r="10">
      <c r="A10" s="22" t="s">
        <v>25</v>
      </c>
      <c r="B10" s="25" t="s">
        <v>617</v>
      </c>
    </row>
    <row r="11">
      <c r="A11" s="22" t="s">
        <v>450</v>
      </c>
      <c r="B11" s="25" t="s">
        <v>617</v>
      </c>
    </row>
    <row r="12">
      <c r="A12" s="22" t="s">
        <v>29</v>
      </c>
      <c r="B12" s="25" t="s">
        <v>617</v>
      </c>
    </row>
    <row r="13">
      <c r="A13" s="22" t="s">
        <v>285</v>
      </c>
      <c r="B13" s="25" t="s">
        <v>618</v>
      </c>
    </row>
    <row r="14">
      <c r="A14" s="22" t="s">
        <v>68</v>
      </c>
      <c r="B14" s="25" t="s">
        <v>618</v>
      </c>
    </row>
    <row r="15">
      <c r="A15" s="22" t="s">
        <v>222</v>
      </c>
      <c r="B15" s="25" t="s">
        <v>618</v>
      </c>
    </row>
    <row r="16">
      <c r="A16" s="22" t="s">
        <v>177</v>
      </c>
      <c r="B16" s="25" t="s">
        <v>618</v>
      </c>
    </row>
    <row r="17">
      <c r="A17" s="22" t="s">
        <v>129</v>
      </c>
      <c r="B17" s="25" t="s">
        <v>619</v>
      </c>
    </row>
    <row r="18">
      <c r="A18" s="22" t="s">
        <v>257</v>
      </c>
      <c r="B18" s="25" t="s">
        <v>619</v>
      </c>
    </row>
    <row r="19">
      <c r="A19" s="22" t="s">
        <v>251</v>
      </c>
      <c r="B19" s="25" t="s">
        <v>619</v>
      </c>
    </row>
    <row r="20">
      <c r="A20" s="22" t="s">
        <v>221</v>
      </c>
      <c r="B20" s="25" t="s">
        <v>619</v>
      </c>
    </row>
    <row r="21">
      <c r="A21" s="22" t="s">
        <v>170</v>
      </c>
      <c r="B21" s="25" t="s">
        <v>619</v>
      </c>
    </row>
    <row r="22">
      <c r="A22" s="22" t="s">
        <v>401</v>
      </c>
      <c r="B22" s="25" t="s">
        <v>619</v>
      </c>
    </row>
    <row r="23">
      <c r="A23" s="22" t="s">
        <v>52</v>
      </c>
      <c r="B23" s="25" t="s">
        <v>619</v>
      </c>
    </row>
    <row r="24">
      <c r="A24" s="22" t="s">
        <v>198</v>
      </c>
      <c r="B24" s="25" t="s">
        <v>619</v>
      </c>
    </row>
    <row r="25">
      <c r="A25" s="22" t="s">
        <v>272</v>
      </c>
      <c r="B25" s="25" t="s">
        <v>620</v>
      </c>
    </row>
    <row r="26">
      <c r="A26" s="22" t="s">
        <v>316</v>
      </c>
      <c r="B26" s="25" t="s">
        <v>620</v>
      </c>
    </row>
    <row r="27">
      <c r="A27" s="22" t="s">
        <v>8</v>
      </c>
      <c r="B27" s="25" t="s">
        <v>620</v>
      </c>
    </row>
    <row r="28">
      <c r="A28" s="22" t="s">
        <v>568</v>
      </c>
      <c r="B28" s="25" t="s">
        <v>620</v>
      </c>
    </row>
    <row r="29">
      <c r="A29" s="22" t="s">
        <v>142</v>
      </c>
      <c r="B29" s="25" t="s">
        <v>620</v>
      </c>
    </row>
    <row r="30">
      <c r="A30" s="22" t="s">
        <v>224</v>
      </c>
      <c r="B30" s="25" t="s">
        <v>620</v>
      </c>
    </row>
    <row r="31">
      <c r="A31" s="22" t="s">
        <v>147</v>
      </c>
      <c r="B31" s="25" t="s">
        <v>490</v>
      </c>
    </row>
    <row r="32">
      <c r="A32" s="22" t="s">
        <v>263</v>
      </c>
      <c r="B32" s="25" t="s">
        <v>620</v>
      </c>
    </row>
    <row r="33">
      <c r="A33" s="22" t="s">
        <v>571</v>
      </c>
      <c r="B33" s="25" t="s">
        <v>620</v>
      </c>
    </row>
    <row r="34">
      <c r="A34" s="22" t="s">
        <v>582</v>
      </c>
      <c r="B34" s="25" t="s">
        <v>620</v>
      </c>
    </row>
    <row r="35">
      <c r="A35" s="22" t="s">
        <v>209</v>
      </c>
      <c r="B35" s="25" t="s">
        <v>621</v>
      </c>
    </row>
    <row r="36">
      <c r="A36" s="22" t="s">
        <v>241</v>
      </c>
      <c r="B36" s="25" t="s">
        <v>621</v>
      </c>
    </row>
    <row r="37">
      <c r="A37" s="22" t="s">
        <v>304</v>
      </c>
      <c r="B37" s="25" t="s">
        <v>621</v>
      </c>
    </row>
    <row r="38">
      <c r="A38" s="22" t="s">
        <v>149</v>
      </c>
      <c r="B38" s="25" t="s">
        <v>621</v>
      </c>
    </row>
    <row r="39">
      <c r="A39" s="22" t="s">
        <v>561</v>
      </c>
      <c r="B39" s="25" t="s">
        <v>621</v>
      </c>
    </row>
    <row r="40">
      <c r="A40" s="22" t="s">
        <v>572</v>
      </c>
      <c r="B40" s="25" t="s">
        <v>621</v>
      </c>
    </row>
    <row r="41">
      <c r="A41" s="22" t="s">
        <v>549</v>
      </c>
      <c r="B41" s="25" t="s">
        <v>621</v>
      </c>
    </row>
    <row r="42">
      <c r="A42" s="22" t="s">
        <v>552</v>
      </c>
      <c r="B42" s="25" t="s">
        <v>621</v>
      </c>
    </row>
    <row r="43">
      <c r="A43" s="22" t="s">
        <v>580</v>
      </c>
      <c r="B43" s="25" t="s">
        <v>623</v>
      </c>
    </row>
    <row r="44">
      <c r="A44" s="22" t="s">
        <v>261</v>
      </c>
      <c r="B44" s="25" t="s">
        <v>623</v>
      </c>
    </row>
    <row r="45">
      <c r="A45" s="22" t="s">
        <v>358</v>
      </c>
      <c r="B45" s="25" t="s">
        <v>623</v>
      </c>
    </row>
    <row r="46">
      <c r="A46" s="22" t="s">
        <v>501</v>
      </c>
      <c r="B46" s="25" t="s">
        <v>624</v>
      </c>
    </row>
    <row r="47">
      <c r="A47" s="22" t="s">
        <v>239</v>
      </c>
      <c r="B47" s="25" t="s">
        <v>624</v>
      </c>
    </row>
    <row r="48">
      <c r="A48" s="22" t="s">
        <v>424</v>
      </c>
      <c r="B48" s="25" t="s">
        <v>624</v>
      </c>
    </row>
    <row r="49">
      <c r="A49" s="22" t="s">
        <v>227</v>
      </c>
      <c r="B49" s="25" t="s">
        <v>624</v>
      </c>
    </row>
    <row r="50">
      <c r="A50" s="22" t="s">
        <v>558</v>
      </c>
      <c r="B50" s="25" t="s">
        <v>624</v>
      </c>
    </row>
    <row r="51">
      <c r="A51" s="22" t="s">
        <v>626</v>
      </c>
      <c r="B51" s="24">
        <v>42617.0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71"/>
    <col customWidth="1" min="2" max="2" width="19.0"/>
    <col customWidth="1" min="3" max="3" width="6.29"/>
    <col customWidth="1" min="4" max="4" width="20.71"/>
    <col customWidth="1" min="5" max="5" width="17.43"/>
    <col customWidth="1" min="6" max="6" width="11.0"/>
  </cols>
  <sheetData>
    <row r="1">
      <c r="A1" s="26" t="s">
        <v>627</v>
      </c>
      <c r="B1" s="26" t="s">
        <v>0</v>
      </c>
      <c r="C1" s="26" t="s">
        <v>1</v>
      </c>
      <c r="D1" s="26" t="s">
        <v>628</v>
      </c>
      <c r="E1" s="26" t="s">
        <v>629</v>
      </c>
      <c r="F1" s="26" t="s">
        <v>631</v>
      </c>
    </row>
    <row r="2">
      <c r="A2" s="26" t="s">
        <v>632</v>
      </c>
      <c r="B2" s="26" t="s">
        <v>56</v>
      </c>
      <c r="C2" s="27">
        <v>13000.0</v>
      </c>
      <c r="D2" s="26" t="s">
        <v>633</v>
      </c>
      <c r="E2" s="27">
        <v>61.658</v>
      </c>
      <c r="F2" s="26" t="s">
        <v>634</v>
      </c>
    </row>
    <row r="3">
      <c r="A3" s="26" t="s">
        <v>632</v>
      </c>
      <c r="B3" s="26" t="s">
        <v>9</v>
      </c>
      <c r="C3" s="27">
        <v>11800.0</v>
      </c>
      <c r="D3" s="26" t="s">
        <v>633</v>
      </c>
      <c r="E3" s="27">
        <v>60.769</v>
      </c>
      <c r="F3" s="26" t="s">
        <v>634</v>
      </c>
    </row>
    <row r="4">
      <c r="A4" s="26" t="s">
        <v>632</v>
      </c>
      <c r="B4" s="26" t="s">
        <v>578</v>
      </c>
      <c r="C4" s="27">
        <v>11400.0</v>
      </c>
      <c r="D4" s="26" t="s">
        <v>633</v>
      </c>
      <c r="E4" s="27">
        <v>82.917</v>
      </c>
      <c r="F4" s="26" t="s">
        <v>634</v>
      </c>
    </row>
    <row r="5">
      <c r="A5" s="26" t="s">
        <v>632</v>
      </c>
      <c r="B5" s="26" t="s">
        <v>137</v>
      </c>
      <c r="C5" s="27">
        <v>10600.0</v>
      </c>
      <c r="D5" s="26" t="s">
        <v>633</v>
      </c>
      <c r="E5" s="27">
        <v>65.104</v>
      </c>
      <c r="F5" s="26" t="s">
        <v>634</v>
      </c>
    </row>
    <row r="6">
      <c r="A6" s="26" t="s">
        <v>632</v>
      </c>
      <c r="B6" s="26" t="s">
        <v>161</v>
      </c>
      <c r="C6" s="27">
        <v>10500.0</v>
      </c>
      <c r="D6" s="26" t="s">
        <v>633</v>
      </c>
      <c r="E6" s="27">
        <v>69.525</v>
      </c>
      <c r="F6" s="26" t="s">
        <v>634</v>
      </c>
    </row>
    <row r="7">
      <c r="A7" s="26" t="s">
        <v>632</v>
      </c>
      <c r="B7" s="26" t="s">
        <v>42</v>
      </c>
      <c r="C7" s="27">
        <v>10300.0</v>
      </c>
      <c r="D7" s="26" t="s">
        <v>633</v>
      </c>
      <c r="E7" s="27">
        <v>59.469</v>
      </c>
      <c r="F7" s="26" t="s">
        <v>634</v>
      </c>
    </row>
    <row r="8">
      <c r="A8" s="26" t="s">
        <v>632</v>
      </c>
      <c r="B8" s="26" t="s">
        <v>412</v>
      </c>
      <c r="C8" s="27">
        <v>10000.0</v>
      </c>
      <c r="D8" s="26" t="s">
        <v>633</v>
      </c>
      <c r="E8" s="27">
        <v>64.55</v>
      </c>
      <c r="F8" s="26" t="s">
        <v>634</v>
      </c>
    </row>
    <row r="9">
      <c r="A9" s="26" t="s">
        <v>632</v>
      </c>
      <c r="B9" s="26" t="s">
        <v>616</v>
      </c>
      <c r="C9" s="27">
        <v>9700.0</v>
      </c>
      <c r="D9" s="26" t="s">
        <v>633</v>
      </c>
      <c r="E9" s="27">
        <v>57.0</v>
      </c>
      <c r="F9" s="26" t="s">
        <v>634</v>
      </c>
    </row>
    <row r="10">
      <c r="A10" s="26" t="s">
        <v>632</v>
      </c>
      <c r="B10" s="26" t="s">
        <v>29</v>
      </c>
      <c r="C10" s="27">
        <v>9400.0</v>
      </c>
      <c r="D10" s="26" t="s">
        <v>633</v>
      </c>
      <c r="E10" s="27">
        <v>56.079</v>
      </c>
      <c r="F10" s="26" t="s">
        <v>634</v>
      </c>
    </row>
    <row r="11">
      <c r="A11" s="26" t="s">
        <v>632</v>
      </c>
      <c r="B11" s="26" t="s">
        <v>25</v>
      </c>
      <c r="C11" s="27">
        <v>9200.0</v>
      </c>
      <c r="D11" s="26" t="s">
        <v>633</v>
      </c>
      <c r="E11" s="27">
        <v>52.667</v>
      </c>
      <c r="F11" s="26" t="s">
        <v>634</v>
      </c>
    </row>
    <row r="12">
      <c r="A12" s="26" t="s">
        <v>632</v>
      </c>
      <c r="B12" s="26" t="s">
        <v>177</v>
      </c>
      <c r="C12" s="27">
        <v>9000.0</v>
      </c>
      <c r="D12" s="26" t="s">
        <v>633</v>
      </c>
      <c r="E12" s="27">
        <v>58.706</v>
      </c>
      <c r="F12" s="26" t="s">
        <v>634</v>
      </c>
    </row>
    <row r="13">
      <c r="A13" s="26" t="s">
        <v>632</v>
      </c>
      <c r="B13" s="26" t="s">
        <v>68</v>
      </c>
      <c r="C13" s="27">
        <v>8700.0</v>
      </c>
      <c r="D13" s="26" t="s">
        <v>633</v>
      </c>
      <c r="E13" s="27">
        <v>56.923</v>
      </c>
      <c r="F13" s="26" t="s">
        <v>634</v>
      </c>
    </row>
    <row r="14">
      <c r="A14" s="26" t="s">
        <v>632</v>
      </c>
      <c r="B14" s="26" t="s">
        <v>285</v>
      </c>
      <c r="C14" s="27">
        <v>8500.0</v>
      </c>
      <c r="D14" s="26" t="s">
        <v>633</v>
      </c>
      <c r="E14" s="27">
        <v>54.396</v>
      </c>
      <c r="F14" s="26" t="s">
        <v>634</v>
      </c>
    </row>
    <row r="15">
      <c r="A15" s="26" t="s">
        <v>632</v>
      </c>
      <c r="B15" s="26" t="s">
        <v>222</v>
      </c>
      <c r="C15" s="27">
        <v>8400.0</v>
      </c>
      <c r="D15" s="26" t="s">
        <v>633</v>
      </c>
      <c r="E15" s="27">
        <v>54.14</v>
      </c>
      <c r="F15" s="26" t="s">
        <v>634</v>
      </c>
    </row>
    <row r="16">
      <c r="A16" s="26" t="s">
        <v>632</v>
      </c>
      <c r="B16" s="26" t="s">
        <v>401</v>
      </c>
      <c r="C16" s="27">
        <v>8300.0</v>
      </c>
      <c r="D16" s="26" t="s">
        <v>633</v>
      </c>
      <c r="E16" s="27">
        <v>47.729</v>
      </c>
      <c r="F16" s="26" t="s">
        <v>634</v>
      </c>
    </row>
    <row r="17">
      <c r="A17" s="26" t="s">
        <v>632</v>
      </c>
      <c r="B17" s="26" t="s">
        <v>129</v>
      </c>
      <c r="C17" s="27">
        <v>8200.0</v>
      </c>
      <c r="D17" s="26" t="s">
        <v>633</v>
      </c>
      <c r="E17" s="27">
        <v>50.313</v>
      </c>
      <c r="F17" s="26" t="s">
        <v>634</v>
      </c>
    </row>
    <row r="18">
      <c r="A18" s="26" t="s">
        <v>632</v>
      </c>
      <c r="B18" s="26" t="s">
        <v>52</v>
      </c>
      <c r="C18" s="27">
        <v>8100.0</v>
      </c>
      <c r="D18" s="26" t="s">
        <v>633</v>
      </c>
      <c r="E18" s="27">
        <v>53.0</v>
      </c>
      <c r="F18" s="26" t="s">
        <v>634</v>
      </c>
    </row>
    <row r="19">
      <c r="A19" s="26" t="s">
        <v>632</v>
      </c>
      <c r="B19" s="26" t="s">
        <v>198</v>
      </c>
      <c r="C19" s="27">
        <v>8000.0</v>
      </c>
      <c r="D19" s="26" t="s">
        <v>633</v>
      </c>
      <c r="E19" s="27">
        <v>57.846</v>
      </c>
      <c r="F19" s="26" t="s">
        <v>634</v>
      </c>
    </row>
    <row r="20">
      <c r="A20" s="26" t="s">
        <v>632</v>
      </c>
      <c r="B20" s="26" t="s">
        <v>263</v>
      </c>
      <c r="C20" s="27">
        <v>7900.0</v>
      </c>
      <c r="D20" s="26" t="s">
        <v>633</v>
      </c>
      <c r="E20" s="27">
        <v>54.827</v>
      </c>
      <c r="F20" s="26" t="s">
        <v>634</v>
      </c>
    </row>
    <row r="21">
      <c r="A21" s="26" t="s">
        <v>632</v>
      </c>
      <c r="B21" s="26" t="s">
        <v>450</v>
      </c>
      <c r="C21" s="27">
        <v>7800.0</v>
      </c>
      <c r="D21" s="26" t="s">
        <v>633</v>
      </c>
      <c r="E21" s="27">
        <v>49.063</v>
      </c>
      <c r="F21" s="26" t="s">
        <v>634</v>
      </c>
    </row>
    <row r="22">
      <c r="A22" s="26" t="s">
        <v>632</v>
      </c>
      <c r="B22" s="26" t="s">
        <v>272</v>
      </c>
      <c r="C22" s="27">
        <v>7700.0</v>
      </c>
      <c r="D22" s="26" t="s">
        <v>633</v>
      </c>
      <c r="E22" s="27">
        <v>56.48</v>
      </c>
      <c r="F22" s="26" t="s">
        <v>634</v>
      </c>
    </row>
    <row r="23">
      <c r="A23" s="26" t="s">
        <v>632</v>
      </c>
      <c r="B23" s="26" t="s">
        <v>568</v>
      </c>
      <c r="C23" s="27">
        <v>7600.0</v>
      </c>
      <c r="D23" s="26" t="s">
        <v>633</v>
      </c>
      <c r="E23" s="27">
        <v>42.605</v>
      </c>
      <c r="F23" s="26" t="s">
        <v>634</v>
      </c>
    </row>
    <row r="24">
      <c r="A24" s="26" t="s">
        <v>632</v>
      </c>
      <c r="B24" s="26" t="s">
        <v>8</v>
      </c>
      <c r="C24" s="27">
        <v>7500.0</v>
      </c>
      <c r="D24" s="26" t="s">
        <v>633</v>
      </c>
      <c r="E24" s="27">
        <v>57.957</v>
      </c>
      <c r="F24" s="26" t="s">
        <v>634</v>
      </c>
    </row>
    <row r="25">
      <c r="A25" s="26" t="s">
        <v>632</v>
      </c>
      <c r="B25" s="26" t="s">
        <v>552</v>
      </c>
      <c r="C25" s="27">
        <v>7500.0</v>
      </c>
      <c r="D25" s="26" t="s">
        <v>633</v>
      </c>
      <c r="E25" s="27">
        <v>39.184</v>
      </c>
      <c r="F25" s="26" t="s">
        <v>634</v>
      </c>
    </row>
    <row r="26">
      <c r="A26" s="26" t="s">
        <v>632</v>
      </c>
      <c r="B26" s="26" t="s">
        <v>639</v>
      </c>
      <c r="C26" s="27">
        <v>7400.0</v>
      </c>
      <c r="D26" s="26" t="s">
        <v>633</v>
      </c>
      <c r="E26" s="27">
        <v>49.125</v>
      </c>
      <c r="F26" s="26" t="s">
        <v>634</v>
      </c>
    </row>
    <row r="27">
      <c r="A27" s="26" t="s">
        <v>632</v>
      </c>
      <c r="B27" s="26" t="s">
        <v>221</v>
      </c>
      <c r="C27" s="27">
        <v>7400.0</v>
      </c>
      <c r="D27" s="26" t="s">
        <v>633</v>
      </c>
      <c r="E27" s="27">
        <v>56.222</v>
      </c>
      <c r="F27" s="26" t="s">
        <v>634</v>
      </c>
    </row>
    <row r="28">
      <c r="A28" s="26" t="s">
        <v>632</v>
      </c>
      <c r="B28" s="26" t="s">
        <v>224</v>
      </c>
      <c r="C28" s="27">
        <v>7300.0</v>
      </c>
      <c r="D28" s="26" t="s">
        <v>633</v>
      </c>
      <c r="E28" s="27">
        <v>50.938</v>
      </c>
      <c r="F28" s="26" t="s">
        <v>634</v>
      </c>
    </row>
    <row r="29">
      <c r="A29" s="26" t="s">
        <v>632</v>
      </c>
      <c r="B29" s="26" t="s">
        <v>571</v>
      </c>
      <c r="C29" s="27">
        <v>7300.0</v>
      </c>
      <c r="D29" s="26" t="s">
        <v>633</v>
      </c>
      <c r="E29" s="27">
        <v>61.25</v>
      </c>
      <c r="F29" s="26" t="s">
        <v>634</v>
      </c>
    </row>
    <row r="30">
      <c r="A30" s="26" t="s">
        <v>632</v>
      </c>
      <c r="B30" s="26" t="s">
        <v>251</v>
      </c>
      <c r="C30" s="27">
        <v>7200.0</v>
      </c>
      <c r="D30" s="26" t="s">
        <v>633</v>
      </c>
      <c r="E30" s="27">
        <v>60.733</v>
      </c>
      <c r="F30" s="26" t="s">
        <v>634</v>
      </c>
    </row>
    <row r="31">
      <c r="A31" s="26" t="s">
        <v>632</v>
      </c>
      <c r="B31" s="26" t="s">
        <v>398</v>
      </c>
      <c r="C31" s="27">
        <v>7200.0</v>
      </c>
      <c r="D31" s="26" t="s">
        <v>633</v>
      </c>
      <c r="E31" s="27">
        <v>49.05</v>
      </c>
      <c r="F31" s="26" t="s">
        <v>634</v>
      </c>
    </row>
    <row r="32">
      <c r="A32" s="26" t="s">
        <v>632</v>
      </c>
      <c r="B32" s="26" t="s">
        <v>245</v>
      </c>
      <c r="C32" s="27">
        <v>7200.0</v>
      </c>
      <c r="D32" s="26" t="s">
        <v>633</v>
      </c>
      <c r="E32" s="27">
        <v>52.667</v>
      </c>
      <c r="F32" s="26" t="s">
        <v>634</v>
      </c>
    </row>
    <row r="33">
      <c r="A33" s="26" t="s">
        <v>632</v>
      </c>
      <c r="B33" s="26" t="s">
        <v>241</v>
      </c>
      <c r="C33" s="27">
        <v>7100.0</v>
      </c>
      <c r="D33" s="26" t="s">
        <v>633</v>
      </c>
      <c r="E33" s="27">
        <v>55.65</v>
      </c>
      <c r="F33" s="26" t="s">
        <v>634</v>
      </c>
    </row>
    <row r="34">
      <c r="A34" s="26" t="s">
        <v>632</v>
      </c>
      <c r="B34" s="26" t="s">
        <v>142</v>
      </c>
      <c r="C34" s="27">
        <v>7100.0</v>
      </c>
      <c r="D34" s="26" t="s">
        <v>633</v>
      </c>
      <c r="E34" s="27">
        <v>50.065</v>
      </c>
      <c r="F34" s="26" t="s">
        <v>634</v>
      </c>
    </row>
    <row r="35">
      <c r="A35" s="26" t="s">
        <v>632</v>
      </c>
      <c r="B35" s="26" t="s">
        <v>304</v>
      </c>
      <c r="C35" s="27">
        <v>7100.0</v>
      </c>
      <c r="D35" s="26" t="s">
        <v>633</v>
      </c>
      <c r="E35" s="27">
        <v>56.341</v>
      </c>
      <c r="F35" s="26" t="s">
        <v>634</v>
      </c>
    </row>
    <row r="36">
      <c r="A36" s="26" t="s">
        <v>632</v>
      </c>
      <c r="B36" s="26" t="s">
        <v>170</v>
      </c>
      <c r="C36" s="27">
        <v>7000.0</v>
      </c>
      <c r="D36" s="26" t="s">
        <v>633</v>
      </c>
      <c r="E36" s="27">
        <v>45.24</v>
      </c>
      <c r="F36" s="26" t="s">
        <v>634</v>
      </c>
    </row>
    <row r="37">
      <c r="A37" s="26" t="s">
        <v>632</v>
      </c>
      <c r="B37" s="26" t="s">
        <v>76</v>
      </c>
      <c r="C37" s="27">
        <v>7000.0</v>
      </c>
      <c r="D37" s="26" t="s">
        <v>633</v>
      </c>
      <c r="E37" s="27">
        <v>49.604</v>
      </c>
      <c r="F37" s="26" t="s">
        <v>634</v>
      </c>
    </row>
    <row r="38">
      <c r="A38" s="26" t="s">
        <v>632</v>
      </c>
      <c r="B38" s="26" t="s">
        <v>572</v>
      </c>
      <c r="C38" s="27">
        <v>7000.0</v>
      </c>
      <c r="D38" s="26" t="s">
        <v>633</v>
      </c>
      <c r="E38" s="27">
        <v>53.78</v>
      </c>
      <c r="F38" s="26" t="s">
        <v>634</v>
      </c>
    </row>
    <row r="39">
      <c r="A39" s="26" t="s">
        <v>632</v>
      </c>
      <c r="B39" s="26" t="s">
        <v>257</v>
      </c>
      <c r="C39" s="27">
        <v>7000.0</v>
      </c>
      <c r="D39" s="26" t="s">
        <v>633</v>
      </c>
      <c r="E39" s="27">
        <v>55.0</v>
      </c>
      <c r="F39" s="26" t="s">
        <v>634</v>
      </c>
    </row>
    <row r="40">
      <c r="A40" s="26" t="s">
        <v>632</v>
      </c>
      <c r="B40" s="26" t="s">
        <v>582</v>
      </c>
      <c r="C40" s="27">
        <v>7000.0</v>
      </c>
      <c r="D40" s="26" t="s">
        <v>633</v>
      </c>
      <c r="E40" s="27">
        <v>11.5</v>
      </c>
      <c r="F40" s="26" t="s">
        <v>634</v>
      </c>
    </row>
    <row r="41">
      <c r="A41" s="26" t="s">
        <v>632</v>
      </c>
      <c r="B41" s="26" t="s">
        <v>558</v>
      </c>
      <c r="C41" s="27">
        <v>6900.0</v>
      </c>
      <c r="D41" s="26" t="s">
        <v>633</v>
      </c>
      <c r="E41" s="27">
        <v>50.348</v>
      </c>
      <c r="F41" s="26" t="s">
        <v>634</v>
      </c>
    </row>
    <row r="42">
      <c r="A42" s="26" t="s">
        <v>632</v>
      </c>
      <c r="B42" s="26" t="s">
        <v>209</v>
      </c>
      <c r="C42" s="27">
        <v>6900.0</v>
      </c>
      <c r="D42" s="26" t="s">
        <v>633</v>
      </c>
      <c r="E42" s="27">
        <v>48.525</v>
      </c>
      <c r="F42" s="26" t="s">
        <v>634</v>
      </c>
    </row>
    <row r="43">
      <c r="A43" s="26" t="s">
        <v>632</v>
      </c>
      <c r="B43" s="26" t="s">
        <v>125</v>
      </c>
      <c r="C43" s="27">
        <v>6900.0</v>
      </c>
      <c r="D43" s="26" t="s">
        <v>633</v>
      </c>
      <c r="E43" s="27">
        <v>51.568</v>
      </c>
      <c r="F43" s="26" t="s">
        <v>634</v>
      </c>
    </row>
    <row r="44">
      <c r="A44" s="26" t="s">
        <v>632</v>
      </c>
      <c r="B44" s="26" t="s">
        <v>71</v>
      </c>
      <c r="C44" s="27">
        <v>6900.0</v>
      </c>
      <c r="D44" s="26" t="s">
        <v>633</v>
      </c>
      <c r="E44" s="27">
        <v>52.125</v>
      </c>
      <c r="F44" s="26" t="s">
        <v>634</v>
      </c>
    </row>
    <row r="45">
      <c r="A45" s="26" t="s">
        <v>632</v>
      </c>
      <c r="B45" s="26" t="s">
        <v>501</v>
      </c>
      <c r="C45" s="27">
        <v>6900.0</v>
      </c>
      <c r="D45" s="26" t="s">
        <v>633</v>
      </c>
      <c r="E45" s="27">
        <v>41.4</v>
      </c>
      <c r="F45" s="26" t="s">
        <v>634</v>
      </c>
    </row>
    <row r="46">
      <c r="A46" s="26" t="s">
        <v>632</v>
      </c>
      <c r="B46" s="26" t="s">
        <v>147</v>
      </c>
      <c r="C46" s="27">
        <v>6900.0</v>
      </c>
      <c r="D46" s="26" t="s">
        <v>633</v>
      </c>
      <c r="E46" s="27">
        <v>49.227</v>
      </c>
      <c r="F46" s="26" t="s">
        <v>634</v>
      </c>
    </row>
    <row r="47">
      <c r="A47" s="26" t="s">
        <v>632</v>
      </c>
      <c r="B47" s="26" t="s">
        <v>261</v>
      </c>
      <c r="C47" s="27">
        <v>6900.0</v>
      </c>
      <c r="D47" s="26" t="s">
        <v>633</v>
      </c>
      <c r="E47" s="27">
        <v>54.071</v>
      </c>
      <c r="F47" s="26" t="s">
        <v>634</v>
      </c>
    </row>
    <row r="48">
      <c r="A48" s="26" t="s">
        <v>632</v>
      </c>
      <c r="B48" s="26" t="s">
        <v>236</v>
      </c>
      <c r="C48" s="27">
        <v>6800.0</v>
      </c>
      <c r="D48" s="26" t="s">
        <v>633</v>
      </c>
      <c r="E48" s="27">
        <v>49.5</v>
      </c>
      <c r="F48" s="26" t="s">
        <v>634</v>
      </c>
    </row>
    <row r="49">
      <c r="A49" s="26" t="s">
        <v>632</v>
      </c>
      <c r="B49" s="26" t="s">
        <v>563</v>
      </c>
      <c r="C49" s="27">
        <v>6800.0</v>
      </c>
      <c r="D49" s="26" t="s">
        <v>633</v>
      </c>
      <c r="E49" s="27">
        <v>48.604</v>
      </c>
      <c r="F49" s="26" t="s">
        <v>634</v>
      </c>
    </row>
    <row r="50">
      <c r="A50" s="26" t="s">
        <v>632</v>
      </c>
      <c r="B50" s="26" t="s">
        <v>179</v>
      </c>
      <c r="C50" s="27">
        <v>6800.0</v>
      </c>
      <c r="D50" s="26" t="s">
        <v>633</v>
      </c>
      <c r="E50" s="27">
        <v>47.5</v>
      </c>
      <c r="F50" s="26" t="s">
        <v>634</v>
      </c>
    </row>
    <row r="51">
      <c r="A51" s="26" t="s">
        <v>632</v>
      </c>
      <c r="B51" s="26" t="s">
        <v>557</v>
      </c>
      <c r="C51" s="27">
        <v>6800.0</v>
      </c>
      <c r="D51" s="26" t="s">
        <v>633</v>
      </c>
      <c r="E51" s="27">
        <v>53.667</v>
      </c>
      <c r="F51" s="26" t="s">
        <v>634</v>
      </c>
    </row>
    <row r="52">
      <c r="A52" s="26" t="s">
        <v>632</v>
      </c>
      <c r="B52" s="26" t="s">
        <v>253</v>
      </c>
      <c r="C52" s="27">
        <v>6800.0</v>
      </c>
      <c r="D52" s="26" t="s">
        <v>633</v>
      </c>
      <c r="E52" s="27">
        <v>46.0</v>
      </c>
      <c r="F52" s="26" t="s">
        <v>634</v>
      </c>
    </row>
    <row r="53">
      <c r="A53" s="26" t="s">
        <v>632</v>
      </c>
      <c r="B53" s="26" t="s">
        <v>469</v>
      </c>
      <c r="C53" s="27">
        <v>6800.0</v>
      </c>
      <c r="D53" s="26" t="s">
        <v>633</v>
      </c>
      <c r="E53" s="27">
        <v>41.958</v>
      </c>
      <c r="F53" s="26" t="s">
        <v>634</v>
      </c>
    </row>
    <row r="54">
      <c r="A54" s="26" t="s">
        <v>632</v>
      </c>
      <c r="B54" s="26" t="s">
        <v>23</v>
      </c>
      <c r="C54" s="27">
        <v>6800.0</v>
      </c>
      <c r="D54" s="26" t="s">
        <v>633</v>
      </c>
      <c r="E54" s="27">
        <v>55.827</v>
      </c>
      <c r="F54" s="26" t="s">
        <v>634</v>
      </c>
    </row>
    <row r="55">
      <c r="A55" s="26" t="s">
        <v>632</v>
      </c>
      <c r="B55" s="26" t="s">
        <v>442</v>
      </c>
      <c r="C55" s="27">
        <v>6700.0</v>
      </c>
      <c r="D55" s="26" t="s">
        <v>633</v>
      </c>
      <c r="E55" s="27">
        <v>38.533</v>
      </c>
      <c r="F55" s="26" t="s">
        <v>634</v>
      </c>
    </row>
    <row r="56">
      <c r="A56" s="26" t="s">
        <v>632</v>
      </c>
      <c r="B56" s="26" t="s">
        <v>291</v>
      </c>
      <c r="C56" s="27">
        <v>6700.0</v>
      </c>
      <c r="D56" s="26" t="s">
        <v>633</v>
      </c>
      <c r="E56" s="27">
        <v>48.125</v>
      </c>
      <c r="F56" s="26" t="s">
        <v>634</v>
      </c>
    </row>
    <row r="57">
      <c r="A57" s="26" t="s">
        <v>632</v>
      </c>
      <c r="B57" s="26" t="s">
        <v>226</v>
      </c>
      <c r="C57" s="27">
        <v>6700.0</v>
      </c>
      <c r="D57" s="26" t="s">
        <v>633</v>
      </c>
      <c r="E57" s="27">
        <v>43.852</v>
      </c>
      <c r="F57" s="26" t="s">
        <v>634</v>
      </c>
    </row>
    <row r="58">
      <c r="A58" s="26" t="s">
        <v>632</v>
      </c>
      <c r="B58" s="26" t="s">
        <v>424</v>
      </c>
      <c r="C58" s="27">
        <v>6700.0</v>
      </c>
      <c r="D58" s="26" t="s">
        <v>633</v>
      </c>
      <c r="E58" s="27">
        <v>44.795</v>
      </c>
      <c r="F58" s="26" t="s">
        <v>634</v>
      </c>
    </row>
    <row r="59">
      <c r="A59" s="26" t="s">
        <v>632</v>
      </c>
      <c r="B59" s="26" t="s">
        <v>194</v>
      </c>
      <c r="C59" s="27">
        <v>6700.0</v>
      </c>
      <c r="D59" s="26" t="s">
        <v>633</v>
      </c>
      <c r="E59" s="27">
        <v>48.0</v>
      </c>
      <c r="F59" s="26" t="s">
        <v>634</v>
      </c>
    </row>
    <row r="60">
      <c r="A60" s="26" t="s">
        <v>632</v>
      </c>
      <c r="B60" s="26" t="s">
        <v>256</v>
      </c>
      <c r="C60" s="27">
        <v>6700.0</v>
      </c>
      <c r="D60" s="26" t="s">
        <v>633</v>
      </c>
      <c r="E60" s="27">
        <v>39.643</v>
      </c>
      <c r="F60" s="26" t="s">
        <v>634</v>
      </c>
    </row>
    <row r="61">
      <c r="A61" s="26" t="s">
        <v>632</v>
      </c>
      <c r="B61" s="26" t="s">
        <v>283</v>
      </c>
      <c r="C61" s="27">
        <v>6700.0</v>
      </c>
      <c r="D61" s="26" t="s">
        <v>633</v>
      </c>
      <c r="E61" s="27">
        <v>50.5</v>
      </c>
      <c r="F61" s="26" t="s">
        <v>634</v>
      </c>
    </row>
    <row r="62">
      <c r="A62" s="26" t="s">
        <v>632</v>
      </c>
      <c r="B62" s="26" t="s">
        <v>73</v>
      </c>
      <c r="C62" s="27">
        <v>6700.0</v>
      </c>
      <c r="D62" s="26" t="s">
        <v>633</v>
      </c>
      <c r="E62" s="27">
        <v>38.1</v>
      </c>
      <c r="F62" s="26" t="s">
        <v>634</v>
      </c>
    </row>
    <row r="63">
      <c r="A63" s="26" t="s">
        <v>632</v>
      </c>
      <c r="B63" s="26" t="s">
        <v>549</v>
      </c>
      <c r="C63" s="27">
        <v>6600.0</v>
      </c>
      <c r="D63" s="26" t="s">
        <v>633</v>
      </c>
      <c r="E63" s="27">
        <v>51.957</v>
      </c>
      <c r="F63" s="26" t="s">
        <v>634</v>
      </c>
    </row>
    <row r="64">
      <c r="A64" s="26" t="s">
        <v>632</v>
      </c>
      <c r="B64" s="26" t="s">
        <v>580</v>
      </c>
      <c r="C64" s="27">
        <v>6600.0</v>
      </c>
      <c r="D64" s="26" t="s">
        <v>633</v>
      </c>
      <c r="E64" s="27">
        <v>43.841</v>
      </c>
      <c r="F64" s="26" t="s">
        <v>634</v>
      </c>
    </row>
    <row r="65">
      <c r="A65" s="26" t="s">
        <v>632</v>
      </c>
      <c r="B65" s="26" t="s">
        <v>475</v>
      </c>
      <c r="C65" s="27">
        <v>6600.0</v>
      </c>
      <c r="D65" s="26" t="s">
        <v>633</v>
      </c>
      <c r="E65" s="27">
        <v>38.552</v>
      </c>
      <c r="F65" s="26" t="s">
        <v>634</v>
      </c>
    </row>
    <row r="66">
      <c r="A66" s="26" t="s">
        <v>632</v>
      </c>
      <c r="B66" s="26" t="s">
        <v>324</v>
      </c>
      <c r="C66" s="27">
        <v>6600.0</v>
      </c>
      <c r="D66" s="26" t="s">
        <v>633</v>
      </c>
      <c r="E66" s="27">
        <v>43.38</v>
      </c>
      <c r="F66" s="26" t="s">
        <v>634</v>
      </c>
    </row>
    <row r="67">
      <c r="A67" s="26" t="s">
        <v>632</v>
      </c>
      <c r="B67" s="26" t="s">
        <v>561</v>
      </c>
      <c r="C67" s="27">
        <v>6600.0</v>
      </c>
      <c r="D67" s="26" t="s">
        <v>633</v>
      </c>
      <c r="E67" s="27">
        <v>46.717</v>
      </c>
      <c r="F67" s="26" t="s">
        <v>634</v>
      </c>
    </row>
    <row r="68">
      <c r="A68" s="26" t="s">
        <v>632</v>
      </c>
      <c r="B68" s="26" t="s">
        <v>234</v>
      </c>
      <c r="C68" s="27">
        <v>6600.0</v>
      </c>
      <c r="D68" s="26" t="s">
        <v>633</v>
      </c>
      <c r="E68" s="27">
        <v>55.185</v>
      </c>
      <c r="F68" s="26" t="s">
        <v>634</v>
      </c>
    </row>
    <row r="69">
      <c r="A69" s="26" t="s">
        <v>632</v>
      </c>
      <c r="B69" s="26" t="s">
        <v>149</v>
      </c>
      <c r="C69" s="27">
        <v>6600.0</v>
      </c>
      <c r="D69" s="26" t="s">
        <v>633</v>
      </c>
      <c r="E69" s="27">
        <v>56.412</v>
      </c>
      <c r="F69" s="26" t="s">
        <v>634</v>
      </c>
    </row>
    <row r="70">
      <c r="A70" s="26" t="s">
        <v>632</v>
      </c>
      <c r="B70" s="26" t="s">
        <v>6</v>
      </c>
      <c r="C70" s="27">
        <v>6600.0</v>
      </c>
      <c r="D70" s="26" t="s">
        <v>633</v>
      </c>
      <c r="E70" s="27">
        <v>47.038</v>
      </c>
      <c r="F70" s="26" t="s">
        <v>634</v>
      </c>
    </row>
    <row r="71">
      <c r="A71" s="26" t="s">
        <v>632</v>
      </c>
      <c r="B71" s="26" t="s">
        <v>182</v>
      </c>
      <c r="C71" s="27">
        <v>6500.0</v>
      </c>
      <c r="D71" s="26" t="s">
        <v>633</v>
      </c>
      <c r="E71" s="27">
        <v>46.286</v>
      </c>
      <c r="F71" s="26" t="s">
        <v>634</v>
      </c>
    </row>
    <row r="72">
      <c r="A72" s="26" t="s">
        <v>632</v>
      </c>
      <c r="B72" s="26" t="s">
        <v>305</v>
      </c>
      <c r="C72" s="27">
        <v>6500.0</v>
      </c>
      <c r="D72" s="26" t="s">
        <v>633</v>
      </c>
      <c r="E72" s="27">
        <v>44.955</v>
      </c>
      <c r="F72" s="26" t="s">
        <v>634</v>
      </c>
    </row>
    <row r="73">
      <c r="A73" s="26" t="s">
        <v>632</v>
      </c>
      <c r="B73" s="26" t="s">
        <v>271</v>
      </c>
      <c r="C73" s="27">
        <v>6500.0</v>
      </c>
      <c r="D73" s="26" t="s">
        <v>633</v>
      </c>
      <c r="E73" s="27">
        <v>37.75</v>
      </c>
      <c r="F73" s="26" t="s">
        <v>634</v>
      </c>
    </row>
    <row r="74">
      <c r="A74" s="26" t="s">
        <v>632</v>
      </c>
      <c r="B74" s="26" t="s">
        <v>197</v>
      </c>
      <c r="C74" s="27">
        <v>6500.0</v>
      </c>
      <c r="D74" s="26" t="s">
        <v>633</v>
      </c>
      <c r="E74" s="27">
        <v>41.474</v>
      </c>
      <c r="F74" s="26" t="s">
        <v>634</v>
      </c>
    </row>
    <row r="75">
      <c r="A75" s="26" t="s">
        <v>632</v>
      </c>
      <c r="B75" s="26" t="s">
        <v>227</v>
      </c>
      <c r="C75" s="27">
        <v>6500.0</v>
      </c>
      <c r="D75" s="26" t="s">
        <v>633</v>
      </c>
      <c r="E75" s="27">
        <v>48.935</v>
      </c>
      <c r="F75" s="26" t="s">
        <v>634</v>
      </c>
    </row>
    <row r="76">
      <c r="A76" s="26" t="s">
        <v>632</v>
      </c>
      <c r="B76" s="26" t="s">
        <v>267</v>
      </c>
      <c r="C76" s="27">
        <v>6500.0</v>
      </c>
      <c r="D76" s="26" t="s">
        <v>633</v>
      </c>
      <c r="E76" s="27">
        <v>42.229</v>
      </c>
      <c r="F76" s="26" t="s">
        <v>634</v>
      </c>
    </row>
    <row r="77">
      <c r="A77" s="26" t="s">
        <v>632</v>
      </c>
      <c r="B77" s="26" t="s">
        <v>239</v>
      </c>
      <c r="C77" s="27">
        <v>6500.0</v>
      </c>
      <c r="D77" s="26" t="s">
        <v>633</v>
      </c>
      <c r="E77" s="27">
        <v>51.865</v>
      </c>
      <c r="F77" s="26" t="s">
        <v>634</v>
      </c>
    </row>
    <row r="78">
      <c r="A78" s="26" t="s">
        <v>632</v>
      </c>
      <c r="B78" s="26" t="s">
        <v>302</v>
      </c>
      <c r="C78" s="27">
        <v>6500.0</v>
      </c>
      <c r="D78" s="26" t="s">
        <v>633</v>
      </c>
      <c r="E78" s="27">
        <v>19.0</v>
      </c>
      <c r="F78" s="26" t="s">
        <v>634</v>
      </c>
    </row>
    <row r="79">
      <c r="A79" s="26" t="s">
        <v>632</v>
      </c>
      <c r="B79" s="26" t="s">
        <v>233</v>
      </c>
      <c r="C79" s="27">
        <v>6500.0</v>
      </c>
      <c r="D79" s="26" t="s">
        <v>633</v>
      </c>
      <c r="E79" s="27">
        <v>47.25</v>
      </c>
      <c r="F79" s="26" t="s">
        <v>634</v>
      </c>
    </row>
    <row r="80">
      <c r="A80" s="26" t="s">
        <v>632</v>
      </c>
      <c r="B80" s="26" t="s">
        <v>455</v>
      </c>
      <c r="C80" s="27">
        <v>6400.0</v>
      </c>
      <c r="D80" s="26" t="s">
        <v>633</v>
      </c>
      <c r="E80" s="27">
        <v>54.174</v>
      </c>
      <c r="F80" s="26" t="s">
        <v>634</v>
      </c>
    </row>
    <row r="81">
      <c r="A81" s="26" t="s">
        <v>632</v>
      </c>
      <c r="B81" s="26" t="s">
        <v>301</v>
      </c>
      <c r="C81" s="27">
        <v>6400.0</v>
      </c>
      <c r="D81" s="26" t="s">
        <v>633</v>
      </c>
      <c r="E81" s="27">
        <v>30.6</v>
      </c>
      <c r="F81" s="26" t="s">
        <v>634</v>
      </c>
    </row>
    <row r="82">
      <c r="A82" s="26" t="s">
        <v>632</v>
      </c>
      <c r="B82" s="26" t="s">
        <v>326</v>
      </c>
      <c r="C82" s="27">
        <v>6400.0</v>
      </c>
      <c r="D82" s="26" t="s">
        <v>633</v>
      </c>
      <c r="E82" s="27">
        <v>39.981</v>
      </c>
      <c r="F82" s="26" t="s">
        <v>634</v>
      </c>
    </row>
    <row r="83">
      <c r="A83" s="26" t="s">
        <v>632</v>
      </c>
      <c r="B83" s="26" t="s">
        <v>295</v>
      </c>
      <c r="C83" s="27">
        <v>6400.0</v>
      </c>
      <c r="D83" s="26" t="s">
        <v>633</v>
      </c>
      <c r="E83" s="27">
        <v>40.917</v>
      </c>
      <c r="F83" s="26" t="s">
        <v>634</v>
      </c>
    </row>
    <row r="84">
      <c r="A84" s="26" t="s">
        <v>632</v>
      </c>
      <c r="B84" s="26" t="s">
        <v>553</v>
      </c>
      <c r="C84" s="27">
        <v>6400.0</v>
      </c>
      <c r="D84" s="26" t="s">
        <v>633</v>
      </c>
      <c r="E84" s="27">
        <v>42.526</v>
      </c>
      <c r="F84" s="26" t="s">
        <v>634</v>
      </c>
    </row>
    <row r="85">
      <c r="A85" s="26" t="s">
        <v>632</v>
      </c>
      <c r="B85" s="26" t="s">
        <v>228</v>
      </c>
      <c r="C85" s="27">
        <v>6400.0</v>
      </c>
      <c r="D85" s="26" t="s">
        <v>633</v>
      </c>
      <c r="E85" s="27">
        <v>45.864</v>
      </c>
      <c r="F85" s="26" t="s">
        <v>634</v>
      </c>
    </row>
    <row r="86">
      <c r="A86" s="26" t="s">
        <v>632</v>
      </c>
      <c r="B86" s="26" t="s">
        <v>235</v>
      </c>
      <c r="C86" s="27">
        <v>6400.0</v>
      </c>
      <c r="D86" s="26" t="s">
        <v>633</v>
      </c>
      <c r="E86" s="27">
        <v>49.125</v>
      </c>
      <c r="F86" s="26" t="s">
        <v>634</v>
      </c>
    </row>
    <row r="87">
      <c r="A87" s="26" t="s">
        <v>632</v>
      </c>
      <c r="B87" s="26" t="s">
        <v>555</v>
      </c>
      <c r="C87" s="27">
        <v>6400.0</v>
      </c>
      <c r="D87" s="26" t="s">
        <v>633</v>
      </c>
      <c r="E87" s="27">
        <v>45.76</v>
      </c>
      <c r="F87" s="26" t="s">
        <v>634</v>
      </c>
    </row>
    <row r="88">
      <c r="A88" s="26" t="s">
        <v>632</v>
      </c>
      <c r="B88" s="26" t="s">
        <v>278</v>
      </c>
      <c r="C88" s="27">
        <v>6400.0</v>
      </c>
      <c r="D88" s="26" t="s">
        <v>633</v>
      </c>
      <c r="E88" s="27">
        <v>46.6</v>
      </c>
      <c r="F88" s="26" t="s">
        <v>634</v>
      </c>
    </row>
    <row r="89">
      <c r="A89" s="26" t="s">
        <v>632</v>
      </c>
      <c r="B89" s="26" t="s">
        <v>286</v>
      </c>
      <c r="C89" s="27">
        <v>6300.0</v>
      </c>
      <c r="D89" s="26" t="s">
        <v>633</v>
      </c>
      <c r="E89" s="27">
        <v>27.0</v>
      </c>
      <c r="F89" s="26" t="s">
        <v>634</v>
      </c>
    </row>
    <row r="90">
      <c r="A90" s="26" t="s">
        <v>632</v>
      </c>
      <c r="B90" s="26" t="s">
        <v>306</v>
      </c>
      <c r="C90" s="27">
        <v>6300.0</v>
      </c>
      <c r="D90" s="26" t="s">
        <v>633</v>
      </c>
      <c r="E90" s="27">
        <v>38.2</v>
      </c>
      <c r="F90" s="26" t="s">
        <v>634</v>
      </c>
    </row>
    <row r="91">
      <c r="A91" s="26" t="s">
        <v>632</v>
      </c>
      <c r="B91" s="26" t="s">
        <v>666</v>
      </c>
      <c r="C91" s="27">
        <v>6300.0</v>
      </c>
      <c r="D91" s="26" t="s">
        <v>633</v>
      </c>
      <c r="E91" s="27">
        <v>31.5</v>
      </c>
      <c r="F91" s="26" t="s">
        <v>634</v>
      </c>
    </row>
    <row r="92">
      <c r="A92" s="26" t="s">
        <v>632</v>
      </c>
      <c r="B92" s="26" t="s">
        <v>575</v>
      </c>
      <c r="C92" s="27">
        <v>6300.0</v>
      </c>
      <c r="D92" s="26" t="s">
        <v>633</v>
      </c>
      <c r="E92" s="27">
        <v>36.538</v>
      </c>
      <c r="F92" s="26" t="s">
        <v>634</v>
      </c>
    </row>
    <row r="93">
      <c r="A93" s="26" t="s">
        <v>632</v>
      </c>
      <c r="B93" s="26" t="s">
        <v>214</v>
      </c>
      <c r="C93" s="27">
        <v>6300.0</v>
      </c>
      <c r="D93" s="26" t="s">
        <v>633</v>
      </c>
      <c r="E93" s="27">
        <v>43.595</v>
      </c>
      <c r="F93" s="26" t="s">
        <v>634</v>
      </c>
    </row>
    <row r="94">
      <c r="A94" s="26" t="s">
        <v>632</v>
      </c>
      <c r="B94" s="26" t="s">
        <v>246</v>
      </c>
      <c r="C94" s="27">
        <v>6300.0</v>
      </c>
      <c r="D94" s="26" t="s">
        <v>633</v>
      </c>
      <c r="E94" s="27">
        <v>53.308</v>
      </c>
      <c r="F94" s="26" t="s">
        <v>634</v>
      </c>
    </row>
    <row r="95">
      <c r="A95" s="26" t="s">
        <v>632</v>
      </c>
      <c r="B95" s="26" t="s">
        <v>193</v>
      </c>
      <c r="C95" s="27">
        <v>6300.0</v>
      </c>
      <c r="D95" s="26" t="s">
        <v>633</v>
      </c>
      <c r="E95" s="27">
        <v>33.722</v>
      </c>
      <c r="F95" s="26" t="s">
        <v>634</v>
      </c>
    </row>
    <row r="96">
      <c r="A96" s="26" t="s">
        <v>632</v>
      </c>
      <c r="B96" s="26" t="s">
        <v>547</v>
      </c>
      <c r="C96" s="27">
        <v>6300.0</v>
      </c>
      <c r="D96" s="26" t="s">
        <v>633</v>
      </c>
      <c r="E96" s="27">
        <v>0.0</v>
      </c>
      <c r="F96" s="26" t="s">
        <v>634</v>
      </c>
    </row>
    <row r="97">
      <c r="A97" s="26" t="s">
        <v>632</v>
      </c>
      <c r="B97" s="26" t="s">
        <v>380</v>
      </c>
      <c r="C97" s="27">
        <v>6300.0</v>
      </c>
      <c r="D97" s="26" t="s">
        <v>633</v>
      </c>
      <c r="E97" s="27">
        <v>46.313</v>
      </c>
      <c r="F97" s="26" t="s">
        <v>634</v>
      </c>
    </row>
    <row r="98">
      <c r="A98" s="26" t="s">
        <v>632</v>
      </c>
      <c r="B98" s="26" t="s">
        <v>668</v>
      </c>
      <c r="C98" s="27">
        <v>6200.0</v>
      </c>
      <c r="D98" s="26" t="s">
        <v>633</v>
      </c>
      <c r="E98" s="27">
        <v>37.526</v>
      </c>
      <c r="F98" s="26" t="s">
        <v>634</v>
      </c>
    </row>
    <row r="99">
      <c r="A99" s="26" t="s">
        <v>632</v>
      </c>
      <c r="B99" s="26" t="s">
        <v>551</v>
      </c>
      <c r="C99" s="27">
        <v>6200.0</v>
      </c>
      <c r="D99" s="26" t="s">
        <v>633</v>
      </c>
      <c r="E99" s="27">
        <v>47.393</v>
      </c>
      <c r="F99" s="26" t="s">
        <v>634</v>
      </c>
    </row>
    <row r="100">
      <c r="A100" s="26" t="s">
        <v>632</v>
      </c>
      <c r="B100" s="26" t="s">
        <v>201</v>
      </c>
      <c r="C100" s="27">
        <v>6200.0</v>
      </c>
      <c r="D100" s="26" t="s">
        <v>633</v>
      </c>
      <c r="E100" s="27">
        <v>42.375</v>
      </c>
      <c r="F100" s="26" t="s">
        <v>634</v>
      </c>
    </row>
    <row r="101">
      <c r="A101" s="26" t="s">
        <v>632</v>
      </c>
      <c r="B101" s="26" t="s">
        <v>487</v>
      </c>
      <c r="C101" s="27">
        <v>6200.0</v>
      </c>
      <c r="D101" s="26" t="s">
        <v>633</v>
      </c>
      <c r="E101" s="27">
        <v>43.692</v>
      </c>
      <c r="F101" s="26" t="s">
        <v>634</v>
      </c>
    </row>
    <row r="102">
      <c r="A102" s="26" t="s">
        <v>632</v>
      </c>
      <c r="B102" s="26" t="s">
        <v>579</v>
      </c>
      <c r="C102" s="27">
        <v>6200.0</v>
      </c>
      <c r="D102" s="26" t="s">
        <v>633</v>
      </c>
      <c r="E102" s="27">
        <v>40.167</v>
      </c>
      <c r="F102" s="26" t="s">
        <v>634</v>
      </c>
    </row>
    <row r="103">
      <c r="A103" s="26" t="s">
        <v>632</v>
      </c>
      <c r="B103" s="26" t="s">
        <v>310</v>
      </c>
      <c r="C103" s="27">
        <v>6200.0</v>
      </c>
      <c r="D103" s="26" t="s">
        <v>633</v>
      </c>
      <c r="E103" s="27">
        <v>45.367</v>
      </c>
      <c r="F103" s="26" t="s">
        <v>634</v>
      </c>
    </row>
    <row r="104">
      <c r="A104" s="26" t="s">
        <v>632</v>
      </c>
      <c r="B104" s="26" t="s">
        <v>574</v>
      </c>
      <c r="C104" s="27">
        <v>6200.0</v>
      </c>
      <c r="D104" s="26" t="s">
        <v>633</v>
      </c>
      <c r="E104" s="27">
        <v>38.7</v>
      </c>
      <c r="F104" s="26" t="s">
        <v>634</v>
      </c>
    </row>
    <row r="105">
      <c r="A105" s="26" t="s">
        <v>632</v>
      </c>
      <c r="B105" s="26" t="s">
        <v>255</v>
      </c>
      <c r="C105" s="27">
        <v>6200.0</v>
      </c>
      <c r="D105" s="26" t="s">
        <v>633</v>
      </c>
      <c r="E105" s="27">
        <v>42.611</v>
      </c>
      <c r="F105" s="26" t="s">
        <v>634</v>
      </c>
    </row>
    <row r="106">
      <c r="A106" s="26" t="s">
        <v>632</v>
      </c>
      <c r="B106" s="26" t="s">
        <v>287</v>
      </c>
      <c r="C106" s="27">
        <v>6200.0</v>
      </c>
      <c r="D106" s="26" t="s">
        <v>633</v>
      </c>
      <c r="E106" s="27">
        <v>43.5</v>
      </c>
      <c r="F106" s="26" t="s">
        <v>634</v>
      </c>
    </row>
    <row r="107">
      <c r="A107" s="26" t="s">
        <v>632</v>
      </c>
      <c r="B107" s="26" t="s">
        <v>152</v>
      </c>
      <c r="C107" s="27">
        <v>6100.0</v>
      </c>
      <c r="D107" s="26" t="s">
        <v>633</v>
      </c>
      <c r="E107" s="27">
        <v>34.46</v>
      </c>
      <c r="F107" s="26" t="s">
        <v>634</v>
      </c>
    </row>
    <row r="108">
      <c r="A108" s="26" t="s">
        <v>632</v>
      </c>
      <c r="B108" s="26" t="s">
        <v>329</v>
      </c>
      <c r="C108" s="27">
        <v>6100.0</v>
      </c>
      <c r="D108" s="26" t="s">
        <v>633</v>
      </c>
      <c r="E108" s="27">
        <v>35.5</v>
      </c>
      <c r="F108" s="26" t="s">
        <v>634</v>
      </c>
    </row>
    <row r="109">
      <c r="A109" s="26" t="s">
        <v>632</v>
      </c>
      <c r="B109" s="26" t="s">
        <v>217</v>
      </c>
      <c r="C109" s="27">
        <v>6100.0</v>
      </c>
      <c r="D109" s="26" t="s">
        <v>633</v>
      </c>
      <c r="E109" s="27">
        <v>38.632</v>
      </c>
      <c r="F109" s="26" t="s">
        <v>634</v>
      </c>
    </row>
    <row r="110">
      <c r="A110" s="26" t="s">
        <v>632</v>
      </c>
      <c r="B110" s="26" t="s">
        <v>493</v>
      </c>
      <c r="C110" s="27">
        <v>6100.0</v>
      </c>
      <c r="D110" s="26" t="s">
        <v>633</v>
      </c>
      <c r="E110" s="27">
        <v>0.0</v>
      </c>
      <c r="F110" s="26" t="s">
        <v>634</v>
      </c>
    </row>
    <row r="111">
      <c r="A111" s="26" t="s">
        <v>632</v>
      </c>
      <c r="B111" s="26" t="s">
        <v>476</v>
      </c>
      <c r="C111" s="27">
        <v>6100.0</v>
      </c>
      <c r="D111" s="26" t="s">
        <v>633</v>
      </c>
      <c r="E111" s="27">
        <v>23.875</v>
      </c>
      <c r="F111" s="26" t="s">
        <v>634</v>
      </c>
    </row>
    <row r="112">
      <c r="A112" s="26" t="s">
        <v>632</v>
      </c>
      <c r="B112" s="26" t="s">
        <v>260</v>
      </c>
      <c r="C112" s="27">
        <v>6100.0</v>
      </c>
      <c r="D112" s="26" t="s">
        <v>633</v>
      </c>
      <c r="E112" s="27">
        <v>36.8</v>
      </c>
      <c r="F112" s="26" t="s">
        <v>634</v>
      </c>
    </row>
    <row r="113">
      <c r="A113" s="26" t="s">
        <v>632</v>
      </c>
      <c r="B113" s="26" t="s">
        <v>422</v>
      </c>
      <c r="C113" s="27">
        <v>6100.0</v>
      </c>
      <c r="D113" s="26" t="s">
        <v>633</v>
      </c>
      <c r="E113" s="27">
        <v>34.69</v>
      </c>
      <c r="F113" s="26" t="s">
        <v>634</v>
      </c>
    </row>
    <row r="114">
      <c r="A114" s="26" t="s">
        <v>632</v>
      </c>
      <c r="B114" s="26" t="s">
        <v>573</v>
      </c>
      <c r="C114" s="27">
        <v>6100.0</v>
      </c>
      <c r="D114" s="26" t="s">
        <v>633</v>
      </c>
      <c r="E114" s="27">
        <v>47.206</v>
      </c>
      <c r="F114" s="26" t="s">
        <v>634</v>
      </c>
    </row>
    <row r="115">
      <c r="A115" s="26" t="s">
        <v>632</v>
      </c>
      <c r="B115" s="26" t="s">
        <v>258</v>
      </c>
      <c r="C115" s="27">
        <v>6100.0</v>
      </c>
      <c r="D115" s="26" t="s">
        <v>633</v>
      </c>
      <c r="E115" s="27">
        <v>43.353</v>
      </c>
      <c r="F115" s="26" t="s">
        <v>634</v>
      </c>
    </row>
    <row r="116">
      <c r="A116" s="26" t="s">
        <v>632</v>
      </c>
      <c r="B116" s="26" t="s">
        <v>276</v>
      </c>
      <c r="C116" s="27">
        <v>6100.0</v>
      </c>
      <c r="D116" s="26" t="s">
        <v>633</v>
      </c>
      <c r="E116" s="27">
        <v>26.9</v>
      </c>
      <c r="F116" s="26" t="s">
        <v>634</v>
      </c>
    </row>
    <row r="117">
      <c r="A117" s="26" t="s">
        <v>632</v>
      </c>
      <c r="B117" s="26" t="s">
        <v>317</v>
      </c>
      <c r="C117" s="27">
        <v>6000.0</v>
      </c>
      <c r="D117" s="26" t="s">
        <v>633</v>
      </c>
      <c r="E117" s="27">
        <v>45.143</v>
      </c>
      <c r="F117" s="26" t="s">
        <v>634</v>
      </c>
    </row>
    <row r="118">
      <c r="A118" s="26" t="s">
        <v>632</v>
      </c>
      <c r="B118" s="26" t="s">
        <v>565</v>
      </c>
      <c r="C118" s="27">
        <v>6000.0</v>
      </c>
      <c r="D118" s="26" t="s">
        <v>633</v>
      </c>
      <c r="E118" s="27">
        <v>30.667</v>
      </c>
      <c r="F118" s="26" t="s">
        <v>634</v>
      </c>
    </row>
    <row r="119">
      <c r="A119" s="26" t="s">
        <v>632</v>
      </c>
      <c r="B119" s="26" t="s">
        <v>40</v>
      </c>
      <c r="C119" s="27">
        <v>6000.0</v>
      </c>
      <c r="D119" s="26" t="s">
        <v>633</v>
      </c>
      <c r="E119" s="27">
        <v>21.625</v>
      </c>
      <c r="F119" s="26" t="s">
        <v>634</v>
      </c>
    </row>
    <row r="120">
      <c r="A120" s="26" t="s">
        <v>632</v>
      </c>
      <c r="B120" s="26" t="s">
        <v>670</v>
      </c>
      <c r="C120" s="27">
        <v>6000.0</v>
      </c>
      <c r="D120" s="26" t="s">
        <v>633</v>
      </c>
      <c r="E120" s="27">
        <v>32.2</v>
      </c>
      <c r="F120" s="26" t="s">
        <v>634</v>
      </c>
    </row>
    <row r="121">
      <c r="A121" s="26" t="s">
        <v>632</v>
      </c>
      <c r="B121" s="26" t="s">
        <v>587</v>
      </c>
      <c r="C121" s="27">
        <v>6000.0</v>
      </c>
      <c r="D121" s="26" t="s">
        <v>633</v>
      </c>
      <c r="E121" s="27">
        <v>0.0</v>
      </c>
      <c r="F121" s="26" t="s">
        <v>634</v>
      </c>
    </row>
    <row r="122">
      <c r="A122" s="26" t="s">
        <v>632</v>
      </c>
      <c r="B122" s="26" t="s">
        <v>415</v>
      </c>
      <c r="C122" s="27">
        <v>6000.0</v>
      </c>
      <c r="D122" s="26" t="s">
        <v>633</v>
      </c>
      <c r="E122" s="27">
        <v>33.967</v>
      </c>
      <c r="F122" s="26" t="s">
        <v>634</v>
      </c>
    </row>
    <row r="123">
      <c r="A123" s="26" t="s">
        <v>632</v>
      </c>
      <c r="B123" s="26" t="s">
        <v>570</v>
      </c>
      <c r="C123" s="27">
        <v>6000.0</v>
      </c>
      <c r="D123" s="26" t="s">
        <v>633</v>
      </c>
      <c r="E123" s="27">
        <v>44.712</v>
      </c>
      <c r="F123" s="26" t="s">
        <v>634</v>
      </c>
    </row>
    <row r="124">
      <c r="A124" s="26" t="s">
        <v>632</v>
      </c>
      <c r="B124" s="26" t="s">
        <v>219</v>
      </c>
      <c r="C124" s="27">
        <v>6000.0</v>
      </c>
      <c r="D124" s="26" t="s">
        <v>633</v>
      </c>
      <c r="E124" s="27">
        <v>53.0</v>
      </c>
      <c r="F124" s="26" t="s">
        <v>634</v>
      </c>
    </row>
    <row r="125">
      <c r="A125" s="26" t="s">
        <v>632</v>
      </c>
      <c r="B125" s="26" t="s">
        <v>434</v>
      </c>
      <c r="C125" s="27">
        <v>6000.0</v>
      </c>
      <c r="D125" s="26" t="s">
        <v>633</v>
      </c>
      <c r="E125" s="27">
        <v>37.214</v>
      </c>
      <c r="F125" s="26" t="s">
        <v>634</v>
      </c>
    </row>
    <row r="126">
      <c r="A126" s="26" t="s">
        <v>632</v>
      </c>
      <c r="B126" s="26" t="s">
        <v>488</v>
      </c>
      <c r="C126" s="27">
        <v>5900.0</v>
      </c>
      <c r="D126" s="26" t="s">
        <v>633</v>
      </c>
      <c r="E126" s="27">
        <v>16.375</v>
      </c>
      <c r="F126" s="26" t="s">
        <v>634</v>
      </c>
    </row>
    <row r="127">
      <c r="A127" s="26" t="s">
        <v>632</v>
      </c>
      <c r="B127" s="26" t="s">
        <v>556</v>
      </c>
      <c r="C127" s="27">
        <v>5900.0</v>
      </c>
      <c r="D127" s="26" t="s">
        <v>633</v>
      </c>
      <c r="E127" s="27">
        <v>45.611</v>
      </c>
      <c r="F127" s="26" t="s">
        <v>634</v>
      </c>
    </row>
    <row r="128">
      <c r="A128" s="26" t="s">
        <v>632</v>
      </c>
      <c r="B128" s="26" t="s">
        <v>592</v>
      </c>
      <c r="C128" s="27">
        <v>5900.0</v>
      </c>
      <c r="D128" s="26" t="s">
        <v>633</v>
      </c>
      <c r="E128" s="27">
        <v>14.25</v>
      </c>
      <c r="F128" s="26" t="s">
        <v>634</v>
      </c>
    </row>
    <row r="129">
      <c r="A129" s="26" t="s">
        <v>632</v>
      </c>
      <c r="B129" s="26" t="s">
        <v>410</v>
      </c>
      <c r="C129" s="27">
        <v>5900.0</v>
      </c>
      <c r="D129" s="26" t="s">
        <v>633</v>
      </c>
      <c r="E129" s="27">
        <v>48.313</v>
      </c>
      <c r="F129" s="26" t="s">
        <v>634</v>
      </c>
    </row>
    <row r="130">
      <c r="A130" s="26" t="s">
        <v>632</v>
      </c>
      <c r="B130" s="26" t="s">
        <v>254</v>
      </c>
      <c r="C130" s="27">
        <v>5900.0</v>
      </c>
      <c r="D130" s="26" t="s">
        <v>633</v>
      </c>
      <c r="E130" s="27">
        <v>42.912</v>
      </c>
      <c r="F130" s="26" t="s">
        <v>634</v>
      </c>
    </row>
    <row r="131">
      <c r="A131" s="26" t="s">
        <v>632</v>
      </c>
      <c r="B131" s="26" t="s">
        <v>299</v>
      </c>
      <c r="C131" s="27">
        <v>5900.0</v>
      </c>
      <c r="D131" s="26" t="s">
        <v>633</v>
      </c>
      <c r="E131" s="27">
        <v>48.771</v>
      </c>
      <c r="F131" s="26" t="s">
        <v>634</v>
      </c>
    </row>
    <row r="132">
      <c r="A132" s="26" t="s">
        <v>632</v>
      </c>
      <c r="B132" s="26" t="s">
        <v>47</v>
      </c>
      <c r="C132" s="27">
        <v>5900.0</v>
      </c>
      <c r="D132" s="26" t="s">
        <v>633</v>
      </c>
      <c r="E132" s="27">
        <v>38.35</v>
      </c>
      <c r="F132" s="26" t="s">
        <v>634</v>
      </c>
    </row>
    <row r="133">
      <c r="A133" s="26" t="s">
        <v>632</v>
      </c>
      <c r="B133" s="26" t="s">
        <v>321</v>
      </c>
      <c r="C133" s="27">
        <v>5800.0</v>
      </c>
      <c r="D133" s="26" t="s">
        <v>633</v>
      </c>
      <c r="E133" s="27">
        <v>37.413</v>
      </c>
      <c r="F133" s="26" t="s">
        <v>634</v>
      </c>
    </row>
    <row r="134">
      <c r="A134" s="26" t="s">
        <v>632</v>
      </c>
      <c r="B134" s="26" t="s">
        <v>312</v>
      </c>
      <c r="C134" s="27">
        <v>5800.0</v>
      </c>
      <c r="D134" s="26" t="s">
        <v>633</v>
      </c>
      <c r="E134" s="27">
        <v>49.591</v>
      </c>
      <c r="F134" s="26" t="s">
        <v>634</v>
      </c>
    </row>
    <row r="135">
      <c r="A135" s="26" t="s">
        <v>632</v>
      </c>
      <c r="B135" s="26" t="s">
        <v>566</v>
      </c>
      <c r="C135" s="27">
        <v>5800.0</v>
      </c>
      <c r="D135" s="26" t="s">
        <v>633</v>
      </c>
      <c r="E135" s="27">
        <v>32.75</v>
      </c>
      <c r="F135" s="26" t="s">
        <v>634</v>
      </c>
    </row>
    <row r="136">
      <c r="A136" s="26" t="s">
        <v>632</v>
      </c>
      <c r="B136" s="26" t="s">
        <v>564</v>
      </c>
      <c r="C136" s="27">
        <v>5800.0</v>
      </c>
      <c r="D136" s="26" t="s">
        <v>633</v>
      </c>
      <c r="E136" s="27">
        <v>39.05</v>
      </c>
      <c r="F136" s="26" t="s">
        <v>634</v>
      </c>
    </row>
    <row r="137">
      <c r="A137" s="26" t="s">
        <v>632</v>
      </c>
      <c r="B137" s="26" t="s">
        <v>459</v>
      </c>
      <c r="C137" s="27">
        <v>5800.0</v>
      </c>
      <c r="D137" s="26" t="s">
        <v>633</v>
      </c>
      <c r="E137" s="27">
        <v>37.167</v>
      </c>
      <c r="F137" s="26" t="s">
        <v>634</v>
      </c>
    </row>
    <row r="138">
      <c r="A138" s="26" t="s">
        <v>632</v>
      </c>
      <c r="B138" s="26" t="s">
        <v>240</v>
      </c>
      <c r="C138" s="27">
        <v>5800.0</v>
      </c>
      <c r="D138" s="26" t="s">
        <v>633</v>
      </c>
      <c r="E138" s="27">
        <v>21.6</v>
      </c>
      <c r="F138" s="26" t="s">
        <v>634</v>
      </c>
    </row>
    <row r="139">
      <c r="A139" s="26" t="s">
        <v>632</v>
      </c>
      <c r="B139" s="26" t="s">
        <v>577</v>
      </c>
      <c r="C139" s="27">
        <v>5800.0</v>
      </c>
      <c r="D139" s="26" t="s">
        <v>633</v>
      </c>
      <c r="E139" s="27">
        <v>46.75</v>
      </c>
      <c r="F139" s="26" t="s">
        <v>634</v>
      </c>
    </row>
    <row r="140">
      <c r="A140" s="26" t="s">
        <v>632</v>
      </c>
      <c r="B140" s="26" t="s">
        <v>671</v>
      </c>
      <c r="C140" s="27">
        <v>5800.0</v>
      </c>
      <c r="D140" s="26" t="s">
        <v>633</v>
      </c>
      <c r="E140" s="27">
        <v>0.0</v>
      </c>
      <c r="F140" s="26" t="s">
        <v>634</v>
      </c>
    </row>
    <row r="141">
      <c r="A141" s="26" t="s">
        <v>632</v>
      </c>
      <c r="B141" s="26" t="s">
        <v>560</v>
      </c>
      <c r="C141" s="27">
        <v>5700.0</v>
      </c>
      <c r="D141" s="26" t="s">
        <v>633</v>
      </c>
      <c r="E141" s="27">
        <v>37.25</v>
      </c>
      <c r="F141" s="26" t="s">
        <v>634</v>
      </c>
    </row>
    <row r="142">
      <c r="A142" s="26" t="s">
        <v>632</v>
      </c>
      <c r="B142" s="26" t="s">
        <v>404</v>
      </c>
      <c r="C142" s="27">
        <v>5700.0</v>
      </c>
      <c r="D142" s="26" t="s">
        <v>633</v>
      </c>
      <c r="E142" s="27">
        <v>69.5</v>
      </c>
      <c r="F142" s="26" t="s">
        <v>634</v>
      </c>
    </row>
    <row r="143">
      <c r="A143" s="26" t="s">
        <v>632</v>
      </c>
      <c r="B143" s="26" t="s">
        <v>447</v>
      </c>
      <c r="C143" s="27">
        <v>5700.0</v>
      </c>
      <c r="D143" s="26" t="s">
        <v>633</v>
      </c>
      <c r="E143" s="27">
        <v>42.0</v>
      </c>
      <c r="F143" s="26" t="s">
        <v>634</v>
      </c>
    </row>
    <row r="144">
      <c r="A144" s="26" t="s">
        <v>632</v>
      </c>
      <c r="B144" s="26" t="s">
        <v>550</v>
      </c>
      <c r="C144" s="27">
        <v>5700.0</v>
      </c>
      <c r="D144" s="26" t="s">
        <v>633</v>
      </c>
      <c r="E144" s="27">
        <v>29.212</v>
      </c>
      <c r="F144" s="26" t="s">
        <v>634</v>
      </c>
    </row>
    <row r="145">
      <c r="A145" s="26" t="s">
        <v>632</v>
      </c>
      <c r="B145" s="26" t="s">
        <v>672</v>
      </c>
      <c r="C145" s="27">
        <v>5700.0</v>
      </c>
      <c r="D145" s="26" t="s">
        <v>633</v>
      </c>
      <c r="E145" s="27">
        <v>43.568</v>
      </c>
      <c r="F145" s="26" t="s">
        <v>634</v>
      </c>
    </row>
    <row r="146">
      <c r="A146" s="26" t="s">
        <v>632</v>
      </c>
      <c r="B146" s="26" t="s">
        <v>325</v>
      </c>
      <c r="C146" s="27">
        <v>5700.0</v>
      </c>
      <c r="D146" s="26" t="s">
        <v>633</v>
      </c>
      <c r="E146" s="27">
        <v>34.333</v>
      </c>
      <c r="F146" s="26" t="s">
        <v>634</v>
      </c>
    </row>
    <row r="147">
      <c r="A147" s="26" t="s">
        <v>632</v>
      </c>
      <c r="B147" s="26" t="s">
        <v>516</v>
      </c>
      <c r="C147" s="27">
        <v>5700.0</v>
      </c>
      <c r="D147" s="26" t="s">
        <v>633</v>
      </c>
      <c r="E147" s="27">
        <v>24.5</v>
      </c>
      <c r="F147" s="26" t="s">
        <v>634</v>
      </c>
    </row>
    <row r="148">
      <c r="A148" s="26" t="s">
        <v>632</v>
      </c>
      <c r="B148" s="26" t="s">
        <v>311</v>
      </c>
      <c r="C148" s="27">
        <v>5600.0</v>
      </c>
      <c r="D148" s="26" t="s">
        <v>633</v>
      </c>
      <c r="E148" s="27">
        <v>28.5</v>
      </c>
      <c r="F148" s="26" t="s">
        <v>634</v>
      </c>
    </row>
    <row r="149">
      <c r="A149" s="26" t="s">
        <v>632</v>
      </c>
      <c r="B149" s="26" t="s">
        <v>225</v>
      </c>
      <c r="C149" s="27">
        <v>5600.0</v>
      </c>
      <c r="D149" s="26" t="s">
        <v>633</v>
      </c>
      <c r="E149" s="27">
        <v>26.7</v>
      </c>
      <c r="F149" s="26" t="s">
        <v>634</v>
      </c>
    </row>
    <row r="150">
      <c r="A150" s="26" t="s">
        <v>632</v>
      </c>
      <c r="B150" s="26" t="s">
        <v>347</v>
      </c>
      <c r="C150" s="27">
        <v>5600.0</v>
      </c>
      <c r="D150" s="26" t="s">
        <v>633</v>
      </c>
      <c r="E150" s="27">
        <v>13.0</v>
      </c>
      <c r="F150" s="26" t="s">
        <v>634</v>
      </c>
    </row>
    <row r="151">
      <c r="A151" s="26" t="s">
        <v>632</v>
      </c>
      <c r="B151" s="26" t="s">
        <v>288</v>
      </c>
      <c r="C151" s="27">
        <v>5600.0</v>
      </c>
      <c r="D151" s="26" t="s">
        <v>633</v>
      </c>
      <c r="E151" s="27">
        <v>37.0</v>
      </c>
      <c r="F151" s="26" t="s">
        <v>634</v>
      </c>
    </row>
    <row r="152">
      <c r="A152" s="26" t="s">
        <v>632</v>
      </c>
      <c r="B152" s="26" t="s">
        <v>673</v>
      </c>
      <c r="C152" s="27">
        <v>5600.0</v>
      </c>
      <c r="D152" s="26" t="s">
        <v>633</v>
      </c>
      <c r="E152" s="27">
        <v>0.0</v>
      </c>
      <c r="F152" s="26" t="s">
        <v>634</v>
      </c>
    </row>
    <row r="153">
      <c r="A153" s="26"/>
      <c r="B153" s="26"/>
      <c r="C153" s="26"/>
      <c r="D153" s="26"/>
      <c r="E153" s="26"/>
      <c r="F153" s="26"/>
    </row>
    <row r="154">
      <c r="A154" s="26"/>
      <c r="B154" s="26"/>
      <c r="C154" s="26"/>
      <c r="D154" s="26"/>
      <c r="E154" s="26"/>
      <c r="F154" s="26"/>
    </row>
    <row r="155">
      <c r="A155" s="26"/>
      <c r="B155" s="26"/>
      <c r="C155" s="26"/>
      <c r="D155" s="26"/>
      <c r="E155" s="26"/>
      <c r="F155" s="26"/>
    </row>
    <row r="156">
      <c r="A156" s="26"/>
      <c r="B156" s="26"/>
      <c r="C156" s="26"/>
      <c r="D156" s="26"/>
      <c r="E156" s="26"/>
      <c r="F156" s="26"/>
    </row>
    <row r="157">
      <c r="A157" s="26"/>
      <c r="B157" s="26"/>
      <c r="C157" s="26"/>
      <c r="D157" s="26"/>
      <c r="E157" s="26"/>
      <c r="F157" s="26"/>
    </row>
    <row r="158">
      <c r="A158" s="26"/>
      <c r="B158" s="26"/>
      <c r="C158" s="26"/>
      <c r="D158" s="26"/>
      <c r="E158" s="26"/>
      <c r="F158" s="26"/>
    </row>
    <row r="159">
      <c r="A159" s="26"/>
      <c r="B159" s="26"/>
      <c r="C159" s="26"/>
      <c r="D159" s="26"/>
      <c r="E159" s="26"/>
      <c r="F159" s="26"/>
    </row>
    <row r="160">
      <c r="A160" s="26"/>
      <c r="B160" s="26"/>
      <c r="C160" s="26"/>
      <c r="D160" s="26"/>
      <c r="E160" s="26"/>
      <c r="F160" s="26"/>
    </row>
    <row r="161">
      <c r="A161" s="26"/>
      <c r="B161" s="26"/>
      <c r="C161" s="26"/>
      <c r="D161" s="26"/>
      <c r="E161" s="26"/>
      <c r="F161" s="26"/>
    </row>
    <row r="162">
      <c r="A162" s="26"/>
      <c r="B162" s="26"/>
      <c r="C162" s="26"/>
      <c r="D162" s="26"/>
      <c r="E162" s="26"/>
      <c r="F162" s="26"/>
    </row>
    <row r="163">
      <c r="A163" s="26"/>
      <c r="B163" s="26"/>
      <c r="C163" s="26"/>
      <c r="D163" s="26"/>
      <c r="E163" s="26"/>
      <c r="F163" s="26"/>
    </row>
    <row r="164">
      <c r="A164" s="26"/>
      <c r="B164" s="26"/>
      <c r="C164" s="26"/>
      <c r="D164" s="26"/>
      <c r="E164" s="26"/>
      <c r="F164" s="26"/>
    </row>
    <row r="165">
      <c r="A165" s="26"/>
      <c r="B165" s="26"/>
      <c r="C165" s="26"/>
      <c r="D165" s="26"/>
      <c r="E165" s="26"/>
      <c r="F165" s="26"/>
    </row>
    <row r="166">
      <c r="A166" s="26"/>
      <c r="B166" s="26"/>
      <c r="C166" s="26"/>
      <c r="D166" s="26"/>
      <c r="E166" s="26"/>
      <c r="F166" s="26"/>
    </row>
    <row r="167">
      <c r="A167" s="26"/>
      <c r="B167" s="26"/>
      <c r="C167" s="26"/>
      <c r="D167" s="26"/>
      <c r="E167" s="26"/>
      <c r="F167" s="26"/>
    </row>
    <row r="168">
      <c r="A168" s="26"/>
      <c r="B168" s="26"/>
      <c r="C168" s="26"/>
      <c r="D168" s="26"/>
      <c r="E168" s="26"/>
      <c r="F168" s="26"/>
    </row>
    <row r="169">
      <c r="A169" s="26"/>
      <c r="B169" s="26"/>
      <c r="C169" s="26"/>
      <c r="D169" s="26"/>
      <c r="E169" s="26"/>
      <c r="F169" s="26"/>
    </row>
    <row r="170">
      <c r="A170" s="26"/>
      <c r="B170" s="26"/>
      <c r="C170" s="26"/>
      <c r="D170" s="26"/>
      <c r="E170" s="26"/>
      <c r="F170" s="26"/>
    </row>
    <row r="171">
      <c r="A171" s="26"/>
      <c r="B171" s="26"/>
      <c r="C171" s="26"/>
      <c r="D171" s="26"/>
      <c r="E171" s="26"/>
      <c r="F171" s="26"/>
    </row>
    <row r="172">
      <c r="A172" s="26"/>
      <c r="B172" s="26"/>
      <c r="C172" s="26"/>
      <c r="D172" s="26"/>
      <c r="E172" s="26"/>
      <c r="F172" s="26"/>
    </row>
    <row r="173">
      <c r="A173" s="26"/>
      <c r="B173" s="26"/>
      <c r="C173" s="26"/>
      <c r="D173" s="26"/>
      <c r="E173" s="26"/>
      <c r="F173" s="26"/>
    </row>
    <row r="174">
      <c r="A174" s="26"/>
      <c r="B174" s="26"/>
      <c r="C174" s="26"/>
      <c r="D174" s="26"/>
      <c r="E174" s="26"/>
      <c r="F174" s="26"/>
    </row>
    <row r="175">
      <c r="A175" s="26"/>
      <c r="B175" s="26"/>
      <c r="C175" s="26"/>
      <c r="D175" s="26"/>
      <c r="E175" s="26"/>
      <c r="F175" s="26"/>
    </row>
    <row r="176">
      <c r="A176" s="26"/>
      <c r="B176" s="26"/>
      <c r="C176" s="26"/>
      <c r="D176" s="26"/>
      <c r="E176" s="26"/>
      <c r="F176" s="26"/>
    </row>
    <row r="177">
      <c r="A177" s="26"/>
      <c r="B177" s="26"/>
      <c r="C177" s="26"/>
      <c r="D177" s="26"/>
      <c r="E177" s="26"/>
      <c r="F177" s="26"/>
    </row>
    <row r="178">
      <c r="A178" s="26"/>
      <c r="B178" s="26"/>
      <c r="C178" s="26"/>
      <c r="D178" s="26"/>
      <c r="E178" s="26"/>
      <c r="F178" s="26"/>
    </row>
    <row r="179">
      <c r="A179" s="26"/>
      <c r="B179" s="26"/>
      <c r="C179" s="26"/>
      <c r="D179" s="26"/>
      <c r="E179" s="26"/>
      <c r="F179" s="26"/>
    </row>
    <row r="180">
      <c r="A180" s="26"/>
      <c r="B180" s="26"/>
      <c r="C180" s="26"/>
      <c r="D180" s="26"/>
      <c r="E180" s="26"/>
      <c r="F180" s="26"/>
    </row>
    <row r="181">
      <c r="A181" s="26"/>
      <c r="B181" s="26"/>
      <c r="C181" s="26"/>
      <c r="D181" s="26"/>
      <c r="E181" s="26"/>
      <c r="F181" s="26"/>
    </row>
    <row r="182">
      <c r="A182" s="26"/>
      <c r="B182" s="26"/>
      <c r="C182" s="26"/>
      <c r="D182" s="26"/>
      <c r="E182" s="26"/>
      <c r="F182" s="26"/>
    </row>
    <row r="183">
      <c r="A183" s="26"/>
      <c r="B183" s="26"/>
      <c r="C183" s="26"/>
      <c r="D183" s="26"/>
      <c r="E183" s="26"/>
      <c r="F183" s="26"/>
    </row>
    <row r="184">
      <c r="A184" s="26"/>
      <c r="B184" s="26"/>
      <c r="C184" s="26"/>
      <c r="D184" s="26"/>
      <c r="E184" s="26"/>
      <c r="F184" s="26"/>
    </row>
    <row r="185">
      <c r="A185" s="26"/>
      <c r="B185" s="26"/>
      <c r="C185" s="26"/>
      <c r="D185" s="26"/>
      <c r="E185" s="26"/>
      <c r="F185" s="26"/>
    </row>
    <row r="186">
      <c r="A186" s="26"/>
      <c r="B186" s="26"/>
      <c r="C186" s="26"/>
      <c r="D186" s="26"/>
      <c r="E186" s="26"/>
      <c r="F186" s="26"/>
    </row>
    <row r="187">
      <c r="A187" s="26"/>
      <c r="B187" s="26"/>
      <c r="C187" s="26"/>
      <c r="D187" s="26"/>
      <c r="E187" s="26"/>
      <c r="F187" s="26"/>
    </row>
    <row r="188">
      <c r="A188" s="26"/>
      <c r="B188" s="26"/>
      <c r="C188" s="26"/>
      <c r="D188" s="26"/>
      <c r="E188" s="26"/>
      <c r="F188" s="26"/>
    </row>
    <row r="189">
      <c r="A189" s="26"/>
      <c r="B189" s="26"/>
      <c r="C189" s="26"/>
      <c r="D189" s="26"/>
      <c r="E189" s="26"/>
      <c r="F189" s="26"/>
    </row>
    <row r="190">
      <c r="A190" s="26"/>
      <c r="B190" s="26"/>
      <c r="C190" s="26"/>
      <c r="D190" s="26"/>
      <c r="E190" s="26"/>
      <c r="F190" s="26"/>
    </row>
    <row r="191">
      <c r="A191" s="26"/>
      <c r="B191" s="26"/>
      <c r="C191" s="26"/>
      <c r="D191" s="26"/>
      <c r="E191" s="26"/>
      <c r="F191" s="26"/>
    </row>
    <row r="192">
      <c r="A192" s="26"/>
      <c r="B192" s="26"/>
      <c r="C192" s="26"/>
      <c r="D192" s="26"/>
      <c r="E192" s="26"/>
      <c r="F192" s="26"/>
    </row>
    <row r="193">
      <c r="A193" s="26"/>
      <c r="B193" s="26"/>
      <c r="C193" s="26"/>
      <c r="D193" s="26"/>
      <c r="E193" s="26"/>
      <c r="F193" s="26"/>
    </row>
    <row r="194">
      <c r="A194" s="26"/>
      <c r="B194" s="26"/>
      <c r="C194" s="26"/>
      <c r="D194" s="26"/>
      <c r="E194" s="26"/>
      <c r="F194" s="26"/>
    </row>
    <row r="195">
      <c r="A195" s="26"/>
      <c r="B195" s="26"/>
      <c r="C195" s="26"/>
      <c r="D195" s="26"/>
      <c r="E195" s="26"/>
      <c r="F195" s="26"/>
    </row>
    <row r="196">
      <c r="A196" s="26"/>
      <c r="B196" s="26"/>
      <c r="C196" s="26"/>
      <c r="D196" s="26"/>
      <c r="E196" s="26"/>
      <c r="F196" s="26"/>
    </row>
    <row r="197">
      <c r="A197" s="26"/>
      <c r="B197" s="26"/>
      <c r="C197" s="26"/>
      <c r="D197" s="26"/>
      <c r="E197" s="26"/>
      <c r="F197" s="26"/>
    </row>
    <row r="198">
      <c r="A198" s="26"/>
      <c r="B198" s="26"/>
      <c r="C198" s="26"/>
      <c r="D198" s="26"/>
      <c r="E198" s="26"/>
      <c r="F198" s="26"/>
    </row>
    <row r="199">
      <c r="A199" s="26"/>
      <c r="B199" s="26"/>
      <c r="C199" s="26"/>
      <c r="D199" s="26"/>
      <c r="E199" s="26"/>
      <c r="F199" s="26"/>
    </row>
    <row r="200">
      <c r="A200" s="26"/>
      <c r="B200" s="26"/>
      <c r="C200" s="26"/>
      <c r="D200" s="26"/>
      <c r="E200" s="26"/>
      <c r="F200" s="26"/>
    </row>
    <row r="201">
      <c r="A201" s="26"/>
      <c r="B201" s="26"/>
      <c r="C201" s="26"/>
      <c r="D201" s="26"/>
      <c r="E201" s="26"/>
      <c r="F201" s="26"/>
    </row>
    <row r="202">
      <c r="A202" s="26"/>
      <c r="B202" s="26"/>
      <c r="C202" s="26"/>
      <c r="D202" s="26"/>
      <c r="E202" s="26"/>
      <c r="F202" s="26"/>
    </row>
    <row r="203">
      <c r="A203" s="26"/>
      <c r="B203" s="26"/>
      <c r="C203" s="26"/>
      <c r="D203" s="26"/>
      <c r="E203" s="26"/>
      <c r="F203" s="26"/>
    </row>
    <row r="204">
      <c r="A204" s="26"/>
      <c r="B204" s="26"/>
      <c r="C204" s="26"/>
      <c r="D204" s="26"/>
      <c r="E204" s="26"/>
      <c r="F204" s="26"/>
    </row>
    <row r="205">
      <c r="A205" s="26"/>
      <c r="B205" s="26"/>
      <c r="C205" s="26"/>
      <c r="D205" s="26"/>
      <c r="E205" s="26"/>
      <c r="F205" s="26"/>
    </row>
    <row r="206">
      <c r="A206" s="26"/>
      <c r="B206" s="26"/>
      <c r="C206" s="26"/>
      <c r="D206" s="26"/>
      <c r="E206" s="26"/>
      <c r="F206" s="26"/>
    </row>
    <row r="207">
      <c r="A207" s="26"/>
      <c r="B207" s="26"/>
      <c r="C207" s="26"/>
      <c r="D207" s="26"/>
      <c r="E207" s="26"/>
      <c r="F207" s="26"/>
    </row>
    <row r="208">
      <c r="A208" s="26"/>
      <c r="B208" s="26"/>
      <c r="C208" s="26"/>
      <c r="D208" s="26"/>
      <c r="E208" s="26"/>
      <c r="F208" s="26"/>
    </row>
    <row r="209">
      <c r="A209" s="26"/>
      <c r="B209" s="26"/>
      <c r="C209" s="26"/>
      <c r="D209" s="26"/>
      <c r="E209" s="26"/>
      <c r="F209" s="26"/>
    </row>
    <row r="210">
      <c r="A210" s="26"/>
      <c r="B210" s="26"/>
      <c r="C210" s="26"/>
      <c r="D210" s="26"/>
      <c r="E210" s="26"/>
      <c r="F210" s="26"/>
    </row>
    <row r="211">
      <c r="A211" s="26"/>
      <c r="B211" s="26"/>
      <c r="C211" s="26"/>
      <c r="D211" s="26"/>
      <c r="E211" s="26"/>
      <c r="F211" s="26"/>
    </row>
    <row r="212">
      <c r="A212" s="26"/>
      <c r="B212" s="26"/>
      <c r="C212" s="26"/>
      <c r="D212" s="26"/>
      <c r="E212" s="26"/>
      <c r="F212" s="26"/>
    </row>
    <row r="213">
      <c r="A213" s="26"/>
      <c r="B213" s="26"/>
      <c r="C213" s="26"/>
      <c r="D213" s="26"/>
      <c r="E213" s="26"/>
      <c r="F213" s="26"/>
    </row>
    <row r="214">
      <c r="A214" s="26"/>
      <c r="B214" s="26"/>
      <c r="C214" s="26"/>
      <c r="D214" s="26"/>
      <c r="E214" s="26"/>
      <c r="F214" s="26"/>
    </row>
    <row r="215">
      <c r="A215" s="26"/>
      <c r="B215" s="26"/>
      <c r="C215" s="26"/>
      <c r="D215" s="26"/>
      <c r="E215" s="26"/>
      <c r="F215" s="26"/>
    </row>
    <row r="216">
      <c r="A216" s="26"/>
      <c r="B216" s="26"/>
      <c r="C216" s="26"/>
      <c r="D216" s="26"/>
      <c r="E216" s="26"/>
      <c r="F216" s="26"/>
    </row>
    <row r="217">
      <c r="A217" s="26"/>
      <c r="B217" s="26"/>
      <c r="C217" s="26"/>
      <c r="D217" s="26"/>
      <c r="E217" s="26"/>
      <c r="F217" s="26"/>
    </row>
    <row r="218">
      <c r="A218" s="26"/>
      <c r="B218" s="26"/>
      <c r="C218" s="26"/>
      <c r="D218" s="26"/>
      <c r="E218" s="26"/>
      <c r="F218" s="26"/>
    </row>
    <row r="219">
      <c r="A219" s="26"/>
      <c r="B219" s="26"/>
      <c r="C219" s="26"/>
      <c r="D219" s="26"/>
      <c r="E219" s="26"/>
      <c r="F219" s="26"/>
    </row>
    <row r="220">
      <c r="A220" s="26"/>
      <c r="B220" s="26"/>
      <c r="C220" s="26"/>
      <c r="D220" s="26"/>
      <c r="E220" s="26"/>
      <c r="F220" s="26"/>
    </row>
    <row r="221">
      <c r="A221" s="26"/>
      <c r="B221" s="26"/>
      <c r="C221" s="26"/>
      <c r="D221" s="26"/>
      <c r="E221" s="26"/>
      <c r="F221" s="26"/>
    </row>
    <row r="222">
      <c r="A222" s="26"/>
      <c r="B222" s="26"/>
      <c r="C222" s="26"/>
      <c r="D222" s="26"/>
      <c r="E222" s="26"/>
      <c r="F222" s="26"/>
    </row>
    <row r="223">
      <c r="A223" s="26"/>
      <c r="B223" s="26"/>
      <c r="C223" s="26"/>
      <c r="D223" s="26"/>
      <c r="E223" s="26"/>
      <c r="F223" s="26"/>
    </row>
    <row r="224">
      <c r="A224" s="26"/>
      <c r="B224" s="26"/>
      <c r="C224" s="26"/>
      <c r="D224" s="26"/>
      <c r="E224" s="26"/>
      <c r="F224" s="26"/>
    </row>
    <row r="225">
      <c r="A225" s="26"/>
      <c r="B225" s="26"/>
      <c r="C225" s="26"/>
      <c r="D225" s="26"/>
      <c r="E225" s="26"/>
      <c r="F225" s="26"/>
    </row>
    <row r="226">
      <c r="A226" s="26"/>
      <c r="B226" s="26"/>
      <c r="C226" s="26"/>
      <c r="D226" s="26"/>
      <c r="E226" s="26"/>
      <c r="F226" s="26"/>
    </row>
    <row r="227">
      <c r="A227" s="26"/>
      <c r="B227" s="26"/>
      <c r="C227" s="26"/>
      <c r="D227" s="26"/>
      <c r="E227" s="26"/>
      <c r="F227" s="26"/>
    </row>
    <row r="228">
      <c r="A228" s="26"/>
      <c r="B228" s="26"/>
      <c r="C228" s="26"/>
      <c r="D228" s="26"/>
      <c r="E228" s="26"/>
      <c r="F228" s="26"/>
    </row>
    <row r="229">
      <c r="A229" s="26"/>
      <c r="B229" s="26"/>
      <c r="C229" s="26"/>
      <c r="D229" s="26"/>
      <c r="E229" s="26"/>
      <c r="F229" s="26"/>
    </row>
    <row r="230">
      <c r="A230" s="26"/>
      <c r="B230" s="26"/>
      <c r="C230" s="26"/>
      <c r="D230" s="26"/>
      <c r="E230" s="26"/>
      <c r="F230" s="26"/>
    </row>
    <row r="231">
      <c r="A231" s="26"/>
      <c r="B231" s="26"/>
      <c r="C231" s="26"/>
      <c r="D231" s="26"/>
      <c r="E231" s="26"/>
      <c r="F231" s="26"/>
    </row>
    <row r="232">
      <c r="A232" s="26"/>
      <c r="B232" s="26"/>
      <c r="C232" s="26"/>
      <c r="D232" s="26"/>
      <c r="E232" s="26"/>
      <c r="F232" s="26"/>
    </row>
    <row r="233">
      <c r="A233" s="26"/>
      <c r="B233" s="26"/>
      <c r="C233" s="26"/>
      <c r="D233" s="26"/>
      <c r="E233" s="26"/>
      <c r="F233" s="26"/>
    </row>
    <row r="234">
      <c r="A234" s="26"/>
      <c r="B234" s="26"/>
      <c r="C234" s="26"/>
      <c r="D234" s="26"/>
      <c r="E234" s="26"/>
      <c r="F234" s="26"/>
    </row>
    <row r="235">
      <c r="A235" s="26"/>
      <c r="B235" s="26"/>
      <c r="C235" s="26"/>
      <c r="D235" s="26"/>
      <c r="E235" s="26"/>
      <c r="F235" s="26"/>
    </row>
    <row r="236">
      <c r="A236" s="26"/>
      <c r="B236" s="26"/>
      <c r="C236" s="26"/>
      <c r="D236" s="26"/>
      <c r="E236" s="26"/>
      <c r="F236" s="26"/>
    </row>
    <row r="237">
      <c r="A237" s="26"/>
      <c r="B237" s="26"/>
      <c r="C237" s="26"/>
      <c r="D237" s="26"/>
      <c r="E237" s="26"/>
      <c r="F237" s="26"/>
    </row>
    <row r="238">
      <c r="A238" s="26"/>
      <c r="B238" s="26"/>
      <c r="C238" s="26"/>
      <c r="D238" s="26"/>
      <c r="E238" s="26"/>
      <c r="F238" s="26"/>
    </row>
    <row r="239">
      <c r="A239" s="26"/>
      <c r="B239" s="26"/>
      <c r="C239" s="26"/>
      <c r="D239" s="26"/>
      <c r="E239" s="26"/>
      <c r="F239" s="26"/>
    </row>
    <row r="240">
      <c r="A240" s="26"/>
      <c r="B240" s="26"/>
      <c r="C240" s="26"/>
      <c r="D240" s="26"/>
      <c r="E240" s="26"/>
      <c r="F240" s="26"/>
    </row>
    <row r="241">
      <c r="A241" s="26"/>
      <c r="B241" s="26"/>
      <c r="C241" s="26"/>
      <c r="D241" s="26"/>
      <c r="E241" s="26"/>
      <c r="F241" s="26"/>
    </row>
    <row r="242">
      <c r="A242" s="26"/>
      <c r="B242" s="26"/>
      <c r="C242" s="26"/>
      <c r="D242" s="26"/>
      <c r="E242" s="26"/>
      <c r="F242" s="26"/>
    </row>
    <row r="243">
      <c r="A243" s="26"/>
      <c r="B243" s="26"/>
      <c r="C243" s="26"/>
      <c r="D243" s="26"/>
      <c r="E243" s="26"/>
      <c r="F243" s="26"/>
    </row>
    <row r="244">
      <c r="A244" s="26"/>
      <c r="B244" s="26"/>
      <c r="C244" s="26"/>
      <c r="D244" s="26"/>
      <c r="E244" s="26"/>
      <c r="F244" s="26"/>
    </row>
    <row r="245">
      <c r="A245" s="26"/>
      <c r="B245" s="26"/>
      <c r="C245" s="26"/>
      <c r="D245" s="26"/>
      <c r="E245" s="26"/>
      <c r="F245" s="26"/>
    </row>
    <row r="246">
      <c r="A246" s="26"/>
      <c r="B246" s="26"/>
      <c r="C246" s="26"/>
      <c r="D246" s="26"/>
      <c r="E246" s="26"/>
      <c r="F246" s="26"/>
    </row>
    <row r="247">
      <c r="A247" s="26"/>
      <c r="B247" s="26"/>
      <c r="C247" s="26"/>
      <c r="D247" s="26"/>
      <c r="E247" s="26"/>
      <c r="F247" s="26"/>
    </row>
    <row r="248">
      <c r="A248" s="26"/>
      <c r="B248" s="26"/>
      <c r="C248" s="26"/>
      <c r="D248" s="26"/>
      <c r="E248" s="26"/>
      <c r="F248" s="26"/>
    </row>
    <row r="249">
      <c r="A249" s="26"/>
      <c r="B249" s="26"/>
      <c r="C249" s="26"/>
      <c r="D249" s="26"/>
      <c r="E249" s="26"/>
      <c r="F249" s="26"/>
    </row>
    <row r="250">
      <c r="A250" s="26"/>
      <c r="B250" s="26"/>
      <c r="C250" s="26"/>
      <c r="D250" s="26"/>
      <c r="E250" s="26"/>
      <c r="F250" s="26"/>
    </row>
    <row r="251">
      <c r="A251" s="26"/>
      <c r="B251" s="26"/>
      <c r="C251" s="26"/>
      <c r="D251" s="26"/>
      <c r="E251" s="26"/>
      <c r="F251" s="26"/>
    </row>
    <row r="252">
      <c r="A252" s="26"/>
      <c r="B252" s="26"/>
      <c r="C252" s="26"/>
      <c r="D252" s="26"/>
      <c r="E252" s="26"/>
      <c r="F252" s="26"/>
    </row>
    <row r="253">
      <c r="A253" s="26"/>
      <c r="B253" s="26"/>
      <c r="C253" s="26"/>
      <c r="D253" s="26"/>
      <c r="E253" s="26"/>
      <c r="F253" s="26"/>
    </row>
    <row r="254">
      <c r="A254" s="26"/>
      <c r="B254" s="26"/>
      <c r="C254" s="26"/>
      <c r="D254" s="26"/>
      <c r="E254" s="26"/>
      <c r="F254" s="26"/>
    </row>
    <row r="255">
      <c r="A255" s="26"/>
      <c r="B255" s="26"/>
      <c r="C255" s="26"/>
      <c r="D255" s="26"/>
      <c r="E255" s="26"/>
      <c r="F255" s="26"/>
    </row>
    <row r="256">
      <c r="A256" s="26"/>
      <c r="B256" s="26"/>
      <c r="C256" s="26"/>
      <c r="D256" s="26"/>
      <c r="E256" s="26"/>
      <c r="F256" s="26"/>
    </row>
    <row r="257">
      <c r="A257" s="26"/>
      <c r="B257" s="26"/>
      <c r="C257" s="26"/>
      <c r="D257" s="26"/>
      <c r="E257" s="26"/>
      <c r="F257" s="26"/>
    </row>
    <row r="258">
      <c r="A258" s="26"/>
      <c r="B258" s="26"/>
      <c r="C258" s="26"/>
      <c r="D258" s="26"/>
      <c r="E258" s="26"/>
      <c r="F258" s="26"/>
    </row>
    <row r="259">
      <c r="A259" s="26"/>
      <c r="B259" s="26"/>
      <c r="C259" s="26"/>
      <c r="D259" s="26"/>
      <c r="E259" s="26"/>
      <c r="F259" s="26"/>
    </row>
    <row r="260">
      <c r="A260" s="26"/>
      <c r="B260" s="26"/>
      <c r="C260" s="26"/>
      <c r="D260" s="26"/>
      <c r="E260" s="26"/>
      <c r="F260" s="26"/>
    </row>
    <row r="261">
      <c r="A261" s="26"/>
      <c r="B261" s="26"/>
      <c r="C261" s="26"/>
      <c r="D261" s="26"/>
      <c r="E261" s="26"/>
      <c r="F261" s="26"/>
    </row>
    <row r="262">
      <c r="A262" s="26"/>
      <c r="B262" s="26"/>
      <c r="C262" s="26"/>
      <c r="D262" s="26"/>
      <c r="E262" s="26"/>
      <c r="F262" s="26"/>
    </row>
    <row r="263">
      <c r="A263" s="26"/>
      <c r="B263" s="26"/>
      <c r="C263" s="26"/>
      <c r="D263" s="26"/>
      <c r="E263" s="26"/>
      <c r="F263" s="26"/>
    </row>
    <row r="264">
      <c r="A264" s="26"/>
      <c r="B264" s="26"/>
      <c r="C264" s="26"/>
      <c r="D264" s="26"/>
      <c r="E264" s="26"/>
      <c r="F264" s="26"/>
    </row>
    <row r="265">
      <c r="A265" s="26"/>
      <c r="B265" s="26"/>
      <c r="C265" s="26"/>
      <c r="D265" s="26"/>
      <c r="E265" s="26"/>
      <c r="F265" s="26"/>
    </row>
    <row r="266">
      <c r="A266" s="26"/>
      <c r="B266" s="26"/>
      <c r="C266" s="26"/>
      <c r="D266" s="26"/>
      <c r="E266" s="26"/>
      <c r="F266" s="26"/>
    </row>
    <row r="267">
      <c r="A267" s="26"/>
      <c r="B267" s="26"/>
      <c r="C267" s="26"/>
      <c r="D267" s="26"/>
      <c r="E267" s="26"/>
      <c r="F267" s="26"/>
    </row>
    <row r="268">
      <c r="A268" s="26"/>
      <c r="B268" s="26"/>
      <c r="C268" s="26"/>
      <c r="D268" s="26"/>
      <c r="E268" s="26"/>
      <c r="F268" s="26"/>
    </row>
    <row r="269">
      <c r="A269" s="26"/>
      <c r="B269" s="26"/>
      <c r="C269" s="26"/>
      <c r="D269" s="26"/>
      <c r="E269" s="26"/>
      <c r="F269" s="26"/>
    </row>
    <row r="270">
      <c r="A270" s="26"/>
      <c r="B270" s="26"/>
      <c r="C270" s="26"/>
      <c r="D270" s="26"/>
      <c r="E270" s="26"/>
      <c r="F270" s="26"/>
    </row>
    <row r="271">
      <c r="A271" s="26"/>
      <c r="B271" s="26"/>
      <c r="C271" s="26"/>
      <c r="D271" s="26"/>
      <c r="E271" s="26"/>
      <c r="F271" s="26"/>
    </row>
    <row r="272">
      <c r="A272" s="26"/>
      <c r="B272" s="26"/>
      <c r="C272" s="26"/>
      <c r="D272" s="26"/>
      <c r="E272" s="26"/>
      <c r="F272" s="26"/>
    </row>
    <row r="273">
      <c r="A273" s="26"/>
      <c r="B273" s="26"/>
      <c r="C273" s="26"/>
      <c r="D273" s="26"/>
      <c r="E273" s="26"/>
      <c r="F273" s="26"/>
    </row>
    <row r="274">
      <c r="A274" s="26"/>
      <c r="B274" s="26"/>
      <c r="C274" s="26"/>
      <c r="D274" s="26"/>
      <c r="E274" s="26"/>
      <c r="F274" s="26"/>
    </row>
    <row r="275">
      <c r="A275" s="26"/>
      <c r="B275" s="26"/>
      <c r="C275" s="26"/>
      <c r="D275" s="26"/>
      <c r="E275" s="26"/>
      <c r="F275" s="26"/>
    </row>
    <row r="276">
      <c r="A276" s="26"/>
      <c r="B276" s="26"/>
      <c r="C276" s="26"/>
      <c r="D276" s="26"/>
      <c r="E276" s="26"/>
      <c r="F276" s="26"/>
    </row>
    <row r="277">
      <c r="A277" s="26"/>
      <c r="B277" s="26"/>
      <c r="C277" s="26"/>
      <c r="D277" s="26"/>
      <c r="E277" s="26"/>
      <c r="F277" s="26"/>
    </row>
    <row r="278">
      <c r="A278" s="26"/>
      <c r="B278" s="26"/>
      <c r="C278" s="26"/>
      <c r="D278" s="26"/>
      <c r="E278" s="26"/>
      <c r="F278" s="26"/>
    </row>
    <row r="279">
      <c r="A279" s="26"/>
      <c r="B279" s="26"/>
      <c r="C279" s="26"/>
      <c r="D279" s="26"/>
      <c r="E279" s="26"/>
      <c r="F279" s="26"/>
    </row>
    <row r="280">
      <c r="A280" s="26"/>
      <c r="B280" s="26"/>
      <c r="C280" s="26"/>
      <c r="D280" s="26"/>
      <c r="E280" s="26"/>
      <c r="F280" s="26"/>
    </row>
    <row r="281">
      <c r="A281" s="26"/>
      <c r="B281" s="26"/>
      <c r="C281" s="26"/>
      <c r="D281" s="26"/>
      <c r="E281" s="26"/>
      <c r="F281" s="26"/>
    </row>
    <row r="282">
      <c r="A282" s="26"/>
      <c r="B282" s="26"/>
      <c r="C282" s="26"/>
      <c r="D282" s="26"/>
      <c r="E282" s="26"/>
      <c r="F282" s="26"/>
    </row>
    <row r="283">
      <c r="A283" s="26"/>
      <c r="B283" s="26"/>
      <c r="C283" s="26"/>
      <c r="D283" s="26"/>
      <c r="E283" s="26"/>
      <c r="F283" s="26"/>
    </row>
    <row r="284">
      <c r="A284" s="26"/>
      <c r="B284" s="26"/>
      <c r="C284" s="26"/>
      <c r="D284" s="26"/>
      <c r="E284" s="26"/>
      <c r="F284" s="26"/>
    </row>
    <row r="285">
      <c r="A285" s="26"/>
      <c r="B285" s="26"/>
      <c r="C285" s="26"/>
      <c r="D285" s="26"/>
      <c r="E285" s="26"/>
      <c r="F285" s="26"/>
    </row>
    <row r="286">
      <c r="A286" s="26"/>
      <c r="B286" s="26"/>
      <c r="C286" s="26"/>
      <c r="D286" s="26"/>
      <c r="E286" s="26"/>
      <c r="F286" s="26"/>
    </row>
    <row r="287">
      <c r="A287" s="26"/>
      <c r="B287" s="26"/>
      <c r="C287" s="26"/>
      <c r="D287" s="26"/>
      <c r="E287" s="26"/>
      <c r="F287" s="26"/>
    </row>
    <row r="288">
      <c r="A288" s="26"/>
      <c r="B288" s="26"/>
      <c r="C288" s="26"/>
      <c r="D288" s="26"/>
      <c r="E288" s="26"/>
      <c r="F288" s="26"/>
    </row>
    <row r="289">
      <c r="A289" s="26"/>
      <c r="B289" s="26"/>
      <c r="C289" s="26"/>
      <c r="D289" s="26"/>
      <c r="E289" s="26"/>
      <c r="F289" s="26"/>
    </row>
    <row r="290">
      <c r="A290" s="26"/>
      <c r="B290" s="26"/>
      <c r="C290" s="26"/>
      <c r="D290" s="26"/>
      <c r="E290" s="26"/>
      <c r="F290" s="26"/>
    </row>
    <row r="291">
      <c r="A291" s="26"/>
      <c r="B291" s="26"/>
      <c r="C291" s="26"/>
      <c r="D291" s="26"/>
      <c r="E291" s="26"/>
      <c r="F291" s="26"/>
    </row>
    <row r="292">
      <c r="A292" s="26"/>
      <c r="B292" s="26"/>
      <c r="C292" s="26"/>
      <c r="D292" s="26"/>
      <c r="E292" s="26"/>
      <c r="F292" s="26"/>
    </row>
    <row r="293">
      <c r="A293" s="26"/>
      <c r="B293" s="26"/>
      <c r="C293" s="26"/>
      <c r="D293" s="26"/>
      <c r="E293" s="26"/>
      <c r="F293" s="26"/>
    </row>
    <row r="294">
      <c r="A294" s="26"/>
      <c r="B294" s="26"/>
      <c r="C294" s="26"/>
      <c r="D294" s="26"/>
      <c r="E294" s="26"/>
      <c r="F294" s="26"/>
    </row>
    <row r="295">
      <c r="A295" s="26"/>
      <c r="B295" s="26"/>
      <c r="C295" s="26"/>
      <c r="D295" s="26"/>
      <c r="E295" s="26"/>
      <c r="F295" s="26"/>
    </row>
    <row r="296">
      <c r="A296" s="26"/>
      <c r="B296" s="26"/>
      <c r="C296" s="26"/>
      <c r="D296" s="26"/>
      <c r="E296" s="26"/>
      <c r="F296" s="26"/>
    </row>
    <row r="297">
      <c r="A297" s="26"/>
      <c r="B297" s="26"/>
      <c r="C297" s="26"/>
      <c r="D297" s="26"/>
      <c r="E297" s="26"/>
      <c r="F297" s="26"/>
    </row>
    <row r="298">
      <c r="A298" s="26"/>
      <c r="B298" s="26"/>
      <c r="C298" s="26"/>
      <c r="D298" s="26"/>
      <c r="E298" s="26"/>
      <c r="F298" s="26"/>
    </row>
    <row r="299">
      <c r="A299" s="26"/>
      <c r="B299" s="26"/>
      <c r="C299" s="26"/>
      <c r="D299" s="26"/>
      <c r="E299" s="26"/>
      <c r="F299" s="26"/>
    </row>
    <row r="300">
      <c r="A300" s="26"/>
      <c r="B300" s="26"/>
      <c r="C300" s="26"/>
      <c r="D300" s="26"/>
      <c r="E300" s="26"/>
      <c r="F300" s="26"/>
    </row>
    <row r="301">
      <c r="A301" s="26"/>
      <c r="B301" s="26"/>
      <c r="C301" s="26"/>
      <c r="D301" s="26"/>
      <c r="E301" s="26"/>
      <c r="F301" s="26"/>
    </row>
    <row r="302">
      <c r="A302" s="26"/>
      <c r="B302" s="26"/>
      <c r="C302" s="26"/>
      <c r="D302" s="26"/>
      <c r="E302" s="26"/>
      <c r="F302" s="26"/>
    </row>
    <row r="303">
      <c r="A303" s="26"/>
      <c r="B303" s="26"/>
      <c r="C303" s="26"/>
      <c r="D303" s="26"/>
      <c r="E303" s="26"/>
      <c r="F303" s="26"/>
    </row>
    <row r="304">
      <c r="A304" s="26"/>
      <c r="B304" s="26"/>
      <c r="C304" s="26"/>
      <c r="D304" s="26"/>
      <c r="E304" s="26"/>
      <c r="F304" s="26"/>
    </row>
    <row r="305">
      <c r="A305" s="26"/>
      <c r="B305" s="26"/>
      <c r="C305" s="26"/>
      <c r="D305" s="26"/>
      <c r="E305" s="26"/>
      <c r="F305" s="26"/>
    </row>
    <row r="306">
      <c r="A306" s="26"/>
      <c r="B306" s="26"/>
      <c r="C306" s="26"/>
      <c r="D306" s="26"/>
      <c r="E306" s="26"/>
      <c r="F306" s="26"/>
    </row>
    <row r="307">
      <c r="A307" s="26"/>
      <c r="B307" s="26"/>
      <c r="C307" s="26"/>
      <c r="D307" s="26"/>
      <c r="E307" s="26"/>
      <c r="F307" s="26"/>
    </row>
    <row r="308">
      <c r="A308" s="26"/>
      <c r="B308" s="26"/>
      <c r="C308" s="26"/>
      <c r="D308" s="26"/>
      <c r="E308" s="26"/>
      <c r="F308" s="26"/>
    </row>
    <row r="309">
      <c r="A309" s="26"/>
      <c r="B309" s="26"/>
      <c r="C309" s="26"/>
      <c r="D309" s="26"/>
      <c r="E309" s="26"/>
      <c r="F309" s="26"/>
    </row>
    <row r="310">
      <c r="A310" s="26"/>
      <c r="B310" s="26"/>
      <c r="C310" s="26"/>
      <c r="D310" s="26"/>
      <c r="E310" s="26"/>
      <c r="F310" s="26"/>
    </row>
    <row r="311">
      <c r="A311" s="26"/>
      <c r="B311" s="26"/>
      <c r="C311" s="26"/>
      <c r="D311" s="26"/>
      <c r="E311" s="26"/>
      <c r="F311" s="26"/>
    </row>
    <row r="312">
      <c r="A312" s="26"/>
      <c r="B312" s="26"/>
      <c r="C312" s="26"/>
      <c r="D312" s="26"/>
      <c r="E312" s="26"/>
      <c r="F312" s="26"/>
    </row>
    <row r="313">
      <c r="A313" s="26"/>
      <c r="B313" s="26"/>
      <c r="C313" s="26"/>
      <c r="D313" s="26"/>
      <c r="E313" s="26"/>
      <c r="F313" s="26"/>
    </row>
    <row r="314">
      <c r="A314" s="26"/>
      <c r="B314" s="26"/>
      <c r="C314" s="26"/>
      <c r="D314" s="26"/>
      <c r="E314" s="26"/>
      <c r="F314" s="26"/>
    </row>
    <row r="315">
      <c r="A315" s="26"/>
      <c r="B315" s="26"/>
      <c r="C315" s="26"/>
      <c r="D315" s="26"/>
      <c r="E315" s="26"/>
      <c r="F315" s="26"/>
    </row>
    <row r="316">
      <c r="A316" s="26"/>
      <c r="B316" s="26"/>
      <c r="C316" s="26"/>
      <c r="D316" s="26"/>
      <c r="E316" s="26"/>
      <c r="F316" s="26"/>
    </row>
    <row r="317">
      <c r="A317" s="26"/>
      <c r="B317" s="26"/>
      <c r="C317" s="26"/>
      <c r="D317" s="26"/>
      <c r="E317" s="26"/>
      <c r="F317" s="26"/>
    </row>
    <row r="318">
      <c r="A318" s="26"/>
      <c r="B318" s="26"/>
      <c r="C318" s="26"/>
      <c r="D318" s="26"/>
      <c r="E318" s="26"/>
      <c r="F318" s="26"/>
    </row>
    <row r="319">
      <c r="A319" s="26"/>
      <c r="B319" s="26"/>
      <c r="C319" s="26"/>
      <c r="D319" s="26"/>
      <c r="E319" s="26"/>
      <c r="F319" s="26"/>
    </row>
    <row r="320">
      <c r="A320" s="26"/>
      <c r="B320" s="26"/>
      <c r="C320" s="26"/>
      <c r="D320" s="26"/>
      <c r="E320" s="26"/>
      <c r="F320" s="26"/>
    </row>
    <row r="321">
      <c r="A321" s="26"/>
      <c r="B321" s="26"/>
      <c r="C321" s="26"/>
      <c r="D321" s="26"/>
      <c r="E321" s="26"/>
      <c r="F321" s="26"/>
    </row>
    <row r="322">
      <c r="A322" s="26"/>
      <c r="B322" s="26"/>
      <c r="C322" s="26"/>
      <c r="D322" s="26"/>
      <c r="E322" s="26"/>
      <c r="F322" s="26"/>
    </row>
    <row r="323">
      <c r="A323" s="26"/>
      <c r="B323" s="26"/>
      <c r="C323" s="26"/>
      <c r="D323" s="26"/>
      <c r="E323" s="26"/>
      <c r="F323" s="26"/>
    </row>
    <row r="324">
      <c r="A324" s="26"/>
      <c r="B324" s="26"/>
      <c r="C324" s="26"/>
      <c r="D324" s="26"/>
      <c r="E324" s="26"/>
      <c r="F324" s="26"/>
    </row>
    <row r="325">
      <c r="A325" s="26"/>
      <c r="B325" s="26"/>
      <c r="C325" s="26"/>
      <c r="D325" s="26"/>
      <c r="E325" s="26"/>
      <c r="F325" s="26"/>
    </row>
    <row r="326">
      <c r="A326" s="26"/>
      <c r="B326" s="26"/>
      <c r="C326" s="26"/>
      <c r="D326" s="26"/>
      <c r="E326" s="26"/>
      <c r="F326" s="26"/>
    </row>
    <row r="327">
      <c r="A327" s="26"/>
      <c r="B327" s="26"/>
      <c r="C327" s="26"/>
      <c r="D327" s="26"/>
      <c r="E327" s="26"/>
      <c r="F327" s="26"/>
    </row>
    <row r="328">
      <c r="A328" s="26"/>
      <c r="B328" s="26"/>
      <c r="C328" s="26"/>
      <c r="D328" s="26"/>
      <c r="E328" s="26"/>
      <c r="F328" s="26"/>
    </row>
    <row r="329">
      <c r="A329" s="26"/>
      <c r="B329" s="26"/>
      <c r="C329" s="26"/>
      <c r="D329" s="26"/>
      <c r="E329" s="26"/>
      <c r="F329" s="26"/>
    </row>
    <row r="330">
      <c r="A330" s="26"/>
      <c r="B330" s="26"/>
      <c r="C330" s="26"/>
      <c r="D330" s="26"/>
      <c r="E330" s="26"/>
      <c r="F330" s="26"/>
    </row>
    <row r="331">
      <c r="A331" s="26"/>
      <c r="B331" s="26"/>
      <c r="C331" s="26"/>
      <c r="D331" s="26"/>
      <c r="E331" s="26"/>
      <c r="F331" s="26"/>
    </row>
    <row r="332">
      <c r="A332" s="26"/>
      <c r="B332" s="26"/>
      <c r="C332" s="26"/>
      <c r="D332" s="26"/>
      <c r="E332" s="26"/>
      <c r="F332" s="26"/>
    </row>
    <row r="333">
      <c r="A333" s="26"/>
      <c r="B333" s="26"/>
      <c r="C333" s="26"/>
      <c r="D333" s="26"/>
      <c r="E333" s="26"/>
      <c r="F333" s="26"/>
    </row>
    <row r="334">
      <c r="A334" s="26"/>
      <c r="B334" s="26"/>
      <c r="C334" s="26"/>
      <c r="D334" s="26"/>
      <c r="E334" s="26"/>
      <c r="F334" s="26"/>
    </row>
    <row r="335">
      <c r="A335" s="26"/>
      <c r="B335" s="26"/>
      <c r="C335" s="26"/>
      <c r="D335" s="26"/>
      <c r="E335" s="26"/>
      <c r="F335" s="26"/>
    </row>
    <row r="336">
      <c r="A336" s="26"/>
      <c r="B336" s="26"/>
      <c r="C336" s="26"/>
      <c r="D336" s="26"/>
      <c r="E336" s="26"/>
      <c r="F336" s="26"/>
    </row>
    <row r="337">
      <c r="A337" s="26"/>
      <c r="B337" s="26"/>
      <c r="C337" s="26"/>
      <c r="D337" s="26"/>
      <c r="E337" s="26"/>
      <c r="F337" s="26"/>
    </row>
    <row r="338">
      <c r="A338" s="26"/>
      <c r="B338" s="26"/>
      <c r="C338" s="26"/>
      <c r="D338" s="26"/>
      <c r="E338" s="26"/>
      <c r="F338" s="26"/>
    </row>
    <row r="339">
      <c r="A339" s="26"/>
      <c r="B339" s="26"/>
      <c r="C339" s="26"/>
      <c r="D339" s="26"/>
      <c r="E339" s="26"/>
      <c r="F339" s="26"/>
    </row>
    <row r="340">
      <c r="A340" s="26"/>
      <c r="B340" s="26"/>
      <c r="C340" s="26"/>
      <c r="D340" s="26"/>
      <c r="E340" s="26"/>
      <c r="F340" s="26"/>
    </row>
    <row r="341">
      <c r="A341" s="26"/>
      <c r="B341" s="26"/>
      <c r="C341" s="26"/>
      <c r="D341" s="26"/>
      <c r="E341" s="26"/>
      <c r="F341" s="26"/>
    </row>
    <row r="342">
      <c r="A342" s="26"/>
      <c r="B342" s="26"/>
      <c r="C342" s="26"/>
      <c r="D342" s="26"/>
      <c r="E342" s="26"/>
      <c r="F342" s="26"/>
    </row>
    <row r="343">
      <c r="A343" s="26"/>
      <c r="B343" s="26"/>
      <c r="C343" s="26"/>
      <c r="D343" s="26"/>
      <c r="E343" s="26"/>
      <c r="F343" s="26"/>
    </row>
    <row r="344">
      <c r="A344" s="26"/>
      <c r="B344" s="26"/>
      <c r="C344" s="26"/>
      <c r="D344" s="26"/>
      <c r="E344" s="26"/>
      <c r="F344" s="26"/>
    </row>
    <row r="345">
      <c r="A345" s="26"/>
      <c r="B345" s="26"/>
      <c r="C345" s="26"/>
      <c r="D345" s="26"/>
      <c r="E345" s="26"/>
      <c r="F345" s="26"/>
    </row>
    <row r="346">
      <c r="A346" s="26"/>
      <c r="B346" s="26"/>
      <c r="C346" s="26"/>
      <c r="D346" s="26"/>
      <c r="E346" s="26"/>
      <c r="F346" s="26"/>
    </row>
    <row r="347">
      <c r="A347" s="26"/>
      <c r="B347" s="26"/>
      <c r="C347" s="26"/>
      <c r="D347" s="26"/>
      <c r="E347" s="26"/>
      <c r="F347" s="26"/>
    </row>
    <row r="348">
      <c r="A348" s="26"/>
      <c r="B348" s="26"/>
      <c r="C348" s="26"/>
      <c r="D348" s="26"/>
      <c r="E348" s="26"/>
      <c r="F348" s="26"/>
    </row>
    <row r="349">
      <c r="A349" s="26"/>
      <c r="B349" s="26"/>
      <c r="C349" s="26"/>
      <c r="D349" s="26"/>
      <c r="E349" s="26"/>
      <c r="F349" s="26"/>
    </row>
    <row r="350">
      <c r="A350" s="26"/>
      <c r="B350" s="26"/>
      <c r="C350" s="26"/>
      <c r="D350" s="26"/>
      <c r="E350" s="26"/>
      <c r="F350" s="26"/>
    </row>
    <row r="351">
      <c r="A351" s="26"/>
      <c r="B351" s="26"/>
      <c r="C351" s="26"/>
      <c r="D351" s="26"/>
      <c r="E351" s="26"/>
      <c r="F351" s="26"/>
    </row>
    <row r="352">
      <c r="A352" s="26"/>
      <c r="B352" s="26"/>
      <c r="C352" s="26"/>
      <c r="D352" s="26"/>
      <c r="E352" s="26"/>
      <c r="F352" s="26"/>
    </row>
    <row r="353">
      <c r="A353" s="26"/>
      <c r="B353" s="26"/>
      <c r="C353" s="26"/>
      <c r="D353" s="26"/>
      <c r="E353" s="26"/>
      <c r="F353" s="26"/>
    </row>
    <row r="354">
      <c r="A354" s="26"/>
      <c r="B354" s="26"/>
      <c r="C354" s="26"/>
      <c r="D354" s="26"/>
      <c r="E354" s="26"/>
      <c r="F354" s="26"/>
    </row>
    <row r="355">
      <c r="A355" s="26"/>
      <c r="B355" s="26"/>
      <c r="C355" s="26"/>
      <c r="D355" s="26"/>
      <c r="E355" s="26"/>
      <c r="F355" s="26"/>
    </row>
    <row r="356">
      <c r="A356" s="26"/>
      <c r="B356" s="26"/>
      <c r="C356" s="26"/>
      <c r="D356" s="26"/>
      <c r="E356" s="26"/>
      <c r="F356" s="26"/>
    </row>
    <row r="357">
      <c r="A357" s="26"/>
      <c r="B357" s="26"/>
      <c r="C357" s="26"/>
      <c r="D357" s="26"/>
      <c r="E357" s="26"/>
      <c r="F357" s="26"/>
    </row>
    <row r="358">
      <c r="A358" s="26"/>
      <c r="B358" s="26"/>
      <c r="C358" s="26"/>
      <c r="D358" s="26"/>
      <c r="E358" s="26"/>
      <c r="F358" s="26"/>
    </row>
    <row r="359">
      <c r="A359" s="26"/>
      <c r="B359" s="26"/>
      <c r="C359" s="26"/>
      <c r="D359" s="26"/>
      <c r="E359" s="26"/>
      <c r="F359" s="26"/>
    </row>
    <row r="360">
      <c r="A360" s="26"/>
      <c r="B360" s="26"/>
      <c r="C360" s="26"/>
      <c r="D360" s="26"/>
      <c r="E360" s="26"/>
      <c r="F360" s="26"/>
    </row>
    <row r="361">
      <c r="A361" s="26"/>
      <c r="B361" s="26"/>
      <c r="C361" s="26"/>
      <c r="D361" s="26"/>
      <c r="E361" s="26"/>
      <c r="F361" s="26"/>
    </row>
    <row r="362">
      <c r="A362" s="26"/>
      <c r="B362" s="26"/>
      <c r="C362" s="26"/>
      <c r="D362" s="26"/>
      <c r="E362" s="26"/>
      <c r="F362" s="26"/>
    </row>
    <row r="363">
      <c r="A363" s="26"/>
      <c r="B363" s="26"/>
      <c r="C363" s="26"/>
      <c r="D363" s="26"/>
      <c r="E363" s="26"/>
      <c r="F363" s="26"/>
    </row>
    <row r="364">
      <c r="A364" s="26"/>
      <c r="B364" s="26"/>
      <c r="C364" s="26"/>
      <c r="D364" s="26"/>
      <c r="E364" s="26"/>
      <c r="F364" s="26"/>
    </row>
    <row r="365">
      <c r="A365" s="26"/>
      <c r="B365" s="26"/>
      <c r="C365" s="26"/>
      <c r="D365" s="26"/>
      <c r="E365" s="26"/>
      <c r="F365" s="26"/>
    </row>
    <row r="366">
      <c r="A366" s="26"/>
      <c r="B366" s="26"/>
      <c r="C366" s="26"/>
      <c r="D366" s="26"/>
      <c r="E366" s="26"/>
      <c r="F366" s="26"/>
    </row>
    <row r="367">
      <c r="A367" s="26"/>
      <c r="B367" s="26"/>
      <c r="C367" s="26"/>
      <c r="D367" s="26"/>
      <c r="E367" s="26"/>
      <c r="F367" s="26"/>
    </row>
    <row r="368">
      <c r="A368" s="26"/>
      <c r="B368" s="26"/>
      <c r="C368" s="26"/>
      <c r="D368" s="26"/>
      <c r="E368" s="26"/>
      <c r="F368" s="26"/>
    </row>
    <row r="369">
      <c r="A369" s="26"/>
      <c r="B369" s="26"/>
      <c r="C369" s="26"/>
      <c r="D369" s="26"/>
      <c r="E369" s="26"/>
      <c r="F369" s="26"/>
    </row>
    <row r="370">
      <c r="A370" s="26"/>
      <c r="B370" s="26"/>
      <c r="C370" s="26"/>
      <c r="D370" s="26"/>
      <c r="E370" s="26"/>
      <c r="F370" s="26"/>
    </row>
    <row r="371">
      <c r="A371" s="26"/>
      <c r="B371" s="26"/>
      <c r="C371" s="26"/>
      <c r="D371" s="26"/>
      <c r="E371" s="26"/>
      <c r="F371" s="26"/>
    </row>
    <row r="372">
      <c r="A372" s="26"/>
      <c r="B372" s="26"/>
      <c r="C372" s="26"/>
      <c r="D372" s="26"/>
      <c r="E372" s="26"/>
      <c r="F372" s="26"/>
    </row>
    <row r="373">
      <c r="A373" s="26"/>
      <c r="B373" s="26"/>
      <c r="C373" s="26"/>
      <c r="D373" s="26"/>
      <c r="E373" s="26"/>
      <c r="F373" s="26"/>
    </row>
    <row r="374">
      <c r="A374" s="26"/>
      <c r="B374" s="26"/>
      <c r="C374" s="26"/>
      <c r="D374" s="26"/>
      <c r="E374" s="26"/>
      <c r="F374" s="26"/>
    </row>
    <row r="375">
      <c r="A375" s="26"/>
      <c r="B375" s="26"/>
      <c r="C375" s="26"/>
      <c r="D375" s="26"/>
      <c r="E375" s="26"/>
      <c r="F375" s="26"/>
    </row>
    <row r="376">
      <c r="A376" s="26"/>
      <c r="B376" s="26"/>
      <c r="C376" s="26"/>
      <c r="D376" s="26"/>
      <c r="E376" s="26"/>
      <c r="F376" s="26"/>
    </row>
    <row r="377">
      <c r="A377" s="26"/>
      <c r="B377" s="26"/>
      <c r="C377" s="26"/>
      <c r="D377" s="26"/>
      <c r="E377" s="26"/>
      <c r="F377" s="26"/>
    </row>
    <row r="378">
      <c r="A378" s="26"/>
      <c r="B378" s="26"/>
      <c r="C378" s="26"/>
      <c r="D378" s="26"/>
      <c r="E378" s="26"/>
      <c r="F378" s="26"/>
    </row>
    <row r="379">
      <c r="A379" s="26"/>
      <c r="B379" s="26"/>
      <c r="C379" s="26"/>
      <c r="D379" s="26"/>
      <c r="E379" s="26"/>
      <c r="F379" s="26"/>
    </row>
    <row r="380">
      <c r="A380" s="26"/>
      <c r="B380" s="26"/>
      <c r="C380" s="26"/>
      <c r="D380" s="26"/>
      <c r="E380" s="26"/>
      <c r="F380" s="26"/>
    </row>
    <row r="381">
      <c r="A381" s="26"/>
      <c r="B381" s="26"/>
      <c r="C381" s="26"/>
      <c r="D381" s="26"/>
      <c r="E381" s="26"/>
      <c r="F381" s="26"/>
    </row>
    <row r="382">
      <c r="A382" s="26"/>
      <c r="B382" s="26"/>
      <c r="C382" s="26"/>
      <c r="D382" s="26"/>
      <c r="E382" s="26"/>
      <c r="F382" s="26"/>
    </row>
    <row r="383">
      <c r="A383" s="26"/>
      <c r="B383" s="26"/>
      <c r="C383" s="26"/>
      <c r="D383" s="26"/>
      <c r="E383" s="26"/>
      <c r="F383" s="26"/>
    </row>
    <row r="384">
      <c r="A384" s="26"/>
      <c r="B384" s="26"/>
      <c r="C384" s="26"/>
      <c r="D384" s="26"/>
      <c r="E384" s="26"/>
      <c r="F384" s="26"/>
    </row>
    <row r="385">
      <c r="A385" s="26"/>
      <c r="B385" s="26"/>
      <c r="C385" s="26"/>
      <c r="D385" s="26"/>
      <c r="E385" s="26"/>
      <c r="F385" s="26"/>
    </row>
    <row r="386">
      <c r="A386" s="26"/>
      <c r="B386" s="26"/>
      <c r="C386" s="26"/>
      <c r="D386" s="26"/>
      <c r="E386" s="26"/>
      <c r="F386" s="26"/>
    </row>
    <row r="387">
      <c r="A387" s="26"/>
      <c r="B387" s="26"/>
      <c r="C387" s="26"/>
      <c r="D387" s="26"/>
      <c r="E387" s="26"/>
      <c r="F387" s="26"/>
    </row>
    <row r="388">
      <c r="A388" s="26"/>
      <c r="B388" s="26"/>
      <c r="C388" s="26"/>
      <c r="D388" s="26"/>
      <c r="E388" s="26"/>
      <c r="F388" s="26"/>
    </row>
    <row r="389">
      <c r="A389" s="26"/>
      <c r="B389" s="26"/>
      <c r="C389" s="26"/>
      <c r="D389" s="26"/>
      <c r="E389" s="26"/>
      <c r="F389" s="26"/>
    </row>
    <row r="390">
      <c r="A390" s="26"/>
      <c r="B390" s="26"/>
      <c r="C390" s="26"/>
      <c r="D390" s="26"/>
      <c r="E390" s="26"/>
      <c r="F390" s="26"/>
    </row>
    <row r="391">
      <c r="A391" s="26"/>
      <c r="B391" s="26"/>
      <c r="C391" s="26"/>
      <c r="D391" s="26"/>
      <c r="E391" s="26"/>
      <c r="F391" s="26"/>
    </row>
    <row r="392">
      <c r="A392" s="26"/>
      <c r="B392" s="26"/>
      <c r="C392" s="26"/>
      <c r="D392" s="26"/>
      <c r="E392" s="26"/>
      <c r="F392" s="26"/>
    </row>
    <row r="393">
      <c r="A393" s="26"/>
      <c r="B393" s="26"/>
      <c r="C393" s="26"/>
      <c r="D393" s="26"/>
      <c r="E393" s="26"/>
      <c r="F393" s="26"/>
    </row>
    <row r="394">
      <c r="A394" s="26"/>
      <c r="B394" s="26"/>
      <c r="C394" s="26"/>
      <c r="D394" s="26"/>
      <c r="E394" s="26"/>
      <c r="F394" s="26"/>
    </row>
    <row r="395">
      <c r="A395" s="26"/>
      <c r="B395" s="26"/>
      <c r="C395" s="26"/>
      <c r="D395" s="26"/>
      <c r="E395" s="26"/>
      <c r="F395" s="26"/>
    </row>
    <row r="396">
      <c r="A396" s="26"/>
      <c r="B396" s="26"/>
      <c r="C396" s="26"/>
      <c r="D396" s="26"/>
      <c r="E396" s="26"/>
      <c r="F396" s="26"/>
    </row>
    <row r="397">
      <c r="A397" s="26"/>
      <c r="B397" s="26"/>
      <c r="C397" s="26"/>
      <c r="D397" s="26"/>
      <c r="E397" s="26"/>
      <c r="F397" s="26"/>
    </row>
    <row r="398">
      <c r="A398" s="26"/>
      <c r="B398" s="26"/>
      <c r="C398" s="26"/>
      <c r="D398" s="26"/>
      <c r="E398" s="26"/>
      <c r="F398" s="26"/>
    </row>
    <row r="399">
      <c r="A399" s="26"/>
      <c r="B399" s="26"/>
      <c r="C399" s="26"/>
      <c r="D399" s="26"/>
      <c r="E399" s="26"/>
      <c r="F399" s="26"/>
    </row>
    <row r="400">
      <c r="A400" s="26"/>
      <c r="B400" s="26"/>
      <c r="C400" s="26"/>
      <c r="D400" s="26"/>
      <c r="E400" s="26"/>
      <c r="F400" s="26"/>
    </row>
    <row r="401">
      <c r="A401" s="26"/>
      <c r="B401" s="26"/>
      <c r="C401" s="26"/>
      <c r="D401" s="26"/>
      <c r="E401" s="26"/>
      <c r="F401" s="26"/>
    </row>
    <row r="402">
      <c r="A402" s="26"/>
      <c r="B402" s="26"/>
      <c r="C402" s="26"/>
      <c r="D402" s="26"/>
      <c r="E402" s="26"/>
      <c r="F402" s="26"/>
    </row>
    <row r="403">
      <c r="A403" s="26"/>
      <c r="B403" s="26"/>
      <c r="C403" s="26"/>
      <c r="D403" s="26"/>
      <c r="E403" s="26"/>
      <c r="F403" s="26"/>
    </row>
    <row r="404">
      <c r="A404" s="26"/>
      <c r="B404" s="26"/>
      <c r="C404" s="26"/>
      <c r="D404" s="26"/>
      <c r="E404" s="26"/>
      <c r="F404" s="26"/>
    </row>
    <row r="405">
      <c r="A405" s="26"/>
      <c r="B405" s="26"/>
      <c r="C405" s="26"/>
      <c r="D405" s="26"/>
      <c r="E405" s="26"/>
      <c r="F405" s="26"/>
    </row>
    <row r="406">
      <c r="A406" s="26"/>
      <c r="B406" s="26"/>
      <c r="C406" s="26"/>
      <c r="D406" s="26"/>
      <c r="E406" s="26"/>
      <c r="F406" s="26"/>
    </row>
    <row r="407">
      <c r="A407" s="26"/>
      <c r="B407" s="26"/>
      <c r="C407" s="26"/>
      <c r="D407" s="26"/>
      <c r="E407" s="26"/>
      <c r="F407" s="26"/>
    </row>
    <row r="408">
      <c r="A408" s="26"/>
      <c r="B408" s="26"/>
      <c r="C408" s="26"/>
      <c r="D408" s="26"/>
      <c r="E408" s="26"/>
      <c r="F408" s="26"/>
    </row>
    <row r="409">
      <c r="A409" s="26"/>
      <c r="B409" s="26"/>
      <c r="C409" s="26"/>
      <c r="D409" s="26"/>
      <c r="E409" s="26"/>
      <c r="F409" s="26"/>
    </row>
    <row r="410">
      <c r="A410" s="26"/>
      <c r="B410" s="26"/>
      <c r="C410" s="26"/>
      <c r="D410" s="26"/>
      <c r="E410" s="26"/>
      <c r="F410" s="26"/>
    </row>
    <row r="411">
      <c r="A411" s="26"/>
      <c r="B411" s="26"/>
      <c r="C411" s="26"/>
      <c r="D411" s="26"/>
      <c r="E411" s="26"/>
      <c r="F411" s="26"/>
    </row>
    <row r="412">
      <c r="A412" s="26"/>
      <c r="B412" s="26"/>
      <c r="C412" s="26"/>
      <c r="D412" s="26"/>
      <c r="E412" s="26"/>
      <c r="F412" s="26"/>
    </row>
    <row r="413">
      <c r="A413" s="26"/>
      <c r="B413" s="26"/>
      <c r="C413" s="26"/>
      <c r="D413" s="26"/>
      <c r="E413" s="26"/>
      <c r="F413" s="26"/>
    </row>
    <row r="414">
      <c r="A414" s="26"/>
      <c r="B414" s="26"/>
      <c r="C414" s="26"/>
      <c r="D414" s="26"/>
      <c r="E414" s="26"/>
      <c r="F414" s="26"/>
    </row>
    <row r="415">
      <c r="A415" s="26"/>
      <c r="B415" s="26"/>
      <c r="C415" s="26"/>
      <c r="D415" s="26"/>
      <c r="E415" s="26"/>
      <c r="F415" s="26"/>
    </row>
    <row r="416">
      <c r="A416" s="26"/>
      <c r="B416" s="26"/>
      <c r="C416" s="26"/>
      <c r="D416" s="26"/>
      <c r="E416" s="26"/>
      <c r="F416" s="26"/>
    </row>
    <row r="417">
      <c r="A417" s="26"/>
      <c r="B417" s="26"/>
      <c r="C417" s="26"/>
      <c r="D417" s="26"/>
      <c r="E417" s="26"/>
      <c r="F417" s="26"/>
    </row>
    <row r="418">
      <c r="A418" s="26"/>
      <c r="B418" s="26"/>
      <c r="C418" s="26"/>
      <c r="D418" s="26"/>
      <c r="E418" s="26"/>
      <c r="F418" s="26"/>
    </row>
    <row r="419">
      <c r="A419" s="26"/>
      <c r="B419" s="26"/>
      <c r="C419" s="26"/>
      <c r="D419" s="26"/>
      <c r="E419" s="26"/>
      <c r="F419" s="26"/>
    </row>
    <row r="420">
      <c r="A420" s="26"/>
      <c r="B420" s="26"/>
      <c r="C420" s="26"/>
      <c r="D420" s="26"/>
      <c r="E420" s="26"/>
      <c r="F420" s="26"/>
    </row>
    <row r="421">
      <c r="A421" s="26"/>
      <c r="B421" s="26"/>
      <c r="C421" s="26"/>
      <c r="D421" s="26"/>
      <c r="E421" s="26"/>
      <c r="F421" s="26"/>
    </row>
    <row r="422">
      <c r="A422" s="26"/>
      <c r="B422" s="26"/>
      <c r="C422" s="26"/>
      <c r="D422" s="26"/>
      <c r="E422" s="26"/>
      <c r="F422" s="26"/>
    </row>
    <row r="423">
      <c r="A423" s="26"/>
      <c r="B423" s="26"/>
      <c r="C423" s="26"/>
      <c r="D423" s="26"/>
      <c r="E423" s="26"/>
      <c r="F423" s="26"/>
    </row>
    <row r="424">
      <c r="A424" s="26"/>
      <c r="B424" s="26"/>
      <c r="C424" s="26"/>
      <c r="D424" s="26"/>
      <c r="E424" s="26"/>
      <c r="F424" s="26"/>
    </row>
    <row r="425">
      <c r="A425" s="26"/>
      <c r="B425" s="26"/>
      <c r="C425" s="26"/>
      <c r="D425" s="26"/>
      <c r="E425" s="26"/>
      <c r="F425" s="26"/>
    </row>
    <row r="426">
      <c r="A426" s="26"/>
      <c r="B426" s="26"/>
      <c r="C426" s="26"/>
      <c r="D426" s="26"/>
      <c r="E426" s="26"/>
      <c r="F426" s="26"/>
    </row>
    <row r="427">
      <c r="A427" s="26"/>
      <c r="B427" s="26"/>
      <c r="C427" s="26"/>
      <c r="D427" s="26"/>
      <c r="E427" s="26"/>
      <c r="F427" s="26"/>
    </row>
    <row r="428">
      <c r="A428" s="26"/>
      <c r="B428" s="26"/>
      <c r="C428" s="26"/>
      <c r="D428" s="26"/>
      <c r="E428" s="26"/>
      <c r="F428" s="26"/>
    </row>
    <row r="429">
      <c r="A429" s="26"/>
      <c r="B429" s="26"/>
      <c r="C429" s="26"/>
      <c r="D429" s="26"/>
      <c r="E429" s="26"/>
      <c r="F429" s="26"/>
    </row>
    <row r="430">
      <c r="A430" s="26"/>
      <c r="B430" s="26"/>
      <c r="C430" s="26"/>
      <c r="D430" s="26"/>
      <c r="E430" s="26"/>
      <c r="F430" s="26"/>
    </row>
    <row r="431">
      <c r="A431" s="26"/>
      <c r="B431" s="26"/>
      <c r="C431" s="26"/>
      <c r="D431" s="26"/>
      <c r="E431" s="26"/>
      <c r="F431" s="26"/>
    </row>
    <row r="432">
      <c r="A432" s="26"/>
      <c r="B432" s="26"/>
      <c r="C432" s="26"/>
      <c r="D432" s="26"/>
      <c r="E432" s="26"/>
      <c r="F432" s="26"/>
    </row>
    <row r="433">
      <c r="A433" s="26"/>
      <c r="B433" s="26"/>
      <c r="C433" s="26"/>
      <c r="D433" s="26"/>
      <c r="E433" s="26"/>
      <c r="F433" s="26"/>
    </row>
    <row r="434">
      <c r="A434" s="26"/>
      <c r="B434" s="26"/>
      <c r="C434" s="26"/>
      <c r="D434" s="26"/>
      <c r="E434" s="26"/>
      <c r="F434" s="26"/>
    </row>
    <row r="435">
      <c r="A435" s="26"/>
      <c r="B435" s="26"/>
      <c r="C435" s="26"/>
      <c r="D435" s="26"/>
      <c r="E435" s="26"/>
      <c r="F435" s="26"/>
    </row>
    <row r="436">
      <c r="A436" s="26"/>
      <c r="B436" s="26"/>
      <c r="C436" s="26"/>
      <c r="D436" s="26"/>
      <c r="E436" s="26"/>
      <c r="F436" s="26"/>
    </row>
    <row r="437">
      <c r="A437" s="26"/>
      <c r="B437" s="26"/>
      <c r="C437" s="26"/>
      <c r="D437" s="26"/>
      <c r="E437" s="26"/>
      <c r="F437" s="26"/>
    </row>
    <row r="438">
      <c r="A438" s="26"/>
      <c r="B438" s="26"/>
      <c r="C438" s="26"/>
      <c r="D438" s="26"/>
      <c r="E438" s="26"/>
      <c r="F438" s="26"/>
    </row>
    <row r="439">
      <c r="A439" s="26"/>
      <c r="B439" s="26"/>
      <c r="C439" s="26"/>
      <c r="D439" s="26"/>
      <c r="E439" s="26"/>
      <c r="F439" s="26"/>
    </row>
    <row r="440">
      <c r="A440" s="26"/>
      <c r="B440" s="26"/>
      <c r="C440" s="26"/>
      <c r="D440" s="26"/>
      <c r="E440" s="26"/>
      <c r="F440" s="26"/>
    </row>
    <row r="441">
      <c r="A441" s="26"/>
      <c r="B441" s="26"/>
      <c r="C441" s="26"/>
      <c r="D441" s="26"/>
      <c r="E441" s="26"/>
      <c r="F441" s="26"/>
    </row>
    <row r="442">
      <c r="A442" s="26"/>
      <c r="B442" s="26"/>
      <c r="C442" s="26"/>
      <c r="D442" s="26"/>
      <c r="E442" s="26"/>
      <c r="F442" s="26"/>
    </row>
    <row r="443">
      <c r="A443" s="26"/>
      <c r="B443" s="26"/>
      <c r="C443" s="26"/>
      <c r="D443" s="26"/>
      <c r="E443" s="26"/>
      <c r="F443" s="26"/>
    </row>
    <row r="444">
      <c r="A444" s="26"/>
      <c r="B444" s="26"/>
      <c r="C444" s="26"/>
      <c r="D444" s="26"/>
      <c r="E444" s="26"/>
      <c r="F444" s="26"/>
    </row>
    <row r="445">
      <c r="A445" s="26"/>
      <c r="B445" s="26"/>
      <c r="C445" s="26"/>
      <c r="D445" s="26"/>
      <c r="E445" s="26"/>
      <c r="F445" s="26"/>
    </row>
    <row r="446">
      <c r="A446" s="26"/>
      <c r="B446" s="26"/>
      <c r="C446" s="26"/>
      <c r="D446" s="26"/>
      <c r="E446" s="26"/>
      <c r="F446" s="26"/>
    </row>
    <row r="447">
      <c r="A447" s="26"/>
      <c r="B447" s="26"/>
      <c r="C447" s="26"/>
      <c r="D447" s="26"/>
      <c r="E447" s="26"/>
      <c r="F447" s="26"/>
    </row>
    <row r="448">
      <c r="A448" s="26"/>
      <c r="B448" s="26"/>
      <c r="C448" s="26"/>
      <c r="D448" s="26"/>
      <c r="E448" s="26"/>
      <c r="F448" s="26"/>
    </row>
    <row r="449">
      <c r="A449" s="26"/>
      <c r="B449" s="26"/>
      <c r="C449" s="26"/>
      <c r="D449" s="26"/>
      <c r="E449" s="26"/>
      <c r="F449" s="26"/>
    </row>
    <row r="450">
      <c r="A450" s="26"/>
      <c r="B450" s="26"/>
      <c r="C450" s="26"/>
      <c r="D450" s="26"/>
      <c r="E450" s="26"/>
      <c r="F450" s="26"/>
    </row>
    <row r="451">
      <c r="A451" s="26"/>
      <c r="B451" s="26"/>
      <c r="C451" s="26"/>
      <c r="D451" s="26"/>
      <c r="E451" s="26"/>
      <c r="F451" s="26"/>
    </row>
    <row r="452">
      <c r="A452" s="26"/>
      <c r="B452" s="26"/>
      <c r="C452" s="26"/>
      <c r="D452" s="26"/>
      <c r="E452" s="26"/>
      <c r="F452" s="26"/>
    </row>
    <row r="453">
      <c r="A453" s="26"/>
      <c r="B453" s="26"/>
      <c r="C453" s="26"/>
      <c r="D453" s="26"/>
      <c r="E453" s="26"/>
      <c r="F453" s="26"/>
    </row>
    <row r="454">
      <c r="A454" s="26"/>
      <c r="B454" s="26"/>
      <c r="C454" s="26"/>
      <c r="D454" s="26"/>
      <c r="E454" s="26"/>
      <c r="F454" s="26"/>
    </row>
    <row r="455">
      <c r="A455" s="26"/>
      <c r="B455" s="26"/>
      <c r="C455" s="26"/>
      <c r="D455" s="26"/>
      <c r="E455" s="26"/>
      <c r="F455" s="26"/>
    </row>
    <row r="456">
      <c r="A456" s="26"/>
      <c r="B456" s="26"/>
      <c r="C456" s="26"/>
      <c r="D456" s="26"/>
      <c r="E456" s="26"/>
      <c r="F456" s="26"/>
    </row>
    <row r="457">
      <c r="A457" s="26"/>
      <c r="B457" s="26"/>
      <c r="C457" s="26"/>
      <c r="D457" s="26"/>
      <c r="E457" s="26"/>
      <c r="F457" s="26"/>
    </row>
    <row r="458">
      <c r="A458" s="26"/>
      <c r="B458" s="26"/>
      <c r="C458" s="26"/>
      <c r="D458" s="26"/>
      <c r="E458" s="26"/>
      <c r="F458" s="26"/>
    </row>
    <row r="459">
      <c r="A459" s="26"/>
      <c r="B459" s="26"/>
      <c r="C459" s="26"/>
      <c r="D459" s="26"/>
      <c r="E459" s="26"/>
      <c r="F459" s="26"/>
    </row>
    <row r="460">
      <c r="A460" s="26"/>
      <c r="B460" s="26"/>
      <c r="C460" s="26"/>
      <c r="D460" s="26"/>
      <c r="E460" s="26"/>
      <c r="F460" s="26"/>
    </row>
    <row r="461">
      <c r="A461" s="26"/>
      <c r="B461" s="26"/>
      <c r="C461" s="26"/>
      <c r="D461" s="26"/>
      <c r="E461" s="26"/>
      <c r="F461" s="26"/>
    </row>
    <row r="462">
      <c r="A462" s="26"/>
      <c r="B462" s="26"/>
      <c r="C462" s="26"/>
      <c r="D462" s="26"/>
      <c r="E462" s="26"/>
      <c r="F462" s="26"/>
    </row>
    <row r="463">
      <c r="A463" s="26"/>
      <c r="B463" s="26"/>
      <c r="C463" s="26"/>
      <c r="D463" s="26"/>
      <c r="E463" s="26"/>
      <c r="F463" s="26"/>
    </row>
    <row r="464">
      <c r="A464" s="26"/>
      <c r="B464" s="26"/>
      <c r="C464" s="26"/>
      <c r="D464" s="26"/>
      <c r="E464" s="26"/>
      <c r="F464" s="26"/>
    </row>
    <row r="465">
      <c r="A465" s="26"/>
      <c r="B465" s="26"/>
      <c r="C465" s="26"/>
      <c r="D465" s="26"/>
      <c r="E465" s="26"/>
      <c r="F465" s="26"/>
    </row>
    <row r="466">
      <c r="A466" s="26"/>
      <c r="B466" s="26"/>
      <c r="C466" s="26"/>
      <c r="D466" s="26"/>
      <c r="E466" s="26"/>
      <c r="F466" s="26"/>
    </row>
    <row r="467">
      <c r="A467" s="26"/>
      <c r="B467" s="26"/>
      <c r="C467" s="26"/>
      <c r="D467" s="26"/>
      <c r="E467" s="26"/>
      <c r="F467" s="26"/>
    </row>
    <row r="468">
      <c r="A468" s="26"/>
      <c r="B468" s="26"/>
      <c r="C468" s="26"/>
      <c r="D468" s="26"/>
      <c r="E468" s="26"/>
      <c r="F468" s="26"/>
    </row>
    <row r="469">
      <c r="A469" s="26"/>
      <c r="B469" s="26"/>
      <c r="C469" s="26"/>
      <c r="D469" s="26"/>
      <c r="E469" s="26"/>
      <c r="F469" s="26"/>
    </row>
    <row r="470">
      <c r="A470" s="26"/>
      <c r="B470" s="26"/>
      <c r="C470" s="26"/>
      <c r="D470" s="26"/>
      <c r="E470" s="26"/>
      <c r="F470" s="26"/>
    </row>
    <row r="471">
      <c r="A471" s="26"/>
      <c r="B471" s="26"/>
      <c r="C471" s="26"/>
      <c r="D471" s="26"/>
      <c r="E471" s="26"/>
      <c r="F471" s="26"/>
    </row>
    <row r="472">
      <c r="A472" s="26"/>
      <c r="B472" s="26"/>
      <c r="C472" s="26"/>
      <c r="D472" s="26"/>
      <c r="E472" s="26"/>
      <c r="F472" s="26"/>
    </row>
    <row r="473">
      <c r="A473" s="26"/>
      <c r="B473" s="26"/>
      <c r="C473" s="26"/>
      <c r="D473" s="26"/>
      <c r="E473" s="26"/>
      <c r="F473" s="26"/>
    </row>
    <row r="474">
      <c r="A474" s="26"/>
      <c r="B474" s="26"/>
      <c r="C474" s="26"/>
      <c r="D474" s="26"/>
      <c r="E474" s="26"/>
      <c r="F474" s="26"/>
    </row>
    <row r="475">
      <c r="A475" s="26"/>
      <c r="B475" s="26"/>
      <c r="C475" s="26"/>
      <c r="D475" s="26"/>
      <c r="E475" s="26"/>
      <c r="F475" s="26"/>
    </row>
    <row r="476">
      <c r="A476" s="26"/>
      <c r="B476" s="26"/>
      <c r="C476" s="26"/>
      <c r="D476" s="26"/>
      <c r="E476" s="26"/>
      <c r="F476" s="26"/>
    </row>
    <row r="477">
      <c r="A477" s="26"/>
      <c r="B477" s="26"/>
      <c r="C477" s="26"/>
      <c r="D477" s="26"/>
      <c r="E477" s="26"/>
      <c r="F477" s="26"/>
    </row>
    <row r="478">
      <c r="A478" s="26"/>
      <c r="B478" s="26"/>
      <c r="C478" s="26"/>
      <c r="D478" s="26"/>
      <c r="E478" s="26"/>
      <c r="F478" s="26"/>
    </row>
    <row r="479">
      <c r="A479" s="26"/>
      <c r="B479" s="26"/>
      <c r="C479" s="26"/>
      <c r="D479" s="26"/>
      <c r="E479" s="26"/>
      <c r="F479" s="26"/>
    </row>
    <row r="480">
      <c r="A480" s="26"/>
      <c r="B480" s="26"/>
      <c r="C480" s="26"/>
      <c r="D480" s="26"/>
      <c r="E480" s="26"/>
      <c r="F480" s="26"/>
    </row>
    <row r="481">
      <c r="A481" s="26"/>
      <c r="B481" s="26"/>
      <c r="C481" s="26"/>
      <c r="D481" s="26"/>
      <c r="E481" s="26"/>
      <c r="F481" s="26"/>
    </row>
    <row r="482">
      <c r="A482" s="26"/>
      <c r="B482" s="26"/>
      <c r="C482" s="26"/>
      <c r="D482" s="26"/>
      <c r="E482" s="26"/>
      <c r="F482" s="26"/>
    </row>
    <row r="483">
      <c r="A483" s="26"/>
      <c r="B483" s="26"/>
      <c r="C483" s="26"/>
      <c r="D483" s="26"/>
      <c r="E483" s="26"/>
      <c r="F483" s="26"/>
    </row>
    <row r="484">
      <c r="A484" s="26"/>
      <c r="B484" s="26"/>
      <c r="C484" s="26"/>
      <c r="D484" s="26"/>
      <c r="E484" s="26"/>
      <c r="F484" s="26"/>
    </row>
    <row r="485">
      <c r="A485" s="26"/>
      <c r="B485" s="26"/>
      <c r="C485" s="26"/>
      <c r="D485" s="26"/>
      <c r="E485" s="26"/>
      <c r="F485" s="26"/>
    </row>
    <row r="486">
      <c r="A486" s="26"/>
      <c r="B486" s="26"/>
      <c r="C486" s="26"/>
      <c r="D486" s="26"/>
      <c r="E486" s="26"/>
      <c r="F486" s="26"/>
    </row>
    <row r="487">
      <c r="A487" s="26"/>
      <c r="B487" s="26"/>
      <c r="C487" s="26"/>
      <c r="D487" s="26"/>
      <c r="E487" s="26"/>
      <c r="F487" s="26"/>
    </row>
    <row r="488">
      <c r="A488" s="26"/>
      <c r="B488" s="26"/>
      <c r="C488" s="26"/>
      <c r="D488" s="26"/>
      <c r="E488" s="26"/>
      <c r="F488" s="26"/>
    </row>
    <row r="489">
      <c r="A489" s="26"/>
      <c r="B489" s="26"/>
      <c r="C489" s="26"/>
      <c r="D489" s="26"/>
      <c r="E489" s="26"/>
      <c r="F489" s="26"/>
    </row>
    <row r="490">
      <c r="A490" s="26"/>
      <c r="B490" s="26"/>
      <c r="C490" s="26"/>
      <c r="D490" s="26"/>
      <c r="E490" s="26"/>
      <c r="F490" s="26"/>
    </row>
    <row r="491">
      <c r="A491" s="26"/>
      <c r="B491" s="26"/>
      <c r="C491" s="26"/>
      <c r="D491" s="26"/>
      <c r="E491" s="26"/>
      <c r="F491" s="26"/>
    </row>
    <row r="492">
      <c r="A492" s="26"/>
      <c r="B492" s="26"/>
      <c r="C492" s="26"/>
      <c r="D492" s="26"/>
      <c r="E492" s="26"/>
      <c r="F492" s="26"/>
    </row>
    <row r="493">
      <c r="A493" s="26"/>
      <c r="B493" s="26"/>
      <c r="C493" s="26"/>
      <c r="D493" s="26"/>
      <c r="E493" s="26"/>
      <c r="F493" s="26"/>
    </row>
    <row r="494">
      <c r="A494" s="26"/>
      <c r="B494" s="26"/>
      <c r="C494" s="26"/>
      <c r="D494" s="26"/>
      <c r="E494" s="26"/>
      <c r="F494" s="26"/>
    </row>
    <row r="495">
      <c r="A495" s="26"/>
      <c r="B495" s="26"/>
      <c r="C495" s="26"/>
      <c r="D495" s="26"/>
      <c r="E495" s="26"/>
      <c r="F495" s="26"/>
    </row>
    <row r="496">
      <c r="A496" s="26"/>
      <c r="B496" s="26"/>
      <c r="C496" s="26"/>
      <c r="D496" s="26"/>
      <c r="E496" s="26"/>
      <c r="F496" s="26"/>
    </row>
    <row r="497">
      <c r="A497" s="26"/>
      <c r="B497" s="26"/>
      <c r="C497" s="26"/>
      <c r="D497" s="26"/>
      <c r="E497" s="26"/>
      <c r="F497" s="26"/>
    </row>
    <row r="498">
      <c r="A498" s="26"/>
      <c r="B498" s="26"/>
      <c r="C498" s="26"/>
      <c r="D498" s="26"/>
      <c r="E498" s="26"/>
      <c r="F498" s="26"/>
    </row>
    <row r="499">
      <c r="A499" s="26"/>
      <c r="B499" s="26"/>
      <c r="C499" s="26"/>
      <c r="D499" s="26"/>
      <c r="E499" s="26"/>
      <c r="F499" s="26"/>
    </row>
    <row r="500">
      <c r="A500" s="26"/>
      <c r="B500" s="26"/>
      <c r="C500" s="26"/>
      <c r="D500" s="26"/>
      <c r="E500" s="26"/>
      <c r="F500" s="26"/>
    </row>
    <row r="501">
      <c r="A501" s="26"/>
      <c r="B501" s="26"/>
      <c r="C501" s="26"/>
      <c r="D501" s="26"/>
      <c r="E501" s="26"/>
      <c r="F501" s="26"/>
    </row>
    <row r="502">
      <c r="A502" s="26"/>
      <c r="B502" s="26"/>
      <c r="C502" s="26"/>
      <c r="D502" s="26"/>
      <c r="E502" s="26"/>
      <c r="F502" s="26"/>
    </row>
    <row r="503">
      <c r="A503" s="26"/>
      <c r="B503" s="26"/>
      <c r="C503" s="26"/>
      <c r="D503" s="26"/>
      <c r="E503" s="26"/>
      <c r="F503" s="26"/>
    </row>
    <row r="504">
      <c r="A504" s="26"/>
      <c r="B504" s="26"/>
      <c r="C504" s="26"/>
      <c r="D504" s="26"/>
      <c r="E504" s="26"/>
      <c r="F504" s="26"/>
    </row>
    <row r="505">
      <c r="A505" s="26"/>
      <c r="B505" s="26"/>
      <c r="C505" s="26"/>
      <c r="D505" s="26"/>
      <c r="E505" s="26"/>
      <c r="F505" s="26"/>
    </row>
    <row r="506">
      <c r="A506" s="26"/>
      <c r="B506" s="26"/>
      <c r="C506" s="26"/>
      <c r="D506" s="26"/>
      <c r="E506" s="26"/>
      <c r="F506" s="26"/>
    </row>
    <row r="507">
      <c r="A507" s="26"/>
      <c r="B507" s="26"/>
      <c r="C507" s="26"/>
      <c r="D507" s="26"/>
      <c r="E507" s="26"/>
      <c r="F507" s="26"/>
    </row>
    <row r="508">
      <c r="A508" s="26"/>
      <c r="B508" s="26"/>
      <c r="C508" s="26"/>
      <c r="D508" s="26"/>
      <c r="E508" s="26"/>
      <c r="F508" s="26"/>
    </row>
    <row r="509">
      <c r="A509" s="26"/>
      <c r="B509" s="26"/>
      <c r="C509" s="26"/>
      <c r="D509" s="26"/>
      <c r="E509" s="26"/>
      <c r="F509" s="26"/>
    </row>
    <row r="510">
      <c r="A510" s="26"/>
      <c r="B510" s="26"/>
      <c r="C510" s="26"/>
      <c r="D510" s="26"/>
      <c r="E510" s="26"/>
      <c r="F510" s="26"/>
    </row>
    <row r="511">
      <c r="A511" s="26"/>
      <c r="B511" s="26"/>
      <c r="C511" s="26"/>
      <c r="D511" s="26"/>
      <c r="E511" s="26"/>
      <c r="F511" s="26"/>
    </row>
    <row r="512">
      <c r="A512" s="26"/>
      <c r="B512" s="26"/>
      <c r="C512" s="26"/>
      <c r="D512" s="26"/>
      <c r="E512" s="26"/>
      <c r="F512" s="26"/>
    </row>
    <row r="513">
      <c r="A513" s="26"/>
      <c r="B513" s="26"/>
      <c r="C513" s="26"/>
      <c r="D513" s="26"/>
      <c r="E513" s="26"/>
      <c r="F513" s="26"/>
    </row>
    <row r="514">
      <c r="A514" s="26"/>
      <c r="B514" s="26"/>
      <c r="C514" s="26"/>
      <c r="D514" s="26"/>
      <c r="E514" s="26"/>
      <c r="F514" s="26"/>
    </row>
    <row r="515">
      <c r="A515" s="26"/>
      <c r="B515" s="26"/>
      <c r="C515" s="26"/>
      <c r="D515" s="26"/>
      <c r="E515" s="26"/>
      <c r="F515" s="26"/>
    </row>
    <row r="516">
      <c r="A516" s="26"/>
      <c r="B516" s="26"/>
      <c r="C516" s="26"/>
      <c r="D516" s="26"/>
      <c r="E516" s="26"/>
      <c r="F516" s="26"/>
    </row>
    <row r="517">
      <c r="A517" s="26"/>
      <c r="B517" s="26"/>
      <c r="C517" s="26"/>
      <c r="D517" s="26"/>
      <c r="E517" s="26"/>
      <c r="F517" s="26"/>
    </row>
    <row r="518">
      <c r="A518" s="26"/>
      <c r="B518" s="26"/>
      <c r="C518" s="26"/>
      <c r="D518" s="26"/>
      <c r="E518" s="26"/>
      <c r="F518" s="26"/>
    </row>
    <row r="519">
      <c r="A519" s="26"/>
      <c r="B519" s="26"/>
      <c r="C519" s="26"/>
      <c r="D519" s="26"/>
      <c r="E519" s="26"/>
      <c r="F519" s="26"/>
    </row>
    <row r="520">
      <c r="A520" s="26"/>
      <c r="B520" s="26"/>
      <c r="C520" s="26"/>
      <c r="D520" s="26"/>
      <c r="E520" s="26"/>
      <c r="F520" s="26"/>
    </row>
    <row r="521">
      <c r="A521" s="26"/>
      <c r="B521" s="26"/>
      <c r="C521" s="26"/>
      <c r="D521" s="26"/>
      <c r="E521" s="26"/>
      <c r="F521" s="26"/>
    </row>
    <row r="522">
      <c r="A522" s="26"/>
      <c r="B522" s="26"/>
      <c r="C522" s="26"/>
      <c r="D522" s="26"/>
      <c r="E522" s="26"/>
      <c r="F522" s="26"/>
    </row>
    <row r="523">
      <c r="A523" s="26"/>
      <c r="B523" s="26"/>
      <c r="C523" s="26"/>
      <c r="D523" s="26"/>
      <c r="E523" s="26"/>
      <c r="F523" s="26"/>
    </row>
    <row r="524">
      <c r="A524" s="26"/>
      <c r="B524" s="26"/>
      <c r="C524" s="26"/>
      <c r="D524" s="26"/>
      <c r="E524" s="26"/>
      <c r="F524" s="26"/>
    </row>
    <row r="525">
      <c r="A525" s="26"/>
      <c r="B525" s="26"/>
      <c r="C525" s="26"/>
      <c r="D525" s="26"/>
      <c r="E525" s="26"/>
      <c r="F525" s="26"/>
    </row>
    <row r="526">
      <c r="A526" s="26"/>
      <c r="B526" s="26"/>
      <c r="C526" s="26"/>
      <c r="D526" s="26"/>
      <c r="E526" s="26"/>
      <c r="F526" s="26"/>
    </row>
    <row r="527">
      <c r="A527" s="26"/>
      <c r="B527" s="26"/>
      <c r="C527" s="26"/>
      <c r="D527" s="26"/>
      <c r="E527" s="26"/>
      <c r="F527" s="26"/>
    </row>
    <row r="528">
      <c r="A528" s="26"/>
      <c r="B528" s="26"/>
      <c r="C528" s="26"/>
      <c r="D528" s="26"/>
      <c r="E528" s="26"/>
      <c r="F528" s="26"/>
    </row>
    <row r="529">
      <c r="A529" s="26"/>
      <c r="B529" s="26"/>
      <c r="C529" s="26"/>
      <c r="D529" s="26"/>
      <c r="E529" s="26"/>
      <c r="F529" s="26"/>
    </row>
    <row r="530">
      <c r="A530" s="26"/>
      <c r="B530" s="26"/>
      <c r="C530" s="26"/>
      <c r="D530" s="26"/>
      <c r="E530" s="26"/>
      <c r="F530" s="26"/>
    </row>
    <row r="531">
      <c r="A531" s="26"/>
      <c r="B531" s="26"/>
      <c r="C531" s="26"/>
      <c r="D531" s="26"/>
      <c r="E531" s="26"/>
      <c r="F531" s="26"/>
    </row>
    <row r="532">
      <c r="A532" s="26"/>
      <c r="B532" s="26"/>
      <c r="C532" s="26"/>
      <c r="D532" s="26"/>
      <c r="E532" s="26"/>
      <c r="F532" s="26"/>
    </row>
    <row r="533">
      <c r="A533" s="26"/>
      <c r="B533" s="26"/>
      <c r="C533" s="26"/>
      <c r="D533" s="26"/>
      <c r="E533" s="26"/>
      <c r="F533" s="26"/>
    </row>
    <row r="534">
      <c r="A534" s="26"/>
      <c r="B534" s="26"/>
      <c r="C534" s="26"/>
      <c r="D534" s="26"/>
      <c r="E534" s="26"/>
      <c r="F534" s="26"/>
    </row>
    <row r="535">
      <c r="A535" s="26"/>
      <c r="B535" s="26"/>
      <c r="C535" s="26"/>
      <c r="D535" s="26"/>
      <c r="E535" s="26"/>
      <c r="F535" s="26"/>
    </row>
    <row r="536">
      <c r="A536" s="26"/>
      <c r="B536" s="26"/>
      <c r="C536" s="26"/>
      <c r="D536" s="26"/>
      <c r="E536" s="26"/>
      <c r="F536" s="26"/>
    </row>
    <row r="537">
      <c r="A537" s="26"/>
      <c r="B537" s="26"/>
      <c r="C537" s="26"/>
      <c r="D537" s="26"/>
      <c r="E537" s="26"/>
      <c r="F537" s="26"/>
    </row>
    <row r="538">
      <c r="A538" s="26"/>
      <c r="B538" s="26"/>
      <c r="C538" s="26"/>
      <c r="D538" s="26"/>
      <c r="E538" s="26"/>
      <c r="F538" s="26"/>
    </row>
    <row r="539">
      <c r="A539" s="26"/>
      <c r="B539" s="26"/>
      <c r="C539" s="26"/>
      <c r="D539" s="26"/>
      <c r="E539" s="26"/>
      <c r="F539" s="26"/>
    </row>
    <row r="540">
      <c r="A540" s="26"/>
      <c r="B540" s="26"/>
      <c r="C540" s="26"/>
      <c r="D540" s="26"/>
      <c r="E540" s="26"/>
      <c r="F540" s="26"/>
    </row>
    <row r="541">
      <c r="A541" s="26"/>
      <c r="B541" s="26"/>
      <c r="C541" s="26"/>
      <c r="D541" s="26"/>
      <c r="E541" s="26"/>
      <c r="F541" s="26"/>
    </row>
    <row r="542">
      <c r="A542" s="26"/>
      <c r="B542" s="26"/>
      <c r="C542" s="26"/>
      <c r="D542" s="26"/>
      <c r="E542" s="26"/>
      <c r="F542" s="26"/>
    </row>
    <row r="543">
      <c r="A543" s="26"/>
      <c r="B543" s="26"/>
      <c r="C543" s="26"/>
      <c r="D543" s="26"/>
      <c r="E543" s="26"/>
      <c r="F543" s="26"/>
    </row>
    <row r="544">
      <c r="A544" s="26"/>
      <c r="B544" s="26"/>
      <c r="C544" s="26"/>
      <c r="D544" s="26"/>
      <c r="E544" s="26"/>
      <c r="F544" s="26"/>
    </row>
    <row r="545">
      <c r="A545" s="26"/>
      <c r="B545" s="26"/>
      <c r="C545" s="26"/>
      <c r="D545" s="26"/>
      <c r="E545" s="26"/>
      <c r="F545" s="26"/>
    </row>
    <row r="546">
      <c r="A546" s="26"/>
      <c r="B546" s="26"/>
      <c r="C546" s="26"/>
      <c r="D546" s="26"/>
      <c r="E546" s="26"/>
      <c r="F546" s="26"/>
    </row>
    <row r="547">
      <c r="A547" s="26"/>
      <c r="B547" s="26"/>
      <c r="C547" s="26"/>
      <c r="D547" s="26"/>
      <c r="E547" s="26"/>
      <c r="F547" s="26"/>
    </row>
    <row r="548">
      <c r="A548" s="26"/>
      <c r="B548" s="26"/>
      <c r="C548" s="26"/>
      <c r="D548" s="26"/>
      <c r="E548" s="26"/>
      <c r="F548" s="26"/>
    </row>
    <row r="549">
      <c r="A549" s="26"/>
      <c r="B549" s="26"/>
      <c r="C549" s="26"/>
      <c r="D549" s="26"/>
      <c r="E549" s="26"/>
      <c r="F549" s="26"/>
    </row>
    <row r="550">
      <c r="A550" s="26"/>
      <c r="B550" s="26"/>
      <c r="C550" s="26"/>
      <c r="D550" s="26"/>
      <c r="E550" s="26"/>
      <c r="F550" s="26"/>
    </row>
    <row r="551">
      <c r="A551" s="26"/>
      <c r="B551" s="26"/>
      <c r="C551" s="26"/>
      <c r="D551" s="26"/>
      <c r="E551" s="26"/>
      <c r="F551" s="26"/>
    </row>
    <row r="552">
      <c r="A552" s="26"/>
      <c r="B552" s="26"/>
      <c r="C552" s="26"/>
      <c r="D552" s="26"/>
      <c r="E552" s="26"/>
      <c r="F552" s="26"/>
    </row>
    <row r="553">
      <c r="A553" s="26"/>
      <c r="B553" s="26"/>
      <c r="C553" s="26"/>
      <c r="D553" s="26"/>
      <c r="E553" s="26"/>
      <c r="F553" s="26"/>
    </row>
    <row r="554">
      <c r="A554" s="26"/>
      <c r="B554" s="26"/>
      <c r="C554" s="26"/>
      <c r="D554" s="26"/>
      <c r="E554" s="26"/>
      <c r="F554" s="26"/>
    </row>
    <row r="555">
      <c r="A555" s="26"/>
      <c r="B555" s="26"/>
      <c r="C555" s="26"/>
      <c r="D555" s="26"/>
      <c r="E555" s="26"/>
      <c r="F555" s="26"/>
    </row>
    <row r="556">
      <c r="A556" s="26"/>
      <c r="B556" s="26"/>
      <c r="C556" s="26"/>
      <c r="D556" s="26"/>
      <c r="E556" s="26"/>
      <c r="F556" s="26"/>
    </row>
    <row r="557">
      <c r="A557" s="26"/>
      <c r="B557" s="26"/>
      <c r="C557" s="26"/>
      <c r="D557" s="26"/>
      <c r="E557" s="26"/>
      <c r="F557" s="26"/>
    </row>
    <row r="558">
      <c r="A558" s="26"/>
      <c r="B558" s="26"/>
      <c r="C558" s="26"/>
      <c r="D558" s="26"/>
      <c r="E558" s="26"/>
      <c r="F558" s="26"/>
    </row>
    <row r="559">
      <c r="A559" s="26"/>
      <c r="B559" s="26"/>
      <c r="C559" s="26"/>
      <c r="D559" s="26"/>
      <c r="E559" s="26"/>
      <c r="F559" s="26"/>
    </row>
    <row r="560">
      <c r="A560" s="26"/>
      <c r="B560" s="26"/>
      <c r="C560" s="26"/>
      <c r="D560" s="26"/>
      <c r="E560" s="26"/>
      <c r="F560" s="26"/>
    </row>
    <row r="561">
      <c r="A561" s="26"/>
      <c r="B561" s="26"/>
      <c r="C561" s="26"/>
      <c r="D561" s="26"/>
      <c r="E561" s="26"/>
      <c r="F561" s="26"/>
    </row>
    <row r="562">
      <c r="A562" s="26"/>
      <c r="B562" s="26"/>
      <c r="C562" s="26"/>
      <c r="D562" s="26"/>
      <c r="E562" s="26"/>
      <c r="F562" s="26"/>
    </row>
    <row r="563">
      <c r="A563" s="26"/>
      <c r="B563" s="26"/>
      <c r="C563" s="26"/>
      <c r="D563" s="26"/>
      <c r="E563" s="26"/>
      <c r="F563" s="26"/>
    </row>
    <row r="564">
      <c r="A564" s="26"/>
      <c r="B564" s="26"/>
      <c r="C564" s="26"/>
      <c r="D564" s="26"/>
      <c r="E564" s="26"/>
      <c r="F564" s="26"/>
    </row>
    <row r="565">
      <c r="A565" s="26"/>
      <c r="B565" s="26"/>
      <c r="C565" s="26"/>
      <c r="D565" s="26"/>
      <c r="E565" s="26"/>
      <c r="F565" s="26"/>
    </row>
    <row r="566">
      <c r="A566" s="26"/>
      <c r="B566" s="26"/>
      <c r="C566" s="26"/>
      <c r="D566" s="26"/>
      <c r="E566" s="26"/>
      <c r="F566" s="26"/>
    </row>
    <row r="567">
      <c r="A567" s="26"/>
      <c r="B567" s="26"/>
      <c r="C567" s="26"/>
      <c r="D567" s="26"/>
      <c r="E567" s="26"/>
      <c r="F567" s="26"/>
    </row>
    <row r="568">
      <c r="A568" s="26"/>
      <c r="B568" s="26"/>
      <c r="C568" s="26"/>
      <c r="D568" s="26"/>
      <c r="E568" s="26"/>
      <c r="F568" s="26"/>
    </row>
    <row r="569">
      <c r="A569" s="26"/>
      <c r="B569" s="26"/>
      <c r="C569" s="26"/>
      <c r="D569" s="26"/>
      <c r="E569" s="26"/>
      <c r="F569" s="26"/>
    </row>
    <row r="570">
      <c r="A570" s="26"/>
      <c r="B570" s="26"/>
      <c r="C570" s="26"/>
      <c r="D570" s="26"/>
      <c r="E570" s="26"/>
      <c r="F570" s="26"/>
    </row>
    <row r="571">
      <c r="A571" s="26"/>
      <c r="B571" s="26"/>
      <c r="C571" s="26"/>
      <c r="D571" s="26"/>
      <c r="E571" s="26"/>
      <c r="F571" s="26"/>
    </row>
    <row r="572">
      <c r="A572" s="26"/>
      <c r="B572" s="26"/>
      <c r="C572" s="26"/>
      <c r="D572" s="26"/>
      <c r="E572" s="26"/>
      <c r="F572" s="26"/>
    </row>
    <row r="573">
      <c r="A573" s="26"/>
      <c r="B573" s="26"/>
      <c r="C573" s="26"/>
      <c r="D573" s="26"/>
      <c r="E573" s="26"/>
      <c r="F573" s="26"/>
    </row>
    <row r="574">
      <c r="A574" s="26"/>
      <c r="B574" s="26"/>
      <c r="C574" s="26"/>
      <c r="D574" s="26"/>
      <c r="E574" s="26"/>
      <c r="F574" s="26"/>
    </row>
    <row r="575">
      <c r="A575" s="26"/>
      <c r="B575" s="26"/>
      <c r="C575" s="26"/>
      <c r="D575" s="26"/>
      <c r="E575" s="26"/>
      <c r="F575" s="26"/>
    </row>
    <row r="576">
      <c r="A576" s="26"/>
      <c r="B576" s="26"/>
      <c r="C576" s="26"/>
      <c r="D576" s="26"/>
      <c r="E576" s="26"/>
      <c r="F576" s="26"/>
    </row>
    <row r="577">
      <c r="A577" s="26"/>
      <c r="B577" s="26"/>
      <c r="C577" s="26"/>
      <c r="D577" s="26"/>
      <c r="E577" s="26"/>
      <c r="F577" s="26"/>
    </row>
    <row r="578">
      <c r="A578" s="26"/>
      <c r="B578" s="26"/>
      <c r="C578" s="26"/>
      <c r="D578" s="26"/>
      <c r="E578" s="26"/>
      <c r="F578" s="26"/>
    </row>
    <row r="579">
      <c r="A579" s="26"/>
      <c r="B579" s="26"/>
      <c r="C579" s="26"/>
      <c r="D579" s="26"/>
      <c r="E579" s="26"/>
      <c r="F579" s="26"/>
    </row>
    <row r="580">
      <c r="A580" s="26"/>
      <c r="B580" s="26"/>
      <c r="C580" s="26"/>
      <c r="D580" s="26"/>
      <c r="E580" s="26"/>
      <c r="F580" s="26"/>
    </row>
    <row r="581">
      <c r="A581" s="26"/>
      <c r="B581" s="26"/>
      <c r="C581" s="26"/>
      <c r="D581" s="26"/>
      <c r="E581" s="26"/>
      <c r="F581" s="26"/>
    </row>
    <row r="582">
      <c r="A582" s="26"/>
      <c r="B582" s="26"/>
      <c r="C582" s="26"/>
      <c r="D582" s="26"/>
      <c r="E582" s="26"/>
      <c r="F582" s="26"/>
    </row>
    <row r="583">
      <c r="A583" s="26"/>
      <c r="B583" s="26"/>
      <c r="C583" s="26"/>
      <c r="D583" s="26"/>
      <c r="E583" s="26"/>
      <c r="F583" s="26"/>
    </row>
    <row r="584">
      <c r="A584" s="26"/>
      <c r="B584" s="26"/>
      <c r="C584" s="26"/>
      <c r="D584" s="26"/>
      <c r="E584" s="26"/>
      <c r="F584" s="26"/>
    </row>
    <row r="585">
      <c r="A585" s="26"/>
      <c r="B585" s="26"/>
      <c r="C585" s="26"/>
      <c r="D585" s="26"/>
      <c r="E585" s="26"/>
      <c r="F585" s="26"/>
    </row>
    <row r="586">
      <c r="A586" s="26"/>
      <c r="B586" s="26"/>
      <c r="C586" s="26"/>
      <c r="D586" s="26"/>
      <c r="E586" s="26"/>
      <c r="F586" s="26"/>
    </row>
    <row r="587">
      <c r="A587" s="26"/>
      <c r="B587" s="26"/>
      <c r="C587" s="26"/>
      <c r="D587" s="26"/>
      <c r="E587" s="26"/>
      <c r="F587" s="26"/>
    </row>
    <row r="588">
      <c r="A588" s="26"/>
      <c r="B588" s="26"/>
      <c r="C588" s="26"/>
      <c r="D588" s="26"/>
      <c r="E588" s="26"/>
      <c r="F588" s="26"/>
    </row>
    <row r="589">
      <c r="A589" s="26"/>
      <c r="B589" s="26"/>
      <c r="C589" s="26"/>
      <c r="D589" s="26"/>
      <c r="E589" s="26"/>
      <c r="F589" s="26"/>
    </row>
    <row r="590">
      <c r="A590" s="26"/>
      <c r="B590" s="26"/>
      <c r="C590" s="26"/>
      <c r="D590" s="26"/>
      <c r="E590" s="26"/>
      <c r="F590" s="26"/>
    </row>
    <row r="591">
      <c r="A591" s="26"/>
      <c r="B591" s="26"/>
      <c r="C591" s="26"/>
      <c r="D591" s="26"/>
      <c r="E591" s="26"/>
      <c r="F591" s="26"/>
    </row>
    <row r="592">
      <c r="A592" s="26"/>
      <c r="B592" s="26"/>
      <c r="C592" s="26"/>
      <c r="D592" s="26"/>
      <c r="E592" s="26"/>
      <c r="F592" s="26"/>
    </row>
    <row r="593">
      <c r="A593" s="26"/>
      <c r="B593" s="26"/>
      <c r="C593" s="26"/>
      <c r="D593" s="26"/>
      <c r="E593" s="26"/>
      <c r="F593" s="26"/>
    </row>
    <row r="594">
      <c r="A594" s="26"/>
      <c r="B594" s="26"/>
      <c r="C594" s="26"/>
      <c r="D594" s="26"/>
      <c r="E594" s="26"/>
      <c r="F594" s="26"/>
    </row>
    <row r="595">
      <c r="A595" s="26"/>
      <c r="B595" s="26"/>
      <c r="C595" s="26"/>
      <c r="D595" s="26"/>
      <c r="E595" s="26"/>
      <c r="F595" s="26"/>
    </row>
    <row r="596">
      <c r="A596" s="26"/>
      <c r="B596" s="26"/>
      <c r="C596" s="26"/>
      <c r="D596" s="26"/>
      <c r="E596" s="26"/>
      <c r="F596" s="26"/>
    </row>
    <row r="597">
      <c r="A597" s="26"/>
      <c r="B597" s="26"/>
      <c r="C597" s="26"/>
      <c r="D597" s="26"/>
      <c r="E597" s="26"/>
      <c r="F597" s="26"/>
    </row>
    <row r="598">
      <c r="A598" s="26"/>
      <c r="B598" s="26"/>
      <c r="C598" s="26"/>
      <c r="D598" s="26"/>
      <c r="E598" s="26"/>
      <c r="F598" s="26"/>
    </row>
    <row r="599">
      <c r="A599" s="26"/>
      <c r="B599" s="26"/>
      <c r="C599" s="26"/>
      <c r="D599" s="26"/>
      <c r="E599" s="26"/>
      <c r="F599" s="26"/>
    </row>
    <row r="600">
      <c r="A600" s="26"/>
      <c r="B600" s="26"/>
      <c r="C600" s="26"/>
      <c r="D600" s="26"/>
      <c r="E600" s="26"/>
      <c r="F600" s="26"/>
    </row>
    <row r="601">
      <c r="A601" s="26"/>
      <c r="B601" s="26"/>
      <c r="C601" s="26"/>
      <c r="D601" s="26"/>
      <c r="E601" s="26"/>
      <c r="F601" s="26"/>
    </row>
    <row r="602">
      <c r="A602" s="26"/>
      <c r="B602" s="26"/>
      <c r="C602" s="26"/>
      <c r="D602" s="26"/>
      <c r="E602" s="26"/>
      <c r="F602" s="26"/>
    </row>
    <row r="603">
      <c r="A603" s="26"/>
      <c r="B603" s="26"/>
      <c r="C603" s="26"/>
      <c r="D603" s="26"/>
      <c r="E603" s="26"/>
      <c r="F603" s="26"/>
    </row>
    <row r="604">
      <c r="A604" s="26"/>
      <c r="B604" s="26"/>
      <c r="C604" s="26"/>
      <c r="D604" s="26"/>
      <c r="E604" s="26"/>
      <c r="F604" s="26"/>
    </row>
    <row r="605">
      <c r="A605" s="26"/>
      <c r="B605" s="26"/>
      <c r="C605" s="26"/>
      <c r="D605" s="26"/>
      <c r="E605" s="26"/>
      <c r="F605" s="26"/>
    </row>
    <row r="606">
      <c r="A606" s="26"/>
      <c r="B606" s="26"/>
      <c r="C606" s="26"/>
      <c r="D606" s="26"/>
      <c r="E606" s="26"/>
      <c r="F606" s="26"/>
    </row>
    <row r="607">
      <c r="A607" s="26"/>
      <c r="B607" s="26"/>
      <c r="C607" s="26"/>
      <c r="D607" s="26"/>
      <c r="E607" s="26"/>
      <c r="F607" s="26"/>
    </row>
    <row r="608">
      <c r="A608" s="26"/>
      <c r="B608" s="26"/>
      <c r="C608" s="26"/>
      <c r="D608" s="26"/>
      <c r="E608" s="26"/>
      <c r="F608" s="26"/>
    </row>
    <row r="609">
      <c r="A609" s="26"/>
      <c r="B609" s="26"/>
      <c r="C609" s="26"/>
      <c r="D609" s="26"/>
      <c r="E609" s="26"/>
      <c r="F609" s="26"/>
    </row>
    <row r="610">
      <c r="A610" s="26"/>
      <c r="B610" s="26"/>
      <c r="C610" s="26"/>
      <c r="D610" s="26"/>
      <c r="E610" s="26"/>
      <c r="F610" s="26"/>
    </row>
    <row r="611">
      <c r="A611" s="26"/>
      <c r="B611" s="26"/>
      <c r="C611" s="26"/>
      <c r="D611" s="26"/>
      <c r="E611" s="26"/>
      <c r="F611" s="26"/>
    </row>
    <row r="612">
      <c r="A612" s="26"/>
      <c r="B612" s="26"/>
      <c r="C612" s="26"/>
      <c r="D612" s="26"/>
      <c r="E612" s="26"/>
      <c r="F612" s="26"/>
    </row>
    <row r="613">
      <c r="A613" s="26"/>
      <c r="B613" s="26"/>
      <c r="C613" s="26"/>
      <c r="D613" s="26"/>
      <c r="E613" s="26"/>
      <c r="F613" s="26"/>
    </row>
    <row r="614">
      <c r="A614" s="26"/>
      <c r="B614" s="26"/>
      <c r="C614" s="26"/>
      <c r="D614" s="26"/>
      <c r="E614" s="26"/>
      <c r="F614" s="26"/>
    </row>
    <row r="615">
      <c r="A615" s="26"/>
      <c r="B615" s="26"/>
      <c r="C615" s="26"/>
      <c r="D615" s="26"/>
      <c r="E615" s="26"/>
      <c r="F615" s="26"/>
    </row>
    <row r="616">
      <c r="A616" s="26"/>
      <c r="B616" s="26"/>
      <c r="C616" s="26"/>
      <c r="D616" s="26"/>
      <c r="E616" s="26"/>
      <c r="F616" s="26"/>
    </row>
    <row r="617">
      <c r="A617" s="26"/>
      <c r="B617" s="26"/>
      <c r="C617" s="26"/>
      <c r="D617" s="26"/>
      <c r="E617" s="26"/>
      <c r="F617" s="26"/>
    </row>
    <row r="618">
      <c r="A618" s="26"/>
      <c r="B618" s="26"/>
      <c r="C618" s="26"/>
      <c r="D618" s="26"/>
      <c r="E618" s="26"/>
      <c r="F618" s="26"/>
    </row>
    <row r="619">
      <c r="A619" s="26"/>
      <c r="B619" s="26"/>
      <c r="C619" s="26"/>
      <c r="D619" s="26"/>
      <c r="E619" s="26"/>
      <c r="F619" s="26"/>
    </row>
    <row r="620">
      <c r="A620" s="26"/>
      <c r="B620" s="26"/>
      <c r="C620" s="26"/>
      <c r="D620" s="26"/>
      <c r="E620" s="26"/>
      <c r="F620" s="26"/>
    </row>
    <row r="621">
      <c r="A621" s="26"/>
      <c r="B621" s="26"/>
      <c r="C621" s="26"/>
      <c r="D621" s="26"/>
      <c r="E621" s="26"/>
      <c r="F621" s="26"/>
    </row>
    <row r="622">
      <c r="A622" s="26"/>
      <c r="B622" s="26"/>
      <c r="C622" s="26"/>
      <c r="D622" s="26"/>
      <c r="E622" s="26"/>
      <c r="F622" s="26"/>
    </row>
    <row r="623">
      <c r="A623" s="26"/>
      <c r="B623" s="26"/>
      <c r="C623" s="26"/>
      <c r="D623" s="26"/>
      <c r="E623" s="26"/>
      <c r="F623" s="26"/>
    </row>
    <row r="624">
      <c r="A624" s="26"/>
      <c r="B624" s="26"/>
      <c r="C624" s="26"/>
      <c r="D624" s="26"/>
      <c r="E624" s="26"/>
      <c r="F624" s="26"/>
    </row>
    <row r="625">
      <c r="A625" s="26"/>
      <c r="B625" s="26"/>
      <c r="C625" s="26"/>
      <c r="D625" s="26"/>
      <c r="E625" s="26"/>
      <c r="F625" s="26"/>
    </row>
    <row r="626">
      <c r="A626" s="26"/>
      <c r="B626" s="26"/>
      <c r="C626" s="26"/>
      <c r="D626" s="26"/>
      <c r="E626" s="26"/>
      <c r="F626" s="26"/>
    </row>
    <row r="627">
      <c r="A627" s="26"/>
      <c r="B627" s="26"/>
      <c r="C627" s="26"/>
      <c r="D627" s="26"/>
      <c r="E627" s="26"/>
      <c r="F627" s="26"/>
    </row>
    <row r="628">
      <c r="A628" s="26"/>
      <c r="B628" s="26"/>
      <c r="C628" s="26"/>
      <c r="D628" s="26"/>
      <c r="E628" s="26"/>
      <c r="F628" s="26"/>
    </row>
    <row r="629">
      <c r="A629" s="26"/>
      <c r="B629" s="26"/>
      <c r="C629" s="26"/>
      <c r="D629" s="26"/>
      <c r="E629" s="26"/>
      <c r="F629" s="26"/>
    </row>
    <row r="630">
      <c r="A630" s="26"/>
      <c r="B630" s="26"/>
      <c r="C630" s="26"/>
      <c r="D630" s="26"/>
      <c r="E630" s="26"/>
      <c r="F630" s="26"/>
    </row>
    <row r="631">
      <c r="A631" s="26"/>
      <c r="B631" s="26"/>
      <c r="C631" s="26"/>
      <c r="D631" s="26"/>
      <c r="E631" s="26"/>
      <c r="F631" s="26"/>
    </row>
    <row r="632">
      <c r="A632" s="26"/>
      <c r="B632" s="26"/>
      <c r="C632" s="26"/>
      <c r="D632" s="26"/>
      <c r="E632" s="26"/>
      <c r="F632" s="26"/>
    </row>
    <row r="633">
      <c r="A633" s="26"/>
      <c r="B633" s="26"/>
      <c r="C633" s="26"/>
      <c r="D633" s="26"/>
      <c r="E633" s="26"/>
      <c r="F633" s="26"/>
    </row>
    <row r="634">
      <c r="A634" s="26"/>
      <c r="B634" s="26"/>
      <c r="C634" s="26"/>
      <c r="D634" s="26"/>
      <c r="E634" s="26"/>
      <c r="F634" s="26"/>
    </row>
    <row r="635">
      <c r="A635" s="26"/>
      <c r="B635" s="26"/>
      <c r="C635" s="26"/>
      <c r="D635" s="26"/>
      <c r="E635" s="26"/>
      <c r="F635" s="26"/>
    </row>
    <row r="636">
      <c r="A636" s="26"/>
      <c r="B636" s="26"/>
      <c r="C636" s="26"/>
      <c r="D636" s="26"/>
      <c r="E636" s="26"/>
      <c r="F636" s="26"/>
    </row>
    <row r="637">
      <c r="A637" s="26"/>
      <c r="B637" s="26"/>
      <c r="C637" s="26"/>
      <c r="D637" s="26"/>
      <c r="E637" s="26"/>
      <c r="F637" s="26"/>
    </row>
    <row r="638">
      <c r="A638" s="26"/>
      <c r="B638" s="26"/>
      <c r="C638" s="26"/>
      <c r="D638" s="26"/>
      <c r="E638" s="26"/>
      <c r="F638" s="26"/>
    </row>
    <row r="639">
      <c r="A639" s="26"/>
      <c r="B639" s="26"/>
      <c r="C639" s="26"/>
      <c r="D639" s="26"/>
      <c r="E639" s="26"/>
      <c r="F639" s="26"/>
    </row>
    <row r="640">
      <c r="A640" s="26"/>
      <c r="B640" s="26"/>
      <c r="C640" s="26"/>
      <c r="D640" s="26"/>
      <c r="E640" s="26"/>
      <c r="F640" s="26"/>
    </row>
    <row r="641">
      <c r="A641" s="26"/>
      <c r="B641" s="26"/>
      <c r="C641" s="26"/>
      <c r="D641" s="26"/>
      <c r="E641" s="26"/>
      <c r="F641" s="26"/>
    </row>
    <row r="642">
      <c r="A642" s="26"/>
      <c r="B642" s="26"/>
      <c r="C642" s="26"/>
      <c r="D642" s="26"/>
      <c r="E642" s="26"/>
      <c r="F642" s="26"/>
    </row>
    <row r="643">
      <c r="A643" s="26"/>
      <c r="B643" s="26"/>
      <c r="C643" s="26"/>
      <c r="D643" s="26"/>
      <c r="E643" s="26"/>
      <c r="F643" s="26"/>
    </row>
    <row r="644">
      <c r="A644" s="26"/>
      <c r="B644" s="26"/>
      <c r="C644" s="26"/>
      <c r="D644" s="26"/>
      <c r="E644" s="26"/>
      <c r="F644" s="26"/>
    </row>
    <row r="645">
      <c r="A645" s="26"/>
      <c r="B645" s="26"/>
      <c r="C645" s="26"/>
      <c r="D645" s="26"/>
      <c r="E645" s="26"/>
      <c r="F645" s="26"/>
    </row>
    <row r="646">
      <c r="A646" s="26"/>
      <c r="B646" s="26"/>
      <c r="C646" s="26"/>
      <c r="D646" s="26"/>
      <c r="E646" s="26"/>
      <c r="F646" s="26"/>
    </row>
    <row r="647">
      <c r="A647" s="26"/>
      <c r="B647" s="26"/>
      <c r="C647" s="26"/>
      <c r="D647" s="26"/>
      <c r="E647" s="26"/>
      <c r="F647" s="26"/>
    </row>
    <row r="648">
      <c r="A648" s="26"/>
      <c r="B648" s="26"/>
      <c r="C648" s="26"/>
      <c r="D648" s="26"/>
      <c r="E648" s="26"/>
      <c r="F648" s="26"/>
    </row>
    <row r="649">
      <c r="A649" s="26"/>
      <c r="B649" s="26"/>
      <c r="C649" s="26"/>
      <c r="D649" s="26"/>
      <c r="E649" s="26"/>
      <c r="F649" s="26"/>
    </row>
    <row r="650">
      <c r="A650" s="26"/>
      <c r="B650" s="26"/>
      <c r="C650" s="26"/>
      <c r="D650" s="26"/>
      <c r="E650" s="26"/>
      <c r="F650" s="26"/>
    </row>
    <row r="651">
      <c r="A651" s="26"/>
      <c r="B651" s="26"/>
      <c r="C651" s="26"/>
      <c r="D651" s="26"/>
      <c r="E651" s="26"/>
      <c r="F651" s="26"/>
    </row>
    <row r="652">
      <c r="A652" s="26"/>
      <c r="B652" s="26"/>
      <c r="C652" s="26"/>
      <c r="D652" s="26"/>
      <c r="E652" s="26"/>
      <c r="F652" s="26"/>
    </row>
    <row r="653">
      <c r="A653" s="26"/>
      <c r="B653" s="26"/>
      <c r="C653" s="26"/>
      <c r="D653" s="26"/>
      <c r="E653" s="26"/>
      <c r="F653" s="26"/>
    </row>
    <row r="654">
      <c r="A654" s="26"/>
      <c r="B654" s="26"/>
      <c r="C654" s="26"/>
      <c r="D654" s="26"/>
      <c r="E654" s="26"/>
      <c r="F654" s="26"/>
    </row>
    <row r="655">
      <c r="A655" s="26"/>
      <c r="B655" s="26"/>
      <c r="C655" s="26"/>
      <c r="D655" s="26"/>
      <c r="E655" s="26"/>
      <c r="F655" s="26"/>
    </row>
    <row r="656">
      <c r="A656" s="26"/>
      <c r="B656" s="26"/>
      <c r="C656" s="26"/>
      <c r="D656" s="26"/>
      <c r="E656" s="26"/>
      <c r="F656" s="26"/>
    </row>
    <row r="657">
      <c r="A657" s="26"/>
      <c r="B657" s="26"/>
      <c r="C657" s="26"/>
      <c r="D657" s="26"/>
      <c r="E657" s="26"/>
      <c r="F657" s="26"/>
    </row>
    <row r="658">
      <c r="A658" s="26"/>
      <c r="B658" s="26"/>
      <c r="C658" s="26"/>
      <c r="D658" s="26"/>
      <c r="E658" s="26"/>
      <c r="F658" s="26"/>
    </row>
    <row r="659">
      <c r="A659" s="26"/>
      <c r="B659" s="26"/>
      <c r="C659" s="26"/>
      <c r="D659" s="26"/>
      <c r="E659" s="26"/>
      <c r="F659" s="26"/>
    </row>
    <row r="660">
      <c r="A660" s="26"/>
      <c r="B660" s="26"/>
      <c r="C660" s="26"/>
      <c r="D660" s="26"/>
      <c r="E660" s="26"/>
      <c r="F660" s="26"/>
    </row>
    <row r="661">
      <c r="A661" s="26"/>
      <c r="B661" s="26"/>
      <c r="C661" s="26"/>
      <c r="D661" s="26"/>
      <c r="E661" s="26"/>
      <c r="F661" s="26"/>
    </row>
    <row r="662">
      <c r="A662" s="26"/>
      <c r="B662" s="26"/>
      <c r="C662" s="26"/>
      <c r="D662" s="26"/>
      <c r="E662" s="26"/>
      <c r="F662" s="26"/>
    </row>
    <row r="663">
      <c r="A663" s="26"/>
      <c r="B663" s="26"/>
      <c r="C663" s="26"/>
      <c r="D663" s="26"/>
      <c r="E663" s="26"/>
      <c r="F663" s="26"/>
    </row>
    <row r="664">
      <c r="A664" s="26"/>
      <c r="B664" s="26"/>
      <c r="C664" s="26"/>
      <c r="D664" s="26"/>
      <c r="E664" s="26"/>
      <c r="F664" s="26"/>
    </row>
    <row r="665">
      <c r="A665" s="26"/>
      <c r="B665" s="26"/>
      <c r="C665" s="26"/>
      <c r="D665" s="26"/>
      <c r="E665" s="26"/>
      <c r="F665" s="26"/>
    </row>
    <row r="666">
      <c r="A666" s="26"/>
      <c r="B666" s="26"/>
      <c r="C666" s="26"/>
      <c r="D666" s="26"/>
      <c r="E666" s="26"/>
      <c r="F666" s="26"/>
    </row>
    <row r="667">
      <c r="A667" s="26"/>
      <c r="B667" s="26"/>
      <c r="C667" s="26"/>
      <c r="D667" s="26"/>
      <c r="E667" s="26"/>
      <c r="F667" s="26"/>
    </row>
    <row r="668">
      <c r="A668" s="26"/>
      <c r="B668" s="26"/>
      <c r="C668" s="26"/>
      <c r="D668" s="26"/>
      <c r="E668" s="26"/>
      <c r="F668" s="26"/>
    </row>
    <row r="669">
      <c r="A669" s="26"/>
      <c r="B669" s="26"/>
      <c r="C669" s="26"/>
      <c r="D669" s="26"/>
      <c r="E669" s="26"/>
      <c r="F669" s="26"/>
    </row>
    <row r="670">
      <c r="A670" s="26"/>
      <c r="B670" s="26"/>
      <c r="C670" s="26"/>
      <c r="D670" s="26"/>
      <c r="E670" s="26"/>
      <c r="F670" s="26"/>
    </row>
    <row r="671">
      <c r="A671" s="26"/>
      <c r="B671" s="26"/>
      <c r="C671" s="26"/>
      <c r="D671" s="26"/>
      <c r="E671" s="26"/>
      <c r="F671" s="26"/>
    </row>
    <row r="672">
      <c r="A672" s="26"/>
      <c r="B672" s="26"/>
      <c r="C672" s="26"/>
      <c r="D672" s="26"/>
      <c r="E672" s="26"/>
      <c r="F672" s="26"/>
    </row>
    <row r="673">
      <c r="A673" s="26"/>
      <c r="B673" s="26"/>
      <c r="C673" s="26"/>
      <c r="D673" s="26"/>
      <c r="E673" s="26"/>
      <c r="F673" s="26"/>
    </row>
    <row r="674">
      <c r="A674" s="26"/>
      <c r="B674" s="26"/>
      <c r="C674" s="26"/>
      <c r="D674" s="26"/>
      <c r="E674" s="26"/>
      <c r="F674" s="26"/>
    </row>
    <row r="675">
      <c r="A675" s="26"/>
      <c r="B675" s="26"/>
      <c r="C675" s="26"/>
      <c r="D675" s="26"/>
      <c r="E675" s="26"/>
      <c r="F675" s="26"/>
    </row>
    <row r="676">
      <c r="A676" s="26"/>
      <c r="B676" s="26"/>
      <c r="C676" s="26"/>
      <c r="D676" s="26"/>
      <c r="E676" s="26"/>
      <c r="F676" s="26"/>
    </row>
    <row r="677">
      <c r="A677" s="26"/>
      <c r="B677" s="26"/>
      <c r="C677" s="26"/>
      <c r="D677" s="26"/>
      <c r="E677" s="26"/>
      <c r="F677" s="26"/>
    </row>
    <row r="678">
      <c r="A678" s="26"/>
      <c r="B678" s="26"/>
      <c r="C678" s="26"/>
      <c r="D678" s="26"/>
      <c r="E678" s="26"/>
      <c r="F678" s="26"/>
    </row>
    <row r="679">
      <c r="A679" s="26"/>
      <c r="B679" s="26"/>
      <c r="C679" s="26"/>
      <c r="D679" s="26"/>
      <c r="E679" s="26"/>
      <c r="F679" s="26"/>
    </row>
    <row r="680">
      <c r="A680" s="26"/>
      <c r="B680" s="26"/>
      <c r="C680" s="26"/>
      <c r="D680" s="26"/>
      <c r="E680" s="26"/>
      <c r="F680" s="26"/>
    </row>
    <row r="681">
      <c r="A681" s="26"/>
      <c r="B681" s="26"/>
      <c r="C681" s="26"/>
      <c r="D681" s="26"/>
      <c r="E681" s="26"/>
      <c r="F681" s="26"/>
    </row>
    <row r="682">
      <c r="A682" s="26"/>
      <c r="B682" s="26"/>
      <c r="C682" s="26"/>
      <c r="D682" s="26"/>
      <c r="E682" s="26"/>
      <c r="F682" s="26"/>
    </row>
    <row r="683">
      <c r="A683" s="26"/>
      <c r="B683" s="26"/>
      <c r="C683" s="26"/>
      <c r="D683" s="26"/>
      <c r="E683" s="26"/>
      <c r="F683" s="26"/>
    </row>
    <row r="684">
      <c r="A684" s="26"/>
      <c r="B684" s="26"/>
      <c r="C684" s="26"/>
      <c r="D684" s="26"/>
      <c r="E684" s="26"/>
      <c r="F684" s="26"/>
    </row>
    <row r="685">
      <c r="A685" s="26"/>
      <c r="B685" s="26"/>
      <c r="C685" s="26"/>
      <c r="D685" s="26"/>
      <c r="E685" s="26"/>
      <c r="F685" s="26"/>
    </row>
    <row r="686">
      <c r="A686" s="26"/>
      <c r="B686" s="26"/>
      <c r="C686" s="26"/>
      <c r="D686" s="26"/>
      <c r="E686" s="26"/>
      <c r="F686" s="26"/>
    </row>
    <row r="687">
      <c r="A687" s="26"/>
      <c r="B687" s="26"/>
      <c r="C687" s="26"/>
      <c r="D687" s="26"/>
      <c r="E687" s="26"/>
      <c r="F687" s="26"/>
    </row>
    <row r="688">
      <c r="A688" s="26"/>
      <c r="B688" s="26"/>
      <c r="C688" s="26"/>
      <c r="D688" s="26"/>
      <c r="E688" s="26"/>
      <c r="F688" s="26"/>
    </row>
    <row r="689">
      <c r="A689" s="26"/>
      <c r="B689" s="26"/>
      <c r="C689" s="26"/>
      <c r="D689" s="26"/>
      <c r="E689" s="26"/>
      <c r="F689" s="26"/>
    </row>
    <row r="690">
      <c r="A690" s="26"/>
      <c r="B690" s="26"/>
      <c r="C690" s="26"/>
      <c r="D690" s="26"/>
      <c r="E690" s="26"/>
      <c r="F690" s="26"/>
    </row>
    <row r="691">
      <c r="A691" s="26"/>
      <c r="B691" s="26"/>
      <c r="C691" s="26"/>
      <c r="D691" s="26"/>
      <c r="E691" s="26"/>
      <c r="F691" s="26"/>
    </row>
    <row r="692">
      <c r="A692" s="26"/>
      <c r="B692" s="26"/>
      <c r="C692" s="26"/>
      <c r="D692" s="26"/>
      <c r="E692" s="26"/>
      <c r="F692" s="26"/>
    </row>
    <row r="693">
      <c r="A693" s="26"/>
      <c r="B693" s="26"/>
      <c r="C693" s="26"/>
      <c r="D693" s="26"/>
      <c r="E693" s="26"/>
      <c r="F693" s="26"/>
    </row>
    <row r="694">
      <c r="A694" s="26"/>
      <c r="B694" s="26"/>
      <c r="C694" s="26"/>
      <c r="D694" s="26"/>
      <c r="E694" s="26"/>
      <c r="F694" s="26"/>
    </row>
    <row r="695">
      <c r="A695" s="26"/>
      <c r="B695" s="26"/>
      <c r="C695" s="26"/>
      <c r="D695" s="26"/>
      <c r="E695" s="26"/>
      <c r="F695" s="26"/>
    </row>
    <row r="696">
      <c r="A696" s="26"/>
      <c r="B696" s="26"/>
      <c r="C696" s="26"/>
      <c r="D696" s="26"/>
      <c r="E696" s="26"/>
      <c r="F696" s="26"/>
    </row>
    <row r="697">
      <c r="A697" s="26"/>
      <c r="B697" s="26"/>
      <c r="C697" s="26"/>
      <c r="D697" s="26"/>
      <c r="E697" s="26"/>
      <c r="F697" s="26"/>
    </row>
    <row r="698">
      <c r="A698" s="26"/>
      <c r="B698" s="26"/>
      <c r="C698" s="26"/>
      <c r="D698" s="26"/>
      <c r="E698" s="26"/>
      <c r="F698" s="26"/>
    </row>
    <row r="699">
      <c r="A699" s="26"/>
      <c r="B699" s="26"/>
      <c r="C699" s="26"/>
      <c r="D699" s="26"/>
      <c r="E699" s="26"/>
      <c r="F699" s="26"/>
    </row>
    <row r="700">
      <c r="A700" s="26"/>
      <c r="B700" s="26"/>
      <c r="C700" s="26"/>
      <c r="D700" s="26"/>
      <c r="E700" s="26"/>
      <c r="F700" s="26"/>
    </row>
    <row r="701">
      <c r="A701" s="26"/>
      <c r="B701" s="26"/>
      <c r="C701" s="26"/>
      <c r="D701" s="26"/>
      <c r="E701" s="26"/>
      <c r="F701" s="26"/>
    </row>
    <row r="702">
      <c r="A702" s="26"/>
      <c r="B702" s="26"/>
      <c r="C702" s="26"/>
      <c r="D702" s="26"/>
      <c r="E702" s="26"/>
      <c r="F702" s="26"/>
    </row>
    <row r="703">
      <c r="A703" s="26"/>
      <c r="B703" s="26"/>
      <c r="C703" s="26"/>
      <c r="D703" s="26"/>
      <c r="E703" s="26"/>
      <c r="F703" s="26"/>
    </row>
    <row r="704">
      <c r="A704" s="26"/>
      <c r="B704" s="26"/>
      <c r="C704" s="26"/>
      <c r="D704" s="26"/>
      <c r="E704" s="26"/>
      <c r="F704" s="26"/>
    </row>
    <row r="705">
      <c r="A705" s="26"/>
      <c r="B705" s="26"/>
      <c r="C705" s="26"/>
      <c r="D705" s="26"/>
      <c r="E705" s="26"/>
      <c r="F705" s="26"/>
    </row>
    <row r="706">
      <c r="A706" s="26"/>
      <c r="B706" s="26"/>
      <c r="C706" s="26"/>
      <c r="D706" s="26"/>
      <c r="E706" s="26"/>
      <c r="F706" s="26"/>
    </row>
    <row r="707">
      <c r="A707" s="26"/>
      <c r="B707" s="26"/>
      <c r="C707" s="26"/>
      <c r="D707" s="26"/>
      <c r="E707" s="26"/>
      <c r="F707" s="26"/>
    </row>
    <row r="708">
      <c r="A708" s="26"/>
      <c r="B708" s="26"/>
      <c r="C708" s="26"/>
      <c r="D708" s="26"/>
      <c r="E708" s="26"/>
      <c r="F708" s="26"/>
    </row>
    <row r="709">
      <c r="A709" s="26"/>
      <c r="B709" s="26"/>
      <c r="C709" s="26"/>
      <c r="D709" s="26"/>
      <c r="E709" s="26"/>
      <c r="F709" s="26"/>
    </row>
    <row r="710">
      <c r="A710" s="26"/>
      <c r="B710" s="26"/>
      <c r="C710" s="26"/>
      <c r="D710" s="26"/>
      <c r="E710" s="26"/>
      <c r="F710" s="26"/>
    </row>
    <row r="711">
      <c r="A711" s="26"/>
      <c r="B711" s="26"/>
      <c r="C711" s="26"/>
      <c r="D711" s="26"/>
      <c r="E711" s="26"/>
      <c r="F711" s="26"/>
    </row>
    <row r="712">
      <c r="A712" s="26"/>
      <c r="B712" s="26"/>
      <c r="C712" s="26"/>
      <c r="D712" s="26"/>
      <c r="E712" s="26"/>
      <c r="F712" s="26"/>
    </row>
    <row r="713">
      <c r="A713" s="26"/>
      <c r="B713" s="26"/>
      <c r="C713" s="26"/>
      <c r="D713" s="26"/>
      <c r="E713" s="26"/>
      <c r="F713" s="26"/>
    </row>
    <row r="714">
      <c r="A714" s="26"/>
      <c r="B714" s="26"/>
      <c r="C714" s="26"/>
      <c r="D714" s="26"/>
      <c r="E714" s="26"/>
      <c r="F714" s="26"/>
    </row>
    <row r="715">
      <c r="A715" s="26"/>
      <c r="B715" s="26"/>
      <c r="C715" s="26"/>
      <c r="D715" s="26"/>
      <c r="E715" s="26"/>
      <c r="F715" s="26"/>
    </row>
    <row r="716">
      <c r="A716" s="26"/>
      <c r="B716" s="26"/>
      <c r="C716" s="26"/>
      <c r="D716" s="26"/>
      <c r="E716" s="26"/>
      <c r="F716" s="26"/>
    </row>
    <row r="717">
      <c r="A717" s="26"/>
      <c r="B717" s="26"/>
      <c r="C717" s="26"/>
      <c r="D717" s="26"/>
      <c r="E717" s="26"/>
      <c r="F717" s="26"/>
    </row>
    <row r="718">
      <c r="A718" s="26"/>
      <c r="B718" s="26"/>
      <c r="C718" s="26"/>
      <c r="D718" s="26"/>
      <c r="E718" s="26"/>
      <c r="F718" s="26"/>
    </row>
    <row r="719">
      <c r="A719" s="26"/>
      <c r="B719" s="26"/>
      <c r="C719" s="26"/>
      <c r="D719" s="26"/>
      <c r="E719" s="26"/>
      <c r="F719" s="26"/>
    </row>
    <row r="720">
      <c r="A720" s="26"/>
      <c r="B720" s="26"/>
      <c r="C720" s="26"/>
      <c r="D720" s="26"/>
      <c r="E720" s="26"/>
      <c r="F720" s="26"/>
    </row>
    <row r="721">
      <c r="A721" s="26"/>
      <c r="B721" s="26"/>
      <c r="C721" s="26"/>
      <c r="D721" s="26"/>
      <c r="E721" s="26"/>
      <c r="F721" s="26"/>
    </row>
    <row r="722">
      <c r="A722" s="26"/>
      <c r="B722" s="26"/>
      <c r="C722" s="26"/>
      <c r="D722" s="26"/>
      <c r="E722" s="26"/>
      <c r="F722" s="26"/>
    </row>
    <row r="723">
      <c r="A723" s="26"/>
      <c r="B723" s="26"/>
      <c r="C723" s="26"/>
      <c r="D723" s="26"/>
      <c r="E723" s="26"/>
      <c r="F723" s="26"/>
    </row>
    <row r="724">
      <c r="A724" s="26"/>
      <c r="B724" s="26"/>
      <c r="C724" s="26"/>
      <c r="D724" s="26"/>
      <c r="E724" s="26"/>
      <c r="F724" s="26"/>
    </row>
    <row r="725">
      <c r="A725" s="26"/>
      <c r="B725" s="26"/>
      <c r="C725" s="26"/>
      <c r="D725" s="26"/>
      <c r="E725" s="26"/>
      <c r="F725" s="26"/>
    </row>
    <row r="726">
      <c r="A726" s="26"/>
      <c r="B726" s="26"/>
      <c r="C726" s="26"/>
      <c r="D726" s="26"/>
      <c r="E726" s="26"/>
      <c r="F726" s="26"/>
    </row>
    <row r="727">
      <c r="A727" s="26"/>
      <c r="B727" s="26"/>
      <c r="C727" s="26"/>
      <c r="D727" s="26"/>
      <c r="E727" s="26"/>
      <c r="F727" s="26"/>
    </row>
    <row r="728">
      <c r="A728" s="26"/>
      <c r="B728" s="26"/>
      <c r="C728" s="26"/>
      <c r="D728" s="26"/>
      <c r="E728" s="26"/>
      <c r="F728" s="26"/>
    </row>
    <row r="729">
      <c r="A729" s="26"/>
      <c r="B729" s="26"/>
      <c r="C729" s="26"/>
      <c r="D729" s="26"/>
      <c r="E729" s="26"/>
      <c r="F729" s="26"/>
    </row>
    <row r="730">
      <c r="A730" s="26"/>
      <c r="B730" s="26"/>
      <c r="C730" s="26"/>
      <c r="D730" s="26"/>
      <c r="E730" s="26"/>
      <c r="F730" s="26"/>
    </row>
    <row r="731">
      <c r="A731" s="26"/>
      <c r="B731" s="26"/>
      <c r="C731" s="26"/>
      <c r="D731" s="26"/>
      <c r="E731" s="26"/>
      <c r="F731" s="26"/>
    </row>
    <row r="732">
      <c r="A732" s="26"/>
      <c r="B732" s="26"/>
      <c r="C732" s="26"/>
      <c r="D732" s="26"/>
      <c r="E732" s="26"/>
      <c r="F732" s="26"/>
    </row>
    <row r="733">
      <c r="A733" s="26"/>
      <c r="B733" s="26"/>
      <c r="C733" s="26"/>
      <c r="D733" s="26"/>
      <c r="E733" s="26"/>
      <c r="F733" s="26"/>
    </row>
    <row r="734">
      <c r="A734" s="26"/>
      <c r="B734" s="26"/>
      <c r="C734" s="26"/>
      <c r="D734" s="26"/>
      <c r="E734" s="26"/>
      <c r="F734" s="26"/>
    </row>
    <row r="735">
      <c r="A735" s="26"/>
      <c r="B735" s="26"/>
      <c r="C735" s="26"/>
      <c r="D735" s="26"/>
      <c r="E735" s="26"/>
      <c r="F735" s="26"/>
    </row>
    <row r="736">
      <c r="A736" s="26"/>
      <c r="B736" s="26"/>
      <c r="C736" s="26"/>
      <c r="D736" s="26"/>
      <c r="E736" s="26"/>
      <c r="F736" s="26"/>
    </row>
    <row r="737">
      <c r="A737" s="26"/>
      <c r="B737" s="26"/>
      <c r="C737" s="26"/>
      <c r="D737" s="26"/>
      <c r="E737" s="26"/>
      <c r="F737" s="26"/>
    </row>
    <row r="738">
      <c r="A738" s="26"/>
      <c r="B738" s="26"/>
      <c r="C738" s="26"/>
      <c r="D738" s="26"/>
      <c r="E738" s="26"/>
      <c r="F738" s="26"/>
    </row>
    <row r="739">
      <c r="A739" s="26"/>
      <c r="B739" s="26"/>
      <c r="C739" s="26"/>
      <c r="D739" s="26"/>
      <c r="E739" s="26"/>
      <c r="F739" s="26"/>
    </row>
    <row r="740">
      <c r="A740" s="26"/>
      <c r="B740" s="26"/>
      <c r="C740" s="26"/>
      <c r="D740" s="26"/>
      <c r="E740" s="26"/>
      <c r="F740" s="26"/>
    </row>
    <row r="741">
      <c r="A741" s="26"/>
      <c r="B741" s="26"/>
      <c r="C741" s="26"/>
      <c r="D741" s="26"/>
      <c r="E741" s="26"/>
      <c r="F741" s="26"/>
    </row>
    <row r="742">
      <c r="A742" s="26"/>
      <c r="B742" s="26"/>
      <c r="C742" s="26"/>
      <c r="D742" s="26"/>
      <c r="E742" s="26"/>
      <c r="F742" s="26"/>
    </row>
    <row r="743">
      <c r="A743" s="26"/>
      <c r="B743" s="26"/>
      <c r="C743" s="26"/>
      <c r="D743" s="26"/>
      <c r="E743" s="26"/>
      <c r="F743" s="26"/>
    </row>
    <row r="744">
      <c r="A744" s="26"/>
      <c r="B744" s="26"/>
      <c r="C744" s="26"/>
      <c r="D744" s="26"/>
      <c r="E744" s="26"/>
      <c r="F744" s="26"/>
    </row>
    <row r="745">
      <c r="A745" s="26"/>
      <c r="B745" s="26"/>
      <c r="C745" s="26"/>
      <c r="D745" s="26"/>
      <c r="E745" s="26"/>
      <c r="F745" s="26"/>
    </row>
    <row r="746">
      <c r="A746" s="26"/>
      <c r="B746" s="26"/>
      <c r="C746" s="26"/>
      <c r="D746" s="26"/>
      <c r="E746" s="26"/>
      <c r="F746" s="26"/>
    </row>
    <row r="747">
      <c r="A747" s="26"/>
      <c r="B747" s="26"/>
      <c r="C747" s="26"/>
      <c r="D747" s="26"/>
      <c r="E747" s="26"/>
      <c r="F747" s="26"/>
    </row>
    <row r="748">
      <c r="A748" s="26"/>
      <c r="B748" s="26"/>
      <c r="C748" s="26"/>
      <c r="D748" s="26"/>
      <c r="E748" s="26"/>
      <c r="F748" s="26"/>
    </row>
    <row r="749">
      <c r="A749" s="26"/>
      <c r="B749" s="26"/>
      <c r="C749" s="26"/>
      <c r="D749" s="26"/>
      <c r="E749" s="26"/>
      <c r="F749" s="26"/>
    </row>
    <row r="750">
      <c r="A750" s="26"/>
      <c r="B750" s="26"/>
      <c r="C750" s="26"/>
      <c r="D750" s="26"/>
      <c r="E750" s="26"/>
      <c r="F750" s="26"/>
    </row>
    <row r="751">
      <c r="A751" s="26"/>
      <c r="B751" s="26"/>
      <c r="C751" s="26"/>
      <c r="D751" s="26"/>
      <c r="E751" s="26"/>
      <c r="F751" s="26"/>
    </row>
    <row r="752">
      <c r="A752" s="26"/>
      <c r="B752" s="26"/>
      <c r="C752" s="26"/>
      <c r="D752" s="26"/>
      <c r="E752" s="26"/>
      <c r="F752" s="26"/>
    </row>
    <row r="753">
      <c r="A753" s="26"/>
      <c r="B753" s="26"/>
      <c r="C753" s="26"/>
      <c r="D753" s="26"/>
      <c r="E753" s="26"/>
      <c r="F753" s="26"/>
    </row>
    <row r="754">
      <c r="A754" s="26"/>
      <c r="B754" s="26"/>
      <c r="C754" s="26"/>
      <c r="D754" s="26"/>
      <c r="E754" s="26"/>
      <c r="F754" s="26"/>
    </row>
    <row r="755">
      <c r="A755" s="26"/>
      <c r="B755" s="26"/>
      <c r="C755" s="26"/>
      <c r="D755" s="26"/>
      <c r="E755" s="26"/>
      <c r="F755" s="26"/>
    </row>
    <row r="756">
      <c r="A756" s="26"/>
      <c r="B756" s="26"/>
      <c r="C756" s="26"/>
      <c r="D756" s="26"/>
      <c r="E756" s="26"/>
      <c r="F756" s="26"/>
    </row>
    <row r="757">
      <c r="A757" s="26"/>
      <c r="B757" s="26"/>
      <c r="C757" s="26"/>
      <c r="D757" s="26"/>
      <c r="E757" s="26"/>
      <c r="F757" s="26"/>
    </row>
    <row r="758">
      <c r="A758" s="26"/>
      <c r="B758" s="26"/>
      <c r="C758" s="26"/>
      <c r="D758" s="26"/>
      <c r="E758" s="26"/>
      <c r="F758" s="26"/>
    </row>
    <row r="759">
      <c r="A759" s="26"/>
      <c r="B759" s="26"/>
      <c r="C759" s="26"/>
      <c r="D759" s="26"/>
      <c r="E759" s="26"/>
      <c r="F759" s="26"/>
    </row>
    <row r="760">
      <c r="A760" s="26"/>
      <c r="B760" s="26"/>
      <c r="C760" s="26"/>
      <c r="D760" s="26"/>
      <c r="E760" s="26"/>
      <c r="F760" s="26"/>
    </row>
    <row r="761">
      <c r="A761" s="26"/>
      <c r="B761" s="26"/>
      <c r="C761" s="26"/>
      <c r="D761" s="26"/>
      <c r="E761" s="26"/>
      <c r="F761" s="26"/>
    </row>
    <row r="762">
      <c r="A762" s="26"/>
      <c r="B762" s="26"/>
      <c r="C762" s="26"/>
      <c r="D762" s="26"/>
      <c r="E762" s="26"/>
      <c r="F762" s="26"/>
    </row>
    <row r="763">
      <c r="A763" s="26"/>
      <c r="B763" s="26"/>
      <c r="C763" s="26"/>
      <c r="D763" s="26"/>
      <c r="E763" s="26"/>
      <c r="F763" s="26"/>
    </row>
    <row r="764">
      <c r="A764" s="26"/>
      <c r="B764" s="26"/>
      <c r="C764" s="26"/>
      <c r="D764" s="26"/>
      <c r="E764" s="26"/>
      <c r="F764" s="26"/>
    </row>
    <row r="765">
      <c r="A765" s="26"/>
      <c r="B765" s="26"/>
      <c r="C765" s="26"/>
      <c r="D765" s="26"/>
      <c r="E765" s="26"/>
      <c r="F765" s="26"/>
    </row>
    <row r="766">
      <c r="A766" s="26"/>
      <c r="B766" s="26"/>
      <c r="C766" s="26"/>
      <c r="D766" s="26"/>
      <c r="E766" s="26"/>
      <c r="F766" s="26"/>
    </row>
    <row r="767">
      <c r="A767" s="26"/>
      <c r="B767" s="26"/>
      <c r="C767" s="26"/>
      <c r="D767" s="26"/>
      <c r="E767" s="26"/>
      <c r="F767" s="26"/>
    </row>
    <row r="768">
      <c r="A768" s="26"/>
      <c r="B768" s="26"/>
      <c r="C768" s="26"/>
      <c r="D768" s="26"/>
      <c r="E768" s="26"/>
      <c r="F768" s="26"/>
    </row>
    <row r="769">
      <c r="A769" s="26"/>
      <c r="B769" s="26"/>
      <c r="C769" s="26"/>
      <c r="D769" s="26"/>
      <c r="E769" s="26"/>
      <c r="F769" s="26"/>
    </row>
    <row r="770">
      <c r="A770" s="26"/>
      <c r="B770" s="26"/>
      <c r="C770" s="26"/>
      <c r="D770" s="26"/>
      <c r="E770" s="26"/>
      <c r="F770" s="26"/>
    </row>
    <row r="771">
      <c r="A771" s="26"/>
      <c r="B771" s="26"/>
      <c r="C771" s="26"/>
      <c r="D771" s="26"/>
      <c r="E771" s="26"/>
      <c r="F771" s="26"/>
    </row>
    <row r="772">
      <c r="A772" s="26"/>
      <c r="B772" s="26"/>
      <c r="C772" s="26"/>
      <c r="D772" s="26"/>
      <c r="E772" s="26"/>
      <c r="F772" s="26"/>
    </row>
    <row r="773">
      <c r="A773" s="26"/>
      <c r="B773" s="26"/>
      <c r="C773" s="26"/>
      <c r="D773" s="26"/>
      <c r="E773" s="26"/>
      <c r="F773" s="26"/>
    </row>
    <row r="774">
      <c r="A774" s="26"/>
      <c r="B774" s="26"/>
      <c r="C774" s="26"/>
      <c r="D774" s="26"/>
      <c r="E774" s="26"/>
      <c r="F774" s="26"/>
    </row>
    <row r="775">
      <c r="A775" s="26"/>
      <c r="B775" s="26"/>
      <c r="C775" s="26"/>
      <c r="D775" s="26"/>
      <c r="E775" s="26"/>
      <c r="F775" s="26"/>
    </row>
    <row r="776">
      <c r="A776" s="26"/>
      <c r="B776" s="26"/>
      <c r="C776" s="26"/>
      <c r="D776" s="26"/>
      <c r="E776" s="26"/>
      <c r="F776" s="26"/>
    </row>
    <row r="777">
      <c r="A777" s="26"/>
      <c r="B777" s="26"/>
      <c r="C777" s="26"/>
      <c r="D777" s="26"/>
      <c r="E777" s="26"/>
      <c r="F777" s="26"/>
    </row>
    <row r="778">
      <c r="A778" s="26"/>
      <c r="B778" s="26"/>
      <c r="C778" s="26"/>
      <c r="D778" s="26"/>
      <c r="E778" s="26"/>
      <c r="F778" s="26"/>
    </row>
    <row r="779">
      <c r="A779" s="26"/>
      <c r="B779" s="26"/>
      <c r="C779" s="26"/>
      <c r="D779" s="26"/>
      <c r="E779" s="26"/>
      <c r="F779" s="26"/>
    </row>
    <row r="780">
      <c r="A780" s="26"/>
      <c r="B780" s="26"/>
      <c r="C780" s="26"/>
      <c r="D780" s="26"/>
      <c r="E780" s="26"/>
      <c r="F780" s="26"/>
    </row>
    <row r="781">
      <c r="A781" s="26"/>
      <c r="B781" s="26"/>
      <c r="C781" s="26"/>
      <c r="D781" s="26"/>
      <c r="E781" s="26"/>
      <c r="F781" s="26"/>
    </row>
    <row r="782">
      <c r="A782" s="26"/>
      <c r="B782" s="26"/>
      <c r="C782" s="26"/>
      <c r="D782" s="26"/>
      <c r="E782" s="26"/>
      <c r="F782" s="26"/>
    </row>
    <row r="783">
      <c r="A783" s="26"/>
      <c r="B783" s="26"/>
      <c r="C783" s="26"/>
      <c r="D783" s="26"/>
      <c r="E783" s="26"/>
      <c r="F783" s="26"/>
    </row>
    <row r="784">
      <c r="A784" s="26"/>
      <c r="B784" s="26"/>
      <c r="C784" s="26"/>
      <c r="D784" s="26"/>
      <c r="E784" s="26"/>
      <c r="F784" s="26"/>
    </row>
    <row r="785">
      <c r="A785" s="26"/>
      <c r="B785" s="26"/>
      <c r="C785" s="26"/>
      <c r="D785" s="26"/>
      <c r="E785" s="26"/>
      <c r="F785" s="26"/>
    </row>
    <row r="786">
      <c r="A786" s="26"/>
      <c r="B786" s="26"/>
      <c r="C786" s="26"/>
      <c r="D786" s="26"/>
      <c r="E786" s="26"/>
      <c r="F786" s="26"/>
    </row>
    <row r="787">
      <c r="A787" s="26"/>
      <c r="B787" s="26"/>
      <c r="C787" s="26"/>
      <c r="D787" s="26"/>
      <c r="E787" s="26"/>
      <c r="F787" s="26"/>
    </row>
    <row r="788">
      <c r="A788" s="26"/>
      <c r="B788" s="26"/>
      <c r="C788" s="26"/>
      <c r="D788" s="26"/>
      <c r="E788" s="26"/>
      <c r="F788" s="26"/>
    </row>
    <row r="789">
      <c r="A789" s="26"/>
      <c r="B789" s="26"/>
      <c r="C789" s="26"/>
      <c r="D789" s="26"/>
      <c r="E789" s="26"/>
      <c r="F789" s="26"/>
    </row>
    <row r="790">
      <c r="A790" s="26"/>
      <c r="B790" s="26"/>
      <c r="C790" s="26"/>
      <c r="D790" s="26"/>
      <c r="E790" s="26"/>
      <c r="F790" s="26"/>
    </row>
    <row r="791">
      <c r="A791" s="26"/>
      <c r="B791" s="26"/>
      <c r="C791" s="26"/>
      <c r="D791" s="26"/>
      <c r="E791" s="26"/>
      <c r="F791" s="26"/>
    </row>
    <row r="792">
      <c r="A792" s="26"/>
      <c r="B792" s="26"/>
      <c r="C792" s="26"/>
      <c r="D792" s="26"/>
      <c r="E792" s="26"/>
      <c r="F792" s="26"/>
    </row>
    <row r="793">
      <c r="A793" s="26"/>
      <c r="B793" s="26"/>
      <c r="C793" s="26"/>
      <c r="D793" s="26"/>
      <c r="E793" s="26"/>
      <c r="F793" s="26"/>
    </row>
    <row r="794">
      <c r="A794" s="26"/>
      <c r="B794" s="26"/>
      <c r="C794" s="26"/>
      <c r="D794" s="26"/>
      <c r="E794" s="26"/>
      <c r="F794" s="26"/>
    </row>
    <row r="795">
      <c r="A795" s="26"/>
      <c r="B795" s="26"/>
      <c r="C795" s="26"/>
      <c r="D795" s="26"/>
      <c r="E795" s="26"/>
      <c r="F795" s="26"/>
    </row>
    <row r="796">
      <c r="A796" s="26"/>
      <c r="B796" s="26"/>
      <c r="C796" s="26"/>
      <c r="D796" s="26"/>
      <c r="E796" s="26"/>
      <c r="F796" s="26"/>
    </row>
    <row r="797">
      <c r="A797" s="26"/>
      <c r="B797" s="26"/>
      <c r="C797" s="26"/>
      <c r="D797" s="26"/>
      <c r="E797" s="26"/>
      <c r="F797" s="26"/>
    </row>
    <row r="798">
      <c r="A798" s="26"/>
      <c r="B798" s="26"/>
      <c r="C798" s="26"/>
      <c r="D798" s="26"/>
      <c r="E798" s="26"/>
      <c r="F798" s="26"/>
    </row>
    <row r="799">
      <c r="A799" s="26"/>
      <c r="B799" s="26"/>
      <c r="C799" s="26"/>
      <c r="D799" s="26"/>
      <c r="E799" s="26"/>
      <c r="F799" s="26"/>
    </row>
    <row r="800">
      <c r="A800" s="26"/>
      <c r="B800" s="26"/>
      <c r="C800" s="26"/>
      <c r="D800" s="26"/>
      <c r="E800" s="26"/>
      <c r="F800" s="26"/>
    </row>
    <row r="801">
      <c r="A801" s="26"/>
      <c r="B801" s="26"/>
      <c r="C801" s="26"/>
      <c r="D801" s="26"/>
      <c r="E801" s="26"/>
      <c r="F801" s="26"/>
    </row>
    <row r="802">
      <c r="A802" s="26"/>
      <c r="B802" s="26"/>
      <c r="C802" s="26"/>
      <c r="D802" s="26"/>
      <c r="E802" s="26"/>
      <c r="F802" s="26"/>
    </row>
    <row r="803">
      <c r="A803" s="26"/>
      <c r="B803" s="26"/>
      <c r="C803" s="26"/>
      <c r="D803" s="26"/>
      <c r="E803" s="26"/>
      <c r="F803" s="26"/>
    </row>
    <row r="804">
      <c r="A804" s="26"/>
      <c r="B804" s="26"/>
      <c r="C804" s="26"/>
      <c r="D804" s="26"/>
      <c r="E804" s="26"/>
      <c r="F804" s="26"/>
    </row>
    <row r="805">
      <c r="A805" s="26"/>
      <c r="B805" s="26"/>
      <c r="C805" s="26"/>
      <c r="D805" s="26"/>
      <c r="E805" s="26"/>
      <c r="F805" s="26"/>
    </row>
    <row r="806">
      <c r="A806" s="26"/>
      <c r="B806" s="26"/>
      <c r="C806" s="26"/>
      <c r="D806" s="26"/>
      <c r="E806" s="26"/>
      <c r="F806" s="26"/>
    </row>
    <row r="807">
      <c r="A807" s="26"/>
      <c r="B807" s="26"/>
      <c r="C807" s="26"/>
      <c r="D807" s="26"/>
      <c r="E807" s="26"/>
      <c r="F807" s="26"/>
    </row>
    <row r="808">
      <c r="A808" s="26"/>
      <c r="B808" s="26"/>
      <c r="C808" s="26"/>
      <c r="D808" s="26"/>
      <c r="E808" s="26"/>
      <c r="F808" s="26"/>
    </row>
    <row r="809">
      <c r="A809" s="26"/>
      <c r="B809" s="26"/>
      <c r="C809" s="26"/>
      <c r="D809" s="26"/>
      <c r="E809" s="26"/>
      <c r="F809" s="26"/>
    </row>
    <row r="810">
      <c r="A810" s="26"/>
      <c r="B810" s="26"/>
      <c r="C810" s="26"/>
      <c r="D810" s="26"/>
      <c r="E810" s="26"/>
      <c r="F810" s="26"/>
    </row>
    <row r="811">
      <c r="A811" s="26"/>
      <c r="B811" s="26"/>
      <c r="C811" s="26"/>
      <c r="D811" s="26"/>
      <c r="E811" s="26"/>
      <c r="F811" s="26"/>
    </row>
    <row r="812">
      <c r="A812" s="26"/>
      <c r="B812" s="26"/>
      <c r="C812" s="26"/>
      <c r="D812" s="26"/>
      <c r="E812" s="26"/>
      <c r="F812" s="26"/>
    </row>
    <row r="813">
      <c r="A813" s="26"/>
      <c r="B813" s="26"/>
      <c r="C813" s="26"/>
      <c r="D813" s="26"/>
      <c r="E813" s="26"/>
      <c r="F813" s="26"/>
    </row>
    <row r="814">
      <c r="A814" s="26"/>
      <c r="B814" s="26"/>
      <c r="C814" s="26"/>
      <c r="D814" s="26"/>
      <c r="E814" s="26"/>
      <c r="F814" s="26"/>
    </row>
    <row r="815">
      <c r="A815" s="26"/>
      <c r="B815" s="26"/>
      <c r="C815" s="26"/>
      <c r="D815" s="26"/>
      <c r="E815" s="26"/>
      <c r="F815" s="26"/>
    </row>
    <row r="816">
      <c r="A816" s="26"/>
      <c r="B816" s="26"/>
      <c r="C816" s="26"/>
      <c r="D816" s="26"/>
      <c r="E816" s="26"/>
      <c r="F816" s="26"/>
    </row>
    <row r="817">
      <c r="A817" s="26"/>
      <c r="B817" s="26"/>
      <c r="C817" s="26"/>
      <c r="D817" s="26"/>
      <c r="E817" s="26"/>
      <c r="F817" s="26"/>
    </row>
    <row r="818">
      <c r="A818" s="26"/>
      <c r="B818" s="26"/>
      <c r="C818" s="26"/>
      <c r="D818" s="26"/>
      <c r="E818" s="26"/>
      <c r="F818" s="26"/>
    </row>
    <row r="819">
      <c r="A819" s="26"/>
      <c r="B819" s="26"/>
      <c r="C819" s="26"/>
      <c r="D819" s="26"/>
      <c r="E819" s="26"/>
      <c r="F819" s="26"/>
    </row>
    <row r="820">
      <c r="A820" s="26"/>
      <c r="B820" s="26"/>
      <c r="C820" s="26"/>
      <c r="D820" s="26"/>
      <c r="E820" s="26"/>
      <c r="F820" s="26"/>
    </row>
    <row r="821">
      <c r="A821" s="26"/>
      <c r="B821" s="26"/>
      <c r="C821" s="26"/>
      <c r="D821" s="26"/>
      <c r="E821" s="26"/>
      <c r="F821" s="26"/>
    </row>
    <row r="822">
      <c r="A822" s="26"/>
      <c r="B822" s="26"/>
      <c r="C822" s="26"/>
      <c r="D822" s="26"/>
      <c r="E822" s="26"/>
      <c r="F822" s="26"/>
    </row>
    <row r="823">
      <c r="A823" s="26"/>
      <c r="B823" s="26"/>
      <c r="C823" s="26"/>
      <c r="D823" s="26"/>
      <c r="E823" s="26"/>
      <c r="F823" s="26"/>
    </row>
    <row r="824">
      <c r="A824" s="26"/>
      <c r="B824" s="26"/>
      <c r="C824" s="26"/>
      <c r="D824" s="26"/>
      <c r="E824" s="26"/>
      <c r="F824" s="26"/>
    </row>
    <row r="825">
      <c r="A825" s="26"/>
      <c r="B825" s="26"/>
      <c r="C825" s="26"/>
      <c r="D825" s="26"/>
      <c r="E825" s="26"/>
      <c r="F825" s="26"/>
    </row>
    <row r="826">
      <c r="A826" s="26"/>
      <c r="B826" s="26"/>
      <c r="C826" s="26"/>
      <c r="D826" s="26"/>
      <c r="E826" s="26"/>
      <c r="F826" s="26"/>
    </row>
    <row r="827">
      <c r="A827" s="26"/>
      <c r="B827" s="26"/>
      <c r="C827" s="26"/>
      <c r="D827" s="26"/>
      <c r="E827" s="26"/>
      <c r="F827" s="26"/>
    </row>
    <row r="828">
      <c r="A828" s="26"/>
      <c r="B828" s="26"/>
      <c r="C828" s="26"/>
      <c r="D828" s="26"/>
      <c r="E828" s="26"/>
      <c r="F828" s="26"/>
    </row>
    <row r="829">
      <c r="A829" s="26"/>
      <c r="B829" s="26"/>
      <c r="C829" s="26"/>
      <c r="D829" s="26"/>
      <c r="E829" s="26"/>
      <c r="F829" s="26"/>
    </row>
    <row r="830">
      <c r="A830" s="26"/>
      <c r="B830" s="26"/>
      <c r="C830" s="26"/>
      <c r="D830" s="26"/>
      <c r="E830" s="26"/>
      <c r="F830" s="26"/>
    </row>
    <row r="831">
      <c r="A831" s="26"/>
      <c r="B831" s="26"/>
      <c r="C831" s="26"/>
      <c r="D831" s="26"/>
      <c r="E831" s="26"/>
      <c r="F831" s="26"/>
    </row>
    <row r="832">
      <c r="A832" s="26"/>
      <c r="B832" s="26"/>
      <c r="C832" s="26"/>
      <c r="D832" s="26"/>
      <c r="E832" s="26"/>
      <c r="F832" s="26"/>
    </row>
    <row r="833">
      <c r="A833" s="26"/>
      <c r="B833" s="26"/>
      <c r="C833" s="26"/>
      <c r="D833" s="26"/>
      <c r="E833" s="26"/>
      <c r="F833" s="26"/>
    </row>
    <row r="834">
      <c r="A834" s="26"/>
      <c r="B834" s="26"/>
      <c r="C834" s="26"/>
      <c r="D834" s="26"/>
      <c r="E834" s="26"/>
      <c r="F834" s="26"/>
    </row>
    <row r="835">
      <c r="A835" s="26"/>
      <c r="B835" s="26"/>
      <c r="C835" s="26"/>
      <c r="D835" s="26"/>
      <c r="E835" s="26"/>
      <c r="F835" s="26"/>
    </row>
    <row r="836">
      <c r="A836" s="26"/>
      <c r="B836" s="26"/>
      <c r="C836" s="26"/>
      <c r="D836" s="26"/>
      <c r="E836" s="26"/>
      <c r="F836" s="26"/>
    </row>
    <row r="837">
      <c r="A837" s="26"/>
      <c r="B837" s="26"/>
      <c r="C837" s="26"/>
      <c r="D837" s="26"/>
      <c r="E837" s="26"/>
      <c r="F837" s="26"/>
    </row>
    <row r="838">
      <c r="A838" s="26"/>
      <c r="B838" s="26"/>
      <c r="C838" s="26"/>
      <c r="D838" s="26"/>
      <c r="E838" s="26"/>
      <c r="F838" s="26"/>
    </row>
    <row r="839">
      <c r="A839" s="26"/>
      <c r="B839" s="26"/>
      <c r="C839" s="26"/>
      <c r="D839" s="26"/>
      <c r="E839" s="26"/>
      <c r="F839" s="26"/>
    </row>
    <row r="840">
      <c r="A840" s="26"/>
      <c r="B840" s="26"/>
      <c r="C840" s="26"/>
      <c r="D840" s="26"/>
      <c r="E840" s="26"/>
      <c r="F840" s="26"/>
    </row>
    <row r="841">
      <c r="A841" s="26"/>
      <c r="B841" s="26"/>
      <c r="C841" s="26"/>
      <c r="D841" s="26"/>
      <c r="E841" s="26"/>
      <c r="F841" s="26"/>
    </row>
    <row r="842">
      <c r="A842" s="26"/>
      <c r="B842" s="26"/>
      <c r="C842" s="26"/>
      <c r="D842" s="26"/>
      <c r="E842" s="26"/>
      <c r="F842" s="26"/>
    </row>
    <row r="843">
      <c r="A843" s="26"/>
      <c r="B843" s="26"/>
      <c r="C843" s="26"/>
      <c r="D843" s="26"/>
      <c r="E843" s="26"/>
      <c r="F843" s="26"/>
    </row>
    <row r="844">
      <c r="A844" s="26"/>
      <c r="B844" s="26"/>
      <c r="C844" s="26"/>
      <c r="D844" s="26"/>
      <c r="E844" s="26"/>
      <c r="F844" s="26"/>
    </row>
    <row r="845">
      <c r="A845" s="26"/>
      <c r="B845" s="26"/>
      <c r="C845" s="26"/>
      <c r="D845" s="26"/>
      <c r="E845" s="26"/>
      <c r="F845" s="26"/>
    </row>
    <row r="846">
      <c r="A846" s="26"/>
      <c r="B846" s="26"/>
      <c r="C846" s="26"/>
      <c r="D846" s="26"/>
      <c r="E846" s="26"/>
      <c r="F846" s="26"/>
    </row>
    <row r="847">
      <c r="A847" s="26"/>
      <c r="B847" s="26"/>
      <c r="C847" s="26"/>
      <c r="D847" s="26"/>
      <c r="E847" s="26"/>
      <c r="F847" s="26"/>
    </row>
    <row r="848">
      <c r="A848" s="26"/>
      <c r="B848" s="26"/>
      <c r="C848" s="26"/>
      <c r="D848" s="26"/>
      <c r="E848" s="26"/>
      <c r="F848" s="26"/>
    </row>
    <row r="849">
      <c r="A849" s="26"/>
      <c r="B849" s="26"/>
      <c r="C849" s="26"/>
      <c r="D849" s="26"/>
      <c r="E849" s="26"/>
      <c r="F849" s="26"/>
    </row>
    <row r="850">
      <c r="A850" s="26"/>
      <c r="B850" s="26"/>
      <c r="C850" s="26"/>
      <c r="D850" s="26"/>
      <c r="E850" s="26"/>
      <c r="F850" s="26"/>
    </row>
    <row r="851">
      <c r="A851" s="26"/>
      <c r="B851" s="26"/>
      <c r="C851" s="26"/>
      <c r="D851" s="26"/>
      <c r="E851" s="26"/>
      <c r="F851" s="26"/>
    </row>
    <row r="852">
      <c r="A852" s="26"/>
      <c r="B852" s="26"/>
      <c r="C852" s="26"/>
      <c r="D852" s="26"/>
      <c r="E852" s="26"/>
      <c r="F852" s="26"/>
    </row>
    <row r="853">
      <c r="A853" s="26"/>
      <c r="B853" s="26"/>
      <c r="C853" s="26"/>
      <c r="D853" s="26"/>
      <c r="E853" s="26"/>
      <c r="F853" s="26"/>
    </row>
    <row r="854">
      <c r="A854" s="26"/>
      <c r="B854" s="26"/>
      <c r="C854" s="26"/>
      <c r="D854" s="26"/>
      <c r="E854" s="26"/>
      <c r="F854" s="26"/>
    </row>
    <row r="855">
      <c r="A855" s="26"/>
      <c r="B855" s="26"/>
      <c r="C855" s="26"/>
      <c r="D855" s="26"/>
      <c r="E855" s="26"/>
      <c r="F855" s="26"/>
    </row>
    <row r="856">
      <c r="A856" s="26"/>
      <c r="B856" s="26"/>
      <c r="C856" s="26"/>
      <c r="D856" s="26"/>
      <c r="E856" s="26"/>
      <c r="F856" s="26"/>
    </row>
    <row r="857">
      <c r="A857" s="26"/>
      <c r="B857" s="26"/>
      <c r="C857" s="26"/>
      <c r="D857" s="26"/>
      <c r="E857" s="26"/>
      <c r="F857" s="26"/>
    </row>
    <row r="858">
      <c r="A858" s="26"/>
      <c r="B858" s="26"/>
      <c r="C858" s="26"/>
      <c r="D858" s="26"/>
      <c r="E858" s="26"/>
      <c r="F858" s="26"/>
    </row>
    <row r="859">
      <c r="A859" s="26"/>
      <c r="B859" s="26"/>
      <c r="C859" s="26"/>
      <c r="D859" s="26"/>
      <c r="E859" s="26"/>
      <c r="F859" s="26"/>
    </row>
    <row r="860">
      <c r="A860" s="26"/>
      <c r="B860" s="26"/>
      <c r="C860" s="26"/>
      <c r="D860" s="26"/>
      <c r="E860" s="26"/>
      <c r="F860" s="26"/>
    </row>
    <row r="861">
      <c r="A861" s="26"/>
      <c r="B861" s="26"/>
      <c r="C861" s="26"/>
      <c r="D861" s="26"/>
      <c r="E861" s="26"/>
      <c r="F861" s="26"/>
    </row>
    <row r="862">
      <c r="A862" s="26"/>
      <c r="B862" s="26"/>
      <c r="C862" s="26"/>
      <c r="D862" s="26"/>
      <c r="E862" s="26"/>
      <c r="F862" s="26"/>
    </row>
    <row r="863">
      <c r="A863" s="26"/>
      <c r="B863" s="26"/>
      <c r="C863" s="26"/>
      <c r="D863" s="26"/>
      <c r="E863" s="26"/>
      <c r="F863" s="26"/>
    </row>
    <row r="864">
      <c r="A864" s="26"/>
      <c r="B864" s="26"/>
      <c r="C864" s="26"/>
      <c r="D864" s="26"/>
      <c r="E864" s="26"/>
      <c r="F864" s="26"/>
    </row>
    <row r="865">
      <c r="A865" s="26"/>
      <c r="B865" s="26"/>
      <c r="C865" s="26"/>
      <c r="D865" s="26"/>
      <c r="E865" s="26"/>
      <c r="F865" s="26"/>
    </row>
    <row r="866">
      <c r="A866" s="26"/>
      <c r="B866" s="26"/>
      <c r="C866" s="26"/>
      <c r="D866" s="26"/>
      <c r="E866" s="26"/>
      <c r="F866" s="26"/>
    </row>
    <row r="867">
      <c r="A867" s="26"/>
      <c r="B867" s="26"/>
      <c r="C867" s="26"/>
      <c r="D867" s="26"/>
      <c r="E867" s="26"/>
      <c r="F867" s="26"/>
    </row>
    <row r="868">
      <c r="A868" s="26"/>
      <c r="B868" s="26"/>
      <c r="C868" s="26"/>
      <c r="D868" s="26"/>
      <c r="E868" s="26"/>
      <c r="F868" s="26"/>
    </row>
    <row r="869">
      <c r="A869" s="26"/>
      <c r="B869" s="26"/>
      <c r="C869" s="26"/>
      <c r="D869" s="26"/>
      <c r="E869" s="26"/>
      <c r="F869" s="26"/>
    </row>
    <row r="870">
      <c r="A870" s="26"/>
      <c r="B870" s="26"/>
      <c r="C870" s="26"/>
      <c r="D870" s="26"/>
      <c r="E870" s="26"/>
      <c r="F870" s="26"/>
    </row>
    <row r="871">
      <c r="A871" s="26"/>
      <c r="B871" s="26"/>
      <c r="C871" s="26"/>
      <c r="D871" s="26"/>
      <c r="E871" s="26"/>
      <c r="F871" s="26"/>
    </row>
    <row r="872">
      <c r="A872" s="26"/>
      <c r="B872" s="26"/>
      <c r="C872" s="26"/>
      <c r="D872" s="26"/>
      <c r="E872" s="26"/>
      <c r="F872" s="26"/>
    </row>
    <row r="873">
      <c r="A873" s="26"/>
      <c r="B873" s="26"/>
      <c r="C873" s="26"/>
      <c r="D873" s="26"/>
      <c r="E873" s="26"/>
      <c r="F873" s="26"/>
    </row>
    <row r="874">
      <c r="A874" s="26"/>
      <c r="B874" s="26"/>
      <c r="C874" s="26"/>
      <c r="D874" s="26"/>
      <c r="E874" s="26"/>
      <c r="F874" s="26"/>
    </row>
    <row r="875">
      <c r="A875" s="26"/>
      <c r="B875" s="26"/>
      <c r="C875" s="26"/>
      <c r="D875" s="26"/>
      <c r="E875" s="26"/>
      <c r="F875" s="26"/>
    </row>
    <row r="876">
      <c r="A876" s="26"/>
      <c r="B876" s="26"/>
      <c r="C876" s="26"/>
      <c r="D876" s="26"/>
      <c r="E876" s="26"/>
      <c r="F876" s="26"/>
    </row>
    <row r="877">
      <c r="A877" s="26"/>
      <c r="B877" s="26"/>
      <c r="C877" s="26"/>
      <c r="D877" s="26"/>
      <c r="E877" s="26"/>
      <c r="F877" s="26"/>
    </row>
    <row r="878">
      <c r="A878" s="26"/>
      <c r="B878" s="26"/>
      <c r="C878" s="26"/>
      <c r="D878" s="26"/>
      <c r="E878" s="26"/>
      <c r="F878" s="26"/>
    </row>
    <row r="879">
      <c r="A879" s="26"/>
      <c r="B879" s="26"/>
      <c r="C879" s="26"/>
      <c r="D879" s="26"/>
      <c r="E879" s="26"/>
      <c r="F879" s="26"/>
    </row>
    <row r="880">
      <c r="A880" s="26"/>
      <c r="B880" s="26"/>
      <c r="C880" s="26"/>
      <c r="D880" s="26"/>
      <c r="E880" s="26"/>
      <c r="F880" s="26"/>
    </row>
    <row r="881">
      <c r="A881" s="26"/>
      <c r="B881" s="26"/>
      <c r="C881" s="26"/>
      <c r="D881" s="26"/>
      <c r="E881" s="26"/>
      <c r="F881" s="26"/>
    </row>
    <row r="882">
      <c r="A882" s="26"/>
      <c r="B882" s="26"/>
      <c r="C882" s="26"/>
      <c r="D882" s="26"/>
      <c r="E882" s="26"/>
      <c r="F882" s="26"/>
    </row>
    <row r="883">
      <c r="A883" s="26"/>
      <c r="B883" s="26"/>
      <c r="C883" s="26"/>
      <c r="D883" s="26"/>
      <c r="E883" s="26"/>
      <c r="F883" s="26"/>
    </row>
    <row r="884">
      <c r="A884" s="26"/>
      <c r="B884" s="26"/>
      <c r="C884" s="26"/>
      <c r="D884" s="26"/>
      <c r="E884" s="26"/>
      <c r="F884" s="26"/>
    </row>
    <row r="885">
      <c r="A885" s="26"/>
      <c r="B885" s="26"/>
      <c r="C885" s="26"/>
      <c r="D885" s="26"/>
      <c r="E885" s="26"/>
      <c r="F885" s="26"/>
    </row>
    <row r="886">
      <c r="A886" s="26"/>
      <c r="B886" s="26"/>
      <c r="C886" s="26"/>
      <c r="D886" s="26"/>
      <c r="E886" s="26"/>
      <c r="F886" s="26"/>
    </row>
    <row r="887">
      <c r="A887" s="26"/>
      <c r="B887" s="26"/>
      <c r="C887" s="26"/>
      <c r="D887" s="26"/>
      <c r="E887" s="26"/>
      <c r="F887" s="26"/>
    </row>
    <row r="888">
      <c r="A888" s="26"/>
      <c r="B888" s="26"/>
      <c r="C888" s="26"/>
      <c r="D888" s="26"/>
      <c r="E888" s="26"/>
      <c r="F888" s="26"/>
    </row>
    <row r="889">
      <c r="A889" s="26"/>
      <c r="B889" s="26"/>
      <c r="C889" s="26"/>
      <c r="D889" s="26"/>
      <c r="E889" s="26"/>
      <c r="F889" s="26"/>
    </row>
    <row r="890">
      <c r="A890" s="26"/>
      <c r="B890" s="26"/>
      <c r="C890" s="26"/>
      <c r="D890" s="26"/>
      <c r="E890" s="26"/>
      <c r="F890" s="26"/>
    </row>
    <row r="891">
      <c r="A891" s="26"/>
      <c r="B891" s="26"/>
      <c r="C891" s="26"/>
      <c r="D891" s="26"/>
      <c r="E891" s="26"/>
      <c r="F891" s="26"/>
    </row>
    <row r="892">
      <c r="A892" s="26"/>
      <c r="B892" s="26"/>
      <c r="C892" s="26"/>
      <c r="D892" s="26"/>
      <c r="E892" s="26"/>
      <c r="F892" s="26"/>
    </row>
    <row r="893">
      <c r="A893" s="26"/>
      <c r="B893" s="26"/>
      <c r="C893" s="26"/>
      <c r="D893" s="26"/>
      <c r="E893" s="26"/>
      <c r="F893" s="26"/>
    </row>
    <row r="894">
      <c r="A894" s="26"/>
      <c r="B894" s="26"/>
      <c r="C894" s="26"/>
      <c r="D894" s="26"/>
      <c r="E894" s="26"/>
      <c r="F894" s="26"/>
    </row>
    <row r="895">
      <c r="A895" s="26"/>
      <c r="B895" s="26"/>
      <c r="C895" s="26"/>
      <c r="D895" s="26"/>
      <c r="E895" s="26"/>
      <c r="F895" s="26"/>
    </row>
    <row r="896">
      <c r="A896" s="26"/>
      <c r="B896" s="26"/>
      <c r="C896" s="26"/>
      <c r="D896" s="26"/>
      <c r="E896" s="26"/>
      <c r="F896" s="26"/>
    </row>
    <row r="897">
      <c r="A897" s="26"/>
      <c r="B897" s="26"/>
      <c r="C897" s="26"/>
      <c r="D897" s="26"/>
      <c r="E897" s="26"/>
      <c r="F897" s="26"/>
    </row>
    <row r="898">
      <c r="A898" s="26"/>
      <c r="B898" s="26"/>
      <c r="C898" s="26"/>
      <c r="D898" s="26"/>
      <c r="E898" s="26"/>
      <c r="F898" s="26"/>
    </row>
    <row r="899">
      <c r="A899" s="26"/>
      <c r="B899" s="26"/>
      <c r="C899" s="26"/>
      <c r="D899" s="26"/>
      <c r="E899" s="26"/>
      <c r="F899" s="26"/>
    </row>
    <row r="900">
      <c r="A900" s="26"/>
      <c r="B900" s="26"/>
      <c r="C900" s="26"/>
      <c r="D900" s="26"/>
      <c r="E900" s="26"/>
      <c r="F900" s="26"/>
    </row>
    <row r="901">
      <c r="A901" s="26"/>
      <c r="B901" s="26"/>
      <c r="C901" s="26"/>
      <c r="D901" s="26"/>
      <c r="E901" s="26"/>
      <c r="F901" s="26"/>
    </row>
    <row r="902">
      <c r="A902" s="26"/>
      <c r="B902" s="26"/>
      <c r="C902" s="26"/>
      <c r="D902" s="26"/>
      <c r="E902" s="26"/>
      <c r="F902" s="26"/>
    </row>
    <row r="903">
      <c r="A903" s="26"/>
      <c r="B903" s="26"/>
      <c r="C903" s="26"/>
      <c r="D903" s="26"/>
      <c r="E903" s="26"/>
      <c r="F903" s="26"/>
    </row>
    <row r="904">
      <c r="A904" s="26"/>
      <c r="B904" s="26"/>
      <c r="C904" s="26"/>
      <c r="D904" s="26"/>
      <c r="E904" s="26"/>
      <c r="F904" s="26"/>
    </row>
    <row r="905">
      <c r="A905" s="26"/>
      <c r="B905" s="26"/>
      <c r="C905" s="26"/>
      <c r="D905" s="26"/>
      <c r="E905" s="26"/>
      <c r="F905" s="26"/>
    </row>
    <row r="906">
      <c r="A906" s="26"/>
      <c r="B906" s="26"/>
      <c r="C906" s="26"/>
      <c r="D906" s="26"/>
      <c r="E906" s="26"/>
      <c r="F906" s="26"/>
    </row>
    <row r="907">
      <c r="A907" s="26"/>
      <c r="B907" s="26"/>
      <c r="C907" s="26"/>
      <c r="D907" s="26"/>
      <c r="E907" s="26"/>
      <c r="F907" s="26"/>
    </row>
    <row r="908">
      <c r="A908" s="26"/>
      <c r="B908" s="26"/>
      <c r="C908" s="26"/>
      <c r="D908" s="26"/>
      <c r="E908" s="26"/>
      <c r="F908" s="26"/>
    </row>
    <row r="909">
      <c r="A909" s="26"/>
      <c r="B909" s="26"/>
      <c r="C909" s="26"/>
      <c r="D909" s="26"/>
      <c r="E909" s="26"/>
      <c r="F909" s="26"/>
    </row>
    <row r="910">
      <c r="A910" s="26"/>
      <c r="B910" s="26"/>
      <c r="C910" s="26"/>
      <c r="D910" s="26"/>
      <c r="E910" s="26"/>
      <c r="F910" s="26"/>
    </row>
    <row r="911">
      <c r="A911" s="26"/>
      <c r="B911" s="26"/>
      <c r="C911" s="26"/>
      <c r="D911" s="26"/>
      <c r="E911" s="26"/>
      <c r="F911" s="26"/>
    </row>
    <row r="912">
      <c r="A912" s="26"/>
      <c r="B912" s="26"/>
      <c r="C912" s="26"/>
      <c r="D912" s="26"/>
      <c r="E912" s="26"/>
      <c r="F912" s="26"/>
    </row>
    <row r="913">
      <c r="A913" s="26"/>
      <c r="B913" s="26"/>
      <c r="C913" s="26"/>
      <c r="D913" s="26"/>
      <c r="E913" s="26"/>
      <c r="F913" s="26"/>
    </row>
    <row r="914">
      <c r="A914" s="26"/>
      <c r="B914" s="26"/>
      <c r="C914" s="26"/>
      <c r="D914" s="26"/>
      <c r="E914" s="26"/>
      <c r="F914" s="26"/>
    </row>
    <row r="915">
      <c r="A915" s="26"/>
      <c r="B915" s="26"/>
      <c r="C915" s="26"/>
      <c r="D915" s="26"/>
      <c r="E915" s="26"/>
      <c r="F915" s="26"/>
    </row>
    <row r="916">
      <c r="A916" s="26"/>
      <c r="B916" s="26"/>
      <c r="C916" s="26"/>
      <c r="D916" s="26"/>
      <c r="E916" s="26"/>
      <c r="F916" s="26"/>
    </row>
    <row r="917">
      <c r="A917" s="26"/>
      <c r="B917" s="26"/>
      <c r="C917" s="26"/>
      <c r="D917" s="26"/>
      <c r="E917" s="26"/>
      <c r="F917" s="26"/>
    </row>
    <row r="918">
      <c r="A918" s="26"/>
      <c r="B918" s="26"/>
      <c r="C918" s="26"/>
      <c r="D918" s="26"/>
      <c r="E918" s="26"/>
      <c r="F918" s="26"/>
    </row>
    <row r="919">
      <c r="A919" s="26"/>
      <c r="B919" s="26"/>
      <c r="C919" s="26"/>
      <c r="D919" s="26"/>
      <c r="E919" s="26"/>
      <c r="F919" s="26"/>
    </row>
    <row r="920">
      <c r="A920" s="26"/>
      <c r="B920" s="26"/>
      <c r="C920" s="26"/>
      <c r="D920" s="26"/>
      <c r="E920" s="26"/>
      <c r="F920" s="26"/>
    </row>
    <row r="921">
      <c r="A921" s="26"/>
      <c r="B921" s="26"/>
      <c r="C921" s="26"/>
      <c r="D921" s="26"/>
      <c r="E921" s="26"/>
      <c r="F921" s="26"/>
    </row>
    <row r="922">
      <c r="A922" s="26"/>
      <c r="B922" s="26"/>
      <c r="C922" s="26"/>
      <c r="D922" s="26"/>
      <c r="E922" s="26"/>
      <c r="F922" s="26"/>
    </row>
    <row r="923">
      <c r="A923" s="26"/>
      <c r="B923" s="26"/>
      <c r="C923" s="26"/>
      <c r="D923" s="26"/>
      <c r="E923" s="26"/>
      <c r="F923" s="26"/>
    </row>
    <row r="924">
      <c r="A924" s="26"/>
      <c r="B924" s="26"/>
      <c r="C924" s="26"/>
      <c r="D924" s="26"/>
      <c r="E924" s="26"/>
      <c r="F924" s="26"/>
    </row>
    <row r="925">
      <c r="A925" s="26"/>
      <c r="B925" s="26"/>
      <c r="C925" s="26"/>
      <c r="D925" s="26"/>
      <c r="E925" s="26"/>
      <c r="F925" s="26"/>
    </row>
    <row r="926">
      <c r="A926" s="26"/>
      <c r="B926" s="26"/>
      <c r="C926" s="26"/>
      <c r="D926" s="26"/>
      <c r="E926" s="26"/>
      <c r="F926" s="26"/>
    </row>
    <row r="927">
      <c r="A927" s="26"/>
      <c r="B927" s="26"/>
      <c r="C927" s="26"/>
      <c r="D927" s="26"/>
      <c r="E927" s="26"/>
      <c r="F927" s="26"/>
    </row>
    <row r="928">
      <c r="A928" s="26"/>
      <c r="B928" s="26"/>
      <c r="C928" s="26"/>
      <c r="D928" s="26"/>
      <c r="E928" s="26"/>
      <c r="F928" s="26"/>
    </row>
    <row r="929">
      <c r="A929" s="26"/>
      <c r="B929" s="26"/>
      <c r="C929" s="26"/>
      <c r="D929" s="26"/>
      <c r="E929" s="26"/>
      <c r="F929" s="26"/>
    </row>
    <row r="930">
      <c r="A930" s="26"/>
      <c r="B930" s="26"/>
      <c r="C930" s="26"/>
      <c r="D930" s="26"/>
      <c r="E930" s="26"/>
      <c r="F930" s="26"/>
    </row>
    <row r="931">
      <c r="A931" s="26"/>
      <c r="B931" s="26"/>
      <c r="C931" s="26"/>
      <c r="D931" s="26"/>
      <c r="E931" s="26"/>
      <c r="F931" s="26"/>
    </row>
    <row r="932">
      <c r="A932" s="26"/>
      <c r="B932" s="26"/>
      <c r="C932" s="26"/>
      <c r="D932" s="26"/>
      <c r="E932" s="26"/>
      <c r="F932" s="26"/>
    </row>
    <row r="933">
      <c r="A933" s="26"/>
      <c r="B933" s="26"/>
      <c r="C933" s="26"/>
      <c r="D933" s="26"/>
      <c r="E933" s="26"/>
      <c r="F933" s="26"/>
    </row>
    <row r="934">
      <c r="A934" s="26"/>
      <c r="B934" s="26"/>
      <c r="C934" s="26"/>
      <c r="D934" s="26"/>
      <c r="E934" s="26"/>
      <c r="F934" s="26"/>
    </row>
    <row r="935">
      <c r="A935" s="26"/>
      <c r="B935" s="26"/>
      <c r="C935" s="26"/>
      <c r="D935" s="26"/>
      <c r="E935" s="26"/>
      <c r="F935" s="26"/>
    </row>
    <row r="936">
      <c r="A936" s="26"/>
      <c r="B936" s="26"/>
      <c r="C936" s="26"/>
      <c r="D936" s="26"/>
      <c r="E936" s="26"/>
      <c r="F936" s="26"/>
    </row>
    <row r="937">
      <c r="A937" s="26"/>
      <c r="B937" s="26"/>
      <c r="C937" s="26"/>
      <c r="D937" s="26"/>
      <c r="E937" s="26"/>
      <c r="F937" s="26"/>
    </row>
    <row r="938">
      <c r="A938" s="26"/>
      <c r="B938" s="26"/>
      <c r="C938" s="26"/>
      <c r="D938" s="26"/>
      <c r="E938" s="26"/>
      <c r="F938" s="26"/>
    </row>
    <row r="939">
      <c r="A939" s="26"/>
      <c r="B939" s="26"/>
      <c r="C939" s="26"/>
      <c r="D939" s="26"/>
      <c r="E939" s="26"/>
      <c r="F939" s="26"/>
    </row>
    <row r="940">
      <c r="A940" s="26"/>
      <c r="B940" s="26"/>
      <c r="C940" s="26"/>
      <c r="D940" s="26"/>
      <c r="E940" s="26"/>
      <c r="F940" s="26"/>
    </row>
    <row r="941">
      <c r="A941" s="26"/>
      <c r="B941" s="26"/>
      <c r="C941" s="26"/>
      <c r="D941" s="26"/>
      <c r="E941" s="26"/>
      <c r="F941" s="26"/>
    </row>
    <row r="942">
      <c r="A942" s="26"/>
      <c r="B942" s="26"/>
      <c r="C942" s="26"/>
      <c r="D942" s="26"/>
      <c r="E942" s="26"/>
      <c r="F942" s="26"/>
    </row>
    <row r="943">
      <c r="A943" s="26"/>
      <c r="B943" s="26"/>
      <c r="C943" s="26"/>
      <c r="D943" s="26"/>
      <c r="E943" s="26"/>
      <c r="F943" s="26"/>
    </row>
    <row r="944">
      <c r="A944" s="26"/>
      <c r="B944" s="26"/>
      <c r="C944" s="26"/>
      <c r="D944" s="26"/>
      <c r="E944" s="26"/>
      <c r="F944" s="26"/>
    </row>
    <row r="945">
      <c r="A945" s="26"/>
      <c r="B945" s="26"/>
      <c r="C945" s="26"/>
      <c r="D945" s="26"/>
      <c r="E945" s="26"/>
      <c r="F945" s="26"/>
    </row>
    <row r="946">
      <c r="A946" s="26"/>
      <c r="B946" s="26"/>
      <c r="C946" s="26"/>
      <c r="D946" s="26"/>
      <c r="E946" s="26"/>
      <c r="F946" s="26"/>
    </row>
    <row r="947">
      <c r="A947" s="26"/>
      <c r="B947" s="26"/>
      <c r="C947" s="26"/>
      <c r="D947" s="26"/>
      <c r="E947" s="26"/>
      <c r="F947" s="26"/>
    </row>
    <row r="948">
      <c r="A948" s="26"/>
      <c r="B948" s="26"/>
      <c r="C948" s="26"/>
      <c r="D948" s="26"/>
      <c r="E948" s="26"/>
      <c r="F948" s="26"/>
    </row>
    <row r="949">
      <c r="A949" s="26"/>
      <c r="B949" s="26"/>
      <c r="C949" s="26"/>
      <c r="D949" s="26"/>
      <c r="E949" s="26"/>
      <c r="F949" s="26"/>
    </row>
    <row r="950">
      <c r="A950" s="26"/>
      <c r="B950" s="26"/>
      <c r="C950" s="26"/>
      <c r="D950" s="26"/>
      <c r="E950" s="26"/>
      <c r="F950" s="26"/>
    </row>
    <row r="951">
      <c r="A951" s="26"/>
      <c r="B951" s="26"/>
      <c r="C951" s="26"/>
      <c r="D951" s="26"/>
      <c r="E951" s="26"/>
      <c r="F951" s="26"/>
    </row>
    <row r="952">
      <c r="A952" s="26"/>
      <c r="B952" s="26"/>
      <c r="C952" s="26"/>
      <c r="D952" s="26"/>
      <c r="E952" s="26"/>
      <c r="F952" s="26"/>
    </row>
    <row r="953">
      <c r="A953" s="26"/>
      <c r="B953" s="26"/>
      <c r="C953" s="26"/>
      <c r="D953" s="26"/>
      <c r="E953" s="26"/>
      <c r="F953" s="26"/>
    </row>
    <row r="954">
      <c r="A954" s="26"/>
      <c r="B954" s="26"/>
      <c r="C954" s="26"/>
      <c r="D954" s="26"/>
      <c r="E954" s="26"/>
      <c r="F954" s="26"/>
    </row>
    <row r="955">
      <c r="A955" s="26"/>
      <c r="B955" s="26"/>
      <c r="C955" s="26"/>
      <c r="D955" s="26"/>
      <c r="E955" s="26"/>
      <c r="F955" s="26"/>
    </row>
    <row r="956">
      <c r="A956" s="26"/>
      <c r="B956" s="26"/>
      <c r="C956" s="26"/>
      <c r="D956" s="26"/>
      <c r="E956" s="26"/>
      <c r="F956" s="26"/>
    </row>
    <row r="957">
      <c r="A957" s="26"/>
      <c r="B957" s="26"/>
      <c r="C957" s="26"/>
      <c r="D957" s="26"/>
      <c r="E957" s="26"/>
      <c r="F957" s="26"/>
    </row>
    <row r="958">
      <c r="A958" s="26"/>
      <c r="B958" s="26"/>
      <c r="C958" s="26"/>
      <c r="D958" s="26"/>
      <c r="E958" s="26"/>
      <c r="F958" s="26"/>
    </row>
    <row r="959">
      <c r="A959" s="26"/>
      <c r="B959" s="26"/>
      <c r="C959" s="26"/>
      <c r="D959" s="26"/>
      <c r="E959" s="26"/>
      <c r="F959" s="26"/>
    </row>
    <row r="960">
      <c r="A960" s="26"/>
      <c r="B960" s="26"/>
      <c r="C960" s="26"/>
      <c r="D960" s="26"/>
      <c r="E960" s="26"/>
      <c r="F960" s="26"/>
    </row>
    <row r="961">
      <c r="A961" s="26"/>
      <c r="B961" s="26"/>
      <c r="C961" s="26"/>
      <c r="D961" s="26"/>
      <c r="E961" s="26"/>
      <c r="F961" s="26"/>
    </row>
    <row r="962">
      <c r="A962" s="26"/>
      <c r="B962" s="26"/>
      <c r="C962" s="26"/>
      <c r="D962" s="26"/>
      <c r="E962" s="26"/>
      <c r="F962" s="26"/>
    </row>
    <row r="963">
      <c r="A963" s="26"/>
      <c r="B963" s="26"/>
      <c r="C963" s="26"/>
      <c r="D963" s="26"/>
      <c r="E963" s="26"/>
      <c r="F963" s="26"/>
    </row>
    <row r="964">
      <c r="A964" s="26"/>
      <c r="B964" s="26"/>
      <c r="C964" s="26"/>
      <c r="D964" s="26"/>
      <c r="E964" s="26"/>
      <c r="F964" s="26"/>
    </row>
    <row r="965">
      <c r="A965" s="26"/>
      <c r="B965" s="26"/>
      <c r="C965" s="26"/>
      <c r="D965" s="26"/>
      <c r="E965" s="26"/>
      <c r="F965" s="26"/>
    </row>
    <row r="966">
      <c r="A966" s="26"/>
      <c r="B966" s="26"/>
      <c r="C966" s="26"/>
      <c r="D966" s="26"/>
      <c r="E966" s="26"/>
      <c r="F966" s="26"/>
    </row>
    <row r="967">
      <c r="A967" s="26"/>
      <c r="B967" s="26"/>
      <c r="C967" s="26"/>
      <c r="D967" s="26"/>
      <c r="E967" s="26"/>
      <c r="F967" s="26"/>
    </row>
    <row r="968">
      <c r="A968" s="26"/>
      <c r="B968" s="26"/>
      <c r="C968" s="26"/>
      <c r="D968" s="26"/>
      <c r="E968" s="26"/>
      <c r="F968" s="26"/>
    </row>
    <row r="969">
      <c r="A969" s="26"/>
      <c r="B969" s="26"/>
      <c r="C969" s="26"/>
      <c r="D969" s="26"/>
      <c r="E969" s="26"/>
      <c r="F969" s="26"/>
    </row>
    <row r="970">
      <c r="A970" s="26"/>
      <c r="B970" s="26"/>
      <c r="C970" s="26"/>
      <c r="D970" s="26"/>
      <c r="E970" s="26"/>
      <c r="F970" s="26"/>
    </row>
    <row r="971">
      <c r="A971" s="26"/>
      <c r="B971" s="26"/>
      <c r="C971" s="26"/>
      <c r="D971" s="26"/>
      <c r="E971" s="26"/>
      <c r="F971" s="26"/>
    </row>
    <row r="972">
      <c r="A972" s="26"/>
      <c r="B972" s="26"/>
      <c r="C972" s="26"/>
      <c r="D972" s="26"/>
      <c r="E972" s="26"/>
      <c r="F972" s="26"/>
    </row>
    <row r="973">
      <c r="A973" s="26"/>
      <c r="B973" s="26"/>
      <c r="C973" s="26"/>
      <c r="D973" s="26"/>
      <c r="E973" s="26"/>
      <c r="F973" s="26"/>
    </row>
    <row r="974">
      <c r="A974" s="26"/>
      <c r="B974" s="26"/>
      <c r="C974" s="26"/>
      <c r="D974" s="26"/>
      <c r="E974" s="26"/>
      <c r="F974" s="26"/>
    </row>
    <row r="975">
      <c r="A975" s="26"/>
      <c r="B975" s="26"/>
      <c r="C975" s="26"/>
      <c r="D975" s="26"/>
      <c r="E975" s="26"/>
      <c r="F975" s="26"/>
    </row>
    <row r="976">
      <c r="A976" s="26"/>
      <c r="B976" s="26"/>
      <c r="C976" s="26"/>
      <c r="D976" s="26"/>
      <c r="E976" s="26"/>
      <c r="F976" s="26"/>
    </row>
    <row r="977">
      <c r="A977" s="26"/>
      <c r="B977" s="26"/>
      <c r="C977" s="26"/>
      <c r="D977" s="26"/>
      <c r="E977" s="26"/>
      <c r="F977" s="26"/>
    </row>
    <row r="978">
      <c r="A978" s="26"/>
      <c r="B978" s="26"/>
      <c r="C978" s="26"/>
      <c r="D978" s="26"/>
      <c r="E978" s="26"/>
      <c r="F978" s="26"/>
    </row>
    <row r="979">
      <c r="A979" s="26"/>
      <c r="B979" s="26"/>
      <c r="C979" s="26"/>
      <c r="D979" s="26"/>
      <c r="E979" s="26"/>
      <c r="F979" s="26"/>
    </row>
    <row r="980">
      <c r="A980" s="26"/>
      <c r="B980" s="26"/>
      <c r="C980" s="26"/>
      <c r="D980" s="26"/>
      <c r="E980" s="26"/>
      <c r="F980" s="26"/>
    </row>
    <row r="981">
      <c r="A981" s="26"/>
      <c r="B981" s="26"/>
      <c r="C981" s="26"/>
      <c r="D981" s="26"/>
      <c r="E981" s="26"/>
      <c r="F981" s="26"/>
    </row>
    <row r="982">
      <c r="A982" s="26"/>
      <c r="B982" s="26"/>
      <c r="C982" s="26"/>
      <c r="D982" s="26"/>
      <c r="E982" s="26"/>
      <c r="F982" s="26"/>
    </row>
    <row r="983">
      <c r="A983" s="26"/>
      <c r="B983" s="26"/>
      <c r="C983" s="26"/>
      <c r="D983" s="26"/>
      <c r="E983" s="26"/>
      <c r="F983" s="26"/>
    </row>
    <row r="984">
      <c r="A984" s="26"/>
      <c r="B984" s="26"/>
      <c r="C984" s="26"/>
      <c r="D984" s="26"/>
      <c r="E984" s="26"/>
      <c r="F984" s="26"/>
    </row>
    <row r="985">
      <c r="A985" s="26"/>
      <c r="B985" s="26"/>
      <c r="C985" s="26"/>
      <c r="D985" s="26"/>
      <c r="E985" s="26"/>
      <c r="F985" s="26"/>
    </row>
    <row r="986">
      <c r="A986" s="26"/>
      <c r="B986" s="26"/>
      <c r="C986" s="26"/>
      <c r="D986" s="26"/>
      <c r="E986" s="26"/>
      <c r="F986" s="26"/>
    </row>
    <row r="987">
      <c r="A987" s="26"/>
      <c r="B987" s="26"/>
      <c r="C987" s="26"/>
      <c r="D987" s="26"/>
      <c r="E987" s="26"/>
      <c r="F987" s="26"/>
    </row>
    <row r="988">
      <c r="A988" s="26"/>
      <c r="B988" s="26"/>
      <c r="C988" s="26"/>
      <c r="D988" s="26"/>
      <c r="E988" s="26"/>
      <c r="F988" s="26"/>
    </row>
    <row r="989">
      <c r="A989" s="26"/>
      <c r="B989" s="26"/>
      <c r="C989" s="26"/>
      <c r="D989" s="26"/>
      <c r="E989" s="26"/>
      <c r="F989" s="26"/>
    </row>
    <row r="990">
      <c r="A990" s="26"/>
      <c r="B990" s="26"/>
      <c r="C990" s="26"/>
      <c r="D990" s="26"/>
      <c r="E990" s="26"/>
      <c r="F990" s="26"/>
    </row>
    <row r="991">
      <c r="A991" s="26"/>
      <c r="B991" s="26"/>
      <c r="C991" s="26"/>
      <c r="D991" s="26"/>
      <c r="E991" s="26"/>
      <c r="F991" s="26"/>
    </row>
    <row r="992">
      <c r="A992" s="26"/>
      <c r="B992" s="26"/>
      <c r="C992" s="26"/>
      <c r="D992" s="26"/>
      <c r="E992" s="26"/>
      <c r="F992" s="26"/>
    </row>
    <row r="993">
      <c r="A993" s="26"/>
      <c r="B993" s="26"/>
      <c r="C993" s="26"/>
      <c r="D993" s="26"/>
      <c r="E993" s="26"/>
      <c r="F993" s="26"/>
    </row>
    <row r="994">
      <c r="A994" s="26"/>
      <c r="B994" s="26"/>
      <c r="C994" s="26"/>
      <c r="D994" s="26"/>
      <c r="E994" s="26"/>
      <c r="F994" s="26"/>
    </row>
    <row r="995">
      <c r="A995" s="26"/>
      <c r="B995" s="26"/>
      <c r="C995" s="26"/>
      <c r="D995" s="26"/>
      <c r="E995" s="26"/>
      <c r="F995" s="26"/>
    </row>
    <row r="996">
      <c r="A996" s="26"/>
      <c r="B996" s="26"/>
      <c r="C996" s="26"/>
      <c r="D996" s="26"/>
      <c r="E996" s="26"/>
      <c r="F996" s="26"/>
    </row>
    <row r="997">
      <c r="A997" s="26"/>
      <c r="B997" s="26"/>
      <c r="C997" s="26"/>
      <c r="D997" s="26"/>
      <c r="E997" s="26"/>
      <c r="F997" s="26"/>
    </row>
    <row r="998">
      <c r="A998" s="26"/>
      <c r="B998" s="26"/>
      <c r="C998" s="26"/>
      <c r="D998" s="26"/>
      <c r="E998" s="26"/>
      <c r="F998" s="26"/>
    </row>
    <row r="999">
      <c r="A999" s="26"/>
      <c r="B999" s="26"/>
      <c r="C999" s="26"/>
      <c r="D999" s="26"/>
      <c r="E999" s="26"/>
      <c r="F999" s="26"/>
    </row>
    <row r="1000">
      <c r="A1000" s="26"/>
      <c r="B1000" s="26"/>
      <c r="C1000" s="26"/>
      <c r="D1000" s="26"/>
      <c r="E1000" s="26"/>
      <c r="F1000" s="26"/>
    </row>
  </sheetData>
  <drawing r:id="rId1"/>
</worksheet>
</file>