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K Salaries" sheetId="1" r:id="rId3"/>
    <sheet state="visible" name="FD Salaries" sheetId="2" r:id="rId4"/>
    <sheet state="visible" name="Functions" sheetId="3" r:id="rId5"/>
    <sheet state="visible" name="Functions2" sheetId="4" r:id="rId6"/>
    <sheet state="visible" name="DraftKings" sheetId="5" r:id="rId7"/>
    <sheet state="visible" name="Fanduel" sheetId="6" r:id="rId8"/>
    <sheet state="visible" name="Odds" sheetId="7" r:id="rId9"/>
    <sheet state="visible" name="DK DvP" sheetId="8" r:id="rId10"/>
    <sheet state="visible" name="FD DvP" sheetId="9" r:id="rId11"/>
    <sheet state="visible" name="Calendar" sheetId="10" r:id="rId12"/>
    <sheet state="visible" name="Avg Line" sheetId="11" r:id="rId13"/>
    <sheet state="visible" name="Sheet14" sheetId="12" r:id="rId14"/>
  </sheets>
  <definedNames/>
  <calcPr/>
</workbook>
</file>

<file path=xl/sharedStrings.xml><?xml version="1.0" encoding="utf-8"?>
<sst xmlns="http://schemas.openxmlformats.org/spreadsheetml/2006/main" count="10616" uniqueCount="2653">
  <si>
    <t>Position</t>
  </si>
  <si>
    <t>Name</t>
  </si>
  <si>
    <t>Salary</t>
  </si>
  <si>
    <t>GameInfo</t>
  </si>
  <si>
    <t>AvgPointsPerGame</t>
  </si>
  <si>
    <t>teamAbbrev</t>
  </si>
  <si>
    <t>Pos</t>
  </si>
  <si>
    <t>Opp</t>
  </si>
  <si>
    <t>Id</t>
  </si>
  <si>
    <t>First Name</t>
  </si>
  <si>
    <t>Last Name</t>
  </si>
  <si>
    <t>FPPG</t>
  </si>
  <si>
    <t>Played</t>
  </si>
  <si>
    <t>Game</t>
  </si>
  <si>
    <t>Team</t>
  </si>
  <si>
    <t>Opponent</t>
  </si>
  <si>
    <t>Injury Indicator</t>
  </si>
  <si>
    <t>Injury Details</t>
  </si>
  <si>
    <t>Combined</t>
  </si>
  <si>
    <t>WR</t>
  </si>
  <si>
    <t>Antonio Brown</t>
  </si>
  <si>
    <t>Pit@Mia 01:00PM ET</t>
  </si>
  <si>
    <t>Pit</t>
  </si>
  <si>
    <t>Tm</t>
  </si>
  <si>
    <t>16564-11612</t>
  </si>
  <si>
    <t>Antonio</t>
  </si>
  <si>
    <t>Brown</t>
  </si>
  <si>
    <t>PIT@MIA</t>
  </si>
  <si>
    <t>PIT</t>
  </si>
  <si>
    <t>MIA</t>
  </si>
  <si>
    <t>Mia 01:00PM ET</t>
  </si>
  <si>
    <t>Julio Jones</t>
  </si>
  <si>
    <t>Atl@Sea 04:25PM ET</t>
  </si>
  <si>
    <t>Atl</t>
  </si>
  <si>
    <t>Sea 04:25PM ET</t>
  </si>
  <si>
    <t>Odell Beckham Jr.</t>
  </si>
  <si>
    <t>Bal@NYG 01:00PM ET</t>
  </si>
  <si>
    <t>NYG</t>
  </si>
  <si>
    <t>NYG 01:00PM ET</t>
  </si>
  <si>
    <t>A.J. Green</t>
  </si>
  <si>
    <t>Cin@NE 01:00PM ET</t>
  </si>
  <si>
    <t>Cin</t>
  </si>
  <si>
    <t>NE 01:00PM ET</t>
  </si>
  <si>
    <t>16564-28181</t>
  </si>
  <si>
    <t>RB</t>
  </si>
  <si>
    <t>Le'Veon</t>
  </si>
  <si>
    <t>QB</t>
  </si>
  <si>
    <t>Cam Newton</t>
  </si>
  <si>
    <t>Bell</t>
  </si>
  <si>
    <t>Car@NO 01:00PM ET</t>
  </si>
  <si>
    <t>Car</t>
  </si>
  <si>
    <t>ET</t>
  </si>
  <si>
    <t>NO 01:00PM ET</t>
  </si>
  <si>
    <t>Kelvin Benjamin</t>
  </si>
  <si>
    <t>Jordy Nelson</t>
  </si>
  <si>
    <t>Dal@GB 04:25PM ET</t>
  </si>
  <si>
    <t>GB</t>
  </si>
  <si>
    <t>GB 04:25PM ET</t>
  </si>
  <si>
    <t>David Johnson</t>
  </si>
  <si>
    <t>NYJ@Ari 08:30PM ET</t>
  </si>
  <si>
    <t>Ari</t>
  </si>
  <si>
    <t>16564-62497</t>
  </si>
  <si>
    <t>David</t>
  </si>
  <si>
    <t>Johnson</t>
  </si>
  <si>
    <t>Ari 08:30PM ET</t>
  </si>
  <si>
    <t>NYJ@ARI</t>
  </si>
  <si>
    <t>ARI</t>
  </si>
  <si>
    <t>NYJ</t>
  </si>
  <si>
    <t>Drew Brees</t>
  </si>
  <si>
    <t>NO</t>
  </si>
  <si>
    <t>Le'Veon Bell</t>
  </si>
  <si>
    <t>16564-6498</t>
  </si>
  <si>
    <t>Tom</t>
  </si>
  <si>
    <t>Allen Robinson</t>
  </si>
  <si>
    <t>Brady</t>
  </si>
  <si>
    <t>Jax@Chi 01:00PM ET</t>
  </si>
  <si>
    <t>Jax</t>
  </si>
  <si>
    <t>CIN@NE</t>
  </si>
  <si>
    <t>NE</t>
  </si>
  <si>
    <t>CIN</t>
  </si>
  <si>
    <t>Chi 01:00PM ET</t>
  </si>
  <si>
    <t>DeMarco Murray</t>
  </si>
  <si>
    <t>Cle@Ten 01:00PM ET</t>
  </si>
  <si>
    <t>Ten</t>
  </si>
  <si>
    <t>Ten 01:00PM ET</t>
  </si>
  <si>
    <t>16564-14185</t>
  </si>
  <si>
    <t>Tom Brady</t>
  </si>
  <si>
    <t>Cam</t>
  </si>
  <si>
    <t>Newton</t>
  </si>
  <si>
    <t>CAR@NO</t>
  </si>
  <si>
    <t>CAR</t>
  </si>
  <si>
    <t>Q</t>
  </si>
  <si>
    <t>Concussion</t>
  </si>
  <si>
    <t>T.Y. Hilton</t>
  </si>
  <si>
    <t>Ind@Hou 08:30PM ET</t>
  </si>
  <si>
    <t>Ind</t>
  </si>
  <si>
    <t>Hou 08:30PM ET</t>
  </si>
  <si>
    <t>Larry Fitzgerald</t>
  </si>
  <si>
    <t>16564-14254</t>
  </si>
  <si>
    <t>DeMarco</t>
  </si>
  <si>
    <t>Murray</t>
  </si>
  <si>
    <t>CLE@TEN</t>
  </si>
  <si>
    <t>TEN</t>
  </si>
  <si>
    <t>CLE</t>
  </si>
  <si>
    <t>Brandin Cooks</t>
  </si>
  <si>
    <t>Brandon Marshall</t>
  </si>
  <si>
    <t>Ben Roethlisberger</t>
  </si>
  <si>
    <t>16564-6894</t>
  </si>
  <si>
    <t>Aaron</t>
  </si>
  <si>
    <t>Rodgers</t>
  </si>
  <si>
    <t>DAL@GB</t>
  </si>
  <si>
    <t>DAL</t>
  </si>
  <si>
    <t>Amari Cooper</t>
  </si>
  <si>
    <t>KC@Oak 04:05PM ET</t>
  </si>
  <si>
    <t>Oak</t>
  </si>
  <si>
    <t>Oak 04:05PM ET</t>
  </si>
  <si>
    <t>DeAndre Hopkins</t>
  </si>
  <si>
    <t>Hou</t>
  </si>
  <si>
    <t>Dez Bryant</t>
  </si>
  <si>
    <t>16564-6589</t>
  </si>
  <si>
    <t>Dal</t>
  </si>
  <si>
    <t>Ben</t>
  </si>
  <si>
    <t>Roethlisberger</t>
  </si>
  <si>
    <t>Aaron Rodgers</t>
  </si>
  <si>
    <t>C.J. Anderson</t>
  </si>
  <si>
    <t>Den@SD 08:25PM ET</t>
  </si>
  <si>
    <t>Den</t>
  </si>
  <si>
    <t>16564-21939</t>
  </si>
  <si>
    <t>SD 08:25PM ET</t>
  </si>
  <si>
    <t>Andrew</t>
  </si>
  <si>
    <t>Luck</t>
  </si>
  <si>
    <t>IND@HOU</t>
  </si>
  <si>
    <t>IND</t>
  </si>
  <si>
    <t>HOU</t>
  </si>
  <si>
    <t>Marvin Jones Jr.</t>
  </si>
  <si>
    <t>LA@Det 01:00PM ET</t>
  </si>
  <si>
    <t>Det</t>
  </si>
  <si>
    <t>Det 01:00PM ET</t>
  </si>
  <si>
    <t>Alshon Jeffery</t>
  </si>
  <si>
    <t>Chi</t>
  </si>
  <si>
    <t>Andrew Luck</t>
  </si>
  <si>
    <t>16564-28643</t>
  </si>
  <si>
    <t>Allen</t>
  </si>
  <si>
    <t>Robinson</t>
  </si>
  <si>
    <t>JAC@CHI</t>
  </si>
  <si>
    <t>JAC</t>
  </si>
  <si>
    <t>CHI</t>
  </si>
  <si>
    <t>Emmanuel Sanders</t>
  </si>
  <si>
    <t>TE</t>
  </si>
  <si>
    <t>Greg Olsen</t>
  </si>
  <si>
    <t>Ezekiel Elliott</t>
  </si>
  <si>
    <t>16564-14190</t>
  </si>
  <si>
    <t>LeSean McCoy</t>
  </si>
  <si>
    <t>Julio</t>
  </si>
  <si>
    <t>Jones</t>
  </si>
  <si>
    <t>SF@Buf 01:00PM ET</t>
  </si>
  <si>
    <t>Buf</t>
  </si>
  <si>
    <t>ATL@SEA</t>
  </si>
  <si>
    <t>ATL</t>
  </si>
  <si>
    <t>SEA</t>
  </si>
  <si>
    <t>Buf 01:00PM ET</t>
  </si>
  <si>
    <t>Michael Crabtree</t>
  </si>
  <si>
    <t>Russell Wilson</t>
  </si>
  <si>
    <t>16564-6504</t>
  </si>
  <si>
    <t>Sea</t>
  </si>
  <si>
    <t>Drew</t>
  </si>
  <si>
    <t>Brees</t>
  </si>
  <si>
    <t>Demaryius Thomas</t>
  </si>
  <si>
    <t>Jarvis Landry</t>
  </si>
  <si>
    <t>Mia</t>
  </si>
  <si>
    <t>Julian Edelman</t>
  </si>
  <si>
    <t>16564-22015</t>
  </si>
  <si>
    <t>Russell</t>
  </si>
  <si>
    <t>Wilson</t>
  </si>
  <si>
    <t>Christine Michael</t>
  </si>
  <si>
    <t>Jordan Matthews</t>
  </si>
  <si>
    <t>Phi@Was 01:00PM ET</t>
  </si>
  <si>
    <t>Phi</t>
  </si>
  <si>
    <t>Was 01:00PM ET</t>
  </si>
  <si>
    <t>Todd Gurley</t>
  </si>
  <si>
    <t>LA</t>
  </si>
  <si>
    <t>Rob Gronkowski</t>
  </si>
  <si>
    <t>16564-14187</t>
  </si>
  <si>
    <t>A.J.</t>
  </si>
  <si>
    <t>Green</t>
  </si>
  <si>
    <t>Matt Ryan</t>
  </si>
  <si>
    <t>Lamar Miller</t>
  </si>
  <si>
    <t>Derek Carr</t>
  </si>
  <si>
    <t>16564-11460</t>
  </si>
  <si>
    <t>Rob</t>
  </si>
  <si>
    <t>Gronkowski</t>
  </si>
  <si>
    <t>Doug Baldwin</t>
  </si>
  <si>
    <t>Derek Anderson</t>
  </si>
  <si>
    <t>16564-31360</t>
  </si>
  <si>
    <t>Odell</t>
  </si>
  <si>
    <t>Beckham Jr.</t>
  </si>
  <si>
    <t>BAL@NYG</t>
  </si>
  <si>
    <t>BAL</t>
  </si>
  <si>
    <t>Willie Snead</t>
  </si>
  <si>
    <t>Blake Bortles</t>
  </si>
  <si>
    <t>16564-6893</t>
  </si>
  <si>
    <t>Jordy</t>
  </si>
  <si>
    <t>Nelson</t>
  </si>
  <si>
    <t>Jeremy Maclin</t>
  </si>
  <si>
    <t>KC</t>
  </si>
  <si>
    <t>Jordan Howard</t>
  </si>
  <si>
    <t>Matthew Stafford</t>
  </si>
  <si>
    <t>16564-6779</t>
  </si>
  <si>
    <t>LeSean</t>
  </si>
  <si>
    <t>McCoy</t>
  </si>
  <si>
    <t>SF@BUF</t>
  </si>
  <si>
    <t>BUF</t>
  </si>
  <si>
    <t>SF</t>
  </si>
  <si>
    <t>Jordan Reed</t>
  </si>
  <si>
    <t>Was</t>
  </si>
  <si>
    <t>Marcus Mariota</t>
  </si>
  <si>
    <t>16564-16606</t>
  </si>
  <si>
    <t>DeAndre</t>
  </si>
  <si>
    <t>Hopkins</t>
  </si>
  <si>
    <t>Terrelle Pryor Sr.</t>
  </si>
  <si>
    <t>Cle</t>
  </si>
  <si>
    <t>Carson Wentz</t>
  </si>
  <si>
    <t>Mark Ingram</t>
  </si>
  <si>
    <t>16564-6914</t>
  </si>
  <si>
    <t>Greg</t>
  </si>
  <si>
    <t>Olsen</t>
  </si>
  <si>
    <t>Randall Cobb</t>
  </si>
  <si>
    <t>Carson Palmer</t>
  </si>
  <si>
    <t>16564-38791</t>
  </si>
  <si>
    <t>Ezekiel</t>
  </si>
  <si>
    <t>Elliott</t>
  </si>
  <si>
    <t>Eric Decker</t>
  </si>
  <si>
    <t>Philip Rivers</t>
  </si>
  <si>
    <t>SD</t>
  </si>
  <si>
    <t>Eli Manning</t>
  </si>
  <si>
    <t>Dak Prescott</t>
  </si>
  <si>
    <t>16564-6654</t>
  </si>
  <si>
    <t>Matthew</t>
  </si>
  <si>
    <t>Stafford</t>
  </si>
  <si>
    <t>LA@DET</t>
  </si>
  <si>
    <t>Will Fuller</t>
  </si>
  <si>
    <t>DET</t>
  </si>
  <si>
    <t>DeSean Jackson</t>
  </si>
  <si>
    <t>Joe Flacco</t>
  </si>
  <si>
    <t>Bal</t>
  </si>
  <si>
    <t>16564-30447</t>
  </si>
  <si>
    <t>Todd</t>
  </si>
  <si>
    <t>Gurley</t>
  </si>
  <si>
    <t>Brian Hoyer</t>
  </si>
  <si>
    <t>Eddie Lacy</t>
  </si>
  <si>
    <t>16564-45859</t>
  </si>
  <si>
    <t>Derek</t>
  </si>
  <si>
    <t>Travis Benjamin</t>
  </si>
  <si>
    <t>Carr</t>
  </si>
  <si>
    <t>KC@OAK</t>
  </si>
  <si>
    <t>OAK</t>
  </si>
  <si>
    <t>Alex Smith</t>
  </si>
  <si>
    <t>Melvin Gordon</t>
  </si>
  <si>
    <t>16564-22031</t>
  </si>
  <si>
    <t>T.Y.</t>
  </si>
  <si>
    <t>Hilton</t>
  </si>
  <si>
    <t>Kirk Cousins</t>
  </si>
  <si>
    <t>Sterling Shepard</t>
  </si>
  <si>
    <t>16564-22037</t>
  </si>
  <si>
    <t>Lamar</t>
  </si>
  <si>
    <t>Miller</t>
  </si>
  <si>
    <t>Devonta Freeman</t>
  </si>
  <si>
    <t>Tony Romo</t>
  </si>
  <si>
    <t>16564-34308</t>
  </si>
  <si>
    <t>Delanie Walker</t>
  </si>
  <si>
    <t>Blake</t>
  </si>
  <si>
    <t>Bortles</t>
  </si>
  <si>
    <t>Steve Smith Sr.</t>
  </si>
  <si>
    <t>Andy Dalton</t>
  </si>
  <si>
    <t>16564-24929</t>
  </si>
  <si>
    <t>Kelvin</t>
  </si>
  <si>
    <t>Benjamin</t>
  </si>
  <si>
    <t>Matt Forte</t>
  </si>
  <si>
    <t>Ryan Tannehill</t>
  </si>
  <si>
    <t>Spencer Ware</t>
  </si>
  <si>
    <t>16564-14377</t>
  </si>
  <si>
    <t>Tyrod</t>
  </si>
  <si>
    <t>Taylor</t>
  </si>
  <si>
    <t>Brock Osweiler</t>
  </si>
  <si>
    <t>Tyrod Taylor</t>
  </si>
  <si>
    <t>Theo Riddick</t>
  </si>
  <si>
    <t>16564-6826</t>
  </si>
  <si>
    <t>Eli</t>
  </si>
  <si>
    <t>Manning</t>
  </si>
  <si>
    <t>Donte Moncrief</t>
  </si>
  <si>
    <t>16564-42142</t>
  </si>
  <si>
    <t>Trevor Siemian</t>
  </si>
  <si>
    <t>Jordan</t>
  </si>
  <si>
    <t>Howard</t>
  </si>
  <si>
    <t>Paxton Lynch</t>
  </si>
  <si>
    <t>Mike Wallace</t>
  </si>
  <si>
    <t>16564-22103</t>
  </si>
  <si>
    <t>Marvin</t>
  </si>
  <si>
    <t>Jones Jr.</t>
  </si>
  <si>
    <t>Frank Gore</t>
  </si>
  <si>
    <t>Ryan Fitzpatrick</t>
  </si>
  <si>
    <t>16564-6748</t>
  </si>
  <si>
    <t>Carlos Hyde</t>
  </si>
  <si>
    <t>Carson</t>
  </si>
  <si>
    <t>Palmer</t>
  </si>
  <si>
    <t>Jonathan Stewart</t>
  </si>
  <si>
    <t>Jay Cutler</t>
  </si>
  <si>
    <t>16564-21980</t>
  </si>
  <si>
    <t>Alshon</t>
  </si>
  <si>
    <t>Jeffery</t>
  </si>
  <si>
    <t>Jamaal Charles</t>
  </si>
  <si>
    <t>Kellen Clemens</t>
  </si>
  <si>
    <t>16564-6616</t>
  </si>
  <si>
    <t>Matt</t>
  </si>
  <si>
    <t>Austin Davis</t>
  </si>
  <si>
    <t>Ryan</t>
  </si>
  <si>
    <t>Colin Kaepernick</t>
  </si>
  <si>
    <t>Christian Ponder</t>
  </si>
  <si>
    <t>16564-14225</t>
  </si>
  <si>
    <t>Andy</t>
  </si>
  <si>
    <t>Dalton</t>
  </si>
  <si>
    <t>EJ Manuel</t>
  </si>
  <si>
    <t>Blaine Gabbert</t>
  </si>
  <si>
    <t>Cardale Jones</t>
  </si>
  <si>
    <t>16564-29358</t>
  </si>
  <si>
    <t>Marcus</t>
  </si>
  <si>
    <t>Mariota</t>
  </si>
  <si>
    <t>Chase Daniel</t>
  </si>
  <si>
    <t>Colt McCoy</t>
  </si>
  <si>
    <t>16564-11435</t>
  </si>
  <si>
    <t>Dez</t>
  </si>
  <si>
    <t>Bryant</t>
  </si>
  <si>
    <t>Knee</t>
  </si>
  <si>
    <t>Nate Sudfeld</t>
  </si>
  <si>
    <t>Josh McCown</t>
  </si>
  <si>
    <t>Matt Cassel</t>
  </si>
  <si>
    <t>Charlie Whitehurst</t>
  </si>
  <si>
    <t>16564-14626</t>
  </si>
  <si>
    <t>Doug</t>
  </si>
  <si>
    <t>Baldwin</t>
  </si>
  <si>
    <t>Cody Kessler</t>
  </si>
  <si>
    <t>Josh Johnson</t>
  </si>
  <si>
    <t>16564-7968</t>
  </si>
  <si>
    <t>Philip</t>
  </si>
  <si>
    <t>Rivers</t>
  </si>
  <si>
    <t>Ryan Mallett</t>
  </si>
  <si>
    <t>DEN@SD</t>
  </si>
  <si>
    <t>DEN</t>
  </si>
  <si>
    <t>Ryan Nassib</t>
  </si>
  <si>
    <t>Terrance West</t>
  </si>
  <si>
    <t>16564-29501</t>
  </si>
  <si>
    <t>Brandin</t>
  </si>
  <si>
    <t>Cooks</t>
  </si>
  <si>
    <t>Luke McCown</t>
  </si>
  <si>
    <t>Joe Webb</t>
  </si>
  <si>
    <t>Chad Henne</t>
  </si>
  <si>
    <t>16564-29249</t>
  </si>
  <si>
    <t>C.J.</t>
  </si>
  <si>
    <t>Anderson</t>
  </si>
  <si>
    <t>Matt Barkley</t>
  </si>
  <si>
    <t>Brandon Allen</t>
  </si>
  <si>
    <t>Dan Orlovsky</t>
  </si>
  <si>
    <t>16564-70324</t>
  </si>
  <si>
    <t>Wentz</t>
  </si>
  <si>
    <t>PHI@WAS</t>
  </si>
  <si>
    <t>PHI</t>
  </si>
  <si>
    <t>WAS</t>
  </si>
  <si>
    <t>Case Keenum</t>
  </si>
  <si>
    <t>Sean Mannion</t>
  </si>
  <si>
    <t>16564-30298</t>
  </si>
  <si>
    <t>Reed</t>
  </si>
  <si>
    <t>Jared Goff</t>
  </si>
  <si>
    <t>Bruce Gradkowski</t>
  </si>
  <si>
    <t>Matt Moore</t>
  </si>
  <si>
    <t>16564-6714</t>
  </si>
  <si>
    <t>Joe</t>
  </si>
  <si>
    <t>Flacco</t>
  </si>
  <si>
    <t>Landry Jones</t>
  </si>
  <si>
    <t>Zach Mettenberger</t>
  </si>
  <si>
    <t>16564-6759</t>
  </si>
  <si>
    <t>Brandon</t>
  </si>
  <si>
    <t>Marshall</t>
  </si>
  <si>
    <t>DeVante Parker</t>
  </si>
  <si>
    <t>AJ McCarron</t>
  </si>
  <si>
    <t>Jimmy Garoppolo</t>
  </si>
  <si>
    <t>16564-32418</t>
  </si>
  <si>
    <t>Christine</t>
  </si>
  <si>
    <t>Michael</t>
  </si>
  <si>
    <t>Jeff Driskel</t>
  </si>
  <si>
    <t>LeGarrette Blount</t>
  </si>
  <si>
    <t>16564-6883</t>
  </si>
  <si>
    <t>Larry</t>
  </si>
  <si>
    <t>Fitzgerald</t>
  </si>
  <si>
    <t>Nick Foles</t>
  </si>
  <si>
    <t>Matt McGloin</t>
  </si>
  <si>
    <t>16564-22038</t>
  </si>
  <si>
    <t>Kirk</t>
  </si>
  <si>
    <t>Cousins</t>
  </si>
  <si>
    <t>Tyler Bray</t>
  </si>
  <si>
    <t>Connor Cook</t>
  </si>
  <si>
    <t>Travis Kelce</t>
  </si>
  <si>
    <t>Matt Schaub</t>
  </si>
  <si>
    <t>16564-28473</t>
  </si>
  <si>
    <t>Trevone Boykin</t>
  </si>
  <si>
    <t>Carlos</t>
  </si>
  <si>
    <t>Hyde</t>
  </si>
  <si>
    <t>Mark Sanchez</t>
  </si>
  <si>
    <t>Brett Hundley</t>
  </si>
  <si>
    <t>16564-28434</t>
  </si>
  <si>
    <t>Trevor</t>
  </si>
  <si>
    <t>Siemian</t>
  </si>
  <si>
    <t>Joe Callahan</t>
  </si>
  <si>
    <t>Shoulder - ac joint</t>
  </si>
  <si>
    <t>Scott Tolzien</t>
  </si>
  <si>
    <t>Brandon Weeden</t>
  </si>
  <si>
    <t>Tom Savage</t>
  </si>
  <si>
    <t>16564-11432</t>
  </si>
  <si>
    <t>Demaryius</t>
  </si>
  <si>
    <t>Thomas</t>
  </si>
  <si>
    <t>Drew Stanton</t>
  </si>
  <si>
    <t>Zac Dysert</t>
  </si>
  <si>
    <t>Bryce Petty</t>
  </si>
  <si>
    <t>16564-31716</t>
  </si>
  <si>
    <t>Dak</t>
  </si>
  <si>
    <t>Prescott</t>
  </si>
  <si>
    <t>Geno Smith</t>
  </si>
  <si>
    <t>Christian Hackenberg</t>
  </si>
  <si>
    <t>16564-7859</t>
  </si>
  <si>
    <t>Julian</t>
  </si>
  <si>
    <t>Edelman</t>
  </si>
  <si>
    <t>Ryan Mathews</t>
  </si>
  <si>
    <t>Jimmy Graham</t>
  </si>
  <si>
    <t>Quincy Enunwa</t>
  </si>
  <si>
    <t>DeAngelo Williams</t>
  </si>
  <si>
    <t>16564-21948</t>
  </si>
  <si>
    <t>Tannehill</t>
  </si>
  <si>
    <t>Tevin Coleman</t>
  </si>
  <si>
    <t>Allen Hurns</t>
  </si>
  <si>
    <t>Arian Foster</t>
  </si>
  <si>
    <t>Sammie Coates</t>
  </si>
  <si>
    <t>16564-31001</t>
  </si>
  <si>
    <t>Amari</t>
  </si>
  <si>
    <t>Cooper</t>
  </si>
  <si>
    <t>Isaiah Crowell</t>
  </si>
  <si>
    <t>Giovani Bernard</t>
  </si>
  <si>
    <t>Chris Hogan</t>
  </si>
  <si>
    <t>16564-28900</t>
  </si>
  <si>
    <t>Melvin</t>
  </si>
  <si>
    <t>Gordon</t>
  </si>
  <si>
    <t>Corey Coleman</t>
  </si>
  <si>
    <t>Rashad Jennings</t>
  </si>
  <si>
    <t>16564-24920</t>
  </si>
  <si>
    <t>Devonta</t>
  </si>
  <si>
    <t>Freeman</t>
  </si>
  <si>
    <t>Martellus Bennett</t>
  </si>
  <si>
    <t>John Brown</t>
  </si>
  <si>
    <t>Darren Sproles</t>
  </si>
  <si>
    <t>16564-6728</t>
  </si>
  <si>
    <t>Jamaal</t>
  </si>
  <si>
    <t>Charles</t>
  </si>
  <si>
    <t>Jamison Crowder</t>
  </si>
  <si>
    <t>T.J. Yeldon</t>
  </si>
  <si>
    <t>Golden Tate</t>
  </si>
  <si>
    <t>16564-14257</t>
  </si>
  <si>
    <t>Randall</t>
  </si>
  <si>
    <t>Cobb</t>
  </si>
  <si>
    <t>Latavius Murray</t>
  </si>
  <si>
    <t>Neck</t>
  </si>
  <si>
    <t>Cole Beasley</t>
  </si>
  <si>
    <t>Dennis Pitta</t>
  </si>
  <si>
    <t>16564-15212</t>
  </si>
  <si>
    <t>Terrelle</t>
  </si>
  <si>
    <t>Pryor Sr.</t>
  </si>
  <si>
    <t>Fozzy Whittaker</t>
  </si>
  <si>
    <t>Michael Thomas</t>
  </si>
  <si>
    <t>16564-11779</t>
  </si>
  <si>
    <t>LeGarrette</t>
  </si>
  <si>
    <t>Blount</t>
  </si>
  <si>
    <t>Mohamed Sanu</t>
  </si>
  <si>
    <t>Phillip Dorsett</t>
  </si>
  <si>
    <t>Robert Woods</t>
  </si>
  <si>
    <t>16564-44449</t>
  </si>
  <si>
    <t>Willie</t>
  </si>
  <si>
    <t>Snead</t>
  </si>
  <si>
    <t>Victor Cruz</t>
  </si>
  <si>
    <t>Julius Thomas</t>
  </si>
  <si>
    <t>16564-9392</t>
  </si>
  <si>
    <t>Crabtree</t>
  </si>
  <si>
    <t>DeAndre Washington</t>
  </si>
  <si>
    <t>Thomas Rawls</t>
  </si>
  <si>
    <t>Jason Witten</t>
  </si>
  <si>
    <t>16564-7872</t>
  </si>
  <si>
    <t>Brian</t>
  </si>
  <si>
    <t>Hoyer</t>
  </si>
  <si>
    <t>Michael Floyd</t>
  </si>
  <si>
    <t>Tajae Sharpe</t>
  </si>
  <si>
    <t>16564-6898</t>
  </si>
  <si>
    <t>Jay</t>
  </si>
  <si>
    <t>Cutler</t>
  </si>
  <si>
    <t>Cameron Meredith</t>
  </si>
  <si>
    <t>Thumb</t>
  </si>
  <si>
    <t>James White</t>
  </si>
  <si>
    <t>Tyler Eifert</t>
  </si>
  <si>
    <t>16564-30968</t>
  </si>
  <si>
    <t>Eddie</t>
  </si>
  <si>
    <t>Tyrell Williams</t>
  </si>
  <si>
    <t>Lacy</t>
  </si>
  <si>
    <t>Ankle</t>
  </si>
  <si>
    <t>Jeremy Kerley</t>
  </si>
  <si>
    <t>Matt Jones</t>
  </si>
  <si>
    <t>Zach Ertz</t>
  </si>
  <si>
    <t>16564-7659</t>
  </si>
  <si>
    <t>Fitzpatrick</t>
  </si>
  <si>
    <t>Eddie Royal</t>
  </si>
  <si>
    <t>Jeremy Hill</t>
  </si>
  <si>
    <t>Bilal Powell</t>
  </si>
  <si>
    <t>16564-21994</t>
  </si>
  <si>
    <t>Brock</t>
  </si>
  <si>
    <t>Osweiler</t>
  </si>
  <si>
    <t>Dontrelle Inman</t>
  </si>
  <si>
    <t>Duke Johnson Jr.</t>
  </si>
  <si>
    <t>Ted Ginn Jr.</t>
  </si>
  <si>
    <t>16564-7283</t>
  </si>
  <si>
    <t>Jeremy</t>
  </si>
  <si>
    <t>Maclin</t>
  </si>
  <si>
    <t>Anquan Boldin</t>
  </si>
  <si>
    <t>Tavon Austin</t>
  </si>
  <si>
    <t>16564-31394</t>
  </si>
  <si>
    <t>Jarvis</t>
  </si>
  <si>
    <t>Landry</t>
  </si>
  <si>
    <t>Davante Adams</t>
  </si>
  <si>
    <t>Pierre Garcon</t>
  </si>
  <si>
    <t>Devin Funchess</t>
  </si>
  <si>
    <t>16564-31397</t>
  </si>
  <si>
    <t>Hill</t>
  </si>
  <si>
    <t>Jeremy Langford</t>
  </si>
  <si>
    <t>Shoulder</t>
  </si>
  <si>
    <t>Zach Miller</t>
  </si>
  <si>
    <t>Jalen Richard</t>
  </si>
  <si>
    <t>16564-11512</t>
  </si>
  <si>
    <t>Jimmy</t>
  </si>
  <si>
    <t>Graham</t>
  </si>
  <si>
    <t>Terrance Williams</t>
  </si>
  <si>
    <t>DST</t>
  </si>
  <si>
    <t xml:space="preserve">Cardinals </t>
  </si>
  <si>
    <t>16564-42028</t>
  </si>
  <si>
    <t xml:space="preserve">Broncos </t>
  </si>
  <si>
    <t>Will</t>
  </si>
  <si>
    <t>Fuller</t>
  </si>
  <si>
    <t xml:space="preserve">Bills </t>
  </si>
  <si>
    <t>16564-11505</t>
  </si>
  <si>
    <t>Emmanuel</t>
  </si>
  <si>
    <t>Sanders</t>
  </si>
  <si>
    <t>Orleans Darkwa</t>
  </si>
  <si>
    <t>Cameron Artis-Payne</t>
  </si>
  <si>
    <t>16564-8005</t>
  </si>
  <si>
    <t>Alex</t>
  </si>
  <si>
    <t>Smith</t>
  </si>
  <si>
    <t>Kenny Britt</t>
  </si>
  <si>
    <t>Danny Amendola</t>
  </si>
  <si>
    <t>Corey Brown</t>
  </si>
  <si>
    <t>16564-6899</t>
  </si>
  <si>
    <t>Forte</t>
  </si>
  <si>
    <t>Markus Wheaton</t>
  </si>
  <si>
    <t>Tyler Lockett</t>
  </si>
  <si>
    <t>16564-14211</t>
  </si>
  <si>
    <t>Mark</t>
  </si>
  <si>
    <t>Ingram</t>
  </si>
  <si>
    <t xml:space="preserve">Seahawks </t>
  </si>
  <si>
    <t>Devontae Booker</t>
  </si>
  <si>
    <t>Nelson Agholor</t>
  </si>
  <si>
    <t>16564-27477</t>
  </si>
  <si>
    <t>Sterling</t>
  </si>
  <si>
    <t>Shepard</t>
  </si>
  <si>
    <t>Coby Fleener</t>
  </si>
  <si>
    <t>Chris Ivory</t>
  </si>
  <si>
    <t>16564-31061</t>
  </si>
  <si>
    <t>T.J.</t>
  </si>
  <si>
    <t>Dwayne Washington</t>
  </si>
  <si>
    <t>Yeldon</t>
  </si>
  <si>
    <t>Jay Ajayi</t>
  </si>
  <si>
    <t>Brice Butler</t>
  </si>
  <si>
    <t>16564-30837</t>
  </si>
  <si>
    <t>Matthews</t>
  </si>
  <si>
    <t>Dexter McCluster</t>
  </si>
  <si>
    <t>Derrick Henry</t>
  </si>
  <si>
    <t>Rishard Matthews</t>
  </si>
  <si>
    <t>16564-6803</t>
  </si>
  <si>
    <t>Josh</t>
  </si>
  <si>
    <t>McCown</t>
  </si>
  <si>
    <t>Collarbone</t>
  </si>
  <si>
    <t>Eric Ebron</t>
  </si>
  <si>
    <t xml:space="preserve">Steelers </t>
  </si>
  <si>
    <t>16564-6863</t>
  </si>
  <si>
    <t>Delanie</t>
  </si>
  <si>
    <t>Walker</t>
  </si>
  <si>
    <t>Charcandrick West</t>
  </si>
  <si>
    <t>C.J. Spiller</t>
  </si>
  <si>
    <t>16564-33463</t>
  </si>
  <si>
    <t>Paxton</t>
  </si>
  <si>
    <t>Lynch</t>
  </si>
  <si>
    <t>James Starks</t>
  </si>
  <si>
    <t>16564-6448</t>
  </si>
  <si>
    <t>Martellus</t>
  </si>
  <si>
    <t>Bennett</t>
  </si>
  <si>
    <t>Hunter Henry</t>
  </si>
  <si>
    <t>Torrey Smith</t>
  </si>
  <si>
    <t>Andre Johnson</t>
  </si>
  <si>
    <t>16564-54606</t>
  </si>
  <si>
    <t>Gary Barnidge</t>
  </si>
  <si>
    <t>John</t>
  </si>
  <si>
    <t xml:space="preserve">Titans </t>
  </si>
  <si>
    <t>Bobby Rainey</t>
  </si>
  <si>
    <t>16564-25813</t>
  </si>
  <si>
    <t>Paul Perkins</t>
  </si>
  <si>
    <t>Phillip</t>
  </si>
  <si>
    <t>Dorsett</t>
  </si>
  <si>
    <t>Kenneth Dixon</t>
  </si>
  <si>
    <t>Kenny Stills</t>
  </si>
  <si>
    <t>16564-11501</t>
  </si>
  <si>
    <t>Eric</t>
  </si>
  <si>
    <t>Decker</t>
  </si>
  <si>
    <t>Alfred Morris</t>
  </si>
  <si>
    <t>Chris Thompson</t>
  </si>
  <si>
    <t>16564-33465</t>
  </si>
  <si>
    <t>Theo</t>
  </si>
  <si>
    <t>Riddick</t>
  </si>
  <si>
    <t>Wendell Smallwood</t>
  </si>
  <si>
    <t>Dorial Green-Beckham</t>
  </si>
  <si>
    <t>16564-21952</t>
  </si>
  <si>
    <t>Floyd</t>
  </si>
  <si>
    <t>Brian Quick</t>
  </si>
  <si>
    <t>16564-10777</t>
  </si>
  <si>
    <t>Brandon LaFell</t>
  </si>
  <si>
    <t>Arian</t>
  </si>
  <si>
    <t>Foster</t>
  </si>
  <si>
    <t>Hamstring</t>
  </si>
  <si>
    <t xml:space="preserve">Patriots </t>
  </si>
  <si>
    <t>Jaron Brown</t>
  </si>
  <si>
    <t>16564-22994</t>
  </si>
  <si>
    <t>Case</t>
  </si>
  <si>
    <t>Keenum</t>
  </si>
  <si>
    <t>Antonio Gates</t>
  </si>
  <si>
    <t xml:space="preserve">Eagles </t>
  </si>
  <si>
    <t>16564-54684</t>
  </si>
  <si>
    <t>Isaiah</t>
  </si>
  <si>
    <t>Crowell</t>
  </si>
  <si>
    <t>Andrew Hawkins</t>
  </si>
  <si>
    <t>Tim Hightower</t>
  </si>
  <si>
    <t>John Kuhn</t>
  </si>
  <si>
    <t>16564-30244</t>
  </si>
  <si>
    <t>Marqise Lee</t>
  </si>
  <si>
    <t>16564-54607</t>
  </si>
  <si>
    <t>Terrance</t>
  </si>
  <si>
    <t>West</t>
  </si>
  <si>
    <t>Chris Conley</t>
  </si>
  <si>
    <t>Seth Roberts</t>
  </si>
  <si>
    <t>16564-11425</t>
  </si>
  <si>
    <t>Mathews</t>
  </si>
  <si>
    <t>Jermaine Kearse</t>
  </si>
  <si>
    <t>Dwayne Allen</t>
  </si>
  <si>
    <t>16564-33076</t>
  </si>
  <si>
    <t>Travis</t>
  </si>
  <si>
    <t>Kelce</t>
  </si>
  <si>
    <t>Kapri Bibbs</t>
  </si>
  <si>
    <t>Derek Watt</t>
  </si>
  <si>
    <t>Kenneth Farrow</t>
  </si>
  <si>
    <t>16564-6607</t>
  </si>
  <si>
    <t>Mike</t>
  </si>
  <si>
    <t>Wallace</t>
  </si>
  <si>
    <t>Andy Janovich</t>
  </si>
  <si>
    <t>Ribs</t>
  </si>
  <si>
    <t>Jordan Norwood</t>
  </si>
  <si>
    <t>Griff Whalen</t>
  </si>
  <si>
    <t>16564-14194</t>
  </si>
  <si>
    <t>Blaine</t>
  </si>
  <si>
    <t>Gabbert</t>
  </si>
  <si>
    <t>Bennie Fowler</t>
  </si>
  <si>
    <t>Jordan Taylor</t>
  </si>
  <si>
    <t>16564-14231</t>
  </si>
  <si>
    <t>Colin</t>
  </si>
  <si>
    <t>Cody Latimer</t>
  </si>
  <si>
    <t>Kaepernick</t>
  </si>
  <si>
    <t>Reggie Bush</t>
  </si>
  <si>
    <t>Jerome Felton</t>
  </si>
  <si>
    <t>Shaun Draughn</t>
  </si>
  <si>
    <t>Mike Gillislee</t>
  </si>
  <si>
    <t>16564-31241</t>
  </si>
  <si>
    <t>Sammie</t>
  </si>
  <si>
    <t>Coates</t>
  </si>
  <si>
    <t>Jonathan Williams</t>
  </si>
  <si>
    <t>Mike Davis</t>
  </si>
  <si>
    <t>Brandon Tate</t>
  </si>
  <si>
    <t>16564-11485</t>
  </si>
  <si>
    <t>Golden</t>
  </si>
  <si>
    <t>Tate</t>
  </si>
  <si>
    <t>Keshawn Martin</t>
  </si>
  <si>
    <t>Marquise Goodwin</t>
  </si>
  <si>
    <t>Justin Hunter</t>
  </si>
  <si>
    <t>16564-7744</t>
  </si>
  <si>
    <t>Stanton</t>
  </si>
  <si>
    <t>Rod Streater</t>
  </si>
  <si>
    <t>Walt Powell</t>
  </si>
  <si>
    <t>Quinton Patton</t>
  </si>
  <si>
    <t>Aaron Burbridge</t>
  </si>
  <si>
    <t>16564-6739</t>
  </si>
  <si>
    <t>Kenjon Barner</t>
  </si>
  <si>
    <t>DeSean</t>
  </si>
  <si>
    <t>Jackson</t>
  </si>
  <si>
    <t>Rob Kelley</t>
  </si>
  <si>
    <t>Ryan Grant</t>
  </si>
  <si>
    <t>16564-29587</t>
  </si>
  <si>
    <t>Josh Huff</t>
  </si>
  <si>
    <t>Cody</t>
  </si>
  <si>
    <t>Kessler</t>
  </si>
  <si>
    <t>Josh Doctson</t>
  </si>
  <si>
    <t>Rashad Ross</t>
  </si>
  <si>
    <t>16564-33260</t>
  </si>
  <si>
    <t>DeVante</t>
  </si>
  <si>
    <t>Parker</t>
  </si>
  <si>
    <t>Bryce Treggs</t>
  </si>
  <si>
    <t>Jalston Fowler</t>
  </si>
  <si>
    <t>Malcolm Johnson</t>
  </si>
  <si>
    <t>Antonio Andrews</t>
  </si>
  <si>
    <t>16564-6840</t>
  </si>
  <si>
    <t>Frank</t>
  </si>
  <si>
    <t>Gore</t>
  </si>
  <si>
    <t>George Atkinson III</t>
  </si>
  <si>
    <t>Harry Douglas</t>
  </si>
  <si>
    <t>Marc Mariani</t>
  </si>
  <si>
    <t>16564-6733</t>
  </si>
  <si>
    <t>Jonathan</t>
  </si>
  <si>
    <t>Stewart</t>
  </si>
  <si>
    <t>Kendall Wright</t>
  </si>
  <si>
    <t>Jordan Payton</t>
  </si>
  <si>
    <t>Ricardo Louis</t>
  </si>
  <si>
    <t>16564-6768</t>
  </si>
  <si>
    <t>Royal</t>
  </si>
  <si>
    <t>Rashard Higgins</t>
  </si>
  <si>
    <t>Kyle Juszczyk</t>
  </si>
  <si>
    <t>Javorius Allen</t>
  </si>
  <si>
    <t>Devin Hester</t>
  </si>
  <si>
    <t>Dwayne Harris</t>
  </si>
  <si>
    <t>16564-31732</t>
  </si>
  <si>
    <t>Corey</t>
  </si>
  <si>
    <t>Coleman</t>
  </si>
  <si>
    <t>Kamar Aiken</t>
  </si>
  <si>
    <t>O</t>
  </si>
  <si>
    <t>Hand</t>
  </si>
  <si>
    <t>Tavarres King</t>
  </si>
  <si>
    <t>Chris Moore</t>
  </si>
  <si>
    <t>Breshad Perriman</t>
  </si>
  <si>
    <t>16564-25760</t>
  </si>
  <si>
    <t>Hurns</t>
  </si>
  <si>
    <t>Roger Lewis</t>
  </si>
  <si>
    <t xml:space="preserve">Giants </t>
  </si>
  <si>
    <t>Mike Tolbert</t>
  </si>
  <si>
    <t>16564-62535</t>
  </si>
  <si>
    <t>Tyrell</t>
  </si>
  <si>
    <t>Williams</t>
  </si>
  <si>
    <t>Travaris Cadet</t>
  </si>
  <si>
    <t>Marcus Murphy</t>
  </si>
  <si>
    <t>16564-32514</t>
  </si>
  <si>
    <t>Daniel Lasco</t>
  </si>
  <si>
    <t>Trevone</t>
  </si>
  <si>
    <t>Boykin</t>
  </si>
  <si>
    <t>Brenton Bersin</t>
  </si>
  <si>
    <t>Brandon Coleman</t>
  </si>
  <si>
    <t>Damiere Byrd</t>
  </si>
  <si>
    <t>16564-21959</t>
  </si>
  <si>
    <t>Weeden</t>
  </si>
  <si>
    <t>Tommylee Lewis</t>
  </si>
  <si>
    <t>Joique Bell</t>
  </si>
  <si>
    <t>Denard Robinson</t>
  </si>
  <si>
    <t>Corey Grant</t>
  </si>
  <si>
    <t>16564-6639</t>
  </si>
  <si>
    <t>Tony</t>
  </si>
  <si>
    <t>Romo</t>
  </si>
  <si>
    <t>Back</t>
  </si>
  <si>
    <t>Ka'Deem Carey</t>
  </si>
  <si>
    <t>Paul Lasike</t>
  </si>
  <si>
    <t>Bryan Walters</t>
  </si>
  <si>
    <t>16564-14267</t>
  </si>
  <si>
    <t>Mallett</t>
  </si>
  <si>
    <t>Arrelious Benn</t>
  </si>
  <si>
    <t>Deonte Thompson</t>
  </si>
  <si>
    <t>Joshua Bellamy</t>
  </si>
  <si>
    <t>16564-6479</t>
  </si>
  <si>
    <t>Anquan</t>
  </si>
  <si>
    <t>Boldin</t>
  </si>
  <si>
    <t>Rashad Greene</t>
  </si>
  <si>
    <t>Chase Reynolds</t>
  </si>
  <si>
    <t>16564-30231</t>
  </si>
  <si>
    <t>Jacoby</t>
  </si>
  <si>
    <t>Brissett</t>
  </si>
  <si>
    <t>Benny Cunningham</t>
  </si>
  <si>
    <t>IR</t>
  </si>
  <si>
    <t>Michael Burton</t>
  </si>
  <si>
    <t>Zach Zenner</t>
  </si>
  <si>
    <t>Malcolm Brown</t>
  </si>
  <si>
    <t>16564-54604</t>
  </si>
  <si>
    <t>Garoppolo</t>
  </si>
  <si>
    <t>Andre Roberts</t>
  </si>
  <si>
    <t>16564-33557</t>
  </si>
  <si>
    <t>Tyler</t>
  </si>
  <si>
    <t>Eifert</t>
  </si>
  <si>
    <t>Bradley Marquez</t>
  </si>
  <si>
    <t>Nelson Spruce</t>
  </si>
  <si>
    <t>16564-38435</t>
  </si>
  <si>
    <t>Jared</t>
  </si>
  <si>
    <t>Goff</t>
  </si>
  <si>
    <t>Pharoh Cooper</t>
  </si>
  <si>
    <t>Mike Thomas</t>
  </si>
  <si>
    <t>16564-24755</t>
  </si>
  <si>
    <t>Jamison</t>
  </si>
  <si>
    <t>Crowder</t>
  </si>
  <si>
    <t xml:space="preserve">Lions </t>
  </si>
  <si>
    <t>Isaiah Pead</t>
  </si>
  <si>
    <t>Fitzgerald Toussaint</t>
  </si>
  <si>
    <t>16564-7970</t>
  </si>
  <si>
    <t>Charlie</t>
  </si>
  <si>
    <t>Whitehurst</t>
  </si>
  <si>
    <t>Roosevelt Nix</t>
  </si>
  <si>
    <t>Damien Williams</t>
  </si>
  <si>
    <t>Kenyan Drake</t>
  </si>
  <si>
    <t>Darrius Heyward-Bey</t>
  </si>
  <si>
    <t>16564-34331</t>
  </si>
  <si>
    <t>Latavius</t>
  </si>
  <si>
    <t>Toe</t>
  </si>
  <si>
    <t>Jakeem Grant</t>
  </si>
  <si>
    <t>Eli Rogers</t>
  </si>
  <si>
    <t>Leonte Carroo</t>
  </si>
  <si>
    <t>16564-6679</t>
  </si>
  <si>
    <t>Schaub</t>
  </si>
  <si>
    <t>Jesse James</t>
  </si>
  <si>
    <t>James Develin</t>
  </si>
  <si>
    <t>16564-7778</t>
  </si>
  <si>
    <t>Cassel</t>
  </si>
  <si>
    <t>Brandon Bolden</t>
  </si>
  <si>
    <t>Rex Burkhead</t>
  </si>
  <si>
    <t>D.J. Foster</t>
  </si>
  <si>
    <t>Matthew Slater</t>
  </si>
  <si>
    <t>16564-22027</t>
  </si>
  <si>
    <t>James Wright</t>
  </si>
  <si>
    <t>Nick</t>
  </si>
  <si>
    <t>Foles</t>
  </si>
  <si>
    <t>Malcolm Mitchell</t>
  </si>
  <si>
    <t>Alex Erickson</t>
  </si>
  <si>
    <t>Cody Core</t>
  </si>
  <si>
    <t>16564-22035</t>
  </si>
  <si>
    <t>Tyler Boyd</t>
  </si>
  <si>
    <t>Taiwan Jones</t>
  </si>
  <si>
    <t>Anthony Sherman</t>
  </si>
  <si>
    <t>16564-6774</t>
  </si>
  <si>
    <t>Pierre</t>
  </si>
  <si>
    <t>Garcon</t>
  </si>
  <si>
    <t>Knile Davis</t>
  </si>
  <si>
    <t>Jamize Olawale</t>
  </si>
  <si>
    <t>Albert Wilson</t>
  </si>
  <si>
    <t>16564-31561</t>
  </si>
  <si>
    <t>Donte</t>
  </si>
  <si>
    <t>Moncrief</t>
  </si>
  <si>
    <t>Andre Holmes</t>
  </si>
  <si>
    <t>De'Anthony Thomas</t>
  </si>
  <si>
    <t>Demarcus Robinson</t>
  </si>
  <si>
    <t>16564-6627</t>
  </si>
  <si>
    <t>Ted</t>
  </si>
  <si>
    <t>Ginn Jr.</t>
  </si>
  <si>
    <t>Johnny Holton</t>
  </si>
  <si>
    <t>Tyreek Hill</t>
  </si>
  <si>
    <t>Patrick DiMarco</t>
  </si>
  <si>
    <t>16564-27266</t>
  </si>
  <si>
    <t>Quincy</t>
  </si>
  <si>
    <t>Enunwa</t>
  </si>
  <si>
    <t>C.J. Prosise</t>
  </si>
  <si>
    <t>Alex Collins</t>
  </si>
  <si>
    <t>Eric Weems</t>
  </si>
  <si>
    <t>16564-38269</t>
  </si>
  <si>
    <t>Cameron</t>
  </si>
  <si>
    <t>Artis-Payne</t>
  </si>
  <si>
    <t>Aldrick Robinson</t>
  </si>
  <si>
    <t>Justin Hardy</t>
  </si>
  <si>
    <t>Paul Richardson</t>
  </si>
  <si>
    <t>16564-31047</t>
  </si>
  <si>
    <t>AJ</t>
  </si>
  <si>
    <t>McCarron</t>
  </si>
  <si>
    <t>Tanner McEvoy</t>
  </si>
  <si>
    <t>Taylor Gabriel</t>
  </si>
  <si>
    <t>Lance Dunbar</t>
  </si>
  <si>
    <t>Rod Smith</t>
  </si>
  <si>
    <t>16564-27776</t>
  </si>
  <si>
    <t>Tevin</t>
  </si>
  <si>
    <t>Keith Smith</t>
  </si>
  <si>
    <t>Aaron Ripkowski</t>
  </si>
  <si>
    <t>Darius Jackson</t>
  </si>
  <si>
    <t>16564-33691</t>
  </si>
  <si>
    <t>Orleans</t>
  </si>
  <si>
    <t>Darkwa</t>
  </si>
  <si>
    <t>Jared Abbrederis</t>
  </si>
  <si>
    <t>Ty Montgomery</t>
  </si>
  <si>
    <t>Trevor Davis</t>
  </si>
  <si>
    <t>16564-22288</t>
  </si>
  <si>
    <t>Cole</t>
  </si>
  <si>
    <t>Beasley</t>
  </si>
  <si>
    <t>Lucky Whitehead</t>
  </si>
  <si>
    <t>Jeff Janis</t>
  </si>
  <si>
    <t>Robert Turbin</t>
  </si>
  <si>
    <t>16564-6732</t>
  </si>
  <si>
    <t>DeAngelo</t>
  </si>
  <si>
    <t>Jonathan Grimes</t>
  </si>
  <si>
    <t>Jordan Todman</t>
  </si>
  <si>
    <t>16564-6735</t>
  </si>
  <si>
    <t>Steve</t>
  </si>
  <si>
    <t>Smith Sr.</t>
  </si>
  <si>
    <t>Alfred Blue</t>
  </si>
  <si>
    <t>Jay Prosch</t>
  </si>
  <si>
    <t>Tyler Ervin</t>
  </si>
  <si>
    <t>16564-22004</t>
  </si>
  <si>
    <t>Dwayne</t>
  </si>
  <si>
    <t>Josh Ferguson</t>
  </si>
  <si>
    <t>Devin Street</t>
  </si>
  <si>
    <t>Keith Mumphery</t>
  </si>
  <si>
    <t>16564-6535</t>
  </si>
  <si>
    <t>Kenny</t>
  </si>
  <si>
    <t>Britt</t>
  </si>
  <si>
    <t>Quan Bray</t>
  </si>
  <si>
    <t>Braxton Miller</t>
  </si>
  <si>
    <t>Chester Rogers</t>
  </si>
  <si>
    <t>16564-46882</t>
  </si>
  <si>
    <t>Ajayi</t>
  </si>
  <si>
    <t>Jaelen Strong</t>
  </si>
  <si>
    <t>Andre Ellington</t>
  </si>
  <si>
    <t>Stepfan Taylor</t>
  </si>
  <si>
    <t>16564-8050</t>
  </si>
  <si>
    <t>Zach</t>
  </si>
  <si>
    <t>Troymaine Pope</t>
  </si>
  <si>
    <t>Jeremy Ross</t>
  </si>
  <si>
    <t>J.J. Nelson</t>
  </si>
  <si>
    <t>Charone Peake</t>
  </si>
  <si>
    <t>16564-14645</t>
  </si>
  <si>
    <t>Dontrelle</t>
  </si>
  <si>
    <t>Inman</t>
  </si>
  <si>
    <t>Robby Anderson</t>
  </si>
  <si>
    <t>Brittan Golden</t>
  </si>
  <si>
    <t>Jalin Marshall</t>
  </si>
  <si>
    <t>Charles Clay</t>
  </si>
  <si>
    <t>16564-14349</t>
  </si>
  <si>
    <t>Kerley</t>
  </si>
  <si>
    <t>Will Tye</t>
  </si>
  <si>
    <t xml:space="preserve">Rams </t>
  </si>
  <si>
    <t>Richard Rodgers</t>
  </si>
  <si>
    <t xml:space="preserve">Texans </t>
  </si>
  <si>
    <t>16564-25290</t>
  </si>
  <si>
    <t>Giovani</t>
  </si>
  <si>
    <t>Bernard</t>
  </si>
  <si>
    <t>Virgil Green</t>
  </si>
  <si>
    <t>Jordan Cameron</t>
  </si>
  <si>
    <t xml:space="preserve">Chiefs </t>
  </si>
  <si>
    <t>Jacob Tamme</t>
  </si>
  <si>
    <t>16564-14317</t>
  </si>
  <si>
    <t>Julius</t>
  </si>
  <si>
    <t>Elbow</t>
  </si>
  <si>
    <t xml:space="preserve">Packers </t>
  </si>
  <si>
    <t xml:space="preserve">Redskins </t>
  </si>
  <si>
    <t xml:space="preserve">Jaguars </t>
  </si>
  <si>
    <t>16564-31459</t>
  </si>
  <si>
    <t>Spencer</t>
  </si>
  <si>
    <t>Ware</t>
  </si>
  <si>
    <t>Lance Kendricks</t>
  </si>
  <si>
    <t xml:space="preserve">Browns </t>
  </si>
  <si>
    <t>16564-26458</t>
  </si>
  <si>
    <t xml:space="preserve">Ravens </t>
  </si>
  <si>
    <t>Tavon</t>
  </si>
  <si>
    <t>Austin</t>
  </si>
  <si>
    <t>Clive Walford</t>
  </si>
  <si>
    <t>16564-8052</t>
  </si>
  <si>
    <t>Rashad</t>
  </si>
  <si>
    <t>Jennings</t>
  </si>
  <si>
    <t xml:space="preserve">Raiders </t>
  </si>
  <si>
    <t>John Phillips</t>
  </si>
  <si>
    <t>Sean McGrath</t>
  </si>
  <si>
    <t>16564-28930</t>
  </si>
  <si>
    <t>James</t>
  </si>
  <si>
    <t>White</t>
  </si>
  <si>
    <t>Asante Cleveland</t>
  </si>
  <si>
    <t>Jeff Heuerman</t>
  </si>
  <si>
    <t>16564-21971</t>
  </si>
  <si>
    <t xml:space="preserve">Chargers </t>
  </si>
  <si>
    <t>Coby</t>
  </si>
  <si>
    <t>Fleener</t>
  </si>
  <si>
    <t>Kyle Nelson</t>
  </si>
  <si>
    <t>16564-25272</t>
  </si>
  <si>
    <t>Ebron</t>
  </si>
  <si>
    <t>Garrett Celek</t>
  </si>
  <si>
    <t>Vance McDonald</t>
  </si>
  <si>
    <t>16564-6641</t>
  </si>
  <si>
    <t>Jason</t>
  </si>
  <si>
    <t>Witten</t>
  </si>
  <si>
    <t>Gerald Christian</t>
  </si>
  <si>
    <t>Blake Bell</t>
  </si>
  <si>
    <t>16564-37245</t>
  </si>
  <si>
    <t>Je'Ron Hamm</t>
  </si>
  <si>
    <t>Fozzy</t>
  </si>
  <si>
    <t>Whittaker</t>
  </si>
  <si>
    <t>Nick O'Leary</t>
  </si>
  <si>
    <t>Vernon Davis</t>
  </si>
  <si>
    <t>Brent Celek</t>
  </si>
  <si>
    <t>Niles Paul</t>
  </si>
  <si>
    <t>16564-43413</t>
  </si>
  <si>
    <t>Kenneth</t>
  </si>
  <si>
    <t>Dixon</t>
  </si>
  <si>
    <t>Trey Burton</t>
  </si>
  <si>
    <t>Anthony Fasano</t>
  </si>
  <si>
    <t>16564-39445</t>
  </si>
  <si>
    <t>Brice</t>
  </si>
  <si>
    <t>Butler</t>
  </si>
  <si>
    <t>Beau Brinkley</t>
  </si>
  <si>
    <t>Randall Telfer</t>
  </si>
  <si>
    <t>Connor Hamlett</t>
  </si>
  <si>
    <t>16564-14704</t>
  </si>
  <si>
    <t>Chris</t>
  </si>
  <si>
    <t>Hogan</t>
  </si>
  <si>
    <t>Jace Amaro</t>
  </si>
  <si>
    <t>Phillip Supernaw</t>
  </si>
  <si>
    <t>Seth DeValve</t>
  </si>
  <si>
    <t>16564-7965</t>
  </si>
  <si>
    <t>Gates</t>
  </si>
  <si>
    <t>Larry Donnell</t>
  </si>
  <si>
    <t>Crockett Gillmore</t>
  </si>
  <si>
    <t>16564-11712</t>
  </si>
  <si>
    <t>Joique</t>
  </si>
  <si>
    <t>Daniel Brown</t>
  </si>
  <si>
    <t>Darren Waller</t>
  </si>
  <si>
    <t>Jerell Adams</t>
  </si>
  <si>
    <t>16564-31836</t>
  </si>
  <si>
    <t>Ed Dickson</t>
  </si>
  <si>
    <t>Josh Hill</t>
  </si>
  <si>
    <t>Chris Manhertz</t>
  </si>
  <si>
    <t>Scott Simonson</t>
  </si>
  <si>
    <t>16564-29685</t>
  </si>
  <si>
    <t>Robert</t>
  </si>
  <si>
    <t>Woods</t>
  </si>
  <si>
    <t>Marcedes Lewis</t>
  </si>
  <si>
    <t>16564-29683</t>
  </si>
  <si>
    <t>Agholor</t>
  </si>
  <si>
    <t>Logan Paulsen</t>
  </si>
  <si>
    <t>Patrick Scales</t>
  </si>
  <si>
    <t>Neal Sterling</t>
  </si>
  <si>
    <t>16564-22848</t>
  </si>
  <si>
    <t>Davis</t>
  </si>
  <si>
    <t>Ben Koyack</t>
  </si>
  <si>
    <t>Ben Braunecker</t>
  </si>
  <si>
    <t>Clay Harbor</t>
  </si>
  <si>
    <t>Cory Harkey</t>
  </si>
  <si>
    <t>16564-32613</t>
  </si>
  <si>
    <t>Washington</t>
  </si>
  <si>
    <t>Tyler Higbee</t>
  </si>
  <si>
    <t>Temarrick Hemingway</t>
  </si>
  <si>
    <t>16564-11999</t>
  </si>
  <si>
    <t>Victor</t>
  </si>
  <si>
    <t>Cruz</t>
  </si>
  <si>
    <t>Cole Wick</t>
  </si>
  <si>
    <t>Khari Lee</t>
  </si>
  <si>
    <t>16564-27457</t>
  </si>
  <si>
    <t>Stills</t>
  </si>
  <si>
    <t>MarQueis Gray</t>
  </si>
  <si>
    <t>16564-27405</t>
  </si>
  <si>
    <t>Dion Sims</t>
  </si>
  <si>
    <t>Xavier Grimble</t>
  </si>
  <si>
    <t>Dominique Jones</t>
  </si>
  <si>
    <t>16564-38514</t>
  </si>
  <si>
    <t>Kevin</t>
  </si>
  <si>
    <t xml:space="preserve">Dolphins </t>
  </si>
  <si>
    <t>Clark Harris</t>
  </si>
  <si>
    <t>Greg Scruggs</t>
  </si>
  <si>
    <t>16564-11500</t>
  </si>
  <si>
    <t>Colt</t>
  </si>
  <si>
    <t>Ryan Hewitt</t>
  </si>
  <si>
    <t>A.J. Derby</t>
  </si>
  <si>
    <t>Tyler Kroft</t>
  </si>
  <si>
    <t>16564-32243</t>
  </si>
  <si>
    <t>C.J. Uzomah</t>
  </si>
  <si>
    <t>Marquise</t>
  </si>
  <si>
    <t>Goodwin</t>
  </si>
  <si>
    <t xml:space="preserve">Bengals </t>
  </si>
  <si>
    <t>Mychal Rivera</t>
  </si>
  <si>
    <t>James Winchester</t>
  </si>
  <si>
    <t>16564-6808</t>
  </si>
  <si>
    <t>Moore</t>
  </si>
  <si>
    <t>James O'Shaughnessy</t>
  </si>
  <si>
    <t>Ross Travis</t>
  </si>
  <si>
    <t>16564-7844</t>
  </si>
  <si>
    <t>Chad</t>
  </si>
  <si>
    <t>Henne</t>
  </si>
  <si>
    <t>Demetrius Harris</t>
  </si>
  <si>
    <t>Ryan O'Malley</t>
  </si>
  <si>
    <t>Luke Willson</t>
  </si>
  <si>
    <t>16564-22018</t>
  </si>
  <si>
    <t>Mohamed</t>
  </si>
  <si>
    <t>Sanu</t>
  </si>
  <si>
    <t>Levine Toilolo</t>
  </si>
  <si>
    <t>Brandon Williams</t>
  </si>
  <si>
    <t>16564-28677</t>
  </si>
  <si>
    <t>McGloin</t>
  </si>
  <si>
    <t>Nick Vannett</t>
  </si>
  <si>
    <t>Joshua Perkins</t>
  </si>
  <si>
    <t>Austin Hooper</t>
  </si>
  <si>
    <t xml:space="preserve">Falcons </t>
  </si>
  <si>
    <t>16564-11864</t>
  </si>
  <si>
    <t>Ivory</t>
  </si>
  <si>
    <t>Jared Cook</t>
  </si>
  <si>
    <t>Justin Perillo</t>
  </si>
  <si>
    <t>Gavin Escobar</t>
  </si>
  <si>
    <t>16564-14320</t>
  </si>
  <si>
    <t>Bilal</t>
  </si>
  <si>
    <t>Powell</t>
  </si>
  <si>
    <t>Geoff Swaim</t>
  </si>
  <si>
    <t>Ryan Griffin</t>
  </si>
  <si>
    <t>16564-45889</t>
  </si>
  <si>
    <t>Jack Doyle</t>
  </si>
  <si>
    <t>Davante</t>
  </si>
  <si>
    <t>Adams</t>
  </si>
  <si>
    <t>Erik Swoope</t>
  </si>
  <si>
    <t>C.J. Fiedorowicz</t>
  </si>
  <si>
    <t>16564-54741</t>
  </si>
  <si>
    <t>Seth</t>
  </si>
  <si>
    <t>Roberts</t>
  </si>
  <si>
    <t>Stephen Anderson</t>
  </si>
  <si>
    <t>Kellen Davis</t>
  </si>
  <si>
    <t>Darren Fells</t>
  </si>
  <si>
    <t>Jermaine Gresham</t>
  </si>
  <si>
    <t>Ifeanyi Momah</t>
  </si>
  <si>
    <t>16564-28573</t>
  </si>
  <si>
    <t>Brandon Bostick</t>
  </si>
  <si>
    <t>Austin Seferian-Jenkins</t>
  </si>
  <si>
    <t>16564-12546</t>
  </si>
  <si>
    <t>D</t>
  </si>
  <si>
    <t>Hakeem Valles</t>
  </si>
  <si>
    <t>Arizona</t>
  </si>
  <si>
    <t>Cardinals</t>
  </si>
  <si>
    <t>Braedon Bowman</t>
  </si>
  <si>
    <t xml:space="preserve">Panthers </t>
  </si>
  <si>
    <t xml:space="preserve">Cowboys </t>
  </si>
  <si>
    <t>16564-62538</t>
  </si>
  <si>
    <t>Meredith</t>
  </si>
  <si>
    <t xml:space="preserve">Jets </t>
  </si>
  <si>
    <t xml:space="preserve">49ers </t>
  </si>
  <si>
    <t xml:space="preserve">Bears </t>
  </si>
  <si>
    <t xml:space="preserve">Colts </t>
  </si>
  <si>
    <t>16564-40845</t>
  </si>
  <si>
    <t>Hunter</t>
  </si>
  <si>
    <t>Henry</t>
  </si>
  <si>
    <t xml:space="preserve">Saints </t>
  </si>
  <si>
    <t>16564-22163</t>
  </si>
  <si>
    <t>Rishard</t>
  </si>
  <si>
    <t>16564-11532</t>
  </si>
  <si>
    <t>Dennis</t>
  </si>
  <si>
    <t>Pitta</t>
  </si>
  <si>
    <t>16564-28694</t>
  </si>
  <si>
    <t>Jesse</t>
  </si>
  <si>
    <t>16564-29780</t>
  </si>
  <si>
    <t>Ertz</t>
  </si>
  <si>
    <t>16564-29645</t>
  </si>
  <si>
    <t>Javorius</t>
  </si>
  <si>
    <t>16564-6422</t>
  </si>
  <si>
    <t>Gary</t>
  </si>
  <si>
    <t>Barnidge</t>
  </si>
  <si>
    <t>16564-14288</t>
  </si>
  <si>
    <t>Torrey</t>
  </si>
  <si>
    <t>16564-39280</t>
  </si>
  <si>
    <t>Derrick</t>
  </si>
  <si>
    <t>16564-38509</t>
  </si>
  <si>
    <t>Wendell</t>
  </si>
  <si>
    <t>Smallwood</t>
  </si>
  <si>
    <t>16564-62616</t>
  </si>
  <si>
    <t>Zenner</t>
  </si>
  <si>
    <t>16564-11495</t>
  </si>
  <si>
    <t>LaFell</t>
  </si>
  <si>
    <t>16564-7972</t>
  </si>
  <si>
    <t>Darren</t>
  </si>
  <si>
    <t>Sproles</t>
  </si>
  <si>
    <t>16564-6681</t>
  </si>
  <si>
    <t>Andre</t>
  </si>
  <si>
    <t>16564-6664</t>
  </si>
  <si>
    <t>Jacob</t>
  </si>
  <si>
    <t>Tamme</t>
  </si>
  <si>
    <t>16564-27050</t>
  </si>
  <si>
    <t>Lockett</t>
  </si>
  <si>
    <t>16564-14362</t>
  </si>
  <si>
    <t>Clay</t>
  </si>
  <si>
    <t>16564-14198</t>
  </si>
  <si>
    <t>Christian</t>
  </si>
  <si>
    <t>Ponder</t>
  </si>
  <si>
    <t>16564-29500</t>
  </si>
  <si>
    <t>Markus</t>
  </si>
  <si>
    <t>Wheaton</t>
  </si>
  <si>
    <t>16564-14905</t>
  </si>
  <si>
    <t>Kamar</t>
  </si>
  <si>
    <t>Aiken</t>
  </si>
  <si>
    <t>16564-34729</t>
  </si>
  <si>
    <t>16564-6668</t>
  </si>
  <si>
    <t>K</t>
  </si>
  <si>
    <t>Adam</t>
  </si>
  <si>
    <t>Vinatieri</t>
  </si>
  <si>
    <t>16564-24891</t>
  </si>
  <si>
    <t>Thompson</t>
  </si>
  <si>
    <t>16564-29314</t>
  </si>
  <si>
    <t>Richard</t>
  </si>
  <si>
    <t>16564-33578</t>
  </si>
  <si>
    <t>Jalen</t>
  </si>
  <si>
    <t>16564-25837</t>
  </si>
  <si>
    <t>Duke</t>
  </si>
  <si>
    <t>Johnson Jr.</t>
  </si>
  <si>
    <t>16564-8117</t>
  </si>
  <si>
    <t>Danny</t>
  </si>
  <si>
    <t>Amendola</t>
  </si>
  <si>
    <t>16564-27908</t>
  </si>
  <si>
    <t>Fiedorowicz</t>
  </si>
  <si>
    <t>16564-47523</t>
  </si>
  <si>
    <t>Tajae</t>
  </si>
  <si>
    <t>Sharpe</t>
  </si>
  <si>
    <t>16564-8803</t>
  </si>
  <si>
    <t>Chase</t>
  </si>
  <si>
    <t>Daniel</t>
  </si>
  <si>
    <t>16564-70446</t>
  </si>
  <si>
    <t>Callahan</t>
  </si>
  <si>
    <t>16564-30652</t>
  </si>
  <si>
    <t>Tanner</t>
  </si>
  <si>
    <t>McEvoy</t>
  </si>
  <si>
    <t>16564-28163</t>
  </si>
  <si>
    <t>Connor</t>
  </si>
  <si>
    <t>Cook</t>
  </si>
  <si>
    <t>16564-70464</t>
  </si>
  <si>
    <t>Woodrum</t>
  </si>
  <si>
    <t>16564-47772</t>
  </si>
  <si>
    <t>Doughty</t>
  </si>
  <si>
    <t>16564-43956</t>
  </si>
  <si>
    <t>Fales</t>
  </si>
  <si>
    <t>16564-26355</t>
  </si>
  <si>
    <t>Logan</t>
  </si>
  <si>
    <t>16564-41732</t>
  </si>
  <si>
    <t>Hackenberg</t>
  </si>
  <si>
    <t>16564-29605</t>
  </si>
  <si>
    <t>Barkley</t>
  </si>
  <si>
    <t>16564-22958</t>
  </si>
  <si>
    <t>Bobby</t>
  </si>
  <si>
    <t>Rainey</t>
  </si>
  <si>
    <t>16564-45797</t>
  </si>
  <si>
    <t>Garrett</t>
  </si>
  <si>
    <t>Grayson</t>
  </si>
  <si>
    <t>16564-26141</t>
  </si>
  <si>
    <t>Nassib</t>
  </si>
  <si>
    <t>16564-29445</t>
  </si>
  <si>
    <t>Sean</t>
  </si>
  <si>
    <t>Mannion</t>
  </si>
  <si>
    <t>16564-54705</t>
  </si>
  <si>
    <t>Dustin</t>
  </si>
  <si>
    <t>Vaughan</t>
  </si>
  <si>
    <t>16564-28515</t>
  </si>
  <si>
    <t>Cardale</t>
  </si>
  <si>
    <t>16564-6373</t>
  </si>
  <si>
    <t>16564-29357</t>
  </si>
  <si>
    <t>Kenjon</t>
  </si>
  <si>
    <t>Barner</t>
  </si>
  <si>
    <t>16564-32366</t>
  </si>
  <si>
    <t>Jameill</t>
  </si>
  <si>
    <t>Showers</t>
  </si>
  <si>
    <t>16564-30253</t>
  </si>
  <si>
    <t>Jeff</t>
  </si>
  <si>
    <t>Driskel</t>
  </si>
  <si>
    <t>16564-26483</t>
  </si>
  <si>
    <t>Geno</t>
  </si>
  <si>
    <t>16564-31421</t>
  </si>
  <si>
    <t>Mettenberger</t>
  </si>
  <si>
    <t>16564-40669</t>
  </si>
  <si>
    <t>Boyd</t>
  </si>
  <si>
    <t>16564-39580</t>
  </si>
  <si>
    <t>Devontae</t>
  </si>
  <si>
    <t>Booker</t>
  </si>
  <si>
    <t>16564-11419</t>
  </si>
  <si>
    <t>Spiller</t>
  </si>
  <si>
    <t>16564-8071</t>
  </si>
  <si>
    <t>Dan</t>
  </si>
  <si>
    <t>Orlovsky</t>
  </si>
  <si>
    <t>16564-44500</t>
  </si>
  <si>
    <t>Keith</t>
  </si>
  <si>
    <t>Wenning</t>
  </si>
  <si>
    <t>16564-30989</t>
  </si>
  <si>
    <t>Kenyan</t>
  </si>
  <si>
    <t>Drake</t>
  </si>
  <si>
    <t>16564-14696</t>
  </si>
  <si>
    <t>Scott</t>
  </si>
  <si>
    <t>Tolzien</t>
  </si>
  <si>
    <t>16564-27801</t>
  </si>
  <si>
    <t>Nate</t>
  </si>
  <si>
    <t>Sudfeld</t>
  </si>
  <si>
    <t>16564-8023</t>
  </si>
  <si>
    <t>16564-26877</t>
  </si>
  <si>
    <t>Jake</t>
  </si>
  <si>
    <t>Heaps</t>
  </si>
  <si>
    <t>16564-31170</t>
  </si>
  <si>
    <t>16564-8051</t>
  </si>
  <si>
    <t>Luke</t>
  </si>
  <si>
    <t>16564-70127</t>
  </si>
  <si>
    <t>Griffin</t>
  </si>
  <si>
    <t>Neal</t>
  </si>
  <si>
    <t>16564-31798</t>
  </si>
  <si>
    <t>Bryce</t>
  </si>
  <si>
    <t>Petty</t>
  </si>
  <si>
    <t>16564-21123</t>
  </si>
  <si>
    <t>Donnell</t>
  </si>
  <si>
    <t>16564-7900</t>
  </si>
  <si>
    <t>Stephen</t>
  </si>
  <si>
    <t>Gostkowski</t>
  </si>
  <si>
    <t>16564-22258</t>
  </si>
  <si>
    <t>Travaris</t>
  </si>
  <si>
    <t>Cadet</t>
  </si>
  <si>
    <t>16564-10744</t>
  </si>
  <si>
    <t>Gano</t>
  </si>
  <si>
    <t>16564-30788</t>
  </si>
  <si>
    <t>Bray</t>
  </si>
  <si>
    <t>16564-7919</t>
  </si>
  <si>
    <t>Kellen</t>
  </si>
  <si>
    <t>Clemens</t>
  </si>
  <si>
    <t>16564-27982</t>
  </si>
  <si>
    <t>Rudock</t>
  </si>
  <si>
    <t>16564-29915</t>
  </si>
  <si>
    <t>Brett</t>
  </si>
  <si>
    <t>Hundley</t>
  </si>
  <si>
    <t>16564-6687</t>
  </si>
  <si>
    <t>Sanchez</t>
  </si>
  <si>
    <t>16564-12531</t>
  </si>
  <si>
    <t>Denver</t>
  </si>
  <si>
    <t>Broncos</t>
  </si>
  <si>
    <t>16564-24949</t>
  </si>
  <si>
    <t>EJ</t>
  </si>
  <si>
    <t>Manuel</t>
  </si>
  <si>
    <t>16564-22113</t>
  </si>
  <si>
    <t>Alfred</t>
  </si>
  <si>
    <t>Morris</t>
  </si>
  <si>
    <t>16564-11615</t>
  </si>
  <si>
    <t>Webb</t>
  </si>
  <si>
    <t>16564-25969</t>
  </si>
  <si>
    <t>Savage</t>
  </si>
  <si>
    <t>16564-34459</t>
  </si>
  <si>
    <t>B.J.</t>
  </si>
  <si>
    <t>Daniels</t>
  </si>
  <si>
    <t>16564-6643</t>
  </si>
  <si>
    <t>Reggie</t>
  </si>
  <si>
    <t>Bush</t>
  </si>
  <si>
    <t>16564-34295</t>
  </si>
  <si>
    <t>Breshad</t>
  </si>
  <si>
    <t>Perriman</t>
  </si>
  <si>
    <t>16564-14292</t>
  </si>
  <si>
    <t>16564-33244</t>
  </si>
  <si>
    <t>Rogers</t>
  </si>
  <si>
    <t>16564-45723</t>
  </si>
  <si>
    <t>Crockett</t>
  </si>
  <si>
    <t>Gillmore</t>
  </si>
  <si>
    <t>16564-30237</t>
  </si>
  <si>
    <t>Gillislee</t>
  </si>
  <si>
    <t>16564-30261</t>
  </si>
  <si>
    <t>Caleb</t>
  </si>
  <si>
    <t>Sturgis</t>
  </si>
  <si>
    <t>16564-31207</t>
  </si>
  <si>
    <t>Uzomah</t>
  </si>
  <si>
    <t>16564-24589</t>
  </si>
  <si>
    <t>Jaron</t>
  </si>
  <si>
    <t>16564-23045</t>
  </si>
  <si>
    <t>Justin</t>
  </si>
  <si>
    <t>Tucker</t>
  </si>
  <si>
    <t>16564-30775</t>
  </si>
  <si>
    <t>16564-6857</t>
  </si>
  <si>
    <t>Forsett</t>
  </si>
  <si>
    <t>16564-24912</t>
  </si>
  <si>
    <t>16564-28095</t>
  </si>
  <si>
    <t>Rawls</t>
  </si>
  <si>
    <t>Lower leg</t>
  </si>
  <si>
    <t>16564-24847</t>
  </si>
  <si>
    <t>Tye</t>
  </si>
  <si>
    <t>16564-33472</t>
  </si>
  <si>
    <t>Prosise</t>
  </si>
  <si>
    <t>Wrist</t>
  </si>
  <si>
    <t>16564-28202</t>
  </si>
  <si>
    <t>Langford</t>
  </si>
  <si>
    <t>16564-26247</t>
  </si>
  <si>
    <t>McManus</t>
  </si>
  <si>
    <t>16564-54753</t>
  </si>
  <si>
    <t>Gabriel</t>
  </si>
  <si>
    <t>16564-14952</t>
  </si>
  <si>
    <t>Bailey</t>
  </si>
  <si>
    <t>16564-32058</t>
  </si>
  <si>
    <t>Boswell</t>
  </si>
  <si>
    <t>16564-12547</t>
  </si>
  <si>
    <t>Pittsburgh</t>
  </si>
  <si>
    <t>Steelers</t>
  </si>
  <si>
    <t>16564-12550</t>
  </si>
  <si>
    <t>Seattle</t>
  </si>
  <si>
    <t>Seahawks</t>
  </si>
  <si>
    <t>16564-16923</t>
  </si>
  <si>
    <t>Seferian-Jenkins</t>
  </si>
  <si>
    <t>16564-33766</t>
  </si>
  <si>
    <t>Kelley</t>
  </si>
  <si>
    <t>16564-39859</t>
  </si>
  <si>
    <t>Jack</t>
  </si>
  <si>
    <t>Doyle</t>
  </si>
  <si>
    <t>16564-12526</t>
  </si>
  <si>
    <t>Buffalo</t>
  </si>
  <si>
    <t>Bills</t>
  </si>
  <si>
    <t>16564-27134</t>
  </si>
  <si>
    <t>Dorial</t>
  </si>
  <si>
    <t>Green-Beckham</t>
  </si>
  <si>
    <t>16564-28080</t>
  </si>
  <si>
    <t>Devin</t>
  </si>
  <si>
    <t>Funchess</t>
  </si>
  <si>
    <t>16564-6724</t>
  </si>
  <si>
    <t>Steven</t>
  </si>
  <si>
    <t>Hauschka</t>
  </si>
  <si>
    <t>16564-6522</t>
  </si>
  <si>
    <t>16564-22754</t>
  </si>
  <si>
    <t>Celek</t>
  </si>
  <si>
    <t>16564-29183</t>
  </si>
  <si>
    <t>D.J.</t>
  </si>
  <si>
    <t>16564-25775</t>
  </si>
  <si>
    <t>Clive</t>
  </si>
  <si>
    <t>Walford</t>
  </si>
  <si>
    <t>16564-12553</t>
  </si>
  <si>
    <t>Carolina</t>
  </si>
  <si>
    <t>Panthers</t>
  </si>
  <si>
    <t>16564-33714</t>
  </si>
  <si>
    <t>Cairo</t>
  </si>
  <si>
    <t>Santos</t>
  </si>
  <si>
    <t>16564-39427</t>
  </si>
  <si>
    <t>Quinton</t>
  </si>
  <si>
    <t>Patton</t>
  </si>
  <si>
    <t>16564-7975</t>
  </si>
  <si>
    <t>Tolbert</t>
  </si>
  <si>
    <t>16564-6810</t>
  </si>
  <si>
    <t>Carpenter</t>
  </si>
  <si>
    <t>16564-7831</t>
  </si>
  <si>
    <t>Sebastian</t>
  </si>
  <si>
    <t>Janikowski</t>
  </si>
  <si>
    <t>16564-7761</t>
  </si>
  <si>
    <t>16564-12541</t>
  </si>
  <si>
    <t>New England</t>
  </si>
  <si>
    <t>Patriots</t>
  </si>
  <si>
    <t>16564-12534</t>
  </si>
  <si>
    <t>Tennessee</t>
  </si>
  <si>
    <t>Titans</t>
  </si>
  <si>
    <t>16564-38790</t>
  </si>
  <si>
    <t>Jalin</t>
  </si>
  <si>
    <t>16564-6782</t>
  </si>
  <si>
    <t>Prater</t>
  </si>
  <si>
    <t>16564-32564</t>
  </si>
  <si>
    <t>Doctson</t>
  </si>
  <si>
    <t>Achilles</t>
  </si>
  <si>
    <t>16564-33137</t>
  </si>
  <si>
    <t>Hardy</t>
  </si>
  <si>
    <t>16564-12903</t>
  </si>
  <si>
    <t>Hawkins</t>
  </si>
  <si>
    <t>16564-15006</t>
  </si>
  <si>
    <t>Shaun</t>
  </si>
  <si>
    <t>Draughn</t>
  </si>
  <si>
    <t>16564-30403</t>
  </si>
  <si>
    <t>Conley</t>
  </si>
  <si>
    <t>16564-27441</t>
  </si>
  <si>
    <t>Damien</t>
  </si>
  <si>
    <t>Illness</t>
  </si>
  <si>
    <t>16564-54687</t>
  </si>
  <si>
    <t>Charcandrick</t>
  </si>
  <si>
    <t>16564-39373</t>
  </si>
  <si>
    <t>Jaelen</t>
  </si>
  <si>
    <t>Strong</t>
  </si>
  <si>
    <t>16564-32045</t>
  </si>
  <si>
    <t>Vance</t>
  </si>
  <si>
    <t>McDonald</t>
  </si>
  <si>
    <t>Hip</t>
  </si>
  <si>
    <t>16564-62619</t>
  </si>
  <si>
    <t>Franks</t>
  </si>
  <si>
    <t>16564-60745</t>
  </si>
  <si>
    <t>Myers</t>
  </si>
  <si>
    <t>16564-33703</t>
  </si>
  <si>
    <t>Grant</t>
  </si>
  <si>
    <t>16564-24569</t>
  </si>
  <si>
    <t>Chandler</t>
  </si>
  <si>
    <t>Catanzaro</t>
  </si>
  <si>
    <t>16564-22292</t>
  </si>
  <si>
    <t>Lance</t>
  </si>
  <si>
    <t>Dunbar</t>
  </si>
  <si>
    <t>16564-22219</t>
  </si>
  <si>
    <t>Jermaine</t>
  </si>
  <si>
    <t>Kearse</t>
  </si>
  <si>
    <t>16564-6823</t>
  </si>
  <si>
    <t>Phillips</t>
  </si>
  <si>
    <t>16564-10647</t>
  </si>
  <si>
    <t>16564-6897</t>
  </si>
  <si>
    <t>Mason</t>
  </si>
  <si>
    <t>Crosby</t>
  </si>
  <si>
    <t>16564-12536</t>
  </si>
  <si>
    <t>Kansas City</t>
  </si>
  <si>
    <t>Chiefs</t>
  </si>
  <si>
    <t>16564-12538</t>
  </si>
  <si>
    <t>Los Angeles</t>
  </si>
  <si>
    <t>Rams</t>
  </si>
  <si>
    <t>16564-14394</t>
  </si>
  <si>
    <t>Virgil</t>
  </si>
  <si>
    <t>16564-28157</t>
  </si>
  <si>
    <t>Bennie</t>
  </si>
  <si>
    <t>Fowler</t>
  </si>
  <si>
    <t>16564-47828</t>
  </si>
  <si>
    <t>Andrews</t>
  </si>
  <si>
    <t>16564-29655</t>
  </si>
  <si>
    <t>Soma</t>
  </si>
  <si>
    <t>Vainuku</t>
  </si>
  <si>
    <t>16564-22010</t>
  </si>
  <si>
    <t>DeVier</t>
  </si>
  <si>
    <t>Posey</t>
  </si>
  <si>
    <t>16564-6566</t>
  </si>
  <si>
    <t>Groin</t>
  </si>
  <si>
    <t>16564-6567</t>
  </si>
  <si>
    <t>16564-70423</t>
  </si>
  <si>
    <t>Anthony</t>
  </si>
  <si>
    <t>Norris</t>
  </si>
  <si>
    <t>GNB</t>
  </si>
  <si>
    <t>16564-21984</t>
  </si>
  <si>
    <t>Pead</t>
  </si>
  <si>
    <t>JAX</t>
  </si>
  <si>
    <t>KAN</t>
  </si>
  <si>
    <t>MIN</t>
  </si>
  <si>
    <t>NOR</t>
  </si>
  <si>
    <t>NWE</t>
  </si>
  <si>
    <t>SDG</t>
  </si>
  <si>
    <t>SFO</t>
  </si>
  <si>
    <t>STL</t>
  </si>
  <si>
    <t>TB</t>
  </si>
  <si>
    <t>16564-30598</t>
  </si>
  <si>
    <t>TAM</t>
  </si>
  <si>
    <t>Busta</t>
  </si>
  <si>
    <t>16564-33037</t>
  </si>
  <si>
    <t>Kenbrell</t>
  </si>
  <si>
    <t>Thompkins</t>
  </si>
  <si>
    <t>16564-47861</t>
  </si>
  <si>
    <t>Mitchell</t>
  </si>
  <si>
    <t>16564-21972</t>
  </si>
  <si>
    <t>Quick</t>
  </si>
  <si>
    <t>16564-70444</t>
  </si>
  <si>
    <t>Paul</t>
  </si>
  <si>
    <t>McRoberts</t>
  </si>
  <si>
    <t>16564-26251</t>
  </si>
  <si>
    <t>Robby</t>
  </si>
  <si>
    <t>16564-32551</t>
  </si>
  <si>
    <t>Kolby</t>
  </si>
  <si>
    <t>Listenbee</t>
  </si>
  <si>
    <t>Pelvis</t>
  </si>
  <si>
    <t>16564-30654</t>
  </si>
  <si>
    <t>Jerell</t>
  </si>
  <si>
    <t>Status</t>
  </si>
  <si>
    <t>16564-47870</t>
  </si>
  <si>
    <t>Higbee</t>
  </si>
  <si>
    <t>Injury</t>
  </si>
  <si>
    <t>PPG</t>
  </si>
  <si>
    <t>16564-64104</t>
  </si>
  <si>
    <t>Terrell</t>
  </si>
  <si>
    <t>Watson</t>
  </si>
  <si>
    <t>2x</t>
  </si>
  <si>
    <t>16564-29672</t>
  </si>
  <si>
    <t>Silas</t>
  </si>
  <si>
    <t>Redd Jr.</t>
  </si>
  <si>
    <t>Suspension</t>
  </si>
  <si>
    <t>3x</t>
  </si>
  <si>
    <t>4x</t>
  </si>
  <si>
    <t>16564-21957</t>
  </si>
  <si>
    <t>Kendall</t>
  </si>
  <si>
    <t>Wright</t>
  </si>
  <si>
    <t>DVP</t>
  </si>
  <si>
    <t>16564-30635</t>
  </si>
  <si>
    <t>TmTot</t>
  </si>
  <si>
    <t>AvgTmTot</t>
  </si>
  <si>
    <t>DIFF</t>
  </si>
  <si>
    <t>16564-45683</t>
  </si>
  <si>
    <t>Kapri</t>
  </si>
  <si>
    <t>Bibbs</t>
  </si>
  <si>
    <t>Projected Points</t>
  </si>
  <si>
    <t>16564-70457</t>
  </si>
  <si>
    <t>Wick</t>
  </si>
  <si>
    <t>Projected Value</t>
  </si>
  <si>
    <t>16564-34154</t>
  </si>
  <si>
    <t>J.J.</t>
  </si>
  <si>
    <t>%2x</t>
  </si>
  <si>
    <t>%3x</t>
  </si>
  <si>
    <t>%4x</t>
  </si>
  <si>
    <t>Mean</t>
  </si>
  <si>
    <t>16564-29593</t>
  </si>
  <si>
    <t>Marqise</t>
  </si>
  <si>
    <t>Lee</t>
  </si>
  <si>
    <t>StdDev</t>
  </si>
  <si>
    <t>16564-6636</t>
  </si>
  <si>
    <t>Nugent</t>
  </si>
  <si>
    <t>16564-29592</t>
  </si>
  <si>
    <t>Xavier</t>
  </si>
  <si>
    <t>Grimble</t>
  </si>
  <si>
    <t>16564-30678</t>
  </si>
  <si>
    <t>Damiere</t>
  </si>
  <si>
    <t>Byrd</t>
  </si>
  <si>
    <t>16564-40126</t>
  </si>
  <si>
    <t>Hooper</t>
  </si>
  <si>
    <t>16564-39153</t>
  </si>
  <si>
    <t>Ifeanyi</t>
  </si>
  <si>
    <t>Momah</t>
  </si>
  <si>
    <t>16564-30684</t>
  </si>
  <si>
    <t>Wilds</t>
  </si>
  <si>
    <t>16564-34073</t>
  </si>
  <si>
    <t>16564-27199</t>
  </si>
  <si>
    <t>Murphy</t>
  </si>
  <si>
    <t>16564-6653</t>
  </si>
  <si>
    <t>Jerome</t>
  </si>
  <si>
    <t>Felton</t>
  </si>
  <si>
    <t>16564-34051</t>
  </si>
  <si>
    <t>Deshon</t>
  </si>
  <si>
    <t>Foxx</t>
  </si>
  <si>
    <t>16564-22898</t>
  </si>
  <si>
    <t>Bolden</t>
  </si>
  <si>
    <t>16564-29583</t>
  </si>
  <si>
    <t>Telfer</t>
  </si>
  <si>
    <t>16564-70489</t>
  </si>
  <si>
    <t>Braunecker</t>
  </si>
  <si>
    <t>16564-43961</t>
  </si>
  <si>
    <t>Ervin</t>
  </si>
  <si>
    <t>16564-30667</t>
  </si>
  <si>
    <t>Justice</t>
  </si>
  <si>
    <t>Cunningham</t>
  </si>
  <si>
    <t>16564-6642</t>
  </si>
  <si>
    <t>Folk</t>
  </si>
  <si>
    <t>16564-22849</t>
  </si>
  <si>
    <t>Cory</t>
  </si>
  <si>
    <t>Harkey</t>
  </si>
  <si>
    <t>16564-25225</t>
  </si>
  <si>
    <t>Quinshad</t>
  </si>
  <si>
    <t>16564-29624</t>
  </si>
  <si>
    <t>Tre</t>
  </si>
  <si>
    <t>Madden</t>
  </si>
  <si>
    <t>Undisclosed</t>
  </si>
  <si>
    <t>16564-28249</t>
  </si>
  <si>
    <t>16564-31524</t>
  </si>
  <si>
    <t>Core</t>
  </si>
  <si>
    <t>16564-70506</t>
  </si>
  <si>
    <t>O'Malley</t>
  </si>
  <si>
    <t>16564-6595</t>
  </si>
  <si>
    <t>Spaeth</t>
  </si>
  <si>
    <t>16564-6622</t>
  </si>
  <si>
    <t>Weems</t>
  </si>
  <si>
    <t>16564-32632</t>
  </si>
  <si>
    <t>Bradley</t>
  </si>
  <si>
    <t>Marquez</t>
  </si>
  <si>
    <t>16564-28226</t>
  </si>
  <si>
    <t>Burbridge</t>
  </si>
  <si>
    <t>16564-72676</t>
  </si>
  <si>
    <t>Troymaine</t>
  </si>
  <si>
    <t>Pope</t>
  </si>
  <si>
    <t>16564-22959</t>
  </si>
  <si>
    <t>Deonte</t>
  </si>
  <si>
    <t>16564-28346</t>
  </si>
  <si>
    <t>Maxx</t>
  </si>
  <si>
    <t>16564-15178</t>
  </si>
  <si>
    <t>Reynolds</t>
  </si>
  <si>
    <t>16564-70553</t>
  </si>
  <si>
    <t>Kieran</t>
  </si>
  <si>
    <t>Duncan</t>
  </si>
  <si>
    <t>16564-31703</t>
  </si>
  <si>
    <t>Malcolm</t>
  </si>
  <si>
    <t>16564-45791</t>
  </si>
  <si>
    <t>Rashard</t>
  </si>
  <si>
    <t>Higgins</t>
  </si>
  <si>
    <t>16564-32674</t>
  </si>
  <si>
    <t>Jace</t>
  </si>
  <si>
    <t>Amaro</t>
  </si>
  <si>
    <t>16564-46767</t>
  </si>
  <si>
    <t>Je'Ron</t>
  </si>
  <si>
    <t>Hamm</t>
  </si>
  <si>
    <t>16564-28311</t>
  </si>
  <si>
    <t>MarQueis</t>
  </si>
  <si>
    <t>Gray</t>
  </si>
  <si>
    <t>Leg</t>
  </si>
  <si>
    <t>16564-22920</t>
  </si>
  <si>
    <t>Carrier</t>
  </si>
  <si>
    <t>NA</t>
  </si>
  <si>
    <t>16564-14268</t>
  </si>
  <si>
    <t>Stevan</t>
  </si>
  <si>
    <t>Ridley</t>
  </si>
  <si>
    <t>16564-34288</t>
  </si>
  <si>
    <t>Rannell</t>
  </si>
  <si>
    <t>Hall</t>
  </si>
  <si>
    <t>16564-14266</t>
  </si>
  <si>
    <t>16564-29540</t>
  </si>
  <si>
    <t>Terron</t>
  </si>
  <si>
    <t>Ward</t>
  </si>
  <si>
    <t>16564-22938</t>
  </si>
  <si>
    <t>Rod</t>
  </si>
  <si>
    <t>Streater</t>
  </si>
  <si>
    <t>16564-27338</t>
  </si>
  <si>
    <t>Rex</t>
  </si>
  <si>
    <t>Burkhead</t>
  </si>
  <si>
    <t>16564-14240</t>
  </si>
  <si>
    <t>Kendricks</t>
  </si>
  <si>
    <t>16564-6427</t>
  </si>
  <si>
    <t>Barth</t>
  </si>
  <si>
    <t>16564-45821</t>
  </si>
  <si>
    <t>Burse</t>
  </si>
  <si>
    <t>16564-32703</t>
  </si>
  <si>
    <t>Jakeem</t>
  </si>
  <si>
    <t>16564-23023</t>
  </si>
  <si>
    <t>Helfet</t>
  </si>
  <si>
    <t>16564-14297</t>
  </si>
  <si>
    <t>Salas</t>
  </si>
  <si>
    <t>16564-11890</t>
  </si>
  <si>
    <t>Bryan</t>
  </si>
  <si>
    <t>Walters</t>
  </si>
  <si>
    <t>16564-28408</t>
  </si>
  <si>
    <t>Kyle</t>
  </si>
  <si>
    <t>16564-25135</t>
  </si>
  <si>
    <t>Leak</t>
  </si>
  <si>
    <t>16564-14274</t>
  </si>
  <si>
    <t>Housler</t>
  </si>
  <si>
    <t>16564-33218</t>
  </si>
  <si>
    <t>16564-14277</t>
  </si>
  <si>
    <t>Vincent</t>
  </si>
  <si>
    <t>16564-43826</t>
  </si>
  <si>
    <t>Tommylee</t>
  </si>
  <si>
    <t>Lewis</t>
  </si>
  <si>
    <t>16564-14327</t>
  </si>
  <si>
    <t>Sherman</t>
  </si>
  <si>
    <t>16564-22991</t>
  </si>
  <si>
    <t>Grimes</t>
  </si>
  <si>
    <t>16564-34224</t>
  </si>
  <si>
    <t>Kennard</t>
  </si>
  <si>
    <t>Backman</t>
  </si>
  <si>
    <t>16564-54280</t>
  </si>
  <si>
    <t>16564-23003</t>
  </si>
  <si>
    <t>Supernaw</t>
  </si>
  <si>
    <t>16564-27273</t>
  </si>
  <si>
    <t>Janovich</t>
  </si>
  <si>
    <t>16564-14305</t>
  </si>
  <si>
    <t>Roy</t>
  </si>
  <si>
    <t>Helu Jr.</t>
  </si>
  <si>
    <t>16564-29477</t>
  </si>
  <si>
    <t>Hamlett</t>
  </si>
  <si>
    <t>16564-44893</t>
  </si>
  <si>
    <t>Roosevelt</t>
  </si>
  <si>
    <t>Nix</t>
  </si>
  <si>
    <t>16564-14319</t>
  </si>
  <si>
    <t>Taiwan</t>
  </si>
  <si>
    <t>16564-6488</t>
  </si>
  <si>
    <t>Bowe</t>
  </si>
  <si>
    <t>16564-53681</t>
  </si>
  <si>
    <t>Tyreek</t>
  </si>
  <si>
    <t>16564-32287</t>
  </si>
  <si>
    <t>Cayleb</t>
  </si>
  <si>
    <t>16564-12872</t>
  </si>
  <si>
    <t>Develin</t>
  </si>
  <si>
    <t>16564-38264</t>
  </si>
  <si>
    <t>Demarcus</t>
  </si>
  <si>
    <t>16564-31321</t>
  </si>
  <si>
    <t>Prosch</t>
  </si>
  <si>
    <t>16564-10030</t>
  </si>
  <si>
    <t>Harry</t>
  </si>
  <si>
    <t>Douglas</t>
  </si>
  <si>
    <t>16564-29404</t>
  </si>
  <si>
    <t>Byron</t>
  </si>
  <si>
    <t>16564-31308</t>
  </si>
  <si>
    <t>Quan</t>
  </si>
  <si>
    <t>16564-39305</t>
  </si>
  <si>
    <t>Derby</t>
  </si>
  <si>
    <t>16564-54742</t>
  </si>
  <si>
    <t>Simonson</t>
  </si>
  <si>
    <t>16564-32807</t>
  </si>
  <si>
    <t>Denham</t>
  </si>
  <si>
    <t>16564-32309</t>
  </si>
  <si>
    <t>M.J.</t>
  </si>
  <si>
    <t>McFarland</t>
  </si>
  <si>
    <t>16564-25554</t>
  </si>
  <si>
    <t>Nikita</t>
  </si>
  <si>
    <t>Whitlock</t>
  </si>
  <si>
    <t>16564-30385</t>
  </si>
  <si>
    <t>Marlon</t>
  </si>
  <si>
    <t>16564-55577</t>
  </si>
  <si>
    <t>Sharp</t>
  </si>
  <si>
    <t>16564-28525</t>
  </si>
  <si>
    <t>Braxton</t>
  </si>
  <si>
    <t>16564-26610</t>
  </si>
  <si>
    <t>Richardson</t>
  </si>
  <si>
    <t>16564-29327</t>
  </si>
  <si>
    <t>Bralon</t>
  </si>
  <si>
    <t>Addison</t>
  </si>
  <si>
    <t>16564-44784</t>
  </si>
  <si>
    <t>Darius</t>
  </si>
  <si>
    <t>16564-30412</t>
  </si>
  <si>
    <t>Tavarres</t>
  </si>
  <si>
    <t>King</t>
  </si>
  <si>
    <t>16564-31263</t>
  </si>
  <si>
    <t>Ricardo</t>
  </si>
  <si>
    <t>Louis</t>
  </si>
  <si>
    <t>16564-27439</t>
  </si>
  <si>
    <t>Durron</t>
  </si>
  <si>
    <t>16564-44791</t>
  </si>
  <si>
    <t>Bronson</t>
  </si>
  <si>
    <t>16564-31261</t>
  </si>
  <si>
    <t>Personal</t>
  </si>
  <si>
    <t>16564-26598</t>
  </si>
  <si>
    <t>Spruce</t>
  </si>
  <si>
    <t>16564-39411</t>
  </si>
  <si>
    <t>Gavin</t>
  </si>
  <si>
    <t>Escobar</t>
  </si>
  <si>
    <t>16564-29340</t>
  </si>
  <si>
    <t>Huff</t>
  </si>
  <si>
    <t>16564-54694</t>
  </si>
  <si>
    <t>Perillo</t>
  </si>
  <si>
    <t>16564-30428</t>
  </si>
  <si>
    <t>16564-31280</t>
  </si>
  <si>
    <t>Parkey</t>
  </si>
  <si>
    <t>16564-28486</t>
  </si>
  <si>
    <t>16564-27403</t>
  </si>
  <si>
    <t>16564-28487</t>
  </si>
  <si>
    <t>Heuerman</t>
  </si>
  <si>
    <t>16564-29351</t>
  </si>
  <si>
    <t>De'Anthony</t>
  </si>
  <si>
    <t>16564-27411</t>
  </si>
  <si>
    <t>Ripkowski</t>
  </si>
  <si>
    <t>16564-33840</t>
  </si>
  <si>
    <t>Keyarris</t>
  </si>
  <si>
    <t>16564-31269</t>
  </si>
  <si>
    <t>16564-28502</t>
  </si>
  <si>
    <t>16564-54659</t>
  </si>
  <si>
    <t>16564-25463</t>
  </si>
  <si>
    <t>Canaan</t>
  </si>
  <si>
    <t>Severin</t>
  </si>
  <si>
    <t>16564-32410</t>
  </si>
  <si>
    <t>Trey</t>
  </si>
  <si>
    <t>16564-54651</t>
  </si>
  <si>
    <t>Dominique</t>
  </si>
  <si>
    <t>16564-26411</t>
  </si>
  <si>
    <t>Malleck</t>
  </si>
  <si>
    <t>16564-34014</t>
  </si>
  <si>
    <t>Dobson</t>
  </si>
  <si>
    <t>16564-31435</t>
  </si>
  <si>
    <t>Nic</t>
  </si>
  <si>
    <t>Jacobs</t>
  </si>
  <si>
    <t>16564-12090</t>
  </si>
  <si>
    <t>Novak</t>
  </si>
  <si>
    <t>16564-47953</t>
  </si>
  <si>
    <t>Lucky</t>
  </si>
  <si>
    <t>Whitehead</t>
  </si>
  <si>
    <t>16564-29277</t>
  </si>
  <si>
    <t>16564-30228</t>
  </si>
  <si>
    <t>16564-28545</t>
  </si>
  <si>
    <t>16564-70335</t>
  </si>
  <si>
    <t>DeValve</t>
  </si>
  <si>
    <t>16564-53532</t>
  </si>
  <si>
    <t>Roger</t>
  </si>
  <si>
    <t>16564-54612</t>
  </si>
  <si>
    <t>Lorenzo</t>
  </si>
  <si>
    <t>Taliaferro</t>
  </si>
  <si>
    <t>Foot</t>
  </si>
  <si>
    <t>16564-55694</t>
  </si>
  <si>
    <t>16564-54623</t>
  </si>
  <si>
    <t>Janis</t>
  </si>
  <si>
    <t>16564-54621</t>
  </si>
  <si>
    <t>Walt</t>
  </si>
  <si>
    <t>16564-29290</t>
  </si>
  <si>
    <t>Treggs</t>
  </si>
  <si>
    <t>16564-7244</t>
  </si>
  <si>
    <t>Kuhn</t>
  </si>
  <si>
    <t>16564-28562</t>
  </si>
  <si>
    <t>Stoneburner</t>
  </si>
  <si>
    <t>16564-28570</t>
  </si>
  <si>
    <t>Vannett</t>
  </si>
  <si>
    <t>16564-12055</t>
  </si>
  <si>
    <t>Paulsen</t>
  </si>
  <si>
    <t>16564-29304</t>
  </si>
  <si>
    <t>Lasco</t>
  </si>
  <si>
    <t>16564-32429</t>
  </si>
  <si>
    <t>Lambo</t>
  </si>
  <si>
    <t>16564-32957</t>
  </si>
  <si>
    <t>Tomlinson</t>
  </si>
  <si>
    <t>16564-21547</t>
  </si>
  <si>
    <t>16564-72262</t>
  </si>
  <si>
    <t>Truesdell</t>
  </si>
  <si>
    <t>16564-31378</t>
  </si>
  <si>
    <t>Kadron</t>
  </si>
  <si>
    <t>Boone</t>
  </si>
  <si>
    <t>16564-22774</t>
  </si>
  <si>
    <t>Jonas</t>
  </si>
  <si>
    <t>16564-22767</t>
  </si>
  <si>
    <t>Tyms</t>
  </si>
  <si>
    <t>16564-30297</t>
  </si>
  <si>
    <t>Burton</t>
  </si>
  <si>
    <t>16564-70342</t>
  </si>
  <si>
    <t>Temarrick</t>
  </si>
  <si>
    <t>Hemingway</t>
  </si>
  <si>
    <t>16564-31417</t>
  </si>
  <si>
    <t>16564-22746</t>
  </si>
  <si>
    <t>Kashif</t>
  </si>
  <si>
    <t>16564-46001</t>
  </si>
  <si>
    <t>Joey</t>
  </si>
  <si>
    <t>Iosefa</t>
  </si>
  <si>
    <t>16564-38301</t>
  </si>
  <si>
    <t>Fells</t>
  </si>
  <si>
    <t>16564-30307</t>
  </si>
  <si>
    <t>Mack</t>
  </si>
  <si>
    <t>16564-33978</t>
  </si>
  <si>
    <t>Devon</t>
  </si>
  <si>
    <t>16564-29237</t>
  </si>
  <si>
    <t>Harper</t>
  </si>
  <si>
    <t>16564-31406</t>
  </si>
  <si>
    <t>Blue</t>
  </si>
  <si>
    <t>16564-32483</t>
  </si>
  <si>
    <t>Boyce</t>
  </si>
  <si>
    <t>16564-30326</t>
  </si>
  <si>
    <t>16564-25356</t>
  </si>
  <si>
    <t>Benson</t>
  </si>
  <si>
    <t>Browne</t>
  </si>
  <si>
    <t>16564-70373</t>
  </si>
  <si>
    <t>16564-70372</t>
  </si>
  <si>
    <t>Chester</t>
  </si>
  <si>
    <t>16564-61666</t>
  </si>
  <si>
    <t>Dangerfield</t>
  </si>
  <si>
    <t>16564-31073</t>
  </si>
  <si>
    <t>Knile</t>
  </si>
  <si>
    <t>16564-62633</t>
  </si>
  <si>
    <t>Lengel</t>
  </si>
  <si>
    <t>16564-27672</t>
  </si>
  <si>
    <t>LaCosse</t>
  </si>
  <si>
    <t>16564-62628</t>
  </si>
  <si>
    <t>Carter</t>
  </si>
  <si>
    <t>16564-62631</t>
  </si>
  <si>
    <t>Gus</t>
  </si>
  <si>
    <t>16564-25751</t>
  </si>
  <si>
    <t>Pantale</t>
  </si>
  <si>
    <t>16564-24797</t>
  </si>
  <si>
    <t>Juwan</t>
  </si>
  <si>
    <t>16564-33571</t>
  </si>
  <si>
    <t>George</t>
  </si>
  <si>
    <t>Atkinson III</t>
  </si>
  <si>
    <t>16564-62600</t>
  </si>
  <si>
    <t>Joshua</t>
  </si>
  <si>
    <t>Stangby</t>
  </si>
  <si>
    <t>16564-39615</t>
  </si>
  <si>
    <t>16564-30108</t>
  </si>
  <si>
    <t>Marquess</t>
  </si>
  <si>
    <t>16564-46088</t>
  </si>
  <si>
    <t>Jhurell</t>
  </si>
  <si>
    <t>Pressley</t>
  </si>
  <si>
    <t>16564-32000</t>
  </si>
  <si>
    <t>Willson</t>
  </si>
  <si>
    <t>16564-11454</t>
  </si>
  <si>
    <t>Dexter</t>
  </si>
  <si>
    <t>McCluster</t>
  </si>
  <si>
    <t>16564-62623</t>
  </si>
  <si>
    <t>16564-27692</t>
  </si>
  <si>
    <t>Ferguson</t>
  </si>
  <si>
    <t>16564-62617</t>
  </si>
  <si>
    <t>Khari</t>
  </si>
  <si>
    <t>16564-43504</t>
  </si>
  <si>
    <t>Don</t>
  </si>
  <si>
    <t>16564-11431</t>
  </si>
  <si>
    <t>Gresham</t>
  </si>
  <si>
    <t>16564-38517</t>
  </si>
  <si>
    <t>Dreamius</t>
  </si>
  <si>
    <t>16564-38523</t>
  </si>
  <si>
    <t>Geoff</t>
  </si>
  <si>
    <t>Swaim</t>
  </si>
  <si>
    <t>16564-24817</t>
  </si>
  <si>
    <t>O'Leary</t>
  </si>
  <si>
    <t>16564-25789</t>
  </si>
  <si>
    <t>Rashawn</t>
  </si>
  <si>
    <t>16564-31015</t>
  </si>
  <si>
    <t>DeAndrew</t>
  </si>
  <si>
    <t>16564-48380</t>
  </si>
  <si>
    <t>Wil</t>
  </si>
  <si>
    <t>Lutz</t>
  </si>
  <si>
    <t>16564-14761</t>
  </si>
  <si>
    <t>Holmes</t>
  </si>
  <si>
    <t>16564-24720</t>
  </si>
  <si>
    <t>Deaver</t>
  </si>
  <si>
    <t>16564-29084</t>
  </si>
  <si>
    <t>Ross</t>
  </si>
  <si>
    <t>16564-25827</t>
  </si>
  <si>
    <t>Asante</t>
  </si>
  <si>
    <t>Cleveland</t>
  </si>
  <si>
    <t>16564-27771</t>
  </si>
  <si>
    <t>Latimer</t>
  </si>
  <si>
    <t>16564-11511</t>
  </si>
  <si>
    <t>Moeaki</t>
  </si>
  <si>
    <t>16564-11504</t>
  </si>
  <si>
    <t>16564-62668</t>
  </si>
  <si>
    <t>Peters</t>
  </si>
  <si>
    <t>16564-48344</t>
  </si>
  <si>
    <t>Albert</t>
  </si>
  <si>
    <t>16564-30990</t>
  </si>
  <si>
    <t>Jalston</t>
  </si>
  <si>
    <t>16564-39678</t>
  </si>
  <si>
    <t>E.J.</t>
  </si>
  <si>
    <t>16564-12545</t>
  </si>
  <si>
    <t>Philadelphia</t>
  </si>
  <si>
    <t>Eagles</t>
  </si>
  <si>
    <t>16564-39649</t>
  </si>
  <si>
    <t>Benny</t>
  </si>
  <si>
    <t>Thigh</t>
  </si>
  <si>
    <t>16564-11488</t>
  </si>
  <si>
    <t>Ed</t>
  </si>
  <si>
    <t>Dickson</t>
  </si>
  <si>
    <t>16564-26657</t>
  </si>
  <si>
    <t>16564-32082</t>
  </si>
  <si>
    <t>16564-12555</t>
  </si>
  <si>
    <t>Baltimore</t>
  </si>
  <si>
    <t>Ravens</t>
  </si>
  <si>
    <t>16564-22447</t>
  </si>
  <si>
    <t>Griff</t>
  </si>
  <si>
    <t>Whalen</t>
  </si>
  <si>
    <t>16564-30012</t>
  </si>
  <si>
    <t>16564-39455</t>
  </si>
  <si>
    <t>Kerwynn</t>
  </si>
  <si>
    <t>16564-62508</t>
  </si>
  <si>
    <t>O'Shaughnessy</t>
  </si>
  <si>
    <t>16564-62515</t>
  </si>
  <si>
    <t>16564-29991</t>
  </si>
  <si>
    <t>Bishop</t>
  </si>
  <si>
    <t>Sankey</t>
  </si>
  <si>
    <t>16564-39428</t>
  </si>
  <si>
    <t>Juszczyk</t>
  </si>
  <si>
    <t>16564-22336</t>
  </si>
  <si>
    <t>Bellamy</t>
  </si>
  <si>
    <t>16564-10354</t>
  </si>
  <si>
    <t>Marcel</t>
  </si>
  <si>
    <t>Reece</t>
  </si>
  <si>
    <t>16564-24679</t>
  </si>
  <si>
    <t>Zac</t>
  </si>
  <si>
    <t>Brooks</t>
  </si>
  <si>
    <t>16564-24682</t>
  </si>
  <si>
    <t>Ellington</t>
  </si>
  <si>
    <t>16564-38651</t>
  </si>
  <si>
    <t>Beau</t>
  </si>
  <si>
    <t>Sandland</t>
  </si>
  <si>
    <t>16564-18009</t>
  </si>
  <si>
    <t>Manhertz</t>
  </si>
  <si>
    <t>16564-31184</t>
  </si>
  <si>
    <t>16564-29003</t>
  </si>
  <si>
    <t>Ka'Deem</t>
  </si>
  <si>
    <t>Carey</t>
  </si>
  <si>
    <t>16564-31191</t>
  </si>
  <si>
    <t>Mekale</t>
  </si>
  <si>
    <t>McKay</t>
  </si>
  <si>
    <t>16564-14683</t>
  </si>
  <si>
    <t>Patrick</t>
  </si>
  <si>
    <t>DiMarco</t>
  </si>
  <si>
    <t>16564-39512</t>
  </si>
  <si>
    <t>Gaskins</t>
  </si>
  <si>
    <t>16564-32234</t>
  </si>
  <si>
    <t>16564-41370</t>
  </si>
  <si>
    <t>16564-14643</t>
  </si>
  <si>
    <t>DuJuan</t>
  </si>
  <si>
    <t>Harris</t>
  </si>
  <si>
    <t>16564-48224</t>
  </si>
  <si>
    <t>Wes</t>
  </si>
  <si>
    <t>Saxton</t>
  </si>
  <si>
    <t>16564-25694</t>
  </si>
  <si>
    <t>16564-7001</t>
  </si>
  <si>
    <t>16564-39492</t>
  </si>
  <si>
    <t>16564-9442</t>
  </si>
  <si>
    <t>16564-24621</t>
  </si>
  <si>
    <t>Charone</t>
  </si>
  <si>
    <t>Peake</t>
  </si>
  <si>
    <t>16564-28933</t>
  </si>
  <si>
    <t>Abbrederis</t>
  </si>
  <si>
    <t>16564-62544</t>
  </si>
  <si>
    <t>Wegher</t>
  </si>
  <si>
    <t>16564-22317</t>
  </si>
  <si>
    <t>Brenton</t>
  </si>
  <si>
    <t>Bersin</t>
  </si>
  <si>
    <t>16564-33733</t>
  </si>
  <si>
    <t>Rush</t>
  </si>
  <si>
    <t>16564-11648</t>
  </si>
  <si>
    <t>Jim</t>
  </si>
  <si>
    <t>Dray</t>
  </si>
  <si>
    <t>16564-27918</t>
  </si>
  <si>
    <t>Krieger-Coble</t>
  </si>
  <si>
    <t>16564-28907</t>
  </si>
  <si>
    <t>Erickson</t>
  </si>
  <si>
    <t>16564-25052</t>
  </si>
  <si>
    <t>Laskey</t>
  </si>
  <si>
    <t>16564-22220</t>
  </si>
  <si>
    <t>McGrath</t>
  </si>
  <si>
    <t>16564-10695</t>
  </si>
  <si>
    <t>Darrel</t>
  </si>
  <si>
    <t>Young</t>
  </si>
  <si>
    <t>16564-29866</t>
  </si>
  <si>
    <t>Perkins</t>
  </si>
  <si>
    <t>16564-57556</t>
  </si>
  <si>
    <t>16564-23046</t>
  </si>
  <si>
    <t>Jamize</t>
  </si>
  <si>
    <t>Olawale</t>
  </si>
  <si>
    <t>16564-40913</t>
  </si>
  <si>
    <t>Duarte</t>
  </si>
  <si>
    <t>16564-23055</t>
  </si>
  <si>
    <t>Bostick</t>
  </si>
  <si>
    <t>16564-29830</t>
  </si>
  <si>
    <t>Shaq</t>
  </si>
  <si>
    <t>Evans</t>
  </si>
  <si>
    <t>16564-26038</t>
  </si>
  <si>
    <t>Kroft</t>
  </si>
  <si>
    <t>16564-22244</t>
  </si>
  <si>
    <t>Brinkley</t>
  </si>
  <si>
    <t>16564-30807</t>
  </si>
  <si>
    <t>Mychal</t>
  </si>
  <si>
    <t>Rivera</t>
  </si>
  <si>
    <t>16564-43260</t>
  </si>
  <si>
    <t>Darion</t>
  </si>
  <si>
    <t>Griswold</t>
  </si>
  <si>
    <t>16564-26045</t>
  </si>
  <si>
    <t>Leonte</t>
  </si>
  <si>
    <t>Carroo</t>
  </si>
  <si>
    <t>16564-40932</t>
  </si>
  <si>
    <t>Pharoh</t>
  </si>
  <si>
    <t>16564-28890</t>
  </si>
  <si>
    <t>Watt</t>
  </si>
  <si>
    <t>16564-6828</t>
  </si>
  <si>
    <t>Tim</t>
  </si>
  <si>
    <t>Hightower</t>
  </si>
  <si>
    <t>16564-31748</t>
  </si>
  <si>
    <t>Levi</t>
  </si>
  <si>
    <t>Norwood</t>
  </si>
  <si>
    <t>16564-40843</t>
  </si>
  <si>
    <t>Collins</t>
  </si>
  <si>
    <t>16564-26076</t>
  </si>
  <si>
    <t>Sam</t>
  </si>
  <si>
    <t>Bergen</t>
  </si>
  <si>
    <t>16564-6870</t>
  </si>
  <si>
    <t>Vernon</t>
  </si>
  <si>
    <t>16564-33403</t>
  </si>
  <si>
    <t>16564-26057</t>
  </si>
  <si>
    <t>16564-28815</t>
  </si>
  <si>
    <t>Akeem</t>
  </si>
  <si>
    <t>Hunt</t>
  </si>
  <si>
    <t>16564-6904</t>
  </si>
  <si>
    <t>Hester</t>
  </si>
  <si>
    <t>16564-45343</t>
  </si>
  <si>
    <t>Braverman</t>
  </si>
  <si>
    <t>16564-7856</t>
  </si>
  <si>
    <t>Slater</t>
  </si>
  <si>
    <t>16564-28807</t>
  </si>
  <si>
    <t>Gabe</t>
  </si>
  <si>
    <t>16564-22188</t>
  </si>
  <si>
    <t>Daryl</t>
  </si>
  <si>
    <t>16564-11766</t>
  </si>
  <si>
    <t>Cumberland</t>
  </si>
  <si>
    <t>16564-26934</t>
  </si>
  <si>
    <t>Toben</t>
  </si>
  <si>
    <t>Opurum</t>
  </si>
  <si>
    <t>16564-12305</t>
  </si>
  <si>
    <t>Tukuafu</t>
  </si>
  <si>
    <t>16564-28030</t>
  </si>
  <si>
    <t>Toussaint</t>
  </si>
  <si>
    <t>16564-26094</t>
  </si>
  <si>
    <t>16564-28021</t>
  </si>
  <si>
    <t>Sione</t>
  </si>
  <si>
    <t>Houma</t>
  </si>
  <si>
    <t>16564-25886</t>
  </si>
  <si>
    <t>Street</t>
  </si>
  <si>
    <t>16564-6672</t>
  </si>
  <si>
    <t>Marcedes</t>
  </si>
  <si>
    <t>16564-11522</t>
  </si>
  <si>
    <t>Easley</t>
  </si>
  <si>
    <t>Kneecap</t>
  </si>
  <si>
    <t>16564-29734</t>
  </si>
  <si>
    <t>Ty</t>
  </si>
  <si>
    <t>Montgomery</t>
  </si>
  <si>
    <t>16564-45562</t>
  </si>
  <si>
    <t>Lasike</t>
  </si>
  <si>
    <t>16564-6660</t>
  </si>
  <si>
    <t>Donald</t>
  </si>
  <si>
    <t>16564-22109</t>
  </si>
  <si>
    <t>Zuerlein</t>
  </si>
  <si>
    <t>16564-12537</t>
  </si>
  <si>
    <t>Oakland</t>
  </si>
  <si>
    <t>Raiders</t>
  </si>
  <si>
    <t>16564-12533</t>
  </si>
  <si>
    <t>Green Bay</t>
  </si>
  <si>
    <t>Packers</t>
  </si>
  <si>
    <t>16564-12532</t>
  </si>
  <si>
    <t>Detroit</t>
  </si>
  <si>
    <t>Lions</t>
  </si>
  <si>
    <t>16564-11538</t>
  </si>
  <si>
    <t>16564-11543</t>
  </si>
  <si>
    <t>Harbor</t>
  </si>
  <si>
    <t>16564-11562</t>
  </si>
  <si>
    <t>Quarless</t>
  </si>
  <si>
    <t>16564-22123</t>
  </si>
  <si>
    <t>Hanna</t>
  </si>
  <si>
    <t>16564-19342</t>
  </si>
  <si>
    <t>Demetrius</t>
  </si>
  <si>
    <t>16564-28744</t>
  </si>
  <si>
    <t>Raheem</t>
  </si>
  <si>
    <t>Mostert</t>
  </si>
  <si>
    <t>16564-22116</t>
  </si>
  <si>
    <t>Cyrus</t>
  </si>
  <si>
    <t>16564-11556</t>
  </si>
  <si>
    <t>Hoomanawanui</t>
  </si>
  <si>
    <t>16564-14406</t>
  </si>
  <si>
    <t>Bruce</t>
  </si>
  <si>
    <t>16564-29725</t>
  </si>
  <si>
    <t>Levine</t>
  </si>
  <si>
    <t>Toilolo</t>
  </si>
  <si>
    <t>16564-7784</t>
  </si>
  <si>
    <t>Darrius</t>
  </si>
  <si>
    <t>Heyward-Bey</t>
  </si>
  <si>
    <t>16564-33424</t>
  </si>
  <si>
    <t>Mose</t>
  </si>
  <si>
    <t>Frazier</t>
  </si>
  <si>
    <t>16564-31874</t>
  </si>
  <si>
    <t>Farrow</t>
  </si>
  <si>
    <t>16564-29723</t>
  </si>
  <si>
    <t>Stepfan</t>
  </si>
  <si>
    <t>16564-6702</t>
  </si>
  <si>
    <t>Phil</t>
  </si>
  <si>
    <t>Dawson</t>
  </si>
  <si>
    <t>16564-28088</t>
  </si>
  <si>
    <t>Denard</t>
  </si>
  <si>
    <t>16564-27020</t>
  </si>
  <si>
    <t>Glenn</t>
  </si>
  <si>
    <t>16564-29805</t>
  </si>
  <si>
    <t>Hewitt</t>
  </si>
  <si>
    <t>16564-22029</t>
  </si>
  <si>
    <t>Pierce</t>
  </si>
  <si>
    <t>16564-6742</t>
  </si>
  <si>
    <t>Brent</t>
  </si>
  <si>
    <t>16564-7706</t>
  </si>
  <si>
    <t>Coffman</t>
  </si>
  <si>
    <t>16564-57348</t>
  </si>
  <si>
    <t>Winston</t>
  </si>
  <si>
    <t>16564-24862</t>
  </si>
  <si>
    <t>Greene</t>
  </si>
  <si>
    <t>16564-14369</t>
  </si>
  <si>
    <t>Todman</t>
  </si>
  <si>
    <t>16564-45472</t>
  </si>
  <si>
    <t>16564-11609</t>
  </si>
  <si>
    <t>Starks</t>
  </si>
  <si>
    <t>16564-29821</t>
  </si>
  <si>
    <t>Payton</t>
  </si>
  <si>
    <t>16564-28721</t>
  </si>
  <si>
    <t>Cottom</t>
  </si>
  <si>
    <t>16564-14372</t>
  </si>
  <si>
    <t>Aldrick</t>
  </si>
  <si>
    <t>16564-22047</t>
  </si>
  <si>
    <t>Ladarius</t>
  </si>
  <si>
    <t>16564-33531</t>
  </si>
  <si>
    <t>Koyack</t>
  </si>
  <si>
    <t>Knee - meniscus</t>
  </si>
  <si>
    <t>16564-22034</t>
  </si>
  <si>
    <t>Givens</t>
  </si>
  <si>
    <t>16564-28735</t>
  </si>
  <si>
    <t>Anthrop</t>
  </si>
  <si>
    <t>16564-28126</t>
  </si>
  <si>
    <t>Lang</t>
  </si>
  <si>
    <t>16564-33473</t>
  </si>
  <si>
    <t>16564-28131</t>
  </si>
  <si>
    <t>Mumphery</t>
  </si>
  <si>
    <t>16564-10531</t>
  </si>
  <si>
    <t>16564-14355</t>
  </si>
  <si>
    <t>Niles</t>
  </si>
  <si>
    <t>16564-29768</t>
  </si>
  <si>
    <t>Skov</t>
  </si>
  <si>
    <t>16564-14358</t>
  </si>
  <si>
    <t>16564-22063</t>
  </si>
  <si>
    <t>Keshawn</t>
  </si>
  <si>
    <t>Martin</t>
  </si>
  <si>
    <t>16564-6778</t>
  </si>
  <si>
    <t>Fasano</t>
  </si>
  <si>
    <t>16564-22051</t>
  </si>
  <si>
    <t>Orson</t>
  </si>
  <si>
    <t>16564-22048</t>
  </si>
  <si>
    <t>Turbin</t>
  </si>
  <si>
    <t>16564-33488</t>
  </si>
  <si>
    <t>Troy</t>
  </si>
  <si>
    <t>Niklas</t>
  </si>
  <si>
    <t>16564-28144</t>
  </si>
  <si>
    <t>Dion</t>
  </si>
  <si>
    <t>Sims</t>
  </si>
  <si>
    <t>16564-7718</t>
  </si>
  <si>
    <t>Cedric</t>
  </si>
  <si>
    <t>Peerman</t>
  </si>
  <si>
    <t>16564-11635</t>
  </si>
  <si>
    <t>Marc</t>
  </si>
  <si>
    <t>Mariani</t>
  </si>
  <si>
    <t>16564-6767</t>
  </si>
  <si>
    <t>Succop</t>
  </si>
  <si>
    <t>16564-14348</t>
  </si>
  <si>
    <t>16564-12552</t>
  </si>
  <si>
    <t>Redskins</t>
  </si>
  <si>
    <t>16564-12556</t>
  </si>
  <si>
    <t>Houston</t>
  </si>
  <si>
    <t>Texans</t>
  </si>
  <si>
    <t>16564-12535</t>
  </si>
  <si>
    <t>Indianapolis</t>
  </si>
  <si>
    <t>Colts</t>
  </si>
  <si>
    <t>16564-12527</t>
  </si>
  <si>
    <t>Chicago</t>
  </si>
  <si>
    <t>Bears</t>
  </si>
  <si>
    <t>16564-12543</t>
  </si>
  <si>
    <t>New York</t>
  </si>
  <si>
    <t>Giants</t>
  </si>
  <si>
    <t>16564-12528</t>
  </si>
  <si>
    <t>Cincinnati</t>
  </si>
  <si>
    <t>Bengals</t>
  </si>
  <si>
    <t>16564-12530</t>
  </si>
  <si>
    <t>Dallas</t>
  </si>
  <si>
    <t>Cowboys</t>
  </si>
  <si>
    <t>16564-12549</t>
  </si>
  <si>
    <t>San Francisco</t>
  </si>
  <si>
    <t>49ers</t>
  </si>
  <si>
    <t>16564-12548</t>
  </si>
  <si>
    <t>San Diego</t>
  </si>
  <si>
    <t>Chargers</t>
  </si>
  <si>
    <t>16564-12554</t>
  </si>
  <si>
    <t>Jacksonville</t>
  </si>
  <si>
    <t>Jaguars</t>
  </si>
  <si>
    <t>16564-12525</t>
  </si>
  <si>
    <t>Atlanta</t>
  </si>
  <si>
    <t>Falcons</t>
  </si>
  <si>
    <t>16564-12529</t>
  </si>
  <si>
    <t>Browns</t>
  </si>
  <si>
    <t>16564-12544</t>
  </si>
  <si>
    <t>Jets</t>
  </si>
  <si>
    <t>16564-12542</t>
  </si>
  <si>
    <t>New Orleans</t>
  </si>
  <si>
    <t>Saints</t>
  </si>
  <si>
    <t>16564-12539</t>
  </si>
  <si>
    <t>Miami</t>
  </si>
  <si>
    <t>Dolphins</t>
  </si>
  <si>
    <t>Arizona Cardinals</t>
  </si>
  <si>
    <t>Buffalo Bills</t>
  </si>
  <si>
    <t>Houston Texans</t>
  </si>
  <si>
    <t>Tennessee Titans</t>
  </si>
  <si>
    <t>New England Patriots</t>
  </si>
  <si>
    <t>Carolina Panthers</t>
  </si>
  <si>
    <t>Denver Broncos</t>
  </si>
  <si>
    <t>Cleveland Browns</t>
  </si>
  <si>
    <t>Philadelphia Eagles</t>
  </si>
  <si>
    <t>Detroit Lions</t>
  </si>
  <si>
    <t>Baltimore Ravens</t>
  </si>
  <si>
    <t>Pittsburgh Steelers</t>
  </si>
  <si>
    <t>Los Angeles Rams</t>
  </si>
  <si>
    <t>New York Jets</t>
  </si>
  <si>
    <t>Atlanta Falcons</t>
  </si>
  <si>
    <t>New Orleans Saints</t>
  </si>
  <si>
    <t>Chicago Bears</t>
  </si>
  <si>
    <t>Oakland Raiders</t>
  </si>
  <si>
    <t>Jacksonville Jaguars</t>
  </si>
  <si>
    <t>San Diego Chargers</t>
  </si>
  <si>
    <t>New York Giants</t>
  </si>
  <si>
    <t>Miami Dolphins</t>
  </si>
  <si>
    <t>Indianapolis Colts</t>
  </si>
  <si>
    <t>Cincinnati Bengals</t>
  </si>
  <si>
    <t>Washington Redskins</t>
  </si>
  <si>
    <t>San Francisco 49ers</t>
  </si>
  <si>
    <t>Seattle Seahawks</t>
  </si>
  <si>
    <t>Dallas Cowboys</t>
  </si>
  <si>
    <t>Kansas City Chiefs</t>
  </si>
  <si>
    <t>Green Bay Packers</t>
  </si>
  <si>
    <t>Nick Novak</t>
  </si>
  <si>
    <t>Greg Zuerlein</t>
  </si>
  <si>
    <t>Steven Hauschka</t>
  </si>
  <si>
    <t>Caleb Sturgis</t>
  </si>
  <si>
    <t>Brandon McManus</t>
  </si>
  <si>
    <t>Ryan Succop</t>
  </si>
  <si>
    <t>Stephen Gostkowski</t>
  </si>
  <si>
    <t>Jason Myers</t>
  </si>
  <si>
    <t>Chandler Catanzaro</t>
  </si>
  <si>
    <t>Dan Carpenter</t>
  </si>
  <si>
    <t>Mike Nugent</t>
  </si>
  <si>
    <t>Graham Gano</t>
  </si>
  <si>
    <t>Cairo Santos</t>
  </si>
  <si>
    <t>Wil Lutz</t>
  </si>
  <si>
    <t>Justin Tucker</t>
  </si>
  <si>
    <t>Matt Prater</t>
  </si>
  <si>
    <t>Nick Folk</t>
  </si>
  <si>
    <t>Sebastian Janikowski</t>
  </si>
  <si>
    <t>Adam Vinatieri</t>
  </si>
  <si>
    <t>Cody Parkey</t>
  </si>
  <si>
    <t>Josh Lambo</t>
  </si>
  <si>
    <t>Josh Brown</t>
  </si>
  <si>
    <t>Dan Bailey</t>
  </si>
  <si>
    <t>Matt Bryant</t>
  </si>
  <si>
    <t>Chris Boswell</t>
  </si>
  <si>
    <t>Connor Barth</t>
  </si>
  <si>
    <t>Dustin Hopkins</t>
  </si>
  <si>
    <t>Mason Crosby</t>
  </si>
  <si>
    <t>Andrew Franks</t>
  </si>
  <si>
    <t>Phil Dawson</t>
  </si>
  <si>
    <t>Jacoby Brissett</t>
  </si>
  <si>
    <t>Date &amp; Time</t>
  </si>
  <si>
    <t>Favorite</t>
  </si>
  <si>
    <t>Line</t>
  </si>
  <si>
    <t>Underdog</t>
  </si>
  <si>
    <t>Total</t>
  </si>
  <si>
    <t>Fa</t>
  </si>
  <si>
    <t>Dog</t>
  </si>
  <si>
    <t>10/13 8:25 ET</t>
  </si>
  <si>
    <t>At San Diego</t>
  </si>
  <si>
    <t>10/16 1:00 ET</t>
  </si>
  <si>
    <t>At New England</t>
  </si>
  <si>
    <t>At NY Giants</t>
  </si>
  <si>
    <t>At New Orleans</t>
  </si>
  <si>
    <t>At Miami</t>
  </si>
  <si>
    <t>At Chicago</t>
  </si>
  <si>
    <t>At Buffalo</t>
  </si>
  <si>
    <t>At Detroit</t>
  </si>
  <si>
    <t>At Tennessee</t>
  </si>
  <si>
    <t>At Washington</t>
  </si>
  <si>
    <t>10/16 4:05 ET</t>
  </si>
  <si>
    <t>At Oakland</t>
  </si>
  <si>
    <t>10/16 4:25 ET</t>
  </si>
  <si>
    <t>At Seattle</t>
  </si>
  <si>
    <t>At Green Bay</t>
  </si>
  <si>
    <t>10/16 8:30 ET</t>
  </si>
  <si>
    <t>At Houston</t>
  </si>
  <si>
    <t>10/17 8:30 ET</t>
  </si>
  <si>
    <t>At Arizona</t>
  </si>
  <si>
    <t>NY Jets</t>
  </si>
  <si>
    <t>Monday Night Football Line</t>
  </si>
  <si>
    <t>LAR</t>
  </si>
  <si>
    <t>Export</t>
  </si>
  <si>
    <t>B.J. Daniels</t>
  </si>
  <si>
    <t>Avg</t>
  </si>
  <si>
    <t>Mike Evans</t>
  </si>
  <si>
    <t>Marvin Jones</t>
  </si>
  <si>
    <t>David Fales</t>
  </si>
  <si>
    <t>Jameis Winston</t>
  </si>
  <si>
    <t>Greg Salas</t>
  </si>
  <si>
    <t>Stefon Diggs</t>
  </si>
  <si>
    <t>Sam Bradford</t>
  </si>
  <si>
    <t>Terrelle Pryor</t>
  </si>
  <si>
    <t>Odell Beckham</t>
  </si>
  <si>
    <t>Danny Woodhead</t>
  </si>
  <si>
    <t>Ameer Abdullah</t>
  </si>
  <si>
    <t>Steve Smith</t>
  </si>
  <si>
    <t>Kyle Rudolph</t>
  </si>
  <si>
    <t>Keenan Allen</t>
  </si>
  <si>
    <t>Charles Sims</t>
  </si>
  <si>
    <t>Shane Vereen</t>
  </si>
  <si>
    <t>Adam Thielen</t>
  </si>
  <si>
    <t>Robert Griffin</t>
  </si>
  <si>
    <t>Shaun Hill</t>
  </si>
  <si>
    <t>Cameron Brate</t>
  </si>
  <si>
    <t>Kevin White</t>
  </si>
  <si>
    <t>Duke Johnson</t>
  </si>
  <si>
    <t>Adam Humphries</t>
  </si>
  <si>
    <t>Justin Forsett</t>
  </si>
  <si>
    <t>Doug Martin</t>
  </si>
  <si>
    <t>Jacquizz Rodgers</t>
  </si>
  <si>
    <t>Matt Asiata</t>
  </si>
  <si>
    <t>Jarius Wright</t>
  </si>
  <si>
    <t>Jerick McKinnon</t>
  </si>
  <si>
    <t>Cordarrelle Patterson</t>
  </si>
  <si>
    <t>Vincent Jackson</t>
  </si>
  <si>
    <t>Sammy Watkins</t>
  </si>
  <si>
    <t>Ted Ginn</t>
  </si>
  <si>
    <t>Keith Wenning</t>
  </si>
  <si>
    <t>Chris Johnson</t>
  </si>
  <si>
    <t>Adrian Peterson</t>
  </si>
  <si>
    <t>Charles Johnson</t>
  </si>
  <si>
    <t>Brandon Myers</t>
  </si>
  <si>
    <t>Jameill Showers</t>
  </si>
  <si>
    <t>Jake Rudock</t>
  </si>
  <si>
    <t>Josh Woodrum</t>
  </si>
  <si>
    <t>Brandon Doughty</t>
  </si>
  <si>
    <t>Garrett Grayson</t>
  </si>
  <si>
    <t>Griffin Neal</t>
  </si>
  <si>
    <t>Logan Thomas</t>
  </si>
  <si>
    <t>Dustin Vaughan</t>
  </si>
  <si>
    <t>Jake Heaps</t>
  </si>
  <si>
    <t>Note</t>
  </si>
  <si>
    <t>10/10 8:30 ET</t>
  </si>
  <si>
    <t>At Carolina</t>
  </si>
  <si>
    <t>Tampa Bay</t>
  </si>
  <si>
    <t>Off</t>
  </si>
  <si>
    <t>MNF</t>
  </si>
  <si>
    <t>10/9 4:25 ET</t>
  </si>
  <si>
    <t>10/9 1:00 ET</t>
  </si>
  <si>
    <t>At Pittsburgh</t>
  </si>
  <si>
    <t>10/9 8:30 ET</t>
  </si>
  <si>
    <t>NY Giants</t>
  </si>
  <si>
    <t>SNF</t>
  </si>
  <si>
    <t>At Indianapolis</t>
  </si>
  <si>
    <t>10/9 4:05 ET</t>
  </si>
  <si>
    <t>At Denver</t>
  </si>
  <si>
    <t>At Cleveland</t>
  </si>
  <si>
    <t>At Dallas</t>
  </si>
  <si>
    <t>At Baltimore</t>
  </si>
  <si>
    <t>10/6 8:25 ET</t>
  </si>
  <si>
    <t>At San Francisco</t>
  </si>
  <si>
    <t>TNF</t>
  </si>
  <si>
    <t>At Minnesota</t>
  </si>
  <si>
    <t>At Los Angeles</t>
  </si>
  <si>
    <t>Donald Brown</t>
  </si>
  <si>
    <t>DuJuan Harris</t>
  </si>
  <si>
    <t>Bishop Sankey</t>
  </si>
  <si>
    <t>Marcel Reece</t>
  </si>
  <si>
    <t>Lorenzo Taliaferro</t>
  </si>
  <si>
    <t>Kendall Gaskins</t>
  </si>
  <si>
    <t>Jonas Gray</t>
  </si>
  <si>
    <t>Akeem Hunt</t>
  </si>
  <si>
    <t>Kerwynn Williams</t>
  </si>
  <si>
    <t>Roy Helu Jr.</t>
  </si>
  <si>
    <t>Joey Iosefa</t>
  </si>
  <si>
    <t>Tre Mason</t>
  </si>
  <si>
    <t>Bruce Miller</t>
  </si>
  <si>
    <t>Juwan Thompson</t>
  </si>
  <si>
    <t>David Cobb</t>
  </si>
  <si>
    <t>Andre Williams</t>
  </si>
  <si>
    <t>Terron Ward</t>
  </si>
  <si>
    <t>Will Johnson</t>
  </si>
  <si>
    <t>Stevan Ridley</t>
  </si>
  <si>
    <t>Trey Williams</t>
  </si>
  <si>
    <t>Bernard Pierce</t>
  </si>
  <si>
    <t>Darrel Young</t>
  </si>
  <si>
    <t>John Crockett</t>
  </si>
  <si>
    <t>Daryl Richardson</t>
  </si>
  <si>
    <t>Gus Johnson</t>
  </si>
  <si>
    <t>Cyrus Gray</t>
  </si>
  <si>
    <t>Devon Johnson</t>
  </si>
  <si>
    <t>Brandon Wegher</t>
  </si>
  <si>
    <t>Cedric Peerman</t>
  </si>
  <si>
    <t>Terrell Watson</t>
  </si>
  <si>
    <t>Patrick Skov</t>
  </si>
  <si>
    <t>Toben Opurum</t>
  </si>
  <si>
    <t>Orson Charles</t>
  </si>
  <si>
    <t>Jhurell Pressley</t>
  </si>
  <si>
    <t>Don Jackson</t>
  </si>
  <si>
    <t>Soma Vainuku</t>
  </si>
  <si>
    <t>Bronson Hill</t>
  </si>
  <si>
    <t>Zach Laskey</t>
  </si>
  <si>
    <t>Daniel Thomas</t>
  </si>
  <si>
    <t>Glenn Gronkowski</t>
  </si>
  <si>
    <t>Sione Houma</t>
  </si>
  <si>
    <t>Nikita Whitlock</t>
  </si>
  <si>
    <t>Brandon Wilds</t>
  </si>
  <si>
    <t>Dominique Williams</t>
  </si>
  <si>
    <t>Byron Marshall</t>
  </si>
  <si>
    <t>Christian Powell</t>
  </si>
  <si>
    <t>Dreamius Smith</t>
  </si>
  <si>
    <t>Tre Madden</t>
  </si>
  <si>
    <t>Zac Brooks</t>
  </si>
  <si>
    <t>Will Tukuafu</t>
  </si>
  <si>
    <t>Brandon Cottom</t>
  </si>
  <si>
    <t>Sam Bergen</t>
  </si>
  <si>
    <t>Silas Redd Jr.</t>
  </si>
  <si>
    <t>Mack Brown</t>
  </si>
  <si>
    <t>Keith Marshall</t>
  </si>
  <si>
    <t>Raheem Mostert</t>
  </si>
  <si>
    <t>Glenn Winston</t>
  </si>
  <si>
    <t>Jake Stoneburner</t>
  </si>
  <si>
    <t>Ladarius Green</t>
  </si>
  <si>
    <t>Cooper Helfet</t>
  </si>
  <si>
    <t>Jerome Cunningham</t>
  </si>
  <si>
    <t>Michael Hoomanawanui</t>
  </si>
  <si>
    <t>Maxx Williams</t>
  </si>
  <si>
    <t>Chase Coffman</t>
  </si>
  <si>
    <t>Tony Moeaki</t>
  </si>
  <si>
    <t>Matt LaCosse</t>
  </si>
  <si>
    <t>Garrett Graham</t>
  </si>
  <si>
    <t>Andrew Quarless</t>
  </si>
  <si>
    <t>James Hanna</t>
  </si>
  <si>
    <t>Jim Dray</t>
  </si>
  <si>
    <t>Lee Smith</t>
  </si>
  <si>
    <t>Jeff Cumberland</t>
  </si>
  <si>
    <t>Matt Spaeth</t>
  </si>
  <si>
    <t>Rob Housler</t>
  </si>
  <si>
    <t>E.J. Bibbs</t>
  </si>
  <si>
    <t>Derek Carrier</t>
  </si>
  <si>
    <t>Troy Niklas</t>
  </si>
  <si>
    <t>Nic Jacobs</t>
  </si>
  <si>
    <t>Braxton Deaver</t>
  </si>
  <si>
    <t>Beau Sandland</t>
  </si>
  <si>
    <t>Busta Anderson</t>
  </si>
  <si>
    <t>Matt Lengel</t>
  </si>
  <si>
    <t>John Peters</t>
  </si>
  <si>
    <t>Anthony Norris</t>
  </si>
  <si>
    <t>Henry Krieger-Coble</t>
  </si>
  <si>
    <t>Mitchell Henry</t>
  </si>
  <si>
    <t>Kennard Backman</t>
  </si>
  <si>
    <t>Anthony Denham</t>
  </si>
  <si>
    <t>Eric Tomlinson</t>
  </si>
  <si>
    <t>Nick Truesdell</t>
  </si>
  <si>
    <t>Mike Miller</t>
  </si>
  <si>
    <t>Darion Griswold</t>
  </si>
  <si>
    <t>Justice Cunningham</t>
  </si>
  <si>
    <t>Bryce Williams</t>
  </si>
  <si>
    <t>Benson Browne</t>
  </si>
  <si>
    <t>Thomas Duarte</t>
  </si>
  <si>
    <t>Garrett Griffin</t>
  </si>
  <si>
    <t>Ryan Malleck</t>
  </si>
  <si>
    <t>Gabe Holmes</t>
  </si>
  <si>
    <t>M.J. McFarland</t>
  </si>
  <si>
    <t>Chris Pantale</t>
  </si>
  <si>
    <t>Paul Lang</t>
  </si>
  <si>
    <t>Wes Saxton</t>
  </si>
  <si>
    <t>Marquess Wilson</t>
  </si>
  <si>
    <t>Marcus Easley</t>
  </si>
  <si>
    <t>Chris Givens</t>
  </si>
  <si>
    <t>Kenbrell Thompkins</t>
  </si>
  <si>
    <t>Aaron Dobson</t>
  </si>
  <si>
    <t>Devin Smith</t>
  </si>
  <si>
    <t>Kevin Smith</t>
  </si>
  <si>
    <t>Vincent Brown</t>
  </si>
  <si>
    <t>Marlon Brown</t>
  </si>
  <si>
    <t>Tyler Murphy</t>
  </si>
  <si>
    <t>DeAndrew White</t>
  </si>
  <si>
    <t>Dwayne Bowe</t>
  </si>
  <si>
    <t>Tony Washington</t>
  </si>
  <si>
    <t>Kolby Listenbee</t>
  </si>
  <si>
    <t>Keyarris Garrett</t>
  </si>
  <si>
    <t>Kieran Duncan</t>
  </si>
  <si>
    <t>Daniel Braverman</t>
  </si>
  <si>
    <t>Rannell Hall</t>
  </si>
  <si>
    <t>Josh Boyce</t>
  </si>
  <si>
    <t>Chris Brown</t>
  </si>
  <si>
    <t>DeVier Posey</t>
  </si>
  <si>
    <t>Bralon Addison</t>
  </si>
  <si>
    <t>Durron Neal</t>
  </si>
  <si>
    <t>Mose Frazier</t>
  </si>
  <si>
    <t>Quinshad Davis</t>
  </si>
  <si>
    <t>Tevin Jones</t>
  </si>
  <si>
    <t>Marcus Leak</t>
  </si>
  <si>
    <t>Brian Tyms</t>
  </si>
  <si>
    <t>Joshua Stangby</t>
  </si>
  <si>
    <t>Mekale McKay</t>
  </si>
  <si>
    <t>Daniel Anthrop</t>
  </si>
  <si>
    <t>Shaq Evans</t>
  </si>
  <si>
    <t>Kashif Moore</t>
  </si>
  <si>
    <t>Paul McRoberts</t>
  </si>
  <si>
    <t>Duke Williams</t>
  </si>
  <si>
    <t>Rashawn Scott</t>
  </si>
  <si>
    <t>DeAndre Carter</t>
  </si>
  <si>
    <t>Kyle Prater</t>
  </si>
  <si>
    <t>Jared Dangerfield</t>
  </si>
  <si>
    <t>Kadron Boone</t>
  </si>
  <si>
    <t>Cayleb Jones</t>
  </si>
  <si>
    <t>Hunter Sharp</t>
  </si>
  <si>
    <t>Xavier Rush</t>
  </si>
  <si>
    <t>Canaan Severin</t>
  </si>
  <si>
    <t>Levi Norwood</t>
  </si>
  <si>
    <t>Isaiah Burse</t>
  </si>
  <si>
    <t>Deshon Foxx</t>
  </si>
  <si>
    <t>Chris Harper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</si>
</sst>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h:mm am/pm"/>
    <numFmt numFmtId="165" formatCode="&quot;$&quot;#,##0"/>
    <numFmt numFmtId="166" formatCode="0.000"/>
    <numFmt numFmtId="167" formatCode="0.0"/>
  </numFmts>
  <fonts count="21">
    <font>
      <sz val="10.0"/>
      <color rgb="FF000000"/>
      <name val="Arial"/>
    </font>
    <font>
      <name val="Arial"/>
    </font>
    <font>
      <sz val="8.0"/>
    </font>
    <font/>
    <font>
      <sz val="8.0"/>
      <name val="Arial"/>
    </font>
    <font>
      <sz val="11.0"/>
      <color rgb="FF000000"/>
      <name val="Inconsolata"/>
    </font>
    <font>
      <b/>
      <sz val="8.0"/>
      <color rgb="FFFFFFFF"/>
      <name val="Arial"/>
    </font>
    <font>
      <b/>
    </font>
    <font>
      <sz val="12.0"/>
      <color rgb="FF000000"/>
      <name val="Georgia"/>
    </font>
    <font>
      <b/>
      <sz val="12.0"/>
      <color rgb="FF000000"/>
      <name val="Georgia"/>
    </font>
    <font>
      <sz val="11.0"/>
      <color rgb="FF000000"/>
      <name val="Arial"/>
    </font>
    <font>
      <sz val="8.0"/>
      <color rgb="FFFFFFFF"/>
      <name val="Arial"/>
    </font>
    <font>
      <sz val="8.0"/>
      <color rgb="FFBF9000"/>
      <name val="Arial"/>
    </font>
    <font>
      <sz val="8.0"/>
      <color rgb="FF0000FF"/>
      <name val="Arial"/>
    </font>
    <font>
      <sz val="8.0"/>
      <color rgb="FFFFFF00"/>
      <name val="Arial"/>
    </font>
    <font>
      <sz val="8.0"/>
      <color rgb="FFCC0000"/>
      <name val="Arial"/>
    </font>
    <font>
      <sz val="8.0"/>
      <color rgb="FFFF9900"/>
      <name val="Arial"/>
    </font>
    <font>
      <sz val="8.0"/>
      <color rgb="FFFF0000"/>
      <name val="Arial"/>
    </font>
    <font>
      <sz val="8.0"/>
      <color rgb="FF000000"/>
      <name val="Arial"/>
    </font>
    <font>
      <b/>
      <sz val="10.0"/>
      <color rgb="FFFFFFFF"/>
      <name val="Arial"/>
    </font>
    <font>
      <sz val="10.0"/>
      <name val="Arial"/>
    </font>
  </fonts>
  <fills count="26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3C78D8"/>
        <bgColor rgb="FF3C78D8"/>
      </patternFill>
    </fill>
    <fill>
      <patternFill patternType="solid">
        <fgColor rgb="FFE06666"/>
        <bgColor rgb="FFE06666"/>
      </patternFill>
    </fill>
    <fill>
      <patternFill patternType="solid">
        <fgColor rgb="FF6AA84F"/>
        <bgColor rgb="FF6AA84F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  <fill>
      <patternFill patternType="solid">
        <fgColor rgb="FFB6D7A8"/>
        <bgColor rgb="FFB6D7A8"/>
      </patternFill>
    </fill>
    <fill>
      <patternFill patternType="solid">
        <fgColor rgb="FF4A86E8"/>
        <bgColor rgb="FF4A86E8"/>
      </patternFill>
    </fill>
    <fill>
      <patternFill patternType="solid">
        <fgColor rgb="FF000000"/>
        <bgColor rgb="FF000000"/>
      </patternFill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6FA8DC"/>
        <bgColor rgb="FF6FA8DC"/>
      </patternFill>
    </fill>
    <fill>
      <patternFill patternType="solid">
        <fgColor rgb="FFDD7E6B"/>
        <bgColor rgb="FFDD7E6B"/>
      </patternFill>
    </fill>
    <fill>
      <patternFill patternType="solid">
        <fgColor rgb="FF0000FF"/>
        <bgColor rgb="FF0000FF"/>
      </patternFill>
    </fill>
    <fill>
      <patternFill patternType="solid">
        <fgColor rgb="FF6D9EEB"/>
        <bgColor rgb="FF6D9EEB"/>
      </patternFill>
    </fill>
    <fill>
      <patternFill patternType="solid">
        <fgColor rgb="FF9900FF"/>
        <bgColor rgb="FF9900FF"/>
      </patternFill>
    </fill>
    <fill>
      <patternFill patternType="solid">
        <fgColor rgb="FF00FFFF"/>
        <bgColor rgb="FF00FFFF"/>
      </patternFill>
    </fill>
    <fill>
      <patternFill patternType="solid">
        <fgColor rgb="FF990000"/>
        <bgColor rgb="FF990000"/>
      </patternFill>
    </fill>
    <fill>
      <patternFill patternType="solid">
        <fgColor rgb="FFCC0000"/>
        <bgColor rgb="FFCC0000"/>
      </patternFill>
    </fill>
    <fill>
      <patternFill patternType="solid">
        <fgColor rgb="FF3D85C6"/>
        <bgColor rgb="FF3D85C6"/>
      </patternFill>
    </fill>
    <fill>
      <patternFill patternType="solid">
        <fgColor rgb="FF38761D"/>
        <bgColor rgb="FF38761D"/>
      </patternFill>
    </fill>
    <fill>
      <patternFill patternType="solid">
        <fgColor rgb="FF073763"/>
        <bgColor rgb="FF073763"/>
      </patternFill>
    </fill>
    <fill>
      <patternFill patternType="solid">
        <fgColor rgb="FF00FF00"/>
        <bgColor rgb="FF00FF00"/>
      </patternFill>
    </fill>
  </fills>
  <borders count="5">
    <border>
      <left/>
      <right/>
      <top/>
      <bottom/>
    </border>
    <border>
      <left style="thin">
        <color rgb="FF000000"/>
      </left>
      <right/>
      <top/>
      <bottom/>
    </border>
    <border>
      <left/>
      <right style="thin">
        <color rgb="FF6AA84F"/>
      </right>
      <top/>
      <bottom/>
    </border>
    <border>
      <left/>
      <right style="thin">
        <color rgb="FF6AA84F"/>
      </right>
      <top style="thin">
        <color rgb="FFE06666"/>
      </top>
      <bottom/>
    </border>
    <border>
      <left/>
      <right style="thin">
        <color rgb="FF00FF00"/>
      </right>
      <top style="thin">
        <color rgb="FF00FF00"/>
      </top>
      <bottom style="thin">
        <color rgb="FF00FF00"/>
      </bottom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/>
    </xf>
    <xf borderId="0" fillId="0" fontId="1" numFmtId="0" xfId="0" applyAlignment="1" applyFont="1">
      <alignment/>
    </xf>
    <xf borderId="1" fillId="2" fontId="2" numFmtId="0" xfId="0" applyAlignment="1" applyBorder="1" applyFill="1" applyFont="1">
      <alignment horizontal="center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right"/>
    </xf>
    <xf borderId="1" fillId="0" fontId="2" numFmtId="0" xfId="0" applyAlignment="1" applyBorder="1" applyFont="1">
      <alignment horizontal="center"/>
    </xf>
    <xf borderId="0" fillId="0" fontId="3" numFmtId="0" xfId="0" applyAlignment="1" applyFont="1">
      <alignment/>
    </xf>
    <xf borderId="1" fillId="2" fontId="2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2" numFmtId="2" xfId="0" applyAlignment="1" applyFont="1" applyNumberFormat="1">
      <alignment horizontal="center"/>
    </xf>
    <xf borderId="1" fillId="0" fontId="2" numFmtId="0" xfId="0" applyAlignment="1" applyBorder="1" applyFont="1">
      <alignment horizontal="center"/>
    </xf>
    <xf borderId="0" fillId="0" fontId="2" numFmtId="2" xfId="0" applyAlignment="1" applyFont="1" applyNumberFormat="1">
      <alignment horizontal="center"/>
    </xf>
    <xf borderId="0" fillId="0" fontId="3" numFmtId="164" xfId="0" applyFont="1" applyNumberFormat="1"/>
    <xf borderId="0" fillId="3" fontId="5" numFmtId="0" xfId="0" applyFill="1" applyFont="1"/>
    <xf borderId="0" fillId="0" fontId="3" numFmtId="0" xfId="0" applyAlignment="1" applyFont="1">
      <alignment/>
    </xf>
    <xf borderId="2" fillId="4" fontId="6" numFmtId="0" xfId="0" applyAlignment="1" applyBorder="1" applyFill="1" applyFont="1">
      <alignment horizontal="center"/>
    </xf>
    <xf borderId="2" fillId="4" fontId="6" numFmtId="2" xfId="0" applyAlignment="1" applyBorder="1" applyFont="1" applyNumberFormat="1">
      <alignment horizontal="center"/>
    </xf>
    <xf borderId="3" fillId="4" fontId="6" numFmtId="2" xfId="0" applyAlignment="1" applyBorder="1" applyFont="1" applyNumberFormat="1">
      <alignment horizontal="center"/>
    </xf>
    <xf borderId="0" fillId="4" fontId="6" numFmtId="165" xfId="0" applyAlignment="1" applyFont="1" applyNumberFormat="1">
      <alignment horizontal="center"/>
    </xf>
    <xf borderId="0" fillId="4" fontId="6" numFmtId="4" xfId="0" applyAlignment="1" applyFont="1" applyNumberFormat="1">
      <alignment horizontal="center"/>
    </xf>
    <xf borderId="0" fillId="4" fontId="6" numFmtId="0" xfId="0" applyAlignment="1" applyFont="1">
      <alignment horizontal="center"/>
    </xf>
    <xf borderId="0" fillId="5" fontId="6" numFmtId="0" xfId="0" applyAlignment="1" applyFill="1" applyFont="1">
      <alignment horizontal="center"/>
    </xf>
    <xf borderId="0" fillId="5" fontId="6" numFmtId="166" xfId="0" applyAlignment="1" applyFont="1" applyNumberFormat="1">
      <alignment horizontal="center"/>
    </xf>
    <xf borderId="0" fillId="5" fontId="6" numFmtId="167" xfId="0" applyAlignment="1" applyFont="1" applyNumberFormat="1">
      <alignment horizontal="center"/>
    </xf>
    <xf borderId="0" fillId="5" fontId="6" numFmtId="167" xfId="0" applyAlignment="1" applyFont="1" applyNumberFormat="1">
      <alignment horizontal="center"/>
    </xf>
    <xf borderId="4" fillId="6" fontId="6" numFmtId="2" xfId="0" applyAlignment="1" applyBorder="1" applyFill="1" applyFont="1" applyNumberFormat="1">
      <alignment horizontal="center" wrapText="1"/>
    </xf>
    <xf borderId="4" fillId="6" fontId="6" numFmtId="4" xfId="0" applyAlignment="1" applyBorder="1" applyFont="1" applyNumberFormat="1">
      <alignment horizontal="center" wrapText="1"/>
    </xf>
    <xf borderId="0" fillId="7" fontId="6" numFmtId="0" xfId="0" applyAlignment="1" applyFill="1" applyFont="1">
      <alignment horizontal="center"/>
    </xf>
    <xf borderId="0" fillId="7" fontId="6" numFmtId="0" xfId="0" applyAlignment="1" applyFont="1">
      <alignment horizontal="center"/>
    </xf>
    <xf borderId="0" fillId="0" fontId="2" numFmtId="165" xfId="0" applyAlignment="1" applyFont="1" applyNumberFormat="1">
      <alignment horizontal="center"/>
    </xf>
    <xf borderId="0" fillId="0" fontId="2" numFmtId="4" xfId="0" applyAlignment="1" applyFont="1" applyNumberFormat="1">
      <alignment horizontal="center"/>
    </xf>
    <xf borderId="0" fillId="0" fontId="2" numFmtId="166" xfId="0" applyAlignment="1" applyFont="1" applyNumberFormat="1">
      <alignment horizontal="center"/>
    </xf>
    <xf borderId="0" fillId="0" fontId="2" numFmtId="10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0" fontId="7" numFmtId="0" xfId="0" applyAlignment="1" applyFont="1">
      <alignment/>
    </xf>
    <xf borderId="0" fillId="8" fontId="3" numFmtId="0" xfId="0" applyFill="1" applyFont="1"/>
    <xf borderId="0" fillId="0" fontId="8" numFmtId="0" xfId="0" applyAlignment="1" applyFont="1">
      <alignment/>
    </xf>
    <xf borderId="0" fillId="0" fontId="9" numFmtId="0" xfId="0" applyAlignment="1" applyFont="1">
      <alignment/>
    </xf>
    <xf borderId="0" fillId="0" fontId="8" numFmtId="0" xfId="0" applyFont="1"/>
    <xf borderId="0" fillId="0" fontId="10" numFmtId="0" xfId="0" applyAlignment="1" applyFont="1">
      <alignment/>
    </xf>
    <xf borderId="0" fillId="9" fontId="3" numFmtId="0" xfId="0" applyFill="1" applyFont="1"/>
    <xf borderId="0" fillId="10" fontId="11" numFmtId="0" xfId="0" applyAlignment="1" applyFill="1" applyFont="1">
      <alignment horizontal="center"/>
    </xf>
    <xf borderId="0" fillId="11" fontId="12" numFmtId="0" xfId="0" applyAlignment="1" applyFill="1" applyFont="1">
      <alignment horizontal="center"/>
    </xf>
    <xf borderId="0" fillId="0" fontId="4" numFmtId="2" xfId="0" applyAlignment="1" applyFont="1" applyNumberFormat="1">
      <alignment horizontal="center"/>
    </xf>
    <xf borderId="0" fillId="8" fontId="13" numFmtId="0" xfId="0" applyAlignment="1" applyFont="1">
      <alignment horizontal="center"/>
    </xf>
    <xf borderId="0" fillId="12" fontId="11" numFmtId="0" xfId="0" applyAlignment="1" applyFill="1" applyFont="1">
      <alignment horizontal="center"/>
    </xf>
    <xf borderId="0" fillId="13" fontId="14" numFmtId="0" xfId="0" applyAlignment="1" applyFill="1" applyFont="1">
      <alignment horizontal="center"/>
    </xf>
    <xf borderId="0" fillId="14" fontId="11" numFmtId="0" xfId="0" applyAlignment="1" applyFill="1" applyFont="1">
      <alignment horizontal="center"/>
    </xf>
    <xf borderId="0" fillId="15" fontId="11" numFmtId="0" xfId="0" applyAlignment="1" applyFill="1" applyFont="1">
      <alignment horizontal="center"/>
    </xf>
    <xf borderId="0" fillId="11" fontId="14" numFmtId="0" xfId="0" applyAlignment="1" applyFont="1">
      <alignment horizontal="center"/>
    </xf>
    <xf borderId="0" fillId="16" fontId="11" numFmtId="0" xfId="0" applyAlignment="1" applyFill="1" applyFont="1">
      <alignment horizontal="center"/>
    </xf>
    <xf borderId="0" fillId="14" fontId="4" numFmtId="0" xfId="0" applyAlignment="1" applyFont="1">
      <alignment horizontal="center"/>
    </xf>
    <xf borderId="0" fillId="17" fontId="15" numFmtId="0" xfId="0" applyAlignment="1" applyFill="1" applyFont="1">
      <alignment horizontal="center"/>
    </xf>
    <xf borderId="0" fillId="18" fontId="14" numFmtId="0" xfId="0" applyAlignment="1" applyFill="1" applyFont="1">
      <alignment horizontal="center"/>
    </xf>
    <xf borderId="0" fillId="11" fontId="11" numFmtId="0" xfId="0" applyAlignment="1" applyFont="1">
      <alignment horizontal="center"/>
    </xf>
    <xf borderId="0" fillId="19" fontId="16" numFmtId="0" xfId="0" applyAlignment="1" applyFill="1" applyFont="1">
      <alignment horizontal="center"/>
    </xf>
    <xf borderId="0" fillId="11" fontId="16" numFmtId="0" xfId="0" applyAlignment="1" applyFont="1">
      <alignment horizontal="center"/>
    </xf>
    <xf borderId="0" fillId="20" fontId="11" numFmtId="0" xfId="0" applyAlignment="1" applyFill="1" applyFont="1">
      <alignment horizontal="center"/>
    </xf>
    <xf borderId="0" fillId="21" fontId="4" numFmtId="0" xfId="0" applyAlignment="1" applyFill="1" applyFont="1">
      <alignment horizontal="center"/>
    </xf>
    <xf borderId="0" fillId="21" fontId="11" numFmtId="0" xfId="0" applyAlignment="1" applyFont="1">
      <alignment horizontal="center"/>
    </xf>
    <xf borderId="0" fillId="22" fontId="14" numFmtId="0" xfId="0" applyAlignment="1" applyFill="1" applyFont="1">
      <alignment horizontal="center"/>
    </xf>
    <xf borderId="0" fillId="23" fontId="14" numFmtId="0" xfId="0" applyAlignment="1" applyFill="1" applyFont="1">
      <alignment horizontal="center"/>
    </xf>
    <xf borderId="0" fillId="8" fontId="11" numFmtId="0" xfId="0" applyAlignment="1" applyFont="1">
      <alignment horizontal="center"/>
    </xf>
    <xf borderId="0" fillId="16" fontId="17" numFmtId="0" xfId="0" applyAlignment="1" applyFont="1">
      <alignment horizontal="center"/>
    </xf>
    <xf borderId="0" fillId="18" fontId="11" numFmtId="0" xfId="0" applyAlignment="1" applyFont="1">
      <alignment horizontal="center"/>
    </xf>
    <xf borderId="0" fillId="5" fontId="13" numFmtId="0" xfId="0" applyAlignment="1" applyFont="1">
      <alignment horizontal="center"/>
    </xf>
    <xf borderId="0" fillId="23" fontId="11" numFmtId="0" xfId="0" applyAlignment="1" applyFont="1">
      <alignment horizontal="center"/>
    </xf>
    <xf borderId="0" fillId="24" fontId="14" numFmtId="0" xfId="0" applyAlignment="1" applyFill="1" applyFont="1">
      <alignment horizontal="center"/>
    </xf>
    <xf borderId="0" fillId="13" fontId="11" numFmtId="0" xfId="0" applyAlignment="1" applyFont="1">
      <alignment horizontal="center"/>
    </xf>
    <xf borderId="0" fillId="7" fontId="18" numFmtId="0" xfId="0" applyAlignment="1" applyFont="1">
      <alignment horizontal="center"/>
    </xf>
    <xf borderId="0" fillId="25" fontId="18" numFmtId="0" xfId="0" applyAlignment="1" applyFill="1" applyFont="1">
      <alignment horizontal="center"/>
    </xf>
    <xf borderId="0" fillId="24" fontId="16" numFmtId="0" xfId="0" applyAlignment="1" applyFont="1">
      <alignment horizontal="center"/>
    </xf>
    <xf borderId="0" fillId="10" fontId="11" numFmtId="2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0" fillId="0" fontId="1" numFmtId="2" xfId="0" applyAlignment="1" applyFont="1" applyNumberFormat="1">
      <alignment horizontal="center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3" numFmtId="2" xfId="0" applyAlignment="1" applyFont="1" applyNumberFormat="1">
      <alignment horizontal="center"/>
    </xf>
    <xf borderId="0" fillId="10" fontId="19" numFmtId="0" xfId="0" applyAlignment="1" applyFont="1">
      <alignment horizontal="center"/>
    </xf>
    <xf borderId="0" fillId="0" fontId="0" numFmtId="0" xfId="0" applyAlignment="1" applyFont="1">
      <alignment horizontal="center"/>
    </xf>
    <xf borderId="0" fillId="0" fontId="20" numFmtId="0" xfId="0" applyAlignment="1" applyFont="1">
      <alignment horizontal="center"/>
    </xf>
    <xf borderId="0" fillId="0" fontId="9" numFmtId="0" xfId="0" applyAlignment="1" applyFont="1">
      <alignment horizontal="center"/>
    </xf>
    <xf borderId="0" fillId="0" fontId="8" numFmtId="0" xfId="0" applyAlignment="1" applyFont="1">
      <alignment horizontal="center"/>
    </xf>
  </cellXfs>
  <cellStyles count="1">
    <cellStyle xfId="0" name="Normal" builtinId="0"/>
  </cellStyles>
  <dxfs count="3">
    <dxf>
      <font/>
      <fill>
        <patternFill patternType="solid">
          <fgColor rgb="FFFCE8B2"/>
          <bgColor rgb="FFFCE8B2"/>
        </patternFill>
      </fill>
      <alignment/>
      <border>
        <left/>
        <right/>
        <top/>
        <bottom/>
      </border>
    </dxf>
    <dxf>
      <font/>
      <fill>
        <patternFill patternType="solid">
          <fgColor rgb="FFF4C7C3"/>
          <bgColor rgb="FFF4C7C3"/>
        </patternFill>
      </fill>
      <alignment/>
      <border>
        <left/>
        <right/>
        <top/>
        <bottom/>
      </border>
    </dxf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FF00"/>
  </sheetPr>
  <sheetViews>
    <sheetView workbookViewId="0"/>
  </sheetViews>
  <sheetFormatPr customHeight="1" defaultColWidth="14.43" defaultRowHeight="15.75"/>
  <cols>
    <col customWidth="1" min="1" max="1" width="6.29"/>
    <col customWidth="1" min="2" max="2" width="18.43"/>
    <col customWidth="1" min="3" max="3" width="5.14"/>
    <col customWidth="1" min="4" max="4" width="16.57"/>
    <col customWidth="1" min="5" max="5" width="14.0"/>
    <col customWidth="1" min="6" max="6" width="9.0"/>
    <col customWidth="1" min="7" max="7" width="4.0"/>
    <col customWidth="1" min="8" max="8" width="7.0"/>
    <col customWidth="1" min="9" max="9" width="12.4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1" t="s">
        <v>19</v>
      </c>
      <c r="B2" s="1" t="s">
        <v>20</v>
      </c>
      <c r="C2" s="4">
        <v>10000.0</v>
      </c>
      <c r="D2" s="1" t="s">
        <v>21</v>
      </c>
      <c r="E2" s="4">
        <v>23.54</v>
      </c>
      <c r="F2" s="1" t="s">
        <v>22</v>
      </c>
      <c r="G2" s="7" t="str">
        <f t="shared" ref="G2:G1000" si="1">A2</f>
        <v>WR</v>
      </c>
      <c r="H2" s="3" t="str">
        <f t="shared" ref="H2:H1000" si="2">IFERROR(__xludf.DUMMYFUNCTION("SPLIT(D2,""@"")"),"Pit")</f>
        <v>Pit</v>
      </c>
      <c r="I2" s="3" t="s">
        <v>30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" t="s">
        <v>19</v>
      </c>
      <c r="B3" s="1" t="s">
        <v>31</v>
      </c>
      <c r="C3" s="4">
        <v>8900.0</v>
      </c>
      <c r="D3" s="1" t="s">
        <v>32</v>
      </c>
      <c r="E3" s="4">
        <v>19.94</v>
      </c>
      <c r="F3" s="1" t="s">
        <v>33</v>
      </c>
      <c r="G3" s="7" t="str">
        <f t="shared" si="1"/>
        <v>WR</v>
      </c>
      <c r="H3" s="3" t="str">
        <f t="shared" si="2"/>
        <v>Atl</v>
      </c>
      <c r="I3" s="3" t="s">
        <v>34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" t="s">
        <v>19</v>
      </c>
      <c r="B4" s="1" t="s">
        <v>35</v>
      </c>
      <c r="C4" s="4">
        <v>8800.0</v>
      </c>
      <c r="D4" s="1" t="s">
        <v>36</v>
      </c>
      <c r="E4" s="4">
        <v>14.38</v>
      </c>
      <c r="F4" s="1" t="s">
        <v>37</v>
      </c>
      <c r="G4" s="7" t="str">
        <f t="shared" si="1"/>
        <v>WR</v>
      </c>
      <c r="H4" s="3" t="str">
        <f t="shared" si="2"/>
        <v>Bal</v>
      </c>
      <c r="I4" s="3" t="s">
        <v>38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" t="s">
        <v>19</v>
      </c>
      <c r="B5" s="1" t="s">
        <v>39</v>
      </c>
      <c r="C5" s="4">
        <v>8600.0</v>
      </c>
      <c r="D5" s="1" t="s">
        <v>40</v>
      </c>
      <c r="E5" s="4">
        <v>21.16</v>
      </c>
      <c r="F5" s="1" t="s">
        <v>41</v>
      </c>
      <c r="G5" s="7" t="str">
        <f t="shared" si="1"/>
        <v>WR</v>
      </c>
      <c r="H5" s="3" t="str">
        <f t="shared" si="2"/>
        <v>Cin</v>
      </c>
      <c r="I5" s="3" t="s">
        <v>42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" t="s">
        <v>46</v>
      </c>
      <c r="B6" s="1" t="s">
        <v>47</v>
      </c>
      <c r="C6" s="4">
        <v>8100.0</v>
      </c>
      <c r="D6" s="1" t="s">
        <v>49</v>
      </c>
      <c r="E6" s="4">
        <v>22.165</v>
      </c>
      <c r="F6" s="1" t="s">
        <v>50</v>
      </c>
      <c r="G6" s="7" t="str">
        <f t="shared" si="1"/>
        <v>QB</v>
      </c>
      <c r="H6" s="3" t="str">
        <f t="shared" si="2"/>
        <v>Car</v>
      </c>
      <c r="I6" s="3" t="s">
        <v>52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1" t="s">
        <v>19</v>
      </c>
      <c r="B7" s="1" t="s">
        <v>53</v>
      </c>
      <c r="C7" s="4">
        <v>8100.0</v>
      </c>
      <c r="D7" s="1" t="s">
        <v>49</v>
      </c>
      <c r="E7" s="4">
        <v>15.76</v>
      </c>
      <c r="F7" s="1" t="s">
        <v>50</v>
      </c>
      <c r="G7" s="7" t="str">
        <f t="shared" si="1"/>
        <v>WR</v>
      </c>
      <c r="H7" s="3" t="str">
        <f t="shared" si="2"/>
        <v>Car</v>
      </c>
      <c r="I7" s="3" t="s">
        <v>52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" t="s">
        <v>19</v>
      </c>
      <c r="B8" s="1" t="s">
        <v>54</v>
      </c>
      <c r="C8" s="4">
        <v>8000.0</v>
      </c>
      <c r="D8" s="1" t="s">
        <v>55</v>
      </c>
      <c r="E8" s="4">
        <v>19.6</v>
      </c>
      <c r="F8" s="1" t="s">
        <v>56</v>
      </c>
      <c r="G8" s="7" t="str">
        <f t="shared" si="1"/>
        <v>WR</v>
      </c>
      <c r="H8" s="3" t="str">
        <f t="shared" si="2"/>
        <v>Dal</v>
      </c>
      <c r="I8" s="3" t="s">
        <v>57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" t="s">
        <v>44</v>
      </c>
      <c r="B9" s="1" t="s">
        <v>58</v>
      </c>
      <c r="C9" s="4">
        <v>8000.0</v>
      </c>
      <c r="D9" s="1" t="s">
        <v>59</v>
      </c>
      <c r="E9" s="4">
        <v>23.7</v>
      </c>
      <c r="F9" s="1" t="s">
        <v>60</v>
      </c>
      <c r="G9" s="7" t="str">
        <f t="shared" si="1"/>
        <v>RB</v>
      </c>
      <c r="H9" s="3" t="str">
        <f t="shared" si="2"/>
        <v>NYJ</v>
      </c>
      <c r="I9" s="3" t="s">
        <v>64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" t="s">
        <v>46</v>
      </c>
      <c r="B10" s="1" t="s">
        <v>68</v>
      </c>
      <c r="C10" s="4">
        <v>7900.0</v>
      </c>
      <c r="D10" s="1" t="s">
        <v>49</v>
      </c>
      <c r="E10" s="4">
        <v>23.44</v>
      </c>
      <c r="F10" s="1" t="s">
        <v>69</v>
      </c>
      <c r="G10" s="7" t="str">
        <f t="shared" si="1"/>
        <v>QB</v>
      </c>
      <c r="H10" s="3" t="str">
        <f t="shared" si="2"/>
        <v>Car</v>
      </c>
      <c r="I10" s="3" t="s">
        <v>52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" t="s">
        <v>44</v>
      </c>
      <c r="B11" s="1" t="s">
        <v>70</v>
      </c>
      <c r="C11" s="4">
        <v>7900.0</v>
      </c>
      <c r="D11" s="1" t="s">
        <v>21</v>
      </c>
      <c r="E11" s="4">
        <v>25.1</v>
      </c>
      <c r="F11" s="1" t="s">
        <v>22</v>
      </c>
      <c r="G11" s="7" t="str">
        <f t="shared" si="1"/>
        <v>RB</v>
      </c>
      <c r="H11" s="3" t="str">
        <f t="shared" si="2"/>
        <v>Pit</v>
      </c>
      <c r="I11" s="3" t="s">
        <v>30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" t="s">
        <v>19</v>
      </c>
      <c r="B12" s="1" t="s">
        <v>73</v>
      </c>
      <c r="C12" s="4">
        <v>7800.0</v>
      </c>
      <c r="D12" s="1" t="s">
        <v>75</v>
      </c>
      <c r="E12" s="4">
        <v>15.7</v>
      </c>
      <c r="F12" s="1" t="s">
        <v>76</v>
      </c>
      <c r="G12" s="7" t="str">
        <f t="shared" si="1"/>
        <v>WR</v>
      </c>
      <c r="H12" s="3" t="str">
        <f t="shared" si="2"/>
        <v>Jax</v>
      </c>
      <c r="I12" s="3" t="s">
        <v>80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" t="s">
        <v>44</v>
      </c>
      <c r="B13" s="1" t="s">
        <v>81</v>
      </c>
      <c r="C13" s="4">
        <v>7700.0</v>
      </c>
      <c r="D13" s="1" t="s">
        <v>82</v>
      </c>
      <c r="E13" s="4">
        <v>24.46</v>
      </c>
      <c r="F13" s="1" t="s">
        <v>83</v>
      </c>
      <c r="G13" s="7" t="str">
        <f t="shared" si="1"/>
        <v>RB</v>
      </c>
      <c r="H13" s="3" t="str">
        <f t="shared" si="2"/>
        <v>Cle</v>
      </c>
      <c r="I13" s="3" t="s">
        <v>84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" t="s">
        <v>46</v>
      </c>
      <c r="B14" s="1" t="s">
        <v>86</v>
      </c>
      <c r="C14" s="4">
        <v>7700.0</v>
      </c>
      <c r="D14" s="1" t="s">
        <v>40</v>
      </c>
      <c r="E14" s="4">
        <v>32.64</v>
      </c>
      <c r="F14" s="1" t="s">
        <v>78</v>
      </c>
      <c r="G14" s="7" t="str">
        <f t="shared" si="1"/>
        <v>QB</v>
      </c>
      <c r="H14" s="3" t="str">
        <f t="shared" si="2"/>
        <v>Cin</v>
      </c>
      <c r="I14" s="3" t="s">
        <v>42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" t="s">
        <v>19</v>
      </c>
      <c r="B15" s="1" t="s">
        <v>93</v>
      </c>
      <c r="C15" s="4">
        <v>7700.0</v>
      </c>
      <c r="D15" s="1" t="s">
        <v>94</v>
      </c>
      <c r="E15" s="4">
        <v>21.94</v>
      </c>
      <c r="F15" s="1" t="s">
        <v>95</v>
      </c>
      <c r="G15" s="7" t="str">
        <f t="shared" si="1"/>
        <v>WR</v>
      </c>
      <c r="H15" s="3" t="str">
        <f t="shared" si="2"/>
        <v>Ind</v>
      </c>
      <c r="I15" s="3" t="s">
        <v>96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" t="s">
        <v>19</v>
      </c>
      <c r="B16" s="1" t="s">
        <v>97</v>
      </c>
      <c r="C16" s="4">
        <v>7700.0</v>
      </c>
      <c r="D16" s="1" t="s">
        <v>59</v>
      </c>
      <c r="E16" s="4">
        <v>19.52</v>
      </c>
      <c r="F16" s="1" t="s">
        <v>60</v>
      </c>
      <c r="G16" s="7" t="str">
        <f t="shared" si="1"/>
        <v>WR</v>
      </c>
      <c r="H16" s="3" t="str">
        <f t="shared" si="2"/>
        <v>NYJ</v>
      </c>
      <c r="I16" s="3" t="s">
        <v>64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" t="s">
        <v>19</v>
      </c>
      <c r="B17" s="1" t="s">
        <v>104</v>
      </c>
      <c r="C17" s="4">
        <v>7600.0</v>
      </c>
      <c r="D17" s="1" t="s">
        <v>49</v>
      </c>
      <c r="E17" s="4">
        <v>15.05</v>
      </c>
      <c r="F17" s="1" t="s">
        <v>69</v>
      </c>
      <c r="G17" s="7" t="str">
        <f t="shared" si="1"/>
        <v>WR</v>
      </c>
      <c r="H17" s="3" t="str">
        <f t="shared" si="2"/>
        <v>Car</v>
      </c>
      <c r="I17" s="3" t="s">
        <v>52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" t="s">
        <v>19</v>
      </c>
      <c r="B18" s="1" t="s">
        <v>105</v>
      </c>
      <c r="C18" s="4">
        <v>7600.0</v>
      </c>
      <c r="D18" s="1" t="s">
        <v>59</v>
      </c>
      <c r="E18" s="4">
        <v>15.66</v>
      </c>
      <c r="F18" s="1" t="s">
        <v>67</v>
      </c>
      <c r="G18" s="7" t="str">
        <f t="shared" si="1"/>
        <v>WR</v>
      </c>
      <c r="H18" s="3" t="str">
        <f t="shared" si="2"/>
        <v>NYJ</v>
      </c>
      <c r="I18" s="3" t="s">
        <v>64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" t="s">
        <v>46</v>
      </c>
      <c r="B19" s="1" t="s">
        <v>106</v>
      </c>
      <c r="C19" s="4">
        <v>7500.0</v>
      </c>
      <c r="D19" s="1" t="s">
        <v>21</v>
      </c>
      <c r="E19" s="4">
        <v>25.328</v>
      </c>
      <c r="F19" s="1" t="s">
        <v>22</v>
      </c>
      <c r="G19" s="7" t="str">
        <f t="shared" si="1"/>
        <v>QB</v>
      </c>
      <c r="H19" s="3" t="str">
        <f t="shared" si="2"/>
        <v>Pit</v>
      </c>
      <c r="I19" s="3" t="s">
        <v>30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" t="s">
        <v>19</v>
      </c>
      <c r="B20" s="1" t="s">
        <v>112</v>
      </c>
      <c r="C20" s="4">
        <v>7500.0</v>
      </c>
      <c r="D20" s="1" t="s">
        <v>113</v>
      </c>
      <c r="E20" s="4">
        <v>17.52</v>
      </c>
      <c r="F20" s="1" t="s">
        <v>114</v>
      </c>
      <c r="G20" s="7" t="str">
        <f t="shared" si="1"/>
        <v>WR</v>
      </c>
      <c r="H20" s="3" t="str">
        <f t="shared" si="2"/>
        <v>KC</v>
      </c>
      <c r="I20" s="3" t="s">
        <v>115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1" t="s">
        <v>19</v>
      </c>
      <c r="B21" s="1" t="s">
        <v>116</v>
      </c>
      <c r="C21" s="4">
        <v>7500.0</v>
      </c>
      <c r="D21" s="1" t="s">
        <v>94</v>
      </c>
      <c r="E21" s="4">
        <v>14.26</v>
      </c>
      <c r="F21" s="1" t="s">
        <v>117</v>
      </c>
      <c r="G21" s="7" t="str">
        <f t="shared" si="1"/>
        <v>WR</v>
      </c>
      <c r="H21" s="3" t="str">
        <f t="shared" si="2"/>
        <v>Ind</v>
      </c>
      <c r="I21" s="3" t="s">
        <v>96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1" t="s">
        <v>19</v>
      </c>
      <c r="B22" s="1" t="s">
        <v>118</v>
      </c>
      <c r="C22" s="4">
        <v>7400.0</v>
      </c>
      <c r="D22" s="1" t="s">
        <v>55</v>
      </c>
      <c r="E22" s="4">
        <v>11.667</v>
      </c>
      <c r="F22" s="1" t="s">
        <v>120</v>
      </c>
      <c r="G22" s="7" t="str">
        <f t="shared" si="1"/>
        <v>WR</v>
      </c>
      <c r="H22" s="3" t="str">
        <f t="shared" si="2"/>
        <v>Dal</v>
      </c>
      <c r="I22" s="3" t="s">
        <v>57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1" t="s">
        <v>46</v>
      </c>
      <c r="B23" s="1" t="s">
        <v>123</v>
      </c>
      <c r="C23" s="4">
        <v>7300.0</v>
      </c>
      <c r="D23" s="1" t="s">
        <v>55</v>
      </c>
      <c r="E23" s="4">
        <v>21.81</v>
      </c>
      <c r="F23" s="1" t="s">
        <v>56</v>
      </c>
      <c r="G23" s="7" t="str">
        <f t="shared" si="1"/>
        <v>QB</v>
      </c>
      <c r="H23" s="3" t="str">
        <f t="shared" si="2"/>
        <v>Dal</v>
      </c>
      <c r="I23" s="3" t="s">
        <v>57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1" t="s">
        <v>44</v>
      </c>
      <c r="B24" s="1" t="s">
        <v>124</v>
      </c>
      <c r="C24" s="4">
        <v>7200.0</v>
      </c>
      <c r="D24" s="1" t="s">
        <v>125</v>
      </c>
      <c r="E24" s="4">
        <v>14.94</v>
      </c>
      <c r="F24" s="1" t="s">
        <v>126</v>
      </c>
      <c r="G24" s="7" t="str">
        <f t="shared" si="1"/>
        <v>RB</v>
      </c>
      <c r="H24" s="3" t="str">
        <f t="shared" si="2"/>
        <v>Den</v>
      </c>
      <c r="I24" s="3" t="s">
        <v>128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1" t="s">
        <v>19</v>
      </c>
      <c r="B25" s="1" t="s">
        <v>134</v>
      </c>
      <c r="C25" s="4">
        <v>7200.0</v>
      </c>
      <c r="D25" s="1" t="s">
        <v>135</v>
      </c>
      <c r="E25" s="4">
        <v>20.58</v>
      </c>
      <c r="F25" s="1" t="s">
        <v>136</v>
      </c>
      <c r="G25" s="7" t="str">
        <f t="shared" si="1"/>
        <v>WR</v>
      </c>
      <c r="H25" s="3" t="str">
        <f t="shared" si="2"/>
        <v>LA</v>
      </c>
      <c r="I25" s="3" t="s">
        <v>137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1" t="s">
        <v>19</v>
      </c>
      <c r="B26" s="1" t="s">
        <v>138</v>
      </c>
      <c r="C26" s="4">
        <v>7100.0</v>
      </c>
      <c r="D26" s="1" t="s">
        <v>75</v>
      </c>
      <c r="E26" s="4">
        <v>12.88</v>
      </c>
      <c r="F26" s="1" t="s">
        <v>139</v>
      </c>
      <c r="G26" s="7" t="str">
        <f t="shared" si="1"/>
        <v>WR</v>
      </c>
      <c r="H26" s="3" t="str">
        <f t="shared" si="2"/>
        <v>Jax</v>
      </c>
      <c r="I26" s="3" t="s">
        <v>80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1" t="s">
        <v>46</v>
      </c>
      <c r="B27" s="1" t="s">
        <v>140</v>
      </c>
      <c r="C27" s="4">
        <v>7100.0</v>
      </c>
      <c r="D27" s="1" t="s">
        <v>94</v>
      </c>
      <c r="E27" s="4">
        <v>22.532</v>
      </c>
      <c r="F27" s="1" t="s">
        <v>95</v>
      </c>
      <c r="G27" s="7" t="str">
        <f t="shared" si="1"/>
        <v>QB</v>
      </c>
      <c r="H27" s="3" t="str">
        <f t="shared" si="2"/>
        <v>Ind</v>
      </c>
      <c r="I27" s="3" t="s">
        <v>96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1" t="s">
        <v>19</v>
      </c>
      <c r="B28" s="1" t="s">
        <v>147</v>
      </c>
      <c r="C28" s="4">
        <v>7000.0</v>
      </c>
      <c r="D28" s="1" t="s">
        <v>125</v>
      </c>
      <c r="E28" s="4">
        <v>18.06</v>
      </c>
      <c r="F28" s="1" t="s">
        <v>126</v>
      </c>
      <c r="G28" s="7" t="str">
        <f t="shared" si="1"/>
        <v>WR</v>
      </c>
      <c r="H28" s="3" t="str">
        <f t="shared" si="2"/>
        <v>Den</v>
      </c>
      <c r="I28" s="3" t="s">
        <v>128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" t="s">
        <v>148</v>
      </c>
      <c r="B29" s="1" t="s">
        <v>149</v>
      </c>
      <c r="C29" s="4">
        <v>7000.0</v>
      </c>
      <c r="D29" s="1" t="s">
        <v>49</v>
      </c>
      <c r="E29" s="4">
        <v>20.92</v>
      </c>
      <c r="F29" s="1" t="s">
        <v>50</v>
      </c>
      <c r="G29" s="7" t="str">
        <f t="shared" si="1"/>
        <v>TE</v>
      </c>
      <c r="H29" s="3" t="str">
        <f t="shared" si="2"/>
        <v>Car</v>
      </c>
      <c r="I29" s="3" t="s">
        <v>52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1" t="s">
        <v>44</v>
      </c>
      <c r="B30" s="1" t="s">
        <v>150</v>
      </c>
      <c r="C30" s="4">
        <v>7000.0</v>
      </c>
      <c r="D30" s="1" t="s">
        <v>55</v>
      </c>
      <c r="E30" s="4">
        <v>21.94</v>
      </c>
      <c r="F30" s="1" t="s">
        <v>120</v>
      </c>
      <c r="G30" s="7" t="str">
        <f t="shared" si="1"/>
        <v>RB</v>
      </c>
      <c r="H30" s="3" t="str">
        <f t="shared" si="2"/>
        <v>Dal</v>
      </c>
      <c r="I30" s="3" t="s">
        <v>57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1" t="s">
        <v>44</v>
      </c>
      <c r="B31" s="1" t="s">
        <v>152</v>
      </c>
      <c r="C31" s="4">
        <v>6900.0</v>
      </c>
      <c r="D31" s="1" t="s">
        <v>155</v>
      </c>
      <c r="E31" s="4">
        <v>20.64</v>
      </c>
      <c r="F31" s="1" t="s">
        <v>156</v>
      </c>
      <c r="G31" s="7" t="str">
        <f t="shared" si="1"/>
        <v>RB</v>
      </c>
      <c r="H31" s="3" t="str">
        <f t="shared" si="2"/>
        <v>SF</v>
      </c>
      <c r="I31" s="3" t="s">
        <v>160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1" t="s">
        <v>19</v>
      </c>
      <c r="B32" s="1" t="s">
        <v>161</v>
      </c>
      <c r="C32" s="4">
        <v>6900.0</v>
      </c>
      <c r="D32" s="1" t="s">
        <v>113</v>
      </c>
      <c r="E32" s="4">
        <v>19.9</v>
      </c>
      <c r="F32" s="1" t="s">
        <v>114</v>
      </c>
      <c r="G32" s="7" t="str">
        <f t="shared" si="1"/>
        <v>WR</v>
      </c>
      <c r="H32" s="3" t="str">
        <f t="shared" si="2"/>
        <v>KC</v>
      </c>
      <c r="I32" s="3" t="s">
        <v>115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1" t="s">
        <v>46</v>
      </c>
      <c r="B33" s="1" t="s">
        <v>162</v>
      </c>
      <c r="C33" s="4">
        <v>6900.0</v>
      </c>
      <c r="D33" s="1" t="s">
        <v>32</v>
      </c>
      <c r="E33" s="4">
        <v>16.59</v>
      </c>
      <c r="F33" s="1" t="s">
        <v>164</v>
      </c>
      <c r="G33" s="7" t="str">
        <f t="shared" si="1"/>
        <v>QB</v>
      </c>
      <c r="H33" s="3" t="str">
        <f t="shared" si="2"/>
        <v>Atl</v>
      </c>
      <c r="I33" s="3" t="s">
        <v>34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1" t="s">
        <v>19</v>
      </c>
      <c r="B34" s="1" t="s">
        <v>167</v>
      </c>
      <c r="C34" s="4">
        <v>6800.0</v>
      </c>
      <c r="D34" s="1" t="s">
        <v>125</v>
      </c>
      <c r="E34" s="4">
        <v>17.22</v>
      </c>
      <c r="F34" s="1" t="s">
        <v>126</v>
      </c>
      <c r="G34" s="7" t="str">
        <f t="shared" si="1"/>
        <v>WR</v>
      </c>
      <c r="H34" s="3" t="str">
        <f t="shared" si="2"/>
        <v>Den</v>
      </c>
      <c r="I34" s="3" t="s">
        <v>128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1" t="s">
        <v>19</v>
      </c>
      <c r="B35" s="1" t="s">
        <v>168</v>
      </c>
      <c r="C35" s="4">
        <v>6800.0</v>
      </c>
      <c r="D35" s="1" t="s">
        <v>21</v>
      </c>
      <c r="E35" s="4">
        <v>17.42</v>
      </c>
      <c r="F35" s="1" t="s">
        <v>169</v>
      </c>
      <c r="G35" s="7" t="str">
        <f t="shared" si="1"/>
        <v>WR</v>
      </c>
      <c r="H35" s="3" t="str">
        <f t="shared" si="2"/>
        <v>Pit</v>
      </c>
      <c r="I35" s="3" t="s">
        <v>30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1" t="s">
        <v>19</v>
      </c>
      <c r="B36" s="1" t="s">
        <v>170</v>
      </c>
      <c r="C36" s="4">
        <v>6800.0</v>
      </c>
      <c r="D36" s="1" t="s">
        <v>40</v>
      </c>
      <c r="E36" s="4">
        <v>10.04</v>
      </c>
      <c r="F36" s="1" t="s">
        <v>78</v>
      </c>
      <c r="G36" s="7" t="str">
        <f t="shared" si="1"/>
        <v>WR</v>
      </c>
      <c r="H36" s="3" t="str">
        <f t="shared" si="2"/>
        <v>Cin</v>
      </c>
      <c r="I36" s="3" t="s">
        <v>42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1" t="s">
        <v>44</v>
      </c>
      <c r="B37" s="1" t="s">
        <v>174</v>
      </c>
      <c r="C37" s="4">
        <v>6800.0</v>
      </c>
      <c r="D37" s="1" t="s">
        <v>32</v>
      </c>
      <c r="E37" s="4">
        <v>16.95</v>
      </c>
      <c r="F37" s="1" t="s">
        <v>164</v>
      </c>
      <c r="G37" s="7" t="str">
        <f t="shared" si="1"/>
        <v>RB</v>
      </c>
      <c r="H37" s="3" t="str">
        <f t="shared" si="2"/>
        <v>Atl</v>
      </c>
      <c r="I37" s="3" t="s">
        <v>34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1" t="s">
        <v>19</v>
      </c>
      <c r="B38" s="1" t="s">
        <v>175</v>
      </c>
      <c r="C38" s="4">
        <v>6700.0</v>
      </c>
      <c r="D38" s="1" t="s">
        <v>176</v>
      </c>
      <c r="E38" s="4">
        <v>15.225</v>
      </c>
      <c r="F38" s="1" t="s">
        <v>177</v>
      </c>
      <c r="G38" s="7" t="str">
        <f t="shared" si="1"/>
        <v>WR</v>
      </c>
      <c r="H38" s="3" t="str">
        <f t="shared" si="2"/>
        <v>Phi</v>
      </c>
      <c r="I38" s="3" t="s">
        <v>178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1" t="s">
        <v>44</v>
      </c>
      <c r="B39" s="1" t="s">
        <v>179</v>
      </c>
      <c r="C39" s="4">
        <v>6700.0</v>
      </c>
      <c r="D39" s="1" t="s">
        <v>135</v>
      </c>
      <c r="E39" s="4">
        <v>13.24</v>
      </c>
      <c r="F39" s="1" t="s">
        <v>180</v>
      </c>
      <c r="G39" s="7" t="str">
        <f t="shared" si="1"/>
        <v>RB</v>
      </c>
      <c r="H39" s="3" t="str">
        <f t="shared" si="2"/>
        <v>LA</v>
      </c>
      <c r="I39" s="3" t="s">
        <v>137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1" t="s">
        <v>148</v>
      </c>
      <c r="B40" s="1" t="s">
        <v>181</v>
      </c>
      <c r="C40" s="4">
        <v>6700.0</v>
      </c>
      <c r="D40" s="1" t="s">
        <v>40</v>
      </c>
      <c r="E40" s="4">
        <v>7.0</v>
      </c>
      <c r="F40" s="1" t="s">
        <v>78</v>
      </c>
      <c r="G40" s="7" t="str">
        <f t="shared" si="1"/>
        <v>TE</v>
      </c>
      <c r="H40" s="3" t="str">
        <f t="shared" si="2"/>
        <v>Cin</v>
      </c>
      <c r="I40" s="3" t="s">
        <v>42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1" t="s">
        <v>46</v>
      </c>
      <c r="B41" s="1" t="s">
        <v>185</v>
      </c>
      <c r="C41" s="4">
        <v>6700.0</v>
      </c>
      <c r="D41" s="1" t="s">
        <v>32</v>
      </c>
      <c r="E41" s="4">
        <v>26.72</v>
      </c>
      <c r="F41" s="1" t="s">
        <v>33</v>
      </c>
      <c r="G41" s="7" t="str">
        <f t="shared" si="1"/>
        <v>QB</v>
      </c>
      <c r="H41" s="3" t="str">
        <f t="shared" si="2"/>
        <v>Atl</v>
      </c>
      <c r="I41" s="3" t="s">
        <v>34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1" t="s">
        <v>44</v>
      </c>
      <c r="B42" s="1" t="s">
        <v>186</v>
      </c>
      <c r="C42" s="4">
        <v>6600.0</v>
      </c>
      <c r="D42" s="1" t="s">
        <v>94</v>
      </c>
      <c r="E42" s="4">
        <v>12.46</v>
      </c>
      <c r="F42" s="1" t="s">
        <v>117</v>
      </c>
      <c r="G42" s="7" t="str">
        <f t="shared" si="1"/>
        <v>RB</v>
      </c>
      <c r="H42" s="3" t="str">
        <f t="shared" si="2"/>
        <v>Ind</v>
      </c>
      <c r="I42" s="3" t="s">
        <v>96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1" t="s">
        <v>46</v>
      </c>
      <c r="B43" s="1" t="s">
        <v>187</v>
      </c>
      <c r="C43" s="4">
        <v>6500.0</v>
      </c>
      <c r="D43" s="1" t="s">
        <v>113</v>
      </c>
      <c r="E43" s="4">
        <v>22.584</v>
      </c>
      <c r="F43" s="1" t="s">
        <v>114</v>
      </c>
      <c r="G43" s="7" t="str">
        <f t="shared" si="1"/>
        <v>QB</v>
      </c>
      <c r="H43" s="3" t="str">
        <f t="shared" si="2"/>
        <v>KC</v>
      </c>
      <c r="I43" s="3" t="s">
        <v>115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1" t="s">
        <v>19</v>
      </c>
      <c r="B44" s="1" t="s">
        <v>191</v>
      </c>
      <c r="C44" s="4">
        <v>6500.0</v>
      </c>
      <c r="D44" s="1" t="s">
        <v>32</v>
      </c>
      <c r="E44" s="4">
        <v>17.9</v>
      </c>
      <c r="F44" s="1" t="s">
        <v>164</v>
      </c>
      <c r="G44" s="7" t="str">
        <f t="shared" si="1"/>
        <v>WR</v>
      </c>
      <c r="H44" s="3" t="str">
        <f t="shared" si="2"/>
        <v>Atl</v>
      </c>
      <c r="I44" s="3" t="s">
        <v>34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1" t="s">
        <v>46</v>
      </c>
      <c r="B45" s="1" t="s">
        <v>192</v>
      </c>
      <c r="C45" s="4">
        <v>6400.0</v>
      </c>
      <c r="D45" s="1" t="s">
        <v>49</v>
      </c>
      <c r="E45" s="4">
        <v>7.84</v>
      </c>
      <c r="F45" s="1" t="s">
        <v>50</v>
      </c>
      <c r="G45" s="7" t="str">
        <f t="shared" si="1"/>
        <v>QB</v>
      </c>
      <c r="H45" s="3" t="str">
        <f t="shared" si="2"/>
        <v>Car</v>
      </c>
      <c r="I45" s="3" t="s">
        <v>52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1" t="s">
        <v>19</v>
      </c>
      <c r="B46" s="1" t="s">
        <v>198</v>
      </c>
      <c r="C46" s="4">
        <v>6400.0</v>
      </c>
      <c r="D46" s="1" t="s">
        <v>49</v>
      </c>
      <c r="E46" s="4">
        <v>18.3</v>
      </c>
      <c r="F46" s="1" t="s">
        <v>69</v>
      </c>
      <c r="G46" s="7" t="str">
        <f t="shared" si="1"/>
        <v>WR</v>
      </c>
      <c r="H46" s="3" t="str">
        <f t="shared" si="2"/>
        <v>Car</v>
      </c>
      <c r="I46" s="3" t="s">
        <v>52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1" t="s">
        <v>46</v>
      </c>
      <c r="B47" s="1" t="s">
        <v>199</v>
      </c>
      <c r="C47" s="4">
        <v>6300.0</v>
      </c>
      <c r="D47" s="1" t="s">
        <v>75</v>
      </c>
      <c r="E47" s="4">
        <v>20.975</v>
      </c>
      <c r="F47" s="1" t="s">
        <v>76</v>
      </c>
      <c r="G47" s="7" t="str">
        <f t="shared" si="1"/>
        <v>QB</v>
      </c>
      <c r="H47" s="3" t="str">
        <f t="shared" si="2"/>
        <v>Jax</v>
      </c>
      <c r="I47" s="3" t="s">
        <v>80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1" t="s">
        <v>19</v>
      </c>
      <c r="B48" s="1" t="s">
        <v>203</v>
      </c>
      <c r="C48" s="4">
        <v>6300.0</v>
      </c>
      <c r="D48" s="1" t="s">
        <v>113</v>
      </c>
      <c r="E48" s="4">
        <v>12.575</v>
      </c>
      <c r="F48" s="1" t="s">
        <v>204</v>
      </c>
      <c r="G48" s="7" t="str">
        <f t="shared" si="1"/>
        <v>WR</v>
      </c>
      <c r="H48" s="3" t="str">
        <f t="shared" si="2"/>
        <v>KC</v>
      </c>
      <c r="I48" s="3" t="s">
        <v>115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1" t="s">
        <v>44</v>
      </c>
      <c r="B49" s="1" t="s">
        <v>205</v>
      </c>
      <c r="C49" s="4">
        <v>6200.0</v>
      </c>
      <c r="D49" s="1" t="s">
        <v>75</v>
      </c>
      <c r="E49" s="4">
        <v>16.45</v>
      </c>
      <c r="F49" s="1" t="s">
        <v>139</v>
      </c>
      <c r="G49" s="7" t="str">
        <f t="shared" si="1"/>
        <v>RB</v>
      </c>
      <c r="H49" s="3" t="str">
        <f t="shared" si="2"/>
        <v>Jax</v>
      </c>
      <c r="I49" s="3" t="s">
        <v>80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1" t="s">
        <v>46</v>
      </c>
      <c r="B50" s="1" t="s">
        <v>206</v>
      </c>
      <c r="C50" s="4">
        <v>6200.0</v>
      </c>
      <c r="D50" s="1" t="s">
        <v>135</v>
      </c>
      <c r="E50" s="4">
        <v>21.224</v>
      </c>
      <c r="F50" s="1" t="s">
        <v>136</v>
      </c>
      <c r="G50" s="7" t="str">
        <f t="shared" si="1"/>
        <v>QB</v>
      </c>
      <c r="H50" s="3" t="str">
        <f t="shared" si="2"/>
        <v>LA</v>
      </c>
      <c r="I50" s="3" t="s">
        <v>137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1" t="s">
        <v>148</v>
      </c>
      <c r="B51" s="1" t="s">
        <v>213</v>
      </c>
      <c r="C51" s="4">
        <v>6100.0</v>
      </c>
      <c r="D51" s="1" t="s">
        <v>176</v>
      </c>
      <c r="E51" s="4">
        <v>15.32</v>
      </c>
      <c r="F51" s="1" t="s">
        <v>214</v>
      </c>
      <c r="G51" s="7" t="str">
        <f t="shared" si="1"/>
        <v>TE</v>
      </c>
      <c r="H51" s="3" t="str">
        <f t="shared" si="2"/>
        <v>Phi</v>
      </c>
      <c r="I51" s="3" t="s">
        <v>178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1" t="s">
        <v>46</v>
      </c>
      <c r="B52" s="1" t="s">
        <v>215</v>
      </c>
      <c r="C52" s="4">
        <v>6100.0</v>
      </c>
      <c r="D52" s="1" t="s">
        <v>82</v>
      </c>
      <c r="E52" s="4">
        <v>16.744</v>
      </c>
      <c r="F52" s="1" t="s">
        <v>83</v>
      </c>
      <c r="G52" s="7" t="str">
        <f t="shared" si="1"/>
        <v>QB</v>
      </c>
      <c r="H52" s="3" t="str">
        <f t="shared" si="2"/>
        <v>Cle</v>
      </c>
      <c r="I52" s="3" t="s">
        <v>84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1" t="s">
        <v>19</v>
      </c>
      <c r="B53" s="1" t="s">
        <v>219</v>
      </c>
      <c r="C53" s="4">
        <v>6100.0</v>
      </c>
      <c r="D53" s="1" t="s">
        <v>82</v>
      </c>
      <c r="E53" s="4">
        <v>15.24</v>
      </c>
      <c r="F53" s="1" t="s">
        <v>220</v>
      </c>
      <c r="G53" s="7" t="str">
        <f t="shared" si="1"/>
        <v>WR</v>
      </c>
      <c r="H53" s="3" t="str">
        <f t="shared" si="2"/>
        <v>Cle</v>
      </c>
      <c r="I53" s="3" t="s">
        <v>84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1" t="s">
        <v>46</v>
      </c>
      <c r="B54" s="1" t="s">
        <v>221</v>
      </c>
      <c r="C54" s="4">
        <v>6000.0</v>
      </c>
      <c r="D54" s="1" t="s">
        <v>176</v>
      </c>
      <c r="E54" s="4">
        <v>18.445</v>
      </c>
      <c r="F54" s="1" t="s">
        <v>177</v>
      </c>
      <c r="G54" s="7" t="str">
        <f t="shared" si="1"/>
        <v>QB</v>
      </c>
      <c r="H54" s="3" t="str">
        <f t="shared" si="2"/>
        <v>Phi</v>
      </c>
      <c r="I54" s="3" t="s">
        <v>178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1" t="s">
        <v>44</v>
      </c>
      <c r="B55" s="1" t="s">
        <v>222</v>
      </c>
      <c r="C55" s="4">
        <v>6000.0</v>
      </c>
      <c r="D55" s="1" t="s">
        <v>49</v>
      </c>
      <c r="E55" s="4">
        <v>16.15</v>
      </c>
      <c r="F55" s="1" t="s">
        <v>69</v>
      </c>
      <c r="G55" s="7" t="str">
        <f t="shared" si="1"/>
        <v>RB</v>
      </c>
      <c r="H55" s="3" t="str">
        <f t="shared" si="2"/>
        <v>Car</v>
      </c>
      <c r="I55" s="3" t="s">
        <v>52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1" t="s">
        <v>19</v>
      </c>
      <c r="B56" s="1" t="s">
        <v>226</v>
      </c>
      <c r="C56" s="4">
        <v>6000.0</v>
      </c>
      <c r="D56" s="1" t="s">
        <v>55</v>
      </c>
      <c r="E56" s="4">
        <v>12.3</v>
      </c>
      <c r="F56" s="1" t="s">
        <v>56</v>
      </c>
      <c r="G56" s="7" t="str">
        <f t="shared" si="1"/>
        <v>WR</v>
      </c>
      <c r="H56" s="3" t="str">
        <f t="shared" si="2"/>
        <v>Dal</v>
      </c>
      <c r="I56" s="3" t="s">
        <v>57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1" t="s">
        <v>46</v>
      </c>
      <c r="B57" s="1" t="s">
        <v>227</v>
      </c>
      <c r="C57" s="4">
        <v>6000.0</v>
      </c>
      <c r="D57" s="1" t="s">
        <v>59</v>
      </c>
      <c r="E57" s="4">
        <v>16.775</v>
      </c>
      <c r="F57" s="1" t="s">
        <v>60</v>
      </c>
      <c r="G57" s="7" t="str">
        <f t="shared" si="1"/>
        <v>QB</v>
      </c>
      <c r="H57" s="3" t="str">
        <f t="shared" si="2"/>
        <v>NYJ</v>
      </c>
      <c r="I57" s="3" t="s">
        <v>64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1" t="s">
        <v>19</v>
      </c>
      <c r="B58" s="1" t="s">
        <v>231</v>
      </c>
      <c r="C58" s="4">
        <v>6000.0</v>
      </c>
      <c r="D58" s="1" t="s">
        <v>59</v>
      </c>
      <c r="E58" s="4">
        <v>14.467</v>
      </c>
      <c r="F58" s="1" t="s">
        <v>67</v>
      </c>
      <c r="G58" s="7" t="str">
        <f t="shared" si="1"/>
        <v>WR</v>
      </c>
      <c r="H58" s="3" t="str">
        <f t="shared" si="2"/>
        <v>NYJ</v>
      </c>
      <c r="I58" s="3" t="s">
        <v>64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1" t="s">
        <v>46</v>
      </c>
      <c r="B59" s="1" t="s">
        <v>232</v>
      </c>
      <c r="C59" s="4">
        <v>5900.0</v>
      </c>
      <c r="D59" s="1" t="s">
        <v>125</v>
      </c>
      <c r="E59" s="4">
        <v>21.772</v>
      </c>
      <c r="F59" s="1" t="s">
        <v>233</v>
      </c>
      <c r="G59" s="7" t="str">
        <f t="shared" si="1"/>
        <v>QB</v>
      </c>
      <c r="H59" s="3" t="str">
        <f t="shared" si="2"/>
        <v>Den</v>
      </c>
      <c r="I59" s="3" t="s">
        <v>128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1" t="s">
        <v>46</v>
      </c>
      <c r="B60" s="1" t="s">
        <v>234</v>
      </c>
      <c r="C60" s="4">
        <v>5900.0</v>
      </c>
      <c r="D60" s="1" t="s">
        <v>36</v>
      </c>
      <c r="E60" s="4">
        <v>15.02</v>
      </c>
      <c r="F60" s="1" t="s">
        <v>37</v>
      </c>
      <c r="G60" s="7" t="str">
        <f t="shared" si="1"/>
        <v>QB</v>
      </c>
      <c r="H60" s="3" t="str">
        <f t="shared" si="2"/>
        <v>Bal</v>
      </c>
      <c r="I60" s="3" t="s">
        <v>38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1" t="s">
        <v>46</v>
      </c>
      <c r="B61" s="1" t="s">
        <v>235</v>
      </c>
      <c r="C61" s="4">
        <v>5900.0</v>
      </c>
      <c r="D61" s="1" t="s">
        <v>55</v>
      </c>
      <c r="E61" s="4">
        <v>17.732</v>
      </c>
      <c r="F61" s="1" t="s">
        <v>120</v>
      </c>
      <c r="G61" s="7" t="str">
        <f t="shared" si="1"/>
        <v>QB</v>
      </c>
      <c r="H61" s="3" t="str">
        <f t="shared" si="2"/>
        <v>Dal</v>
      </c>
      <c r="I61" s="3" t="s">
        <v>57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1" t="s">
        <v>19</v>
      </c>
      <c r="B62" s="1" t="s">
        <v>240</v>
      </c>
      <c r="C62" s="4">
        <v>5900.0</v>
      </c>
      <c r="D62" s="1" t="s">
        <v>94</v>
      </c>
      <c r="E62" s="4">
        <v>15.34</v>
      </c>
      <c r="F62" s="1" t="s">
        <v>117</v>
      </c>
      <c r="G62" s="7" t="str">
        <f t="shared" si="1"/>
        <v>WR</v>
      </c>
      <c r="H62" s="3" t="str">
        <f t="shared" si="2"/>
        <v>Ind</v>
      </c>
      <c r="I62" s="3" t="s">
        <v>96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1" t="s">
        <v>19</v>
      </c>
      <c r="B63" s="1" t="s">
        <v>242</v>
      </c>
      <c r="C63" s="4">
        <v>5800.0</v>
      </c>
      <c r="D63" s="1" t="s">
        <v>176</v>
      </c>
      <c r="E63" s="4">
        <v>10.96</v>
      </c>
      <c r="F63" s="1" t="s">
        <v>214</v>
      </c>
      <c r="G63" s="7" t="str">
        <f t="shared" si="1"/>
        <v>WR</v>
      </c>
      <c r="H63" s="3" t="str">
        <f t="shared" si="2"/>
        <v>Phi</v>
      </c>
      <c r="I63" s="3" t="s">
        <v>178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1" t="s">
        <v>46</v>
      </c>
      <c r="B64" s="1" t="s">
        <v>243</v>
      </c>
      <c r="C64" s="4">
        <v>5800.0</v>
      </c>
      <c r="D64" s="1" t="s">
        <v>36</v>
      </c>
      <c r="E64" s="4">
        <v>16.796</v>
      </c>
      <c r="F64" s="1" t="s">
        <v>244</v>
      </c>
      <c r="G64" s="7" t="str">
        <f t="shared" si="1"/>
        <v>QB</v>
      </c>
      <c r="H64" s="3" t="str">
        <f t="shared" si="2"/>
        <v>Bal</v>
      </c>
      <c r="I64" s="3" t="s">
        <v>38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1" t="s">
        <v>46</v>
      </c>
      <c r="B65" s="1" t="s">
        <v>248</v>
      </c>
      <c r="C65" s="4">
        <v>5800.0</v>
      </c>
      <c r="D65" s="1" t="s">
        <v>75</v>
      </c>
      <c r="E65" s="4">
        <v>18.89</v>
      </c>
      <c r="F65" s="1" t="s">
        <v>139</v>
      </c>
      <c r="G65" s="7" t="str">
        <f t="shared" si="1"/>
        <v>QB</v>
      </c>
      <c r="H65" s="3" t="str">
        <f t="shared" si="2"/>
        <v>Jax</v>
      </c>
      <c r="I65" s="3" t="s">
        <v>80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1" t="s">
        <v>44</v>
      </c>
      <c r="B66" s="1" t="s">
        <v>249</v>
      </c>
      <c r="C66" s="4">
        <v>5800.0</v>
      </c>
      <c r="D66" s="1" t="s">
        <v>55</v>
      </c>
      <c r="E66" s="4">
        <v>9.425</v>
      </c>
      <c r="F66" s="1" t="s">
        <v>56</v>
      </c>
      <c r="G66" s="7" t="str">
        <f t="shared" si="1"/>
        <v>RB</v>
      </c>
      <c r="H66" s="3" t="str">
        <f t="shared" si="2"/>
        <v>Dal</v>
      </c>
      <c r="I66" s="3" t="s">
        <v>57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1" t="s">
        <v>19</v>
      </c>
      <c r="B67" s="1" t="s">
        <v>252</v>
      </c>
      <c r="C67" s="4">
        <v>5700.0</v>
      </c>
      <c r="D67" s="1" t="s">
        <v>125</v>
      </c>
      <c r="E67" s="4">
        <v>16.66</v>
      </c>
      <c r="F67" s="1" t="s">
        <v>233</v>
      </c>
      <c r="G67" s="7" t="str">
        <f t="shared" si="1"/>
        <v>WR</v>
      </c>
      <c r="H67" s="3" t="str">
        <f t="shared" si="2"/>
        <v>Den</v>
      </c>
      <c r="I67" s="3" t="s">
        <v>128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1" t="s">
        <v>46</v>
      </c>
      <c r="B68" s="1" t="s">
        <v>256</v>
      </c>
      <c r="C68" s="4">
        <v>5700.0</v>
      </c>
      <c r="D68" s="1" t="s">
        <v>113</v>
      </c>
      <c r="E68" s="4">
        <v>17.38</v>
      </c>
      <c r="F68" s="1" t="s">
        <v>204</v>
      </c>
      <c r="G68" s="7" t="str">
        <f t="shared" si="1"/>
        <v>QB</v>
      </c>
      <c r="H68" s="3" t="str">
        <f t="shared" si="2"/>
        <v>KC</v>
      </c>
      <c r="I68" s="3" t="s">
        <v>115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1" t="s">
        <v>44</v>
      </c>
      <c r="B69" s="1" t="s">
        <v>257</v>
      </c>
      <c r="C69" s="4">
        <v>5600.0</v>
      </c>
      <c r="D69" s="1" t="s">
        <v>125</v>
      </c>
      <c r="E69" s="4">
        <v>19.82</v>
      </c>
      <c r="F69" s="1" t="s">
        <v>233</v>
      </c>
      <c r="G69" s="7" t="str">
        <f t="shared" si="1"/>
        <v>RB</v>
      </c>
      <c r="H69" s="3" t="str">
        <f t="shared" si="2"/>
        <v>Den</v>
      </c>
      <c r="I69" s="3" t="s">
        <v>128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1" t="s">
        <v>46</v>
      </c>
      <c r="B70" s="1" t="s">
        <v>261</v>
      </c>
      <c r="C70" s="4">
        <v>5600.0</v>
      </c>
      <c r="D70" s="1" t="s">
        <v>176</v>
      </c>
      <c r="E70" s="4">
        <v>17.696</v>
      </c>
      <c r="F70" s="1" t="s">
        <v>214</v>
      </c>
      <c r="G70" s="7" t="str">
        <f t="shared" si="1"/>
        <v>QB</v>
      </c>
      <c r="H70" s="3" t="str">
        <f t="shared" si="2"/>
        <v>Phi</v>
      </c>
      <c r="I70" s="3" t="s">
        <v>178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1" t="s">
        <v>19</v>
      </c>
      <c r="B71" s="1" t="s">
        <v>262</v>
      </c>
      <c r="C71" s="4">
        <v>5600.0</v>
      </c>
      <c r="D71" s="1" t="s">
        <v>36</v>
      </c>
      <c r="E71" s="4">
        <v>12.94</v>
      </c>
      <c r="F71" s="1" t="s">
        <v>37</v>
      </c>
      <c r="G71" s="7" t="str">
        <f t="shared" si="1"/>
        <v>WR</v>
      </c>
      <c r="H71" s="3" t="str">
        <f t="shared" si="2"/>
        <v>Bal</v>
      </c>
      <c r="I71" s="3" t="s">
        <v>38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1" t="s">
        <v>44</v>
      </c>
      <c r="B72" s="1" t="s">
        <v>266</v>
      </c>
      <c r="C72" s="4">
        <v>5600.0</v>
      </c>
      <c r="D72" s="1" t="s">
        <v>32</v>
      </c>
      <c r="E72" s="4">
        <v>17.54</v>
      </c>
      <c r="F72" s="1" t="s">
        <v>33</v>
      </c>
      <c r="G72" s="7" t="str">
        <f t="shared" si="1"/>
        <v>RB</v>
      </c>
      <c r="H72" s="3" t="str">
        <f t="shared" si="2"/>
        <v>Atl</v>
      </c>
      <c r="I72" s="3" t="s">
        <v>34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1" t="s">
        <v>46</v>
      </c>
      <c r="B73" s="1" t="s">
        <v>267</v>
      </c>
      <c r="C73" s="4">
        <v>5600.0</v>
      </c>
      <c r="D73" s="1" t="s">
        <v>55</v>
      </c>
      <c r="E73" s="4">
        <v>0.0</v>
      </c>
      <c r="F73" s="1" t="s">
        <v>120</v>
      </c>
      <c r="G73" s="7" t="str">
        <f t="shared" si="1"/>
        <v>QB</v>
      </c>
      <c r="H73" s="3" t="str">
        <f t="shared" si="2"/>
        <v>Dal</v>
      </c>
      <c r="I73" s="3" t="s">
        <v>57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1" t="s">
        <v>148</v>
      </c>
      <c r="B74" s="1" t="s">
        <v>269</v>
      </c>
      <c r="C74" s="4">
        <v>5500.0</v>
      </c>
      <c r="D74" s="1" t="s">
        <v>82</v>
      </c>
      <c r="E74" s="4">
        <v>12.625</v>
      </c>
      <c r="F74" s="1" t="s">
        <v>83</v>
      </c>
      <c r="G74" s="7" t="str">
        <f t="shared" si="1"/>
        <v>TE</v>
      </c>
      <c r="H74" s="3" t="str">
        <f t="shared" si="2"/>
        <v>Cle</v>
      </c>
      <c r="I74" s="3" t="s">
        <v>84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1" t="s">
        <v>19</v>
      </c>
      <c r="B75" s="1" t="s">
        <v>272</v>
      </c>
      <c r="C75" s="4">
        <v>5500.0</v>
      </c>
      <c r="D75" s="1" t="s">
        <v>36</v>
      </c>
      <c r="E75" s="4">
        <v>13.4</v>
      </c>
      <c r="F75" s="1" t="s">
        <v>244</v>
      </c>
      <c r="G75" s="7" t="str">
        <f t="shared" si="1"/>
        <v>WR</v>
      </c>
      <c r="H75" s="3" t="str">
        <f t="shared" si="2"/>
        <v>Bal</v>
      </c>
      <c r="I75" s="3" t="s">
        <v>38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1" t="s">
        <v>46</v>
      </c>
      <c r="B76" s="1" t="s">
        <v>273</v>
      </c>
      <c r="C76" s="4">
        <v>5500.0</v>
      </c>
      <c r="D76" s="1" t="s">
        <v>40</v>
      </c>
      <c r="E76" s="4">
        <v>18.344</v>
      </c>
      <c r="F76" s="1" t="s">
        <v>41</v>
      </c>
      <c r="G76" s="7" t="str">
        <f t="shared" si="1"/>
        <v>QB</v>
      </c>
      <c r="H76" s="3" t="str">
        <f t="shared" si="2"/>
        <v>Cin</v>
      </c>
      <c r="I76" s="3" t="s">
        <v>42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1" t="s">
        <v>44</v>
      </c>
      <c r="B77" s="1" t="s">
        <v>277</v>
      </c>
      <c r="C77" s="4">
        <v>5500.0</v>
      </c>
      <c r="D77" s="1" t="s">
        <v>59</v>
      </c>
      <c r="E77" s="4">
        <v>15.42</v>
      </c>
      <c r="F77" s="1" t="s">
        <v>67</v>
      </c>
      <c r="G77" s="7" t="str">
        <f t="shared" si="1"/>
        <v>RB</v>
      </c>
      <c r="H77" s="3" t="str">
        <f t="shared" si="2"/>
        <v>NYJ</v>
      </c>
      <c r="I77" s="3" t="s">
        <v>64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1" t="s">
        <v>46</v>
      </c>
      <c r="B78" s="1" t="s">
        <v>278</v>
      </c>
      <c r="C78" s="4">
        <v>5400.0</v>
      </c>
      <c r="D78" s="1" t="s">
        <v>21</v>
      </c>
      <c r="E78" s="4">
        <v>16.656</v>
      </c>
      <c r="F78" s="1" t="s">
        <v>169</v>
      </c>
      <c r="G78" s="7" t="str">
        <f t="shared" si="1"/>
        <v>QB</v>
      </c>
      <c r="H78" s="3" t="str">
        <f t="shared" si="2"/>
        <v>Pit</v>
      </c>
      <c r="I78" s="3" t="s">
        <v>30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1" t="s">
        <v>44</v>
      </c>
      <c r="B79" s="1" t="s">
        <v>279</v>
      </c>
      <c r="C79" s="4">
        <v>5400.0</v>
      </c>
      <c r="D79" s="1" t="s">
        <v>113</v>
      </c>
      <c r="E79" s="4">
        <v>16.325</v>
      </c>
      <c r="F79" s="1" t="s">
        <v>204</v>
      </c>
      <c r="G79" s="7" t="str">
        <f t="shared" si="1"/>
        <v>RB</v>
      </c>
      <c r="H79" s="3" t="str">
        <f t="shared" si="2"/>
        <v>KC</v>
      </c>
      <c r="I79" s="3" t="s">
        <v>115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1" t="s">
        <v>46</v>
      </c>
      <c r="B80" s="1" t="s">
        <v>283</v>
      </c>
      <c r="C80" s="4">
        <v>5400.0</v>
      </c>
      <c r="D80" s="1" t="s">
        <v>94</v>
      </c>
      <c r="E80" s="4">
        <v>13.224</v>
      </c>
      <c r="F80" s="1" t="s">
        <v>117</v>
      </c>
      <c r="G80" s="7" t="str">
        <f t="shared" si="1"/>
        <v>QB</v>
      </c>
      <c r="H80" s="3" t="str">
        <f t="shared" si="2"/>
        <v>Ind</v>
      </c>
      <c r="I80" s="3" t="s">
        <v>96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1" t="s">
        <v>46</v>
      </c>
      <c r="B81" s="1" t="s">
        <v>284</v>
      </c>
      <c r="C81" s="4">
        <v>5300.0</v>
      </c>
      <c r="D81" s="1" t="s">
        <v>155</v>
      </c>
      <c r="E81" s="4">
        <v>16.136</v>
      </c>
      <c r="F81" s="1" t="s">
        <v>156</v>
      </c>
      <c r="G81" s="7" t="str">
        <f t="shared" si="1"/>
        <v>QB</v>
      </c>
      <c r="H81" s="3" t="str">
        <f t="shared" si="2"/>
        <v>SF</v>
      </c>
      <c r="I81" s="3" t="s">
        <v>160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1" t="s">
        <v>44</v>
      </c>
      <c r="B82" s="1" t="s">
        <v>285</v>
      </c>
      <c r="C82" s="4">
        <v>5300.0</v>
      </c>
      <c r="D82" s="1" t="s">
        <v>135</v>
      </c>
      <c r="E82" s="4">
        <v>17.22</v>
      </c>
      <c r="F82" s="1" t="s">
        <v>136</v>
      </c>
      <c r="G82" s="7" t="str">
        <f t="shared" si="1"/>
        <v>RB</v>
      </c>
      <c r="H82" s="3" t="str">
        <f t="shared" si="2"/>
        <v>LA</v>
      </c>
      <c r="I82" s="3" t="s">
        <v>137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1" t="s">
        <v>19</v>
      </c>
      <c r="B83" s="1" t="s">
        <v>289</v>
      </c>
      <c r="C83" s="4">
        <v>5300.0</v>
      </c>
      <c r="D83" s="1" t="s">
        <v>94</v>
      </c>
      <c r="E83" s="4">
        <v>10.15</v>
      </c>
      <c r="F83" s="1" t="s">
        <v>95</v>
      </c>
      <c r="G83" s="7" t="str">
        <f t="shared" si="1"/>
        <v>WR</v>
      </c>
      <c r="H83" s="3" t="str">
        <f t="shared" si="2"/>
        <v>Ind</v>
      </c>
      <c r="I83" s="3" t="s">
        <v>96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1" t="s">
        <v>46</v>
      </c>
      <c r="B84" s="1" t="s">
        <v>291</v>
      </c>
      <c r="C84" s="4">
        <v>5200.0</v>
      </c>
      <c r="D84" s="1" t="s">
        <v>125</v>
      </c>
      <c r="E84" s="4">
        <v>15.54</v>
      </c>
      <c r="F84" s="1" t="s">
        <v>126</v>
      </c>
      <c r="G84" s="7" t="str">
        <f t="shared" si="1"/>
        <v>QB</v>
      </c>
      <c r="H84" s="3" t="str">
        <f t="shared" si="2"/>
        <v>Den</v>
      </c>
      <c r="I84" s="3" t="s">
        <v>128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1" t="s">
        <v>46</v>
      </c>
      <c r="B85" s="1" t="s">
        <v>294</v>
      </c>
      <c r="C85" s="4">
        <v>5200.0</v>
      </c>
      <c r="D85" s="1" t="s">
        <v>125</v>
      </c>
      <c r="E85" s="4">
        <v>12.06</v>
      </c>
      <c r="F85" s="1" t="s">
        <v>126</v>
      </c>
      <c r="G85" s="7" t="str">
        <f t="shared" si="1"/>
        <v>QB</v>
      </c>
      <c r="H85" s="3" t="str">
        <f t="shared" si="2"/>
        <v>Den</v>
      </c>
      <c r="I85" s="3" t="s">
        <v>128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1" t="s">
        <v>19</v>
      </c>
      <c r="B86" s="1" t="s">
        <v>295</v>
      </c>
      <c r="C86" s="4">
        <v>5200.0</v>
      </c>
      <c r="D86" s="1" t="s">
        <v>36</v>
      </c>
      <c r="E86" s="4">
        <v>14.04</v>
      </c>
      <c r="F86" s="1" t="s">
        <v>244</v>
      </c>
      <c r="G86" s="7" t="str">
        <f t="shared" si="1"/>
        <v>WR</v>
      </c>
      <c r="H86" s="3" t="str">
        <f t="shared" si="2"/>
        <v>Bal</v>
      </c>
      <c r="I86" s="3" t="s">
        <v>38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1" t="s">
        <v>44</v>
      </c>
      <c r="B87" s="1" t="s">
        <v>299</v>
      </c>
      <c r="C87" s="4">
        <v>5200.0</v>
      </c>
      <c r="D87" s="1" t="s">
        <v>94</v>
      </c>
      <c r="E87" s="4">
        <v>14.36</v>
      </c>
      <c r="F87" s="1" t="s">
        <v>95</v>
      </c>
      <c r="G87" s="7" t="str">
        <f t="shared" si="1"/>
        <v>RB</v>
      </c>
      <c r="H87" s="3" t="str">
        <f t="shared" si="2"/>
        <v>Ind</v>
      </c>
      <c r="I87" s="3" t="s">
        <v>96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1" t="s">
        <v>46</v>
      </c>
      <c r="B88" s="1" t="s">
        <v>300</v>
      </c>
      <c r="C88" s="4">
        <v>5200.0</v>
      </c>
      <c r="D88" s="1" t="s">
        <v>59</v>
      </c>
      <c r="E88" s="4">
        <v>14.176</v>
      </c>
      <c r="F88" s="1" t="s">
        <v>67</v>
      </c>
      <c r="G88" s="7" t="str">
        <f t="shared" si="1"/>
        <v>QB</v>
      </c>
      <c r="H88" s="3" t="str">
        <f t="shared" si="2"/>
        <v>NYJ</v>
      </c>
      <c r="I88" s="3" t="s">
        <v>64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1" t="s">
        <v>44</v>
      </c>
      <c r="B89" s="1" t="s">
        <v>302</v>
      </c>
      <c r="C89" s="4">
        <v>5100.0</v>
      </c>
      <c r="D89" s="1" t="s">
        <v>155</v>
      </c>
      <c r="E89" s="4">
        <v>19.46</v>
      </c>
      <c r="F89" s="1" t="s">
        <v>212</v>
      </c>
      <c r="G89" s="7" t="str">
        <f t="shared" si="1"/>
        <v>RB</v>
      </c>
      <c r="H89" s="3" t="str">
        <f t="shared" si="2"/>
        <v>SF</v>
      </c>
      <c r="I89" s="3" t="s">
        <v>160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1" t="s">
        <v>44</v>
      </c>
      <c r="B90" s="1" t="s">
        <v>305</v>
      </c>
      <c r="C90" s="4">
        <v>5100.0</v>
      </c>
      <c r="D90" s="1" t="s">
        <v>49</v>
      </c>
      <c r="E90" s="4">
        <v>5.0</v>
      </c>
      <c r="F90" s="1" t="s">
        <v>50</v>
      </c>
      <c r="G90" s="7" t="str">
        <f t="shared" si="1"/>
        <v>RB</v>
      </c>
      <c r="H90" s="3" t="str">
        <f t="shared" si="2"/>
        <v>Car</v>
      </c>
      <c r="I90" s="3" t="s">
        <v>52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1" t="s">
        <v>46</v>
      </c>
      <c r="B91" s="1" t="s">
        <v>306</v>
      </c>
      <c r="C91" s="4">
        <v>5100.0</v>
      </c>
      <c r="D91" s="1" t="s">
        <v>75</v>
      </c>
      <c r="E91" s="4">
        <v>8.56</v>
      </c>
      <c r="F91" s="1" t="s">
        <v>139</v>
      </c>
      <c r="G91" s="7" t="str">
        <f t="shared" si="1"/>
        <v>QB</v>
      </c>
      <c r="H91" s="3" t="str">
        <f t="shared" si="2"/>
        <v>Jax</v>
      </c>
      <c r="I91" s="3" t="s">
        <v>80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1" t="s">
        <v>44</v>
      </c>
      <c r="B92" s="1" t="s">
        <v>310</v>
      </c>
      <c r="C92" s="4">
        <v>5100.0</v>
      </c>
      <c r="D92" s="1" t="s">
        <v>113</v>
      </c>
      <c r="E92" s="4">
        <v>0.7</v>
      </c>
      <c r="F92" s="1" t="s">
        <v>204</v>
      </c>
      <c r="G92" s="7" t="str">
        <f t="shared" si="1"/>
        <v>RB</v>
      </c>
      <c r="H92" s="3" t="str">
        <f t="shared" si="2"/>
        <v>KC</v>
      </c>
      <c r="I92" s="3" t="s">
        <v>115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1" t="s">
        <v>46</v>
      </c>
      <c r="B93" s="1" t="s">
        <v>311</v>
      </c>
      <c r="C93" s="4">
        <v>5000.0</v>
      </c>
      <c r="D93" s="1" t="s">
        <v>125</v>
      </c>
      <c r="E93" s="4">
        <v>-0.1</v>
      </c>
      <c r="F93" s="1" t="s">
        <v>233</v>
      </c>
      <c r="G93" s="7" t="str">
        <f t="shared" si="1"/>
        <v>QB</v>
      </c>
      <c r="H93" s="3" t="str">
        <f t="shared" si="2"/>
        <v>Den</v>
      </c>
      <c r="I93" s="3" t="s">
        <v>128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1" t="s">
        <v>46</v>
      </c>
      <c r="B94" s="1" t="s">
        <v>314</v>
      </c>
      <c r="C94" s="4">
        <v>5000.0</v>
      </c>
      <c r="D94" s="1" t="s">
        <v>125</v>
      </c>
      <c r="E94" s="4">
        <v>0.0</v>
      </c>
      <c r="F94" s="1" t="s">
        <v>126</v>
      </c>
      <c r="G94" s="7" t="str">
        <f t="shared" si="1"/>
        <v>QB</v>
      </c>
      <c r="H94" s="3" t="str">
        <f t="shared" si="2"/>
        <v>Den</v>
      </c>
      <c r="I94" s="3" t="s">
        <v>128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1" t="s">
        <v>46</v>
      </c>
      <c r="B95" s="1" t="s">
        <v>316</v>
      </c>
      <c r="C95" s="4">
        <v>5000.0</v>
      </c>
      <c r="D95" s="1" t="s">
        <v>155</v>
      </c>
      <c r="E95" s="4">
        <v>0.0</v>
      </c>
      <c r="F95" s="1" t="s">
        <v>212</v>
      </c>
      <c r="G95" s="7" t="str">
        <f t="shared" si="1"/>
        <v>QB</v>
      </c>
      <c r="H95" s="3" t="str">
        <f t="shared" si="2"/>
        <v>SF</v>
      </c>
      <c r="I95" s="3" t="s">
        <v>160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1" t="s">
        <v>46</v>
      </c>
      <c r="B96" s="1" t="s">
        <v>317</v>
      </c>
      <c r="C96" s="4">
        <v>5000.0</v>
      </c>
      <c r="D96" s="1" t="s">
        <v>155</v>
      </c>
      <c r="E96" s="4">
        <v>0.0</v>
      </c>
      <c r="F96" s="1" t="s">
        <v>212</v>
      </c>
      <c r="G96" s="7" t="str">
        <f t="shared" si="1"/>
        <v>QB</v>
      </c>
      <c r="H96" s="3" t="str">
        <f t="shared" si="2"/>
        <v>SF</v>
      </c>
      <c r="I96" s="3" t="s">
        <v>160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1" t="s">
        <v>46</v>
      </c>
      <c r="B97" s="1" t="s">
        <v>321</v>
      </c>
      <c r="C97" s="4">
        <v>5000.0</v>
      </c>
      <c r="D97" s="1" t="s">
        <v>155</v>
      </c>
      <c r="E97" s="4">
        <v>0.6</v>
      </c>
      <c r="F97" s="1" t="s">
        <v>156</v>
      </c>
      <c r="G97" s="7" t="str">
        <f t="shared" si="1"/>
        <v>QB</v>
      </c>
      <c r="H97" s="3" t="str">
        <f t="shared" si="2"/>
        <v>SF</v>
      </c>
      <c r="I97" s="3" t="s">
        <v>160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1" t="s">
        <v>46</v>
      </c>
      <c r="B98" s="1" t="s">
        <v>322</v>
      </c>
      <c r="C98" s="4">
        <v>5000.0</v>
      </c>
      <c r="D98" s="1" t="s">
        <v>155</v>
      </c>
      <c r="E98" s="4">
        <v>15.64</v>
      </c>
      <c r="F98" s="1" t="s">
        <v>212</v>
      </c>
      <c r="G98" s="7" t="str">
        <f t="shared" si="1"/>
        <v>QB</v>
      </c>
      <c r="H98" s="3" t="str">
        <f t="shared" si="2"/>
        <v>SF</v>
      </c>
      <c r="I98" s="3" t="s">
        <v>160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1" t="s">
        <v>46</v>
      </c>
      <c r="B99" s="1" t="s">
        <v>323</v>
      </c>
      <c r="C99" s="4">
        <v>5000.0</v>
      </c>
      <c r="D99" s="1" t="s">
        <v>155</v>
      </c>
      <c r="E99" s="4">
        <v>0.0</v>
      </c>
      <c r="F99" s="1" t="s">
        <v>156</v>
      </c>
      <c r="G99" s="7" t="str">
        <f t="shared" si="1"/>
        <v>QB</v>
      </c>
      <c r="H99" s="3" t="str">
        <f t="shared" si="2"/>
        <v>SF</v>
      </c>
      <c r="I99" s="3" t="s">
        <v>160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1" t="s">
        <v>46</v>
      </c>
      <c r="B100" s="1" t="s">
        <v>327</v>
      </c>
      <c r="C100" s="4">
        <v>5000.0</v>
      </c>
      <c r="D100" s="1" t="s">
        <v>176</v>
      </c>
      <c r="E100" s="4">
        <v>0.0</v>
      </c>
      <c r="F100" s="1" t="s">
        <v>177</v>
      </c>
      <c r="G100" s="7" t="str">
        <f t="shared" si="1"/>
        <v>QB</v>
      </c>
      <c r="H100" s="3" t="str">
        <f t="shared" si="2"/>
        <v>Phi</v>
      </c>
      <c r="I100" s="3" t="s">
        <v>178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1" t="s">
        <v>46</v>
      </c>
      <c r="B101" s="1" t="s">
        <v>328</v>
      </c>
      <c r="C101" s="4">
        <v>5000.0</v>
      </c>
      <c r="D101" s="1" t="s">
        <v>176</v>
      </c>
      <c r="E101" s="4">
        <v>0.0</v>
      </c>
      <c r="F101" s="1" t="s">
        <v>214</v>
      </c>
      <c r="G101" s="7" t="str">
        <f t="shared" si="1"/>
        <v>QB</v>
      </c>
      <c r="H101" s="3" t="str">
        <f t="shared" si="2"/>
        <v>Phi</v>
      </c>
      <c r="I101" s="3" t="s">
        <v>178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1" t="s">
        <v>46</v>
      </c>
      <c r="B102" s="1" t="s">
        <v>333</v>
      </c>
      <c r="C102" s="4">
        <v>5000.0</v>
      </c>
      <c r="D102" s="1" t="s">
        <v>176</v>
      </c>
      <c r="E102" s="4">
        <v>0.0</v>
      </c>
      <c r="F102" s="1" t="s">
        <v>214</v>
      </c>
      <c r="G102" s="7" t="str">
        <f t="shared" si="1"/>
        <v>QB</v>
      </c>
      <c r="H102" s="3" t="str">
        <f t="shared" si="2"/>
        <v>Phi</v>
      </c>
      <c r="I102" s="3" t="s">
        <v>178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1" t="s">
        <v>46</v>
      </c>
      <c r="B103" s="1" t="s">
        <v>334</v>
      </c>
      <c r="C103" s="4">
        <v>5000.0</v>
      </c>
      <c r="D103" s="1" t="s">
        <v>82</v>
      </c>
      <c r="E103" s="4">
        <v>16.4</v>
      </c>
      <c r="F103" s="1" t="s">
        <v>220</v>
      </c>
      <c r="G103" s="7" t="str">
        <f t="shared" si="1"/>
        <v>QB</v>
      </c>
      <c r="H103" s="3" t="str">
        <f t="shared" si="2"/>
        <v>Cle</v>
      </c>
      <c r="I103" s="3" t="s">
        <v>84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1" t="s">
        <v>46</v>
      </c>
      <c r="B104" s="1" t="s">
        <v>335</v>
      </c>
      <c r="C104" s="4">
        <v>5000.0</v>
      </c>
      <c r="D104" s="1" t="s">
        <v>82</v>
      </c>
      <c r="E104" s="4">
        <v>-0.1</v>
      </c>
      <c r="F104" s="1" t="s">
        <v>83</v>
      </c>
      <c r="G104" s="7" t="str">
        <f t="shared" si="1"/>
        <v>QB</v>
      </c>
      <c r="H104" s="3" t="str">
        <f t="shared" si="2"/>
        <v>Cle</v>
      </c>
      <c r="I104" s="3" t="s">
        <v>84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1" t="s">
        <v>46</v>
      </c>
      <c r="B105" s="1" t="s">
        <v>336</v>
      </c>
      <c r="C105" s="4">
        <v>5000.0</v>
      </c>
      <c r="D105" s="1" t="s">
        <v>82</v>
      </c>
      <c r="E105" s="4">
        <v>10.38</v>
      </c>
      <c r="F105" s="1" t="s">
        <v>220</v>
      </c>
      <c r="G105" s="7" t="str">
        <f t="shared" si="1"/>
        <v>QB</v>
      </c>
      <c r="H105" s="3" t="str">
        <f t="shared" si="2"/>
        <v>Cle</v>
      </c>
      <c r="I105" s="3" t="s">
        <v>84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1" t="s">
        <v>46</v>
      </c>
      <c r="B106" s="1" t="s">
        <v>340</v>
      </c>
      <c r="C106" s="4">
        <v>5000.0</v>
      </c>
      <c r="D106" s="1" t="s">
        <v>82</v>
      </c>
      <c r="E106" s="4">
        <v>9.753</v>
      </c>
      <c r="F106" s="1" t="s">
        <v>220</v>
      </c>
      <c r="G106" s="7" t="str">
        <f t="shared" si="1"/>
        <v>QB</v>
      </c>
      <c r="H106" s="3" t="str">
        <f t="shared" si="2"/>
        <v>Cle</v>
      </c>
      <c r="I106" s="3" t="s">
        <v>84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1" t="s">
        <v>46</v>
      </c>
      <c r="B107" s="1" t="s">
        <v>341</v>
      </c>
      <c r="C107" s="4">
        <v>5000.0</v>
      </c>
      <c r="D107" s="1" t="s">
        <v>36</v>
      </c>
      <c r="E107" s="4">
        <v>0.0</v>
      </c>
      <c r="F107" s="1" t="s">
        <v>37</v>
      </c>
      <c r="G107" s="7" t="str">
        <f t="shared" si="1"/>
        <v>QB</v>
      </c>
      <c r="H107" s="3" t="str">
        <f t="shared" si="2"/>
        <v>Bal</v>
      </c>
      <c r="I107" s="3" t="s">
        <v>38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1" t="s">
        <v>46</v>
      </c>
      <c r="B108" s="1" t="s">
        <v>345</v>
      </c>
      <c r="C108" s="4">
        <v>5000.0</v>
      </c>
      <c r="D108" s="1" t="s">
        <v>36</v>
      </c>
      <c r="E108" s="4">
        <v>0.0</v>
      </c>
      <c r="F108" s="1" t="s">
        <v>244</v>
      </c>
      <c r="G108" s="7" t="str">
        <f t="shared" si="1"/>
        <v>QB</v>
      </c>
      <c r="H108" s="3" t="str">
        <f t="shared" si="2"/>
        <v>Bal</v>
      </c>
      <c r="I108" s="3" t="s">
        <v>38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1" t="s">
        <v>46</v>
      </c>
      <c r="B109" s="1" t="s">
        <v>348</v>
      </c>
      <c r="C109" s="4">
        <v>5000.0</v>
      </c>
      <c r="D109" s="1" t="s">
        <v>36</v>
      </c>
      <c r="E109" s="4">
        <v>0.0</v>
      </c>
      <c r="F109" s="1" t="s">
        <v>37</v>
      </c>
      <c r="G109" s="7" t="str">
        <f t="shared" si="1"/>
        <v>QB</v>
      </c>
      <c r="H109" s="3" t="str">
        <f t="shared" si="2"/>
        <v>Bal</v>
      </c>
      <c r="I109" s="3" t="s">
        <v>38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1" t="s">
        <v>44</v>
      </c>
      <c r="B110" s="1" t="s">
        <v>349</v>
      </c>
      <c r="C110" s="4">
        <v>5000.0</v>
      </c>
      <c r="D110" s="1" t="s">
        <v>36</v>
      </c>
      <c r="E110" s="4">
        <v>10.0</v>
      </c>
      <c r="F110" s="1" t="s">
        <v>244</v>
      </c>
      <c r="G110" s="7" t="str">
        <f t="shared" si="1"/>
        <v>RB</v>
      </c>
      <c r="H110" s="3" t="str">
        <f t="shared" si="2"/>
        <v>Bal</v>
      </c>
      <c r="I110" s="3" t="s">
        <v>38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1" t="s">
        <v>46</v>
      </c>
      <c r="B111" s="1" t="s">
        <v>353</v>
      </c>
      <c r="C111" s="4">
        <v>5000.0</v>
      </c>
      <c r="D111" s="1" t="s">
        <v>49</v>
      </c>
      <c r="E111" s="4">
        <v>0.0</v>
      </c>
      <c r="F111" s="1" t="s">
        <v>69</v>
      </c>
      <c r="G111" s="7" t="str">
        <f t="shared" si="1"/>
        <v>QB</v>
      </c>
      <c r="H111" s="3" t="str">
        <f t="shared" si="2"/>
        <v>Car</v>
      </c>
      <c r="I111" s="3" t="s">
        <v>52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1" t="s">
        <v>46</v>
      </c>
      <c r="B112" s="1" t="s">
        <v>354</v>
      </c>
      <c r="C112" s="4">
        <v>5000.0</v>
      </c>
      <c r="D112" s="1" t="s">
        <v>49</v>
      </c>
      <c r="E112" s="4">
        <v>0.433</v>
      </c>
      <c r="F112" s="1" t="s">
        <v>50</v>
      </c>
      <c r="G112" s="7" t="str">
        <f t="shared" si="1"/>
        <v>QB</v>
      </c>
      <c r="H112" s="3" t="str">
        <f t="shared" si="2"/>
        <v>Car</v>
      </c>
      <c r="I112" s="3" t="s">
        <v>52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1" t="s">
        <v>46</v>
      </c>
      <c r="B113" s="1" t="s">
        <v>355</v>
      </c>
      <c r="C113" s="4">
        <v>5000.0</v>
      </c>
      <c r="D113" s="1" t="s">
        <v>75</v>
      </c>
      <c r="E113" s="4">
        <v>0.0</v>
      </c>
      <c r="F113" s="1" t="s">
        <v>76</v>
      </c>
      <c r="G113" s="7" t="str">
        <f t="shared" si="1"/>
        <v>QB</v>
      </c>
      <c r="H113" s="3" t="str">
        <f t="shared" si="2"/>
        <v>Jax</v>
      </c>
      <c r="I113" s="3" t="s">
        <v>80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1" t="s">
        <v>46</v>
      </c>
      <c r="B114" s="1" t="s">
        <v>359</v>
      </c>
      <c r="C114" s="4">
        <v>5000.0</v>
      </c>
      <c r="D114" s="1" t="s">
        <v>75</v>
      </c>
      <c r="E114" s="4">
        <v>0.0</v>
      </c>
      <c r="F114" s="1" t="s">
        <v>139</v>
      </c>
      <c r="G114" s="7" t="str">
        <f t="shared" si="1"/>
        <v>QB</v>
      </c>
      <c r="H114" s="3" t="str">
        <f t="shared" si="2"/>
        <v>Jax</v>
      </c>
      <c r="I114" s="3" t="s">
        <v>80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1" t="s">
        <v>46</v>
      </c>
      <c r="B115" s="1" t="s">
        <v>360</v>
      </c>
      <c r="C115" s="4">
        <v>5000.0</v>
      </c>
      <c r="D115" s="1" t="s">
        <v>75</v>
      </c>
      <c r="E115" s="4">
        <v>0.0</v>
      </c>
      <c r="F115" s="1" t="s">
        <v>76</v>
      </c>
      <c r="G115" s="7" t="str">
        <f t="shared" si="1"/>
        <v>QB</v>
      </c>
      <c r="H115" s="3" t="str">
        <f t="shared" si="2"/>
        <v>Jax</v>
      </c>
      <c r="I115" s="3" t="s">
        <v>80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1" t="s">
        <v>46</v>
      </c>
      <c r="B116" s="1" t="s">
        <v>361</v>
      </c>
      <c r="C116" s="4">
        <v>5000.0</v>
      </c>
      <c r="D116" s="1" t="s">
        <v>135</v>
      </c>
      <c r="E116" s="4">
        <v>0.0</v>
      </c>
      <c r="F116" s="1" t="s">
        <v>136</v>
      </c>
      <c r="G116" s="7" t="str">
        <f t="shared" si="1"/>
        <v>QB</v>
      </c>
      <c r="H116" s="3" t="str">
        <f t="shared" si="2"/>
        <v>LA</v>
      </c>
      <c r="I116" s="3" t="s">
        <v>137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1" t="s">
        <v>46</v>
      </c>
      <c r="B117" s="1" t="s">
        <v>367</v>
      </c>
      <c r="C117" s="4">
        <v>5000.0</v>
      </c>
      <c r="D117" s="1" t="s">
        <v>135</v>
      </c>
      <c r="E117" s="4">
        <v>11.368</v>
      </c>
      <c r="F117" s="1" t="s">
        <v>180</v>
      </c>
      <c r="G117" s="7" t="str">
        <f t="shared" si="1"/>
        <v>QB</v>
      </c>
      <c r="H117" s="3" t="str">
        <f t="shared" si="2"/>
        <v>LA</v>
      </c>
      <c r="I117" s="3" t="s">
        <v>137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1" t="s">
        <v>46</v>
      </c>
      <c r="B118" s="1" t="s">
        <v>368</v>
      </c>
      <c r="C118" s="4">
        <v>5000.0</v>
      </c>
      <c r="D118" s="1" t="s">
        <v>135</v>
      </c>
      <c r="E118" s="4">
        <v>0.0</v>
      </c>
      <c r="F118" s="1" t="s">
        <v>180</v>
      </c>
      <c r="G118" s="7" t="str">
        <f t="shared" si="1"/>
        <v>QB</v>
      </c>
      <c r="H118" s="3" t="str">
        <f t="shared" si="2"/>
        <v>LA</v>
      </c>
      <c r="I118" s="3" t="s">
        <v>137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1" t="s">
        <v>46</v>
      </c>
      <c r="B119" s="1" t="s">
        <v>371</v>
      </c>
      <c r="C119" s="4">
        <v>5000.0</v>
      </c>
      <c r="D119" s="1" t="s">
        <v>135</v>
      </c>
      <c r="E119" s="4">
        <v>0.0</v>
      </c>
      <c r="F119" s="1" t="s">
        <v>180</v>
      </c>
      <c r="G119" s="7" t="str">
        <f t="shared" si="1"/>
        <v>QB</v>
      </c>
      <c r="H119" s="3" t="str">
        <f t="shared" si="2"/>
        <v>LA</v>
      </c>
      <c r="I119" s="3" t="s">
        <v>137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1" t="s">
        <v>46</v>
      </c>
      <c r="B120" s="1" t="s">
        <v>372</v>
      </c>
      <c r="C120" s="4">
        <v>5000.0</v>
      </c>
      <c r="D120" s="1" t="s">
        <v>21</v>
      </c>
      <c r="E120" s="4">
        <v>0.0</v>
      </c>
      <c r="F120" s="1" t="s">
        <v>22</v>
      </c>
      <c r="G120" s="7" t="str">
        <f t="shared" si="1"/>
        <v>QB</v>
      </c>
      <c r="H120" s="3" t="str">
        <f t="shared" si="2"/>
        <v>Pit</v>
      </c>
      <c r="I120" s="3" t="s">
        <v>30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1" t="s">
        <v>46</v>
      </c>
      <c r="B121" s="1" t="s">
        <v>373</v>
      </c>
      <c r="C121" s="4">
        <v>5000.0</v>
      </c>
      <c r="D121" s="1" t="s">
        <v>21</v>
      </c>
      <c r="E121" s="4">
        <v>0.0</v>
      </c>
      <c r="F121" s="1" t="s">
        <v>169</v>
      </c>
      <c r="G121" s="7" t="str">
        <f t="shared" si="1"/>
        <v>QB</v>
      </c>
      <c r="H121" s="3" t="str">
        <f t="shared" si="2"/>
        <v>Pit</v>
      </c>
      <c r="I121" s="3" t="s">
        <v>30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1" t="s">
        <v>46</v>
      </c>
      <c r="B122" s="1" t="s">
        <v>377</v>
      </c>
      <c r="C122" s="4">
        <v>5000.0</v>
      </c>
      <c r="D122" s="1" t="s">
        <v>21</v>
      </c>
      <c r="E122" s="4">
        <v>-0.1</v>
      </c>
      <c r="F122" s="1" t="s">
        <v>22</v>
      </c>
      <c r="G122" s="7" t="str">
        <f t="shared" si="1"/>
        <v>QB</v>
      </c>
      <c r="H122" s="3" t="str">
        <f t="shared" si="2"/>
        <v>Pit</v>
      </c>
      <c r="I122" s="3" t="s">
        <v>30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1" t="s">
        <v>46</v>
      </c>
      <c r="B123" s="1" t="s">
        <v>378</v>
      </c>
      <c r="C123" s="4">
        <v>5000.0</v>
      </c>
      <c r="D123" s="1" t="s">
        <v>21</v>
      </c>
      <c r="E123" s="4">
        <v>0.0</v>
      </c>
      <c r="F123" s="1" t="s">
        <v>22</v>
      </c>
      <c r="G123" s="7" t="str">
        <f t="shared" si="1"/>
        <v>QB</v>
      </c>
      <c r="H123" s="3" t="str">
        <f t="shared" si="2"/>
        <v>Pit</v>
      </c>
      <c r="I123" s="3" t="s">
        <v>30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1" t="s">
        <v>19</v>
      </c>
      <c r="B124" s="1" t="s">
        <v>382</v>
      </c>
      <c r="C124" s="4">
        <v>5000.0</v>
      </c>
      <c r="D124" s="1" t="s">
        <v>21</v>
      </c>
      <c r="E124" s="4">
        <v>12.175</v>
      </c>
      <c r="F124" s="1" t="s">
        <v>169</v>
      </c>
      <c r="G124" s="7" t="str">
        <f t="shared" si="1"/>
        <v>WR</v>
      </c>
      <c r="H124" s="3" t="str">
        <f t="shared" si="2"/>
        <v>Pit</v>
      </c>
      <c r="I124" s="3" t="s">
        <v>30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1" t="s">
        <v>46</v>
      </c>
      <c r="B125" s="1" t="s">
        <v>383</v>
      </c>
      <c r="C125" s="4">
        <v>5000.0</v>
      </c>
      <c r="D125" s="1" t="s">
        <v>40</v>
      </c>
      <c r="E125" s="4">
        <v>0.0</v>
      </c>
      <c r="F125" s="1" t="s">
        <v>41</v>
      </c>
      <c r="G125" s="7" t="str">
        <f t="shared" si="1"/>
        <v>QB</v>
      </c>
      <c r="H125" s="3" t="str">
        <f t="shared" si="2"/>
        <v>Cin</v>
      </c>
      <c r="I125" s="3" t="s">
        <v>42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1" t="s">
        <v>46</v>
      </c>
      <c r="B126" s="1" t="s">
        <v>384</v>
      </c>
      <c r="C126" s="4">
        <v>5000.0</v>
      </c>
      <c r="D126" s="1" t="s">
        <v>40</v>
      </c>
      <c r="E126" s="4">
        <v>12.347</v>
      </c>
      <c r="F126" s="1" t="s">
        <v>78</v>
      </c>
      <c r="G126" s="7" t="str">
        <f t="shared" si="1"/>
        <v>QB</v>
      </c>
      <c r="H126" s="3" t="str">
        <f t="shared" si="2"/>
        <v>Cin</v>
      </c>
      <c r="I126" s="3" t="s">
        <v>42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1" t="s">
        <v>46</v>
      </c>
      <c r="B127" s="1" t="s">
        <v>388</v>
      </c>
      <c r="C127" s="4">
        <v>5000.0</v>
      </c>
      <c r="D127" s="1" t="s">
        <v>40</v>
      </c>
      <c r="E127" s="4">
        <v>0.0</v>
      </c>
      <c r="F127" s="1" t="s">
        <v>41</v>
      </c>
      <c r="G127" s="7" t="str">
        <f t="shared" si="1"/>
        <v>QB</v>
      </c>
      <c r="H127" s="3" t="str">
        <f t="shared" si="2"/>
        <v>Cin</v>
      </c>
      <c r="I127" s="3" t="s">
        <v>42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1" t="s">
        <v>44</v>
      </c>
      <c r="B128" s="1" t="s">
        <v>389</v>
      </c>
      <c r="C128" s="4">
        <v>5000.0</v>
      </c>
      <c r="D128" s="1" t="s">
        <v>40</v>
      </c>
      <c r="E128" s="4">
        <v>15.46</v>
      </c>
      <c r="F128" s="1" t="s">
        <v>78</v>
      </c>
      <c r="G128" s="7" t="str">
        <f t="shared" si="1"/>
        <v>RB</v>
      </c>
      <c r="H128" s="3" t="str">
        <f t="shared" si="2"/>
        <v>Cin</v>
      </c>
      <c r="I128" s="3" t="s">
        <v>42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1" t="s">
        <v>46</v>
      </c>
      <c r="B129" s="1" t="s">
        <v>393</v>
      </c>
      <c r="C129" s="4">
        <v>5000.0</v>
      </c>
      <c r="D129" s="1" t="s">
        <v>113</v>
      </c>
      <c r="E129" s="4">
        <v>0.0</v>
      </c>
      <c r="F129" s="1" t="s">
        <v>204</v>
      </c>
      <c r="G129" s="7" t="str">
        <f t="shared" si="1"/>
        <v>QB</v>
      </c>
      <c r="H129" s="3" t="str">
        <f t="shared" si="2"/>
        <v>KC</v>
      </c>
      <c r="I129" s="3" t="s">
        <v>115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1" t="s">
        <v>46</v>
      </c>
      <c r="B130" s="1" t="s">
        <v>394</v>
      </c>
      <c r="C130" s="4">
        <v>5000.0</v>
      </c>
      <c r="D130" s="1" t="s">
        <v>113</v>
      </c>
      <c r="E130" s="4">
        <v>0.0</v>
      </c>
      <c r="F130" s="1" t="s">
        <v>114</v>
      </c>
      <c r="G130" s="7" t="str">
        <f t="shared" si="1"/>
        <v>QB</v>
      </c>
      <c r="H130" s="3" t="str">
        <f t="shared" si="2"/>
        <v>KC</v>
      </c>
      <c r="I130" s="3" t="s">
        <v>115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1" t="s">
        <v>46</v>
      </c>
      <c r="B131" s="1" t="s">
        <v>398</v>
      </c>
      <c r="C131" s="4">
        <v>5000.0</v>
      </c>
      <c r="D131" s="1" t="s">
        <v>113</v>
      </c>
      <c r="E131" s="4">
        <v>0.0</v>
      </c>
      <c r="F131" s="1" t="s">
        <v>204</v>
      </c>
      <c r="G131" s="7" t="str">
        <f t="shared" si="1"/>
        <v>QB</v>
      </c>
      <c r="H131" s="3" t="str">
        <f t="shared" si="2"/>
        <v>KC</v>
      </c>
      <c r="I131" s="3" t="s">
        <v>115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1" t="s">
        <v>46</v>
      </c>
      <c r="B132" s="1" t="s">
        <v>399</v>
      </c>
      <c r="C132" s="4">
        <v>5000.0</v>
      </c>
      <c r="D132" s="1" t="s">
        <v>113</v>
      </c>
      <c r="E132" s="4">
        <v>0.0</v>
      </c>
      <c r="F132" s="1" t="s">
        <v>114</v>
      </c>
      <c r="G132" s="7" t="str">
        <f t="shared" si="1"/>
        <v>QB</v>
      </c>
      <c r="H132" s="3" t="str">
        <f t="shared" si="2"/>
        <v>KC</v>
      </c>
      <c r="I132" s="3" t="s">
        <v>115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1" t="s">
        <v>148</v>
      </c>
      <c r="B133" s="1" t="s">
        <v>400</v>
      </c>
      <c r="C133" s="4">
        <v>5000.0</v>
      </c>
      <c r="D133" s="1" t="s">
        <v>113</v>
      </c>
      <c r="E133" s="4">
        <v>14.0</v>
      </c>
      <c r="F133" s="1" t="s">
        <v>204</v>
      </c>
      <c r="G133" s="7" t="str">
        <f t="shared" si="1"/>
        <v>TE</v>
      </c>
      <c r="H133" s="3" t="str">
        <f t="shared" si="2"/>
        <v>KC</v>
      </c>
      <c r="I133" s="3" t="s">
        <v>115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1" t="s">
        <v>46</v>
      </c>
      <c r="B134" s="1" t="s">
        <v>401</v>
      </c>
      <c r="C134" s="4">
        <v>5000.0</v>
      </c>
      <c r="D134" s="1" t="s">
        <v>32</v>
      </c>
      <c r="E134" s="4">
        <v>0.0</v>
      </c>
      <c r="F134" s="1" t="s">
        <v>33</v>
      </c>
      <c r="G134" s="7" t="str">
        <f t="shared" si="1"/>
        <v>QB</v>
      </c>
      <c r="H134" s="3" t="str">
        <f t="shared" si="2"/>
        <v>Atl</v>
      </c>
      <c r="I134" s="3" t="s">
        <v>34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1" t="s">
        <v>46</v>
      </c>
      <c r="B135" s="1" t="s">
        <v>403</v>
      </c>
      <c r="C135" s="4">
        <v>5000.0</v>
      </c>
      <c r="D135" s="1" t="s">
        <v>32</v>
      </c>
      <c r="E135" s="4">
        <v>2.7</v>
      </c>
      <c r="F135" s="1" t="s">
        <v>164</v>
      </c>
      <c r="G135" s="7" t="str">
        <f t="shared" si="1"/>
        <v>QB</v>
      </c>
      <c r="H135" s="3" t="str">
        <f t="shared" si="2"/>
        <v>Atl</v>
      </c>
      <c r="I135" s="3" t="s">
        <v>34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1" t="s">
        <v>46</v>
      </c>
      <c r="B136" s="1" t="s">
        <v>406</v>
      </c>
      <c r="C136" s="4">
        <v>5000.0</v>
      </c>
      <c r="D136" s="1" t="s">
        <v>55</v>
      </c>
      <c r="E136" s="4">
        <v>0.0</v>
      </c>
      <c r="F136" s="1" t="s">
        <v>120</v>
      </c>
      <c r="G136" s="7" t="str">
        <f t="shared" si="1"/>
        <v>QB</v>
      </c>
      <c r="H136" s="3" t="str">
        <f t="shared" si="2"/>
        <v>Dal</v>
      </c>
      <c r="I136" s="3" t="s">
        <v>57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1" t="s">
        <v>46</v>
      </c>
      <c r="B137" s="1" t="s">
        <v>407</v>
      </c>
      <c r="C137" s="4">
        <v>5000.0</v>
      </c>
      <c r="D137" s="1" t="s">
        <v>55</v>
      </c>
      <c r="E137" s="4">
        <v>0.0</v>
      </c>
      <c r="F137" s="1" t="s">
        <v>56</v>
      </c>
      <c r="G137" s="7" t="str">
        <f t="shared" si="1"/>
        <v>QB</v>
      </c>
      <c r="H137" s="3" t="str">
        <f t="shared" si="2"/>
        <v>Dal</v>
      </c>
      <c r="I137" s="3" t="s">
        <v>57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1" t="s">
        <v>46</v>
      </c>
      <c r="B138" s="1" t="s">
        <v>411</v>
      </c>
      <c r="C138" s="4">
        <v>5000.0</v>
      </c>
      <c r="D138" s="1" t="s">
        <v>55</v>
      </c>
      <c r="E138" s="4">
        <v>0.0</v>
      </c>
      <c r="F138" s="1" t="s">
        <v>56</v>
      </c>
      <c r="G138" s="7" t="str">
        <f t="shared" si="1"/>
        <v>QB</v>
      </c>
      <c r="H138" s="3" t="str">
        <f t="shared" si="2"/>
        <v>Dal</v>
      </c>
      <c r="I138" s="3" t="s">
        <v>57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1" t="s">
        <v>46</v>
      </c>
      <c r="B139" s="1" t="s">
        <v>413</v>
      </c>
      <c r="C139" s="4">
        <v>5000.0</v>
      </c>
      <c r="D139" s="1" t="s">
        <v>94</v>
      </c>
      <c r="E139" s="4">
        <v>0.0</v>
      </c>
      <c r="F139" s="1" t="s">
        <v>95</v>
      </c>
      <c r="G139" s="7" t="str">
        <f t="shared" si="1"/>
        <v>QB</v>
      </c>
      <c r="H139" s="3" t="str">
        <f t="shared" si="2"/>
        <v>Ind</v>
      </c>
      <c r="I139" s="3" t="s">
        <v>96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1" t="s">
        <v>46</v>
      </c>
      <c r="B140" s="1" t="s">
        <v>414</v>
      </c>
      <c r="C140" s="4">
        <v>5000.0</v>
      </c>
      <c r="D140" s="1" t="s">
        <v>94</v>
      </c>
      <c r="E140" s="4">
        <v>0.0</v>
      </c>
      <c r="F140" s="1" t="s">
        <v>117</v>
      </c>
      <c r="G140" s="7" t="str">
        <f t="shared" si="1"/>
        <v>QB</v>
      </c>
      <c r="H140" s="3" t="str">
        <f t="shared" si="2"/>
        <v>Ind</v>
      </c>
      <c r="I140" s="3" t="s">
        <v>96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1" t="s">
        <v>46</v>
      </c>
      <c r="B141" s="1" t="s">
        <v>415</v>
      </c>
      <c r="C141" s="4">
        <v>5000.0</v>
      </c>
      <c r="D141" s="1" t="s">
        <v>94</v>
      </c>
      <c r="E141" s="4">
        <v>0.0</v>
      </c>
      <c r="F141" s="1" t="s">
        <v>117</v>
      </c>
      <c r="G141" s="7" t="str">
        <f t="shared" si="1"/>
        <v>QB</v>
      </c>
      <c r="H141" s="3" t="str">
        <f t="shared" si="2"/>
        <v>Ind</v>
      </c>
      <c r="I141" s="3" t="s">
        <v>96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1" t="s">
        <v>46</v>
      </c>
      <c r="B142" s="1" t="s">
        <v>419</v>
      </c>
      <c r="C142" s="4">
        <v>5000.0</v>
      </c>
      <c r="D142" s="1" t="s">
        <v>59</v>
      </c>
      <c r="E142" s="4">
        <v>4.227</v>
      </c>
      <c r="F142" s="1" t="s">
        <v>60</v>
      </c>
      <c r="G142" s="7" t="str">
        <f t="shared" si="1"/>
        <v>QB</v>
      </c>
      <c r="H142" s="3" t="str">
        <f t="shared" si="2"/>
        <v>NYJ</v>
      </c>
      <c r="I142" s="3" t="s">
        <v>64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1" t="s">
        <v>46</v>
      </c>
      <c r="B143" s="1" t="s">
        <v>420</v>
      </c>
      <c r="C143" s="4">
        <v>5000.0</v>
      </c>
      <c r="D143" s="1" t="s">
        <v>59</v>
      </c>
      <c r="E143" s="4">
        <v>0.0</v>
      </c>
      <c r="F143" s="1" t="s">
        <v>60</v>
      </c>
      <c r="G143" s="7" t="str">
        <f t="shared" si="1"/>
        <v>QB</v>
      </c>
      <c r="H143" s="3" t="str">
        <f t="shared" si="2"/>
        <v>NYJ</v>
      </c>
      <c r="I143" s="3" t="s">
        <v>64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1" t="s">
        <v>46</v>
      </c>
      <c r="B144" s="1" t="s">
        <v>421</v>
      </c>
      <c r="C144" s="4">
        <v>5000.0</v>
      </c>
      <c r="D144" s="1" t="s">
        <v>59</v>
      </c>
      <c r="E144" s="4">
        <v>0.0</v>
      </c>
      <c r="F144" s="1" t="s">
        <v>67</v>
      </c>
      <c r="G144" s="7" t="str">
        <f t="shared" si="1"/>
        <v>QB</v>
      </c>
      <c r="H144" s="3" t="str">
        <f t="shared" si="2"/>
        <v>NYJ</v>
      </c>
      <c r="I144" s="3" t="s">
        <v>64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1" t="s">
        <v>46</v>
      </c>
      <c r="B145" s="1" t="s">
        <v>425</v>
      </c>
      <c r="C145" s="4">
        <v>5000.0</v>
      </c>
      <c r="D145" s="1" t="s">
        <v>59</v>
      </c>
      <c r="E145" s="4">
        <v>0.0</v>
      </c>
      <c r="F145" s="1" t="s">
        <v>67</v>
      </c>
      <c r="G145" s="7" t="str">
        <f t="shared" si="1"/>
        <v>QB</v>
      </c>
      <c r="H145" s="3" t="str">
        <f t="shared" si="2"/>
        <v>NYJ</v>
      </c>
      <c r="I145" s="3" t="s">
        <v>64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1" t="s">
        <v>46</v>
      </c>
      <c r="B146" s="1" t="s">
        <v>426</v>
      </c>
      <c r="C146" s="4">
        <v>5000.0</v>
      </c>
      <c r="D146" s="1" t="s">
        <v>59</v>
      </c>
      <c r="E146" s="4">
        <v>0.0</v>
      </c>
      <c r="F146" s="1" t="s">
        <v>67</v>
      </c>
      <c r="G146" s="7" t="str">
        <f t="shared" si="1"/>
        <v>QB</v>
      </c>
      <c r="H146" s="3" t="str">
        <f t="shared" si="2"/>
        <v>NYJ</v>
      </c>
      <c r="I146" s="3" t="s">
        <v>64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1" t="s">
        <v>44</v>
      </c>
      <c r="B147" s="1" t="s">
        <v>430</v>
      </c>
      <c r="C147" s="4">
        <v>4900.0</v>
      </c>
      <c r="D147" s="1" t="s">
        <v>176</v>
      </c>
      <c r="E147" s="4">
        <v>11.8</v>
      </c>
      <c r="F147" s="1" t="s">
        <v>177</v>
      </c>
      <c r="G147" s="7" t="str">
        <f t="shared" si="1"/>
        <v>RB</v>
      </c>
      <c r="H147" s="3" t="str">
        <f t="shared" si="2"/>
        <v>Phi</v>
      </c>
      <c r="I147" s="3" t="s">
        <v>178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1" t="s">
        <v>148</v>
      </c>
      <c r="B148" s="1" t="s">
        <v>431</v>
      </c>
      <c r="C148" s="4">
        <v>4900.0</v>
      </c>
      <c r="D148" s="1" t="s">
        <v>32</v>
      </c>
      <c r="E148" s="4">
        <v>13.4</v>
      </c>
      <c r="F148" s="1" t="s">
        <v>164</v>
      </c>
      <c r="G148" s="7" t="str">
        <f t="shared" si="1"/>
        <v>TE</v>
      </c>
      <c r="H148" s="3" t="str">
        <f t="shared" si="2"/>
        <v>Atl</v>
      </c>
      <c r="I148" s="3" t="s">
        <v>34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1" t="s">
        <v>19</v>
      </c>
      <c r="B149" s="1" t="s">
        <v>432</v>
      </c>
      <c r="C149" s="4">
        <v>4900.0</v>
      </c>
      <c r="D149" s="1" t="s">
        <v>59</v>
      </c>
      <c r="E149" s="4">
        <v>12.48</v>
      </c>
      <c r="F149" s="1" t="s">
        <v>67</v>
      </c>
      <c r="G149" s="7" t="str">
        <f t="shared" si="1"/>
        <v>WR</v>
      </c>
      <c r="H149" s="3" t="str">
        <f t="shared" si="2"/>
        <v>NYJ</v>
      </c>
      <c r="I149" s="3" t="s">
        <v>64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1" t="s">
        <v>44</v>
      </c>
      <c r="B150" s="1" t="s">
        <v>433</v>
      </c>
      <c r="C150" s="4">
        <v>4800.0</v>
      </c>
      <c r="D150" s="1" t="s">
        <v>21</v>
      </c>
      <c r="E150" s="4">
        <v>15.52</v>
      </c>
      <c r="F150" s="1" t="s">
        <v>22</v>
      </c>
      <c r="G150" s="7" t="str">
        <f t="shared" si="1"/>
        <v>RB</v>
      </c>
      <c r="H150" s="3" t="str">
        <f t="shared" si="2"/>
        <v>Pit</v>
      </c>
      <c r="I150" s="3" t="s">
        <v>30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1" t="s">
        <v>44</v>
      </c>
      <c r="B151" s="1" t="s">
        <v>436</v>
      </c>
      <c r="C151" s="4">
        <v>4800.0</v>
      </c>
      <c r="D151" s="1" t="s">
        <v>32</v>
      </c>
      <c r="E151" s="4">
        <v>19.46</v>
      </c>
      <c r="F151" s="1" t="s">
        <v>33</v>
      </c>
      <c r="G151" s="7" t="str">
        <f t="shared" si="1"/>
        <v>RB</v>
      </c>
      <c r="H151" s="3" t="str">
        <f t="shared" si="2"/>
        <v>Atl</v>
      </c>
      <c r="I151" s="3" t="s">
        <v>34</v>
      </c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1" t="s">
        <v>19</v>
      </c>
      <c r="B152" s="1" t="s">
        <v>437</v>
      </c>
      <c r="C152" s="4">
        <v>4700.0</v>
      </c>
      <c r="D152" s="1" t="s">
        <v>75</v>
      </c>
      <c r="E152" s="4">
        <v>10.9</v>
      </c>
      <c r="F152" s="1" t="s">
        <v>76</v>
      </c>
      <c r="G152" s="7" t="str">
        <f t="shared" si="1"/>
        <v>WR</v>
      </c>
      <c r="H152" s="3" t="str">
        <f t="shared" si="2"/>
        <v>Jax</v>
      </c>
      <c r="I152" s="3" t="s">
        <v>80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1" t="s">
        <v>44</v>
      </c>
      <c r="B153" s="1" t="s">
        <v>438</v>
      </c>
      <c r="C153" s="4">
        <v>4700.0</v>
      </c>
      <c r="D153" s="1" t="s">
        <v>21</v>
      </c>
      <c r="E153" s="4">
        <v>6.95</v>
      </c>
      <c r="F153" s="1" t="s">
        <v>169</v>
      </c>
      <c r="G153" s="7" t="str">
        <f t="shared" si="1"/>
        <v>RB</v>
      </c>
      <c r="H153" s="3" t="str">
        <f t="shared" si="2"/>
        <v>Pit</v>
      </c>
      <c r="I153" s="3" t="s">
        <v>30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1" t="s">
        <v>19</v>
      </c>
      <c r="B154" s="1" t="s">
        <v>439</v>
      </c>
      <c r="C154" s="4">
        <v>4700.0</v>
      </c>
      <c r="D154" s="1" t="s">
        <v>21</v>
      </c>
      <c r="E154" s="4">
        <v>15.32</v>
      </c>
      <c r="F154" s="1" t="s">
        <v>22</v>
      </c>
      <c r="G154" s="7" t="str">
        <f t="shared" si="1"/>
        <v>WR</v>
      </c>
      <c r="H154" s="3" t="str">
        <f t="shared" si="2"/>
        <v>Pit</v>
      </c>
      <c r="I154" s="3" t="s">
        <v>30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1" t="s">
        <v>44</v>
      </c>
      <c r="B155" s="1" t="s">
        <v>443</v>
      </c>
      <c r="C155" s="4">
        <v>4600.0</v>
      </c>
      <c r="D155" s="1" t="s">
        <v>82</v>
      </c>
      <c r="E155" s="4">
        <v>15.94</v>
      </c>
      <c r="F155" s="1" t="s">
        <v>220</v>
      </c>
      <c r="G155" s="7" t="str">
        <f t="shared" si="1"/>
        <v>RB</v>
      </c>
      <c r="H155" s="3" t="str">
        <f t="shared" si="2"/>
        <v>Cle</v>
      </c>
      <c r="I155" s="3" t="s">
        <v>84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1" t="s">
        <v>44</v>
      </c>
      <c r="B156" s="1" t="s">
        <v>444</v>
      </c>
      <c r="C156" s="4">
        <v>4600.0</v>
      </c>
      <c r="D156" s="1" t="s">
        <v>40</v>
      </c>
      <c r="E156" s="4">
        <v>13.18</v>
      </c>
      <c r="F156" s="1" t="s">
        <v>41</v>
      </c>
      <c r="G156" s="7" t="str">
        <f t="shared" si="1"/>
        <v>RB</v>
      </c>
      <c r="H156" s="3" t="str">
        <f t="shared" si="2"/>
        <v>Cin</v>
      </c>
      <c r="I156" s="3" t="s">
        <v>42</v>
      </c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1" t="s">
        <v>19</v>
      </c>
      <c r="B157" s="1" t="s">
        <v>445</v>
      </c>
      <c r="C157" s="4">
        <v>4600.0</v>
      </c>
      <c r="D157" s="1" t="s">
        <v>40</v>
      </c>
      <c r="E157" s="4">
        <v>8.96</v>
      </c>
      <c r="F157" s="1" t="s">
        <v>78</v>
      </c>
      <c r="G157" s="7" t="str">
        <f t="shared" si="1"/>
        <v>WR</v>
      </c>
      <c r="H157" s="3" t="str">
        <f t="shared" si="2"/>
        <v>Cin</v>
      </c>
      <c r="I157" s="3" t="s">
        <v>42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1" t="s">
        <v>19</v>
      </c>
      <c r="B158" s="1" t="s">
        <v>449</v>
      </c>
      <c r="C158" s="4">
        <v>4500.0</v>
      </c>
      <c r="D158" s="1" t="s">
        <v>82</v>
      </c>
      <c r="E158" s="4">
        <v>19.65</v>
      </c>
      <c r="F158" s="1" t="s">
        <v>220</v>
      </c>
      <c r="G158" s="7" t="str">
        <f t="shared" si="1"/>
        <v>WR</v>
      </c>
      <c r="H158" s="3" t="str">
        <f t="shared" si="2"/>
        <v>Cle</v>
      </c>
      <c r="I158" s="3" t="s">
        <v>84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1" t="s">
        <v>44</v>
      </c>
      <c r="B159" s="1" t="s">
        <v>450</v>
      </c>
      <c r="C159" s="4">
        <v>4500.0</v>
      </c>
      <c r="D159" s="1" t="s">
        <v>36</v>
      </c>
      <c r="E159" s="4">
        <v>7.4</v>
      </c>
      <c r="F159" s="1" t="s">
        <v>37</v>
      </c>
      <c r="G159" s="7" t="str">
        <f t="shared" si="1"/>
        <v>RB</v>
      </c>
      <c r="H159" s="3" t="str">
        <f t="shared" si="2"/>
        <v>Bal</v>
      </c>
      <c r="I159" s="3" t="s">
        <v>38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1" t="s">
        <v>148</v>
      </c>
      <c r="B160" s="1" t="s">
        <v>454</v>
      </c>
      <c r="C160" s="4">
        <v>4500.0</v>
      </c>
      <c r="D160" s="1" t="s">
        <v>40</v>
      </c>
      <c r="E160" s="4">
        <v>16.6</v>
      </c>
      <c r="F160" s="1" t="s">
        <v>78</v>
      </c>
      <c r="G160" s="7" t="str">
        <f t="shared" si="1"/>
        <v>TE</v>
      </c>
      <c r="H160" s="3" t="str">
        <f t="shared" si="2"/>
        <v>Cin</v>
      </c>
      <c r="I160" s="3" t="s">
        <v>42</v>
      </c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1" t="s">
        <v>19</v>
      </c>
      <c r="B161" s="1" t="s">
        <v>455</v>
      </c>
      <c r="C161" s="4">
        <v>4500.0</v>
      </c>
      <c r="D161" s="1" t="s">
        <v>59</v>
      </c>
      <c r="E161" s="4">
        <v>9.34</v>
      </c>
      <c r="F161" s="1" t="s">
        <v>60</v>
      </c>
      <c r="G161" s="7" t="str">
        <f t="shared" si="1"/>
        <v>WR</v>
      </c>
      <c r="H161" s="3" t="str">
        <f t="shared" si="2"/>
        <v>NYJ</v>
      </c>
      <c r="I161" s="3" t="s">
        <v>64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1" t="s">
        <v>44</v>
      </c>
      <c r="B162" s="1" t="s">
        <v>456</v>
      </c>
      <c r="C162" s="4">
        <v>4400.0</v>
      </c>
      <c r="D162" s="1" t="s">
        <v>176</v>
      </c>
      <c r="E162" s="4">
        <v>12.725</v>
      </c>
      <c r="F162" s="1" t="s">
        <v>177</v>
      </c>
      <c r="G162" s="7" t="str">
        <f t="shared" si="1"/>
        <v>RB</v>
      </c>
      <c r="H162" s="3" t="str">
        <f t="shared" si="2"/>
        <v>Phi</v>
      </c>
      <c r="I162" s="3" t="s">
        <v>178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1" t="s">
        <v>19</v>
      </c>
      <c r="B163" s="1" t="s">
        <v>460</v>
      </c>
      <c r="C163" s="4">
        <v>4400.0</v>
      </c>
      <c r="D163" s="1" t="s">
        <v>176</v>
      </c>
      <c r="E163" s="4">
        <v>12.42</v>
      </c>
      <c r="F163" s="1" t="s">
        <v>214</v>
      </c>
      <c r="G163" s="7" t="str">
        <f t="shared" si="1"/>
        <v>WR</v>
      </c>
      <c r="H163" s="3" t="str">
        <f t="shared" si="2"/>
        <v>Phi</v>
      </c>
      <c r="I163" s="3" t="s">
        <v>178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1" t="s">
        <v>44</v>
      </c>
      <c r="B164" s="1" t="s">
        <v>461</v>
      </c>
      <c r="C164" s="4">
        <v>4400.0</v>
      </c>
      <c r="D164" s="1" t="s">
        <v>75</v>
      </c>
      <c r="E164" s="4">
        <v>12.3</v>
      </c>
      <c r="F164" s="1" t="s">
        <v>76</v>
      </c>
      <c r="G164" s="7" t="str">
        <f t="shared" si="1"/>
        <v>RB</v>
      </c>
      <c r="H164" s="3" t="str">
        <f t="shared" si="2"/>
        <v>Jax</v>
      </c>
      <c r="I164" s="3" t="s">
        <v>80</v>
      </c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1" t="s">
        <v>19</v>
      </c>
      <c r="B165" s="1" t="s">
        <v>462</v>
      </c>
      <c r="C165" s="4">
        <v>4400.0</v>
      </c>
      <c r="D165" s="1" t="s">
        <v>135</v>
      </c>
      <c r="E165" s="4">
        <v>6.48</v>
      </c>
      <c r="F165" s="1" t="s">
        <v>136</v>
      </c>
      <c r="G165" s="7" t="str">
        <f t="shared" si="1"/>
        <v>WR</v>
      </c>
      <c r="H165" s="3" t="str">
        <f t="shared" si="2"/>
        <v>LA</v>
      </c>
      <c r="I165" s="3" t="s">
        <v>137</v>
      </c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1" t="s">
        <v>44</v>
      </c>
      <c r="B166" s="1" t="s">
        <v>466</v>
      </c>
      <c r="C166" s="4">
        <v>4400.0</v>
      </c>
      <c r="D166" s="1" t="s">
        <v>113</v>
      </c>
      <c r="E166" s="4">
        <v>12.875</v>
      </c>
      <c r="F166" s="1" t="s">
        <v>114</v>
      </c>
      <c r="G166" s="7" t="str">
        <f t="shared" si="1"/>
        <v>RB</v>
      </c>
      <c r="H166" s="3" t="str">
        <f t="shared" si="2"/>
        <v>KC</v>
      </c>
      <c r="I166" s="3" t="s">
        <v>115</v>
      </c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1" t="s">
        <v>19</v>
      </c>
      <c r="B167" s="1" t="s">
        <v>468</v>
      </c>
      <c r="C167" s="4">
        <v>4400.0</v>
      </c>
      <c r="D167" s="1" t="s">
        <v>55</v>
      </c>
      <c r="E167" s="4">
        <v>13.38</v>
      </c>
      <c r="F167" s="1" t="s">
        <v>120</v>
      </c>
      <c r="G167" s="7" t="str">
        <f t="shared" si="1"/>
        <v>WR</v>
      </c>
      <c r="H167" s="3" t="str">
        <f t="shared" si="2"/>
        <v>Dal</v>
      </c>
      <c r="I167" s="3" t="s">
        <v>57</v>
      </c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1" t="s">
        <v>148</v>
      </c>
      <c r="B168" s="1" t="s">
        <v>469</v>
      </c>
      <c r="C168" s="4">
        <v>4300.0</v>
      </c>
      <c r="D168" s="1" t="s">
        <v>36</v>
      </c>
      <c r="E168" s="4">
        <v>11.38</v>
      </c>
      <c r="F168" s="1" t="s">
        <v>244</v>
      </c>
      <c r="G168" s="7" t="str">
        <f t="shared" si="1"/>
        <v>TE</v>
      </c>
      <c r="H168" s="3" t="str">
        <f t="shared" si="2"/>
        <v>Bal</v>
      </c>
      <c r="I168" s="3" t="s">
        <v>38</v>
      </c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1" t="s">
        <v>44</v>
      </c>
      <c r="B169" s="1" t="s">
        <v>473</v>
      </c>
      <c r="C169" s="4">
        <v>4300.0</v>
      </c>
      <c r="D169" s="1" t="s">
        <v>49</v>
      </c>
      <c r="E169" s="4">
        <v>11.2</v>
      </c>
      <c r="F169" s="1" t="s">
        <v>50</v>
      </c>
      <c r="G169" s="7" t="str">
        <f t="shared" si="1"/>
        <v>RB</v>
      </c>
      <c r="H169" s="3" t="str">
        <f t="shared" si="2"/>
        <v>Car</v>
      </c>
      <c r="I169" s="3" t="s">
        <v>52</v>
      </c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1" t="s">
        <v>19</v>
      </c>
      <c r="B170" s="1" t="s">
        <v>474</v>
      </c>
      <c r="C170" s="4">
        <v>4300.0</v>
      </c>
      <c r="D170" s="1" t="s">
        <v>49</v>
      </c>
      <c r="E170" s="4">
        <v>13.975</v>
      </c>
      <c r="F170" s="1" t="s">
        <v>69</v>
      </c>
      <c r="G170" s="7" t="str">
        <f t="shared" si="1"/>
        <v>WR</v>
      </c>
      <c r="H170" s="3" t="str">
        <f t="shared" si="2"/>
        <v>Car</v>
      </c>
      <c r="I170" s="3" t="s">
        <v>52</v>
      </c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1" t="s">
        <v>19</v>
      </c>
      <c r="B171" s="1" t="s">
        <v>478</v>
      </c>
      <c r="C171" s="4">
        <v>4300.0</v>
      </c>
      <c r="D171" s="1" t="s">
        <v>32</v>
      </c>
      <c r="E171" s="4">
        <v>8.5</v>
      </c>
      <c r="F171" s="1" t="s">
        <v>33</v>
      </c>
      <c r="G171" s="7" t="str">
        <f t="shared" si="1"/>
        <v>WR</v>
      </c>
      <c r="H171" s="3" t="str">
        <f t="shared" si="2"/>
        <v>Atl</v>
      </c>
      <c r="I171" s="3" t="s">
        <v>34</v>
      </c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1" t="s">
        <v>19</v>
      </c>
      <c r="B172" s="1" t="s">
        <v>479</v>
      </c>
      <c r="C172" s="4">
        <v>4300.0</v>
      </c>
      <c r="D172" s="1" t="s">
        <v>94</v>
      </c>
      <c r="E172" s="4">
        <v>8.28</v>
      </c>
      <c r="F172" s="1" t="s">
        <v>95</v>
      </c>
      <c r="G172" s="7" t="str">
        <f t="shared" si="1"/>
        <v>WR</v>
      </c>
      <c r="H172" s="3" t="str">
        <f t="shared" si="2"/>
        <v>Ind</v>
      </c>
      <c r="I172" s="3" t="s">
        <v>96</v>
      </c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1" t="s">
        <v>19</v>
      </c>
      <c r="B173" s="1" t="s">
        <v>480</v>
      </c>
      <c r="C173" s="4">
        <v>4200.0</v>
      </c>
      <c r="D173" s="1" t="s">
        <v>155</v>
      </c>
      <c r="E173" s="4">
        <v>7.92</v>
      </c>
      <c r="F173" s="1" t="s">
        <v>156</v>
      </c>
      <c r="G173" s="7" t="str">
        <f t="shared" si="1"/>
        <v>WR</v>
      </c>
      <c r="H173" s="3" t="str">
        <f t="shared" si="2"/>
        <v>SF</v>
      </c>
      <c r="I173" s="3" t="s">
        <v>160</v>
      </c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1" t="s">
        <v>19</v>
      </c>
      <c r="B174" s="1" t="s">
        <v>484</v>
      </c>
      <c r="C174" s="4">
        <v>4200.0</v>
      </c>
      <c r="D174" s="1" t="s">
        <v>36</v>
      </c>
      <c r="E174" s="4">
        <v>9.1</v>
      </c>
      <c r="F174" s="1" t="s">
        <v>37</v>
      </c>
      <c r="G174" s="7" t="str">
        <f t="shared" si="1"/>
        <v>WR</v>
      </c>
      <c r="H174" s="3" t="str">
        <f t="shared" si="2"/>
        <v>Bal</v>
      </c>
      <c r="I174" s="3" t="s">
        <v>38</v>
      </c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1" t="s">
        <v>148</v>
      </c>
      <c r="B175" s="1" t="s">
        <v>485</v>
      </c>
      <c r="C175" s="4">
        <v>4200.0</v>
      </c>
      <c r="D175" s="1" t="s">
        <v>75</v>
      </c>
      <c r="E175" s="4">
        <v>10.6</v>
      </c>
      <c r="F175" s="1" t="s">
        <v>76</v>
      </c>
      <c r="G175" s="7" t="str">
        <f t="shared" si="1"/>
        <v>TE</v>
      </c>
      <c r="H175" s="3" t="str">
        <f t="shared" si="2"/>
        <v>Jax</v>
      </c>
      <c r="I175" s="3" t="s">
        <v>80</v>
      </c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1" t="s">
        <v>44</v>
      </c>
      <c r="B176" s="1" t="s">
        <v>488</v>
      </c>
      <c r="C176" s="4">
        <v>4200.0</v>
      </c>
      <c r="D176" s="1" t="s">
        <v>113</v>
      </c>
      <c r="E176" s="4">
        <v>6.72</v>
      </c>
      <c r="F176" s="1" t="s">
        <v>114</v>
      </c>
      <c r="G176" s="7" t="str">
        <f t="shared" si="1"/>
        <v>RB</v>
      </c>
      <c r="H176" s="3" t="str">
        <f t="shared" si="2"/>
        <v>KC</v>
      </c>
      <c r="I176" s="3" t="s">
        <v>115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1" t="s">
        <v>44</v>
      </c>
      <c r="B177" s="1" t="s">
        <v>489</v>
      </c>
      <c r="C177" s="4">
        <v>4200.0</v>
      </c>
      <c r="D177" s="1" t="s">
        <v>32</v>
      </c>
      <c r="E177" s="4">
        <v>6.3</v>
      </c>
      <c r="F177" s="1" t="s">
        <v>164</v>
      </c>
      <c r="G177" s="7" t="str">
        <f t="shared" si="1"/>
        <v>RB</v>
      </c>
      <c r="H177" s="3" t="str">
        <f t="shared" si="2"/>
        <v>Atl</v>
      </c>
      <c r="I177" s="3" t="s">
        <v>34</v>
      </c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1" t="s">
        <v>148</v>
      </c>
      <c r="B178" s="1" t="s">
        <v>490</v>
      </c>
      <c r="C178" s="4">
        <v>4200.0</v>
      </c>
      <c r="D178" s="1" t="s">
        <v>55</v>
      </c>
      <c r="E178" s="4">
        <v>9.44</v>
      </c>
      <c r="F178" s="1" t="s">
        <v>120</v>
      </c>
      <c r="G178" s="7" t="str">
        <f t="shared" si="1"/>
        <v>TE</v>
      </c>
      <c r="H178" s="3" t="str">
        <f t="shared" si="2"/>
        <v>Dal</v>
      </c>
      <c r="I178" s="3" t="s">
        <v>57</v>
      </c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1" t="s">
        <v>19</v>
      </c>
      <c r="B179" s="1" t="s">
        <v>494</v>
      </c>
      <c r="C179" s="4">
        <v>4200.0</v>
      </c>
      <c r="D179" s="1" t="s">
        <v>59</v>
      </c>
      <c r="E179" s="4">
        <v>8.2</v>
      </c>
      <c r="F179" s="1" t="s">
        <v>60</v>
      </c>
      <c r="G179" s="7" t="str">
        <f t="shared" si="1"/>
        <v>WR</v>
      </c>
      <c r="H179" s="3" t="str">
        <f t="shared" si="2"/>
        <v>NYJ</v>
      </c>
      <c r="I179" s="3" t="s">
        <v>64</v>
      </c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1" t="s">
        <v>19</v>
      </c>
      <c r="B180" s="1" t="s">
        <v>495</v>
      </c>
      <c r="C180" s="4">
        <v>4100.0</v>
      </c>
      <c r="D180" s="1" t="s">
        <v>82</v>
      </c>
      <c r="E180" s="4">
        <v>7.38</v>
      </c>
      <c r="F180" s="1" t="s">
        <v>83</v>
      </c>
      <c r="G180" s="7" t="str">
        <f t="shared" si="1"/>
        <v>WR</v>
      </c>
      <c r="H180" s="3" t="str">
        <f t="shared" si="2"/>
        <v>Cle</v>
      </c>
      <c r="I180" s="3" t="s">
        <v>84</v>
      </c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1" t="s">
        <v>19</v>
      </c>
      <c r="B181" s="1" t="s">
        <v>499</v>
      </c>
      <c r="C181" s="4">
        <v>4100.0</v>
      </c>
      <c r="D181" s="1" t="s">
        <v>75</v>
      </c>
      <c r="E181" s="4">
        <v>13.6</v>
      </c>
      <c r="F181" s="1" t="s">
        <v>139</v>
      </c>
      <c r="G181" s="7" t="str">
        <f t="shared" si="1"/>
        <v>WR</v>
      </c>
      <c r="H181" s="3" t="str">
        <f t="shared" si="2"/>
        <v>Jax</v>
      </c>
      <c r="I181" s="3" t="s">
        <v>80</v>
      </c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1" t="s">
        <v>44</v>
      </c>
      <c r="B182" s="1" t="s">
        <v>501</v>
      </c>
      <c r="C182" s="4">
        <v>4100.0</v>
      </c>
      <c r="D182" s="1" t="s">
        <v>40</v>
      </c>
      <c r="E182" s="4">
        <v>8.16</v>
      </c>
      <c r="F182" s="1" t="s">
        <v>78</v>
      </c>
      <c r="G182" s="7" t="str">
        <f t="shared" si="1"/>
        <v>RB</v>
      </c>
      <c r="H182" s="3" t="str">
        <f t="shared" si="2"/>
        <v>Cin</v>
      </c>
      <c r="I182" s="3" t="s">
        <v>42</v>
      </c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1" t="s">
        <v>148</v>
      </c>
      <c r="B183" s="1" t="s">
        <v>502</v>
      </c>
      <c r="C183" s="4">
        <v>4100.0</v>
      </c>
      <c r="D183" s="1" t="s">
        <v>40</v>
      </c>
      <c r="E183" s="4">
        <v>0.0</v>
      </c>
      <c r="F183" s="1" t="s">
        <v>41</v>
      </c>
      <c r="G183" s="7" t="str">
        <f t="shared" si="1"/>
        <v>TE</v>
      </c>
      <c r="H183" s="3" t="str">
        <f t="shared" si="2"/>
        <v>Cin</v>
      </c>
      <c r="I183" s="3" t="s">
        <v>42</v>
      </c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1" t="s">
        <v>19</v>
      </c>
      <c r="B184" s="1" t="s">
        <v>505</v>
      </c>
      <c r="C184" s="4">
        <v>4000.0</v>
      </c>
      <c r="D184" s="1" t="s">
        <v>125</v>
      </c>
      <c r="E184" s="4">
        <v>14.36</v>
      </c>
      <c r="F184" s="1" t="s">
        <v>233</v>
      </c>
      <c r="G184" s="7" t="str">
        <f t="shared" si="1"/>
        <v>WR</v>
      </c>
      <c r="H184" s="3" t="str">
        <f t="shared" si="2"/>
        <v>Den</v>
      </c>
      <c r="I184" s="3" t="s">
        <v>128</v>
      </c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1" t="s">
        <v>19</v>
      </c>
      <c r="B185" s="1" t="s">
        <v>508</v>
      </c>
      <c r="C185" s="4">
        <v>4000.0</v>
      </c>
      <c r="D185" s="1" t="s">
        <v>155</v>
      </c>
      <c r="E185" s="4">
        <v>14.28</v>
      </c>
      <c r="F185" s="1" t="s">
        <v>212</v>
      </c>
      <c r="G185" s="7" t="str">
        <f t="shared" si="1"/>
        <v>WR</v>
      </c>
      <c r="H185" s="3" t="str">
        <f t="shared" si="2"/>
        <v>SF</v>
      </c>
      <c r="I185" s="3" t="s">
        <v>160</v>
      </c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1" t="s">
        <v>44</v>
      </c>
      <c r="B186" s="1" t="s">
        <v>509</v>
      </c>
      <c r="C186" s="4">
        <v>4000.0</v>
      </c>
      <c r="D186" s="1" t="s">
        <v>176</v>
      </c>
      <c r="E186" s="4">
        <v>11.82</v>
      </c>
      <c r="F186" s="1" t="s">
        <v>214</v>
      </c>
      <c r="G186" s="7" t="str">
        <f t="shared" si="1"/>
        <v>RB</v>
      </c>
      <c r="H186" s="3" t="str">
        <f t="shared" si="2"/>
        <v>Phi</v>
      </c>
      <c r="I186" s="3" t="s">
        <v>178</v>
      </c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1" t="s">
        <v>148</v>
      </c>
      <c r="B187" s="1" t="s">
        <v>510</v>
      </c>
      <c r="C187" s="4">
        <v>4000.0</v>
      </c>
      <c r="D187" s="1" t="s">
        <v>176</v>
      </c>
      <c r="E187" s="4">
        <v>9.25</v>
      </c>
      <c r="F187" s="1" t="s">
        <v>177</v>
      </c>
      <c r="G187" s="7" t="str">
        <f t="shared" si="1"/>
        <v>TE</v>
      </c>
      <c r="H187" s="3" t="str">
        <f t="shared" si="2"/>
        <v>Phi</v>
      </c>
      <c r="I187" s="3" t="s">
        <v>178</v>
      </c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1" t="s">
        <v>19</v>
      </c>
      <c r="B188" s="1" t="s">
        <v>513</v>
      </c>
      <c r="C188" s="4">
        <v>4000.0</v>
      </c>
      <c r="D188" s="1" t="s">
        <v>75</v>
      </c>
      <c r="E188" s="4">
        <v>14.88</v>
      </c>
      <c r="F188" s="1" t="s">
        <v>139</v>
      </c>
      <c r="G188" s="7" t="str">
        <f t="shared" si="1"/>
        <v>WR</v>
      </c>
      <c r="H188" s="3" t="str">
        <f t="shared" si="2"/>
        <v>Jax</v>
      </c>
      <c r="I188" s="3" t="s">
        <v>80</v>
      </c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1" t="s">
        <v>44</v>
      </c>
      <c r="B189" s="1" t="s">
        <v>514</v>
      </c>
      <c r="C189" s="4">
        <v>4000.0</v>
      </c>
      <c r="D189" s="1" t="s">
        <v>40</v>
      </c>
      <c r="E189" s="4">
        <v>9.6</v>
      </c>
      <c r="F189" s="1" t="s">
        <v>41</v>
      </c>
      <c r="G189" s="7" t="str">
        <f t="shared" si="1"/>
        <v>RB</v>
      </c>
      <c r="H189" s="3" t="str">
        <f t="shared" si="2"/>
        <v>Cin</v>
      </c>
      <c r="I189" s="3" t="s">
        <v>42</v>
      </c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1" t="s">
        <v>44</v>
      </c>
      <c r="B190" s="1" t="s">
        <v>515</v>
      </c>
      <c r="C190" s="4">
        <v>4000.0</v>
      </c>
      <c r="D190" s="1" t="s">
        <v>59</v>
      </c>
      <c r="E190" s="4">
        <v>9.06</v>
      </c>
      <c r="F190" s="1" t="s">
        <v>67</v>
      </c>
      <c r="G190" s="7" t="str">
        <f t="shared" si="1"/>
        <v>RB</v>
      </c>
      <c r="H190" s="3" t="str">
        <f t="shared" si="2"/>
        <v>NYJ</v>
      </c>
      <c r="I190" s="3" t="s">
        <v>64</v>
      </c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1" t="s">
        <v>19</v>
      </c>
      <c r="B191" s="1" t="s">
        <v>519</v>
      </c>
      <c r="C191" s="4">
        <v>3900.0</v>
      </c>
      <c r="D191" s="1" t="s">
        <v>125</v>
      </c>
      <c r="E191" s="4">
        <v>7.76</v>
      </c>
      <c r="F191" s="1" t="s">
        <v>233</v>
      </c>
      <c r="G191" s="7" t="str">
        <f t="shared" si="1"/>
        <v>WR</v>
      </c>
      <c r="H191" s="3" t="str">
        <f t="shared" si="2"/>
        <v>Den</v>
      </c>
      <c r="I191" s="3" t="s">
        <v>128</v>
      </c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1" t="s">
        <v>44</v>
      </c>
      <c r="B192" s="1" t="s">
        <v>520</v>
      </c>
      <c r="C192" s="4">
        <v>3900.0</v>
      </c>
      <c r="D192" s="1" t="s">
        <v>82</v>
      </c>
      <c r="E192" s="4">
        <v>9.5</v>
      </c>
      <c r="F192" s="1" t="s">
        <v>220</v>
      </c>
      <c r="G192" s="7" t="str">
        <f t="shared" si="1"/>
        <v>RB</v>
      </c>
      <c r="H192" s="3" t="str">
        <f t="shared" si="2"/>
        <v>Cle</v>
      </c>
      <c r="I192" s="3" t="s">
        <v>84</v>
      </c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1" t="s">
        <v>19</v>
      </c>
      <c r="B193" s="1" t="s">
        <v>521</v>
      </c>
      <c r="C193" s="4">
        <v>3900.0</v>
      </c>
      <c r="D193" s="1" t="s">
        <v>49</v>
      </c>
      <c r="E193" s="4">
        <v>4.74</v>
      </c>
      <c r="F193" s="1" t="s">
        <v>50</v>
      </c>
      <c r="G193" s="7" t="str">
        <f t="shared" si="1"/>
        <v>WR</v>
      </c>
      <c r="H193" s="3" t="str">
        <f t="shared" si="2"/>
        <v>Car</v>
      </c>
      <c r="I193" s="3" t="s">
        <v>52</v>
      </c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1" t="s">
        <v>19</v>
      </c>
      <c r="B194" s="1" t="s">
        <v>525</v>
      </c>
      <c r="C194" s="4">
        <v>3900.0</v>
      </c>
      <c r="D194" s="1" t="s">
        <v>135</v>
      </c>
      <c r="E194" s="4">
        <v>10.28</v>
      </c>
      <c r="F194" s="1" t="s">
        <v>136</v>
      </c>
      <c r="G194" s="7" t="str">
        <f t="shared" si="1"/>
        <v>WR</v>
      </c>
      <c r="H194" s="3" t="str">
        <f t="shared" si="2"/>
        <v>LA</v>
      </c>
      <c r="I194" s="3" t="s">
        <v>137</v>
      </c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1" t="s">
        <v>19</v>
      </c>
      <c r="B195" s="1" t="s">
        <v>526</v>
      </c>
      <c r="C195" s="4">
        <v>3900.0</v>
      </c>
      <c r="D195" s="1" t="s">
        <v>135</v>
      </c>
      <c r="E195" s="4">
        <v>11.16</v>
      </c>
      <c r="F195" s="1" t="s">
        <v>180</v>
      </c>
      <c r="G195" s="7" t="str">
        <f t="shared" si="1"/>
        <v>WR</v>
      </c>
      <c r="H195" s="3" t="str">
        <f t="shared" si="2"/>
        <v>LA</v>
      </c>
      <c r="I195" s="3" t="s">
        <v>137</v>
      </c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1" t="s">
        <v>19</v>
      </c>
      <c r="B196" s="1" t="s">
        <v>530</v>
      </c>
      <c r="C196" s="4">
        <v>3900.0</v>
      </c>
      <c r="D196" s="1" t="s">
        <v>55</v>
      </c>
      <c r="E196" s="4">
        <v>12.1</v>
      </c>
      <c r="F196" s="1" t="s">
        <v>56</v>
      </c>
      <c r="G196" s="7" t="str">
        <f t="shared" si="1"/>
        <v>WR</v>
      </c>
      <c r="H196" s="3" t="str">
        <f t="shared" si="2"/>
        <v>Dal</v>
      </c>
      <c r="I196" s="3" t="s">
        <v>57</v>
      </c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1" t="s">
        <v>19</v>
      </c>
      <c r="B197" s="1" t="s">
        <v>531</v>
      </c>
      <c r="C197" s="4">
        <v>3800.0</v>
      </c>
      <c r="D197" s="1" t="s">
        <v>176</v>
      </c>
      <c r="E197" s="4">
        <v>10.2</v>
      </c>
      <c r="F197" s="1" t="s">
        <v>214</v>
      </c>
      <c r="G197" s="7" t="str">
        <f t="shared" si="1"/>
        <v>WR</v>
      </c>
      <c r="H197" s="3" t="str">
        <f t="shared" si="2"/>
        <v>Phi</v>
      </c>
      <c r="I197" s="3" t="s">
        <v>178</v>
      </c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1" t="s">
        <v>19</v>
      </c>
      <c r="B198" s="1" t="s">
        <v>532</v>
      </c>
      <c r="C198" s="4">
        <v>3800.0</v>
      </c>
      <c r="D198" s="1" t="s">
        <v>49</v>
      </c>
      <c r="E198" s="4">
        <v>3.88</v>
      </c>
      <c r="F198" s="1" t="s">
        <v>50</v>
      </c>
      <c r="G198" s="7" t="str">
        <f t="shared" si="1"/>
        <v>WR</v>
      </c>
      <c r="H198" s="3" t="str">
        <f t="shared" si="2"/>
        <v>Car</v>
      </c>
      <c r="I198" s="3" t="s">
        <v>52</v>
      </c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1" t="s">
        <v>44</v>
      </c>
      <c r="B199" s="1" t="s">
        <v>535</v>
      </c>
      <c r="C199" s="4">
        <v>3800.0</v>
      </c>
      <c r="D199" s="1" t="s">
        <v>75</v>
      </c>
      <c r="E199" s="4">
        <v>10.1</v>
      </c>
      <c r="F199" s="1" t="s">
        <v>139</v>
      </c>
      <c r="G199" s="7" t="str">
        <f t="shared" si="1"/>
        <v>RB</v>
      </c>
      <c r="H199" s="3" t="str">
        <f t="shared" si="2"/>
        <v>Jax</v>
      </c>
      <c r="I199" s="3" t="s">
        <v>80</v>
      </c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1" t="s">
        <v>148</v>
      </c>
      <c r="B200" s="1" t="s">
        <v>537</v>
      </c>
      <c r="C200" s="4">
        <v>3800.0</v>
      </c>
      <c r="D200" s="1" t="s">
        <v>75</v>
      </c>
      <c r="E200" s="4">
        <v>13.18</v>
      </c>
      <c r="F200" s="1" t="s">
        <v>139</v>
      </c>
      <c r="G200" s="7" t="str">
        <f t="shared" si="1"/>
        <v>TE</v>
      </c>
      <c r="H200" s="3" t="str">
        <f t="shared" si="2"/>
        <v>Jax</v>
      </c>
      <c r="I200" s="3" t="s">
        <v>80</v>
      </c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1" t="s">
        <v>44</v>
      </c>
      <c r="B201" s="1" t="s">
        <v>538</v>
      </c>
      <c r="C201" s="4">
        <v>3800.0</v>
      </c>
      <c r="D201" s="1" t="s">
        <v>113</v>
      </c>
      <c r="E201" s="4">
        <v>9.0</v>
      </c>
      <c r="F201" s="1" t="s">
        <v>114</v>
      </c>
      <c r="G201" s="7" t="str">
        <f t="shared" si="1"/>
        <v>RB</v>
      </c>
      <c r="H201" s="3" t="str">
        <f t="shared" si="2"/>
        <v>KC</v>
      </c>
      <c r="I201" s="3" t="s">
        <v>115</v>
      </c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1" t="s">
        <v>19</v>
      </c>
      <c r="B202" s="1" t="s">
        <v>542</v>
      </c>
      <c r="C202" s="4">
        <v>3800.0</v>
      </c>
      <c r="D202" s="1" t="s">
        <v>55</v>
      </c>
      <c r="E202" s="4">
        <v>8.92</v>
      </c>
      <c r="F202" s="1" t="s">
        <v>120</v>
      </c>
      <c r="G202" s="7" t="str">
        <f t="shared" si="1"/>
        <v>WR</v>
      </c>
      <c r="H202" s="3" t="str">
        <f t="shared" si="2"/>
        <v>Dal</v>
      </c>
      <c r="I202" s="3" t="s">
        <v>57</v>
      </c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1" t="s">
        <v>543</v>
      </c>
      <c r="B203" s="1" t="s">
        <v>544</v>
      </c>
      <c r="C203" s="4">
        <v>3800.0</v>
      </c>
      <c r="D203" s="1" t="s">
        <v>59</v>
      </c>
      <c r="E203" s="4">
        <v>11.2</v>
      </c>
      <c r="F203" s="1" t="s">
        <v>60</v>
      </c>
      <c r="G203" s="7" t="str">
        <f t="shared" si="1"/>
        <v>DST</v>
      </c>
      <c r="H203" s="3" t="str">
        <f t="shared" si="2"/>
        <v>NYJ</v>
      </c>
      <c r="I203" s="3" t="s">
        <v>64</v>
      </c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1" t="s">
        <v>543</v>
      </c>
      <c r="B204" s="1" t="s">
        <v>546</v>
      </c>
      <c r="C204" s="4">
        <v>3700.0</v>
      </c>
      <c r="D204" s="1" t="s">
        <v>125</v>
      </c>
      <c r="E204" s="4">
        <v>11.2</v>
      </c>
      <c r="F204" s="1" t="s">
        <v>126</v>
      </c>
      <c r="G204" s="7" t="str">
        <f t="shared" si="1"/>
        <v>DST</v>
      </c>
      <c r="H204" s="3" t="str">
        <f t="shared" si="2"/>
        <v>Den</v>
      </c>
      <c r="I204" s="3" t="s">
        <v>128</v>
      </c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1" t="s">
        <v>543</v>
      </c>
      <c r="B205" s="1" t="s">
        <v>549</v>
      </c>
      <c r="C205" s="4">
        <v>3700.0</v>
      </c>
      <c r="D205" s="1" t="s">
        <v>155</v>
      </c>
      <c r="E205" s="4">
        <v>13.8</v>
      </c>
      <c r="F205" s="1" t="s">
        <v>156</v>
      </c>
      <c r="G205" s="7" t="str">
        <f t="shared" si="1"/>
        <v>DST</v>
      </c>
      <c r="H205" s="3" t="str">
        <f t="shared" si="2"/>
        <v>SF</v>
      </c>
      <c r="I205" s="3" t="s">
        <v>160</v>
      </c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1" t="s">
        <v>44</v>
      </c>
      <c r="B206" s="1" t="s">
        <v>553</v>
      </c>
      <c r="C206" s="4">
        <v>3700.0</v>
      </c>
      <c r="D206" s="1" t="s">
        <v>36</v>
      </c>
      <c r="E206" s="4">
        <v>5.26</v>
      </c>
      <c r="F206" s="1" t="s">
        <v>37</v>
      </c>
      <c r="G206" s="7" t="str">
        <f t="shared" si="1"/>
        <v>RB</v>
      </c>
      <c r="H206" s="3" t="str">
        <f t="shared" si="2"/>
        <v>Bal</v>
      </c>
      <c r="I206" s="3" t="s">
        <v>38</v>
      </c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1" t="s">
        <v>44</v>
      </c>
      <c r="B207" s="1" t="s">
        <v>554</v>
      </c>
      <c r="C207" s="4">
        <v>3700.0</v>
      </c>
      <c r="D207" s="1" t="s">
        <v>49</v>
      </c>
      <c r="E207" s="4">
        <v>9.5</v>
      </c>
      <c r="F207" s="1" t="s">
        <v>50</v>
      </c>
      <c r="G207" s="7" t="str">
        <f t="shared" si="1"/>
        <v>RB</v>
      </c>
      <c r="H207" s="3" t="str">
        <f t="shared" si="2"/>
        <v>Car</v>
      </c>
      <c r="I207" s="3" t="s">
        <v>52</v>
      </c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1" t="s">
        <v>19</v>
      </c>
      <c r="B208" s="1" t="s">
        <v>558</v>
      </c>
      <c r="C208" s="4">
        <v>3700.0</v>
      </c>
      <c r="D208" s="1" t="s">
        <v>135</v>
      </c>
      <c r="E208" s="4">
        <v>11.52</v>
      </c>
      <c r="F208" s="1" t="s">
        <v>180</v>
      </c>
      <c r="G208" s="7" t="str">
        <f t="shared" si="1"/>
        <v>WR</v>
      </c>
      <c r="H208" s="3" t="str">
        <f t="shared" si="2"/>
        <v>LA</v>
      </c>
      <c r="I208" s="3" t="s">
        <v>137</v>
      </c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1" t="s">
        <v>19</v>
      </c>
      <c r="B209" s="1" t="s">
        <v>559</v>
      </c>
      <c r="C209" s="4">
        <v>3700.0</v>
      </c>
      <c r="D209" s="1" t="s">
        <v>40</v>
      </c>
      <c r="E209" s="4">
        <v>7.0</v>
      </c>
      <c r="F209" s="1" t="s">
        <v>78</v>
      </c>
      <c r="G209" s="7" t="str">
        <f t="shared" si="1"/>
        <v>WR</v>
      </c>
      <c r="H209" s="3" t="str">
        <f t="shared" si="2"/>
        <v>Cin</v>
      </c>
      <c r="I209" s="3" t="s">
        <v>42</v>
      </c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1" t="s">
        <v>19</v>
      </c>
      <c r="B210" s="1" t="s">
        <v>560</v>
      </c>
      <c r="C210" s="4">
        <v>3600.0</v>
      </c>
      <c r="D210" s="1" t="s">
        <v>49</v>
      </c>
      <c r="E210" s="4">
        <v>7.08</v>
      </c>
      <c r="F210" s="1" t="s">
        <v>50</v>
      </c>
      <c r="G210" s="7" t="str">
        <f t="shared" si="1"/>
        <v>WR</v>
      </c>
      <c r="H210" s="3" t="str">
        <f t="shared" si="2"/>
        <v>Car</v>
      </c>
      <c r="I210" s="3" t="s">
        <v>52</v>
      </c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1" t="s">
        <v>19</v>
      </c>
      <c r="B211" s="1" t="s">
        <v>563</v>
      </c>
      <c r="C211" s="4">
        <v>3600.0</v>
      </c>
      <c r="D211" s="1" t="s">
        <v>21</v>
      </c>
      <c r="E211" s="4">
        <v>5.7</v>
      </c>
      <c r="F211" s="1" t="s">
        <v>22</v>
      </c>
      <c r="G211" s="7" t="str">
        <f t="shared" si="1"/>
        <v>WR</v>
      </c>
      <c r="H211" s="3" t="str">
        <f t="shared" si="2"/>
        <v>Pit</v>
      </c>
      <c r="I211" s="3" t="s">
        <v>30</v>
      </c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1" t="s">
        <v>19</v>
      </c>
      <c r="B212" s="1" t="s">
        <v>564</v>
      </c>
      <c r="C212" s="4">
        <v>3600.0</v>
      </c>
      <c r="D212" s="1" t="s">
        <v>32</v>
      </c>
      <c r="E212" s="4">
        <v>5.225</v>
      </c>
      <c r="F212" s="1" t="s">
        <v>164</v>
      </c>
      <c r="G212" s="7" t="str">
        <f t="shared" si="1"/>
        <v>WR</v>
      </c>
      <c r="H212" s="3" t="str">
        <f t="shared" si="2"/>
        <v>Atl</v>
      </c>
      <c r="I212" s="3" t="s">
        <v>34</v>
      </c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1" t="s">
        <v>543</v>
      </c>
      <c r="B213" s="1" t="s">
        <v>568</v>
      </c>
      <c r="C213" s="4">
        <v>3600.0</v>
      </c>
      <c r="D213" s="1" t="s">
        <v>32</v>
      </c>
      <c r="E213" s="4">
        <v>8.0</v>
      </c>
      <c r="F213" s="1" t="s">
        <v>164</v>
      </c>
      <c r="G213" s="7" t="str">
        <f t="shared" si="1"/>
        <v>DST</v>
      </c>
      <c r="H213" s="3" t="str">
        <f t="shared" si="2"/>
        <v>Atl</v>
      </c>
      <c r="I213" s="3" t="s">
        <v>34</v>
      </c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1" t="s">
        <v>44</v>
      </c>
      <c r="B214" s="1" t="s">
        <v>569</v>
      </c>
      <c r="C214" s="4">
        <v>3500.0</v>
      </c>
      <c r="D214" s="1" t="s">
        <v>125</v>
      </c>
      <c r="E214" s="4">
        <v>4.46</v>
      </c>
      <c r="F214" s="1" t="s">
        <v>126</v>
      </c>
      <c r="G214" s="7" t="str">
        <f t="shared" si="1"/>
        <v>RB</v>
      </c>
      <c r="H214" s="3" t="str">
        <f t="shared" si="2"/>
        <v>Den</v>
      </c>
      <c r="I214" s="3" t="s">
        <v>128</v>
      </c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1" t="s">
        <v>19</v>
      </c>
      <c r="B215" s="1" t="s">
        <v>570</v>
      </c>
      <c r="C215" s="4">
        <v>3500.0</v>
      </c>
      <c r="D215" s="1" t="s">
        <v>176</v>
      </c>
      <c r="E215" s="4">
        <v>8.55</v>
      </c>
      <c r="F215" s="1" t="s">
        <v>177</v>
      </c>
      <c r="G215" s="7" t="str">
        <f t="shared" si="1"/>
        <v>WR</v>
      </c>
      <c r="H215" s="3" t="str">
        <f t="shared" si="2"/>
        <v>Phi</v>
      </c>
      <c r="I215" s="3" t="s">
        <v>178</v>
      </c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1" t="s">
        <v>148</v>
      </c>
      <c r="B216" s="1" t="s">
        <v>574</v>
      </c>
      <c r="C216" s="4">
        <v>3500.0</v>
      </c>
      <c r="D216" s="1" t="s">
        <v>49</v>
      </c>
      <c r="E216" s="4">
        <v>9.575</v>
      </c>
      <c r="F216" s="1" t="s">
        <v>69</v>
      </c>
      <c r="G216" s="7" t="str">
        <f t="shared" si="1"/>
        <v>TE</v>
      </c>
      <c r="H216" s="3" t="str">
        <f t="shared" si="2"/>
        <v>Car</v>
      </c>
      <c r="I216" s="3" t="s">
        <v>52</v>
      </c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1" t="s">
        <v>44</v>
      </c>
      <c r="B217" s="1" t="s">
        <v>575</v>
      </c>
      <c r="C217" s="4">
        <v>3500.0</v>
      </c>
      <c r="D217" s="1" t="s">
        <v>75</v>
      </c>
      <c r="E217" s="4">
        <v>3.1</v>
      </c>
      <c r="F217" s="1" t="s">
        <v>76</v>
      </c>
      <c r="G217" s="7" t="str">
        <f t="shared" si="1"/>
        <v>RB</v>
      </c>
      <c r="H217" s="3" t="str">
        <f t="shared" si="2"/>
        <v>Jax</v>
      </c>
      <c r="I217" s="3" t="s">
        <v>80</v>
      </c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1" t="s">
        <v>44</v>
      </c>
      <c r="B218" s="1" t="s">
        <v>578</v>
      </c>
      <c r="C218" s="4">
        <v>3500.0</v>
      </c>
      <c r="D218" s="1" t="s">
        <v>135</v>
      </c>
      <c r="E218" s="4">
        <v>4.025</v>
      </c>
      <c r="F218" s="1" t="s">
        <v>136</v>
      </c>
      <c r="G218" s="7" t="str">
        <f t="shared" si="1"/>
        <v>RB</v>
      </c>
      <c r="H218" s="3" t="str">
        <f t="shared" si="2"/>
        <v>LA</v>
      </c>
      <c r="I218" s="3" t="s">
        <v>137</v>
      </c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1" t="s">
        <v>44</v>
      </c>
      <c r="B219" s="1" t="s">
        <v>580</v>
      </c>
      <c r="C219" s="4">
        <v>3500.0</v>
      </c>
      <c r="D219" s="1" t="s">
        <v>21</v>
      </c>
      <c r="E219" s="4">
        <v>8.275</v>
      </c>
      <c r="F219" s="1" t="s">
        <v>169</v>
      </c>
      <c r="G219" s="7" t="str">
        <f t="shared" si="1"/>
        <v>RB</v>
      </c>
      <c r="H219" s="3" t="str">
        <f t="shared" si="2"/>
        <v>Pit</v>
      </c>
      <c r="I219" s="3" t="s">
        <v>30</v>
      </c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1" t="s">
        <v>19</v>
      </c>
      <c r="B220" s="1" t="s">
        <v>581</v>
      </c>
      <c r="C220" s="4">
        <v>3500.0</v>
      </c>
      <c r="D220" s="1" t="s">
        <v>55</v>
      </c>
      <c r="E220" s="4">
        <v>4.34</v>
      </c>
      <c r="F220" s="1" t="s">
        <v>120</v>
      </c>
      <c r="G220" s="7" t="str">
        <f t="shared" si="1"/>
        <v>WR</v>
      </c>
      <c r="H220" s="3" t="str">
        <f t="shared" si="2"/>
        <v>Dal</v>
      </c>
      <c r="I220" s="3" t="s">
        <v>57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1" t="s">
        <v>44</v>
      </c>
      <c r="B221" s="1" t="s">
        <v>584</v>
      </c>
      <c r="C221" s="4">
        <v>3400.0</v>
      </c>
      <c r="D221" s="1" t="s">
        <v>125</v>
      </c>
      <c r="E221" s="4">
        <v>2.033</v>
      </c>
      <c r="F221" s="1" t="s">
        <v>233</v>
      </c>
      <c r="G221" s="7" t="str">
        <f t="shared" si="1"/>
        <v>RB</v>
      </c>
      <c r="H221" s="3" t="str">
        <f t="shared" si="2"/>
        <v>Den</v>
      </c>
      <c r="I221" s="3" t="s">
        <v>128</v>
      </c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1" t="s">
        <v>44</v>
      </c>
      <c r="B222" s="1" t="s">
        <v>585</v>
      </c>
      <c r="C222" s="4">
        <v>3400.0</v>
      </c>
      <c r="D222" s="1" t="s">
        <v>82</v>
      </c>
      <c r="E222" s="4">
        <v>4.62</v>
      </c>
      <c r="F222" s="1" t="s">
        <v>83</v>
      </c>
      <c r="G222" s="7" t="str">
        <f t="shared" si="1"/>
        <v>RB</v>
      </c>
      <c r="H222" s="3" t="str">
        <f t="shared" si="2"/>
        <v>Cle</v>
      </c>
      <c r="I222" s="3" t="s">
        <v>84</v>
      </c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1" t="s">
        <v>19</v>
      </c>
      <c r="B223" s="1" t="s">
        <v>586</v>
      </c>
      <c r="C223" s="4">
        <v>3400.0</v>
      </c>
      <c r="D223" s="1" t="s">
        <v>82</v>
      </c>
      <c r="E223" s="4">
        <v>8.64</v>
      </c>
      <c r="F223" s="1" t="s">
        <v>83</v>
      </c>
      <c r="G223" s="7" t="str">
        <f t="shared" si="1"/>
        <v>WR</v>
      </c>
      <c r="H223" s="3" t="str">
        <f t="shared" si="2"/>
        <v>Cle</v>
      </c>
      <c r="I223" s="3" t="s">
        <v>84</v>
      </c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1" t="s">
        <v>148</v>
      </c>
      <c r="B224" s="1" t="s">
        <v>591</v>
      </c>
      <c r="C224" s="4">
        <v>3400.0</v>
      </c>
      <c r="D224" s="1" t="s">
        <v>135</v>
      </c>
      <c r="E224" s="4">
        <v>11.25</v>
      </c>
      <c r="F224" s="1" t="s">
        <v>136</v>
      </c>
      <c r="G224" s="7" t="str">
        <f t="shared" si="1"/>
        <v>TE</v>
      </c>
      <c r="H224" s="3" t="str">
        <f t="shared" si="2"/>
        <v>LA</v>
      </c>
      <c r="I224" s="3" t="s">
        <v>137</v>
      </c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1" t="s">
        <v>543</v>
      </c>
      <c r="B225" s="1" t="s">
        <v>592</v>
      </c>
      <c r="C225" s="4">
        <v>3400.0</v>
      </c>
      <c r="D225" s="1" t="s">
        <v>21</v>
      </c>
      <c r="E225" s="4">
        <v>5.2</v>
      </c>
      <c r="F225" s="1" t="s">
        <v>22</v>
      </c>
      <c r="G225" s="7" t="str">
        <f t="shared" si="1"/>
        <v>DST</v>
      </c>
      <c r="H225" s="3" t="str">
        <f t="shared" si="2"/>
        <v>Pit</v>
      </c>
      <c r="I225" s="3" t="s">
        <v>30</v>
      </c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1" t="s">
        <v>44</v>
      </c>
      <c r="B226" s="1" t="s">
        <v>596</v>
      </c>
      <c r="C226" s="4">
        <v>3400.0</v>
      </c>
      <c r="D226" s="1" t="s">
        <v>113</v>
      </c>
      <c r="E226" s="4">
        <v>6.567</v>
      </c>
      <c r="F226" s="1" t="s">
        <v>204</v>
      </c>
      <c r="G226" s="7" t="str">
        <f t="shared" si="1"/>
        <v>RB</v>
      </c>
      <c r="H226" s="3" t="str">
        <f t="shared" si="2"/>
        <v>KC</v>
      </c>
      <c r="I226" s="3" t="s">
        <v>115</v>
      </c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1" t="s">
        <v>44</v>
      </c>
      <c r="B227" s="1" t="s">
        <v>597</v>
      </c>
      <c r="C227" s="4">
        <v>3400.0</v>
      </c>
      <c r="D227" s="1" t="s">
        <v>32</v>
      </c>
      <c r="E227" s="4">
        <v>9.7</v>
      </c>
      <c r="F227" s="1" t="s">
        <v>164</v>
      </c>
      <c r="G227" s="7" t="str">
        <f t="shared" si="1"/>
        <v>RB</v>
      </c>
      <c r="H227" s="3" t="str">
        <f t="shared" si="2"/>
        <v>Atl</v>
      </c>
      <c r="I227" s="3" t="s">
        <v>34</v>
      </c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1" t="s">
        <v>44</v>
      </c>
      <c r="B228" s="1" t="s">
        <v>601</v>
      </c>
      <c r="C228" s="4">
        <v>3400.0</v>
      </c>
      <c r="D228" s="1" t="s">
        <v>55</v>
      </c>
      <c r="E228" s="4">
        <v>3.8</v>
      </c>
      <c r="F228" s="1" t="s">
        <v>56</v>
      </c>
      <c r="G228" s="7" t="str">
        <f t="shared" si="1"/>
        <v>RB</v>
      </c>
      <c r="H228" s="3" t="str">
        <f t="shared" si="2"/>
        <v>Dal</v>
      </c>
      <c r="I228" s="3" t="s">
        <v>57</v>
      </c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1" t="s">
        <v>148</v>
      </c>
      <c r="B229" s="1" t="s">
        <v>605</v>
      </c>
      <c r="C229" s="4">
        <v>3300.0</v>
      </c>
      <c r="D229" s="1" t="s">
        <v>125</v>
      </c>
      <c r="E229" s="4">
        <v>9.34</v>
      </c>
      <c r="F229" s="1" t="s">
        <v>233</v>
      </c>
      <c r="G229" s="7" t="str">
        <f t="shared" si="1"/>
        <v>TE</v>
      </c>
      <c r="H229" s="3" t="str">
        <f t="shared" si="2"/>
        <v>Den</v>
      </c>
      <c r="I229" s="3" t="s">
        <v>128</v>
      </c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1" t="s">
        <v>19</v>
      </c>
      <c r="B230" s="1" t="s">
        <v>606</v>
      </c>
      <c r="C230" s="4">
        <v>3300.0</v>
      </c>
      <c r="D230" s="1" t="s">
        <v>155</v>
      </c>
      <c r="E230" s="4">
        <v>5.12</v>
      </c>
      <c r="F230" s="1" t="s">
        <v>212</v>
      </c>
      <c r="G230" s="7" t="str">
        <f t="shared" si="1"/>
        <v>WR</v>
      </c>
      <c r="H230" s="3" t="str">
        <f t="shared" si="2"/>
        <v>SF</v>
      </c>
      <c r="I230" s="3" t="s">
        <v>160</v>
      </c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1" t="s">
        <v>19</v>
      </c>
      <c r="B231" s="1" t="s">
        <v>607</v>
      </c>
      <c r="C231" s="4">
        <v>3300.0</v>
      </c>
      <c r="D231" s="1" t="s">
        <v>82</v>
      </c>
      <c r="E231" s="4">
        <v>5.9</v>
      </c>
      <c r="F231" s="1" t="s">
        <v>83</v>
      </c>
      <c r="G231" s="7" t="str">
        <f t="shared" si="1"/>
        <v>WR</v>
      </c>
      <c r="H231" s="3" t="str">
        <f t="shared" si="2"/>
        <v>Cle</v>
      </c>
      <c r="I231" s="3" t="s">
        <v>84</v>
      </c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1" t="s">
        <v>148</v>
      </c>
      <c r="B232" s="1" t="s">
        <v>609</v>
      </c>
      <c r="C232" s="4">
        <v>3300.0</v>
      </c>
      <c r="D232" s="1" t="s">
        <v>82</v>
      </c>
      <c r="E232" s="4">
        <v>9.32</v>
      </c>
      <c r="F232" s="1" t="s">
        <v>220</v>
      </c>
      <c r="G232" s="7" t="str">
        <f t="shared" si="1"/>
        <v>TE</v>
      </c>
      <c r="H232" s="3" t="str">
        <f t="shared" si="2"/>
        <v>Cle</v>
      </c>
      <c r="I232" s="3" t="s">
        <v>84</v>
      </c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1" t="s">
        <v>543</v>
      </c>
      <c r="B233" s="1" t="s">
        <v>611</v>
      </c>
      <c r="C233" s="4">
        <v>3300.0</v>
      </c>
      <c r="D233" s="1" t="s">
        <v>82</v>
      </c>
      <c r="E233" s="4">
        <v>6.8</v>
      </c>
      <c r="F233" s="1" t="s">
        <v>83</v>
      </c>
      <c r="G233" s="7" t="str">
        <f t="shared" si="1"/>
        <v>DST</v>
      </c>
      <c r="H233" s="3" t="str">
        <f t="shared" si="2"/>
        <v>Cle</v>
      </c>
      <c r="I233" s="3" t="s">
        <v>84</v>
      </c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1" t="s">
        <v>44</v>
      </c>
      <c r="B234" s="1" t="s">
        <v>612</v>
      </c>
      <c r="C234" s="4">
        <v>3300.0</v>
      </c>
      <c r="D234" s="1" t="s">
        <v>36</v>
      </c>
      <c r="E234" s="4">
        <v>7.575</v>
      </c>
      <c r="F234" s="1" t="s">
        <v>37</v>
      </c>
      <c r="G234" s="7" t="str">
        <f t="shared" si="1"/>
        <v>RB</v>
      </c>
      <c r="H234" s="3" t="str">
        <f t="shared" si="2"/>
        <v>Bal</v>
      </c>
      <c r="I234" s="3" t="s">
        <v>38</v>
      </c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1" t="s">
        <v>44</v>
      </c>
      <c r="B235" s="1" t="s">
        <v>614</v>
      </c>
      <c r="C235" s="4">
        <v>3300.0</v>
      </c>
      <c r="D235" s="1" t="s">
        <v>36</v>
      </c>
      <c r="E235" s="4">
        <v>4.4</v>
      </c>
      <c r="F235" s="1" t="s">
        <v>37</v>
      </c>
      <c r="G235" s="7" t="str">
        <f t="shared" si="1"/>
        <v>RB</v>
      </c>
      <c r="H235" s="3" t="str">
        <f t="shared" si="2"/>
        <v>Bal</v>
      </c>
      <c r="I235" s="3" t="s">
        <v>38</v>
      </c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1" t="s">
        <v>44</v>
      </c>
      <c r="B236" s="1" t="s">
        <v>617</v>
      </c>
      <c r="C236" s="4">
        <v>3300.0</v>
      </c>
      <c r="D236" s="1" t="s">
        <v>36</v>
      </c>
      <c r="E236" s="4">
        <v>1.5</v>
      </c>
      <c r="F236" s="1" t="s">
        <v>244</v>
      </c>
      <c r="G236" s="7" t="str">
        <f t="shared" si="1"/>
        <v>RB</v>
      </c>
      <c r="H236" s="3" t="str">
        <f t="shared" si="2"/>
        <v>Bal</v>
      </c>
      <c r="I236" s="3" t="s">
        <v>38</v>
      </c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1" t="s">
        <v>19</v>
      </c>
      <c r="B237" s="1" t="s">
        <v>618</v>
      </c>
      <c r="C237" s="4">
        <v>3300.0</v>
      </c>
      <c r="D237" s="1" t="s">
        <v>21</v>
      </c>
      <c r="E237" s="4">
        <v>8.3</v>
      </c>
      <c r="F237" s="1" t="s">
        <v>169</v>
      </c>
      <c r="G237" s="7" t="str">
        <f t="shared" si="1"/>
        <v>WR</v>
      </c>
      <c r="H237" s="3" t="str">
        <f t="shared" si="2"/>
        <v>Pit</v>
      </c>
      <c r="I237" s="3" t="s">
        <v>30</v>
      </c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1" t="s">
        <v>44</v>
      </c>
      <c r="B238" s="1" t="s">
        <v>622</v>
      </c>
      <c r="C238" s="4">
        <v>3300.0</v>
      </c>
      <c r="D238" s="1" t="s">
        <v>55</v>
      </c>
      <c r="E238" s="4">
        <v>5.2</v>
      </c>
      <c r="F238" s="1" t="s">
        <v>120</v>
      </c>
      <c r="G238" s="7" t="str">
        <f t="shared" si="1"/>
        <v>RB</v>
      </c>
      <c r="H238" s="3" t="str">
        <f t="shared" si="2"/>
        <v>Dal</v>
      </c>
      <c r="I238" s="3" t="s">
        <v>57</v>
      </c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1" t="s">
        <v>44</v>
      </c>
      <c r="B239" s="1" t="s">
        <v>623</v>
      </c>
      <c r="C239" s="4">
        <v>3200.0</v>
      </c>
      <c r="D239" s="1" t="s">
        <v>176</v>
      </c>
      <c r="E239" s="4">
        <v>8.76</v>
      </c>
      <c r="F239" s="1" t="s">
        <v>214</v>
      </c>
      <c r="G239" s="7" t="str">
        <f t="shared" si="1"/>
        <v>RB</v>
      </c>
      <c r="H239" s="3" t="str">
        <f t="shared" si="2"/>
        <v>Phi</v>
      </c>
      <c r="I239" s="3" t="s">
        <v>178</v>
      </c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1" t="s">
        <v>44</v>
      </c>
      <c r="B240" s="1" t="s">
        <v>627</v>
      </c>
      <c r="C240" s="4">
        <v>3200.0</v>
      </c>
      <c r="D240" s="1" t="s">
        <v>176</v>
      </c>
      <c r="E240" s="4">
        <v>3.9</v>
      </c>
      <c r="F240" s="1" t="s">
        <v>177</v>
      </c>
      <c r="G240" s="7" t="str">
        <f t="shared" si="1"/>
        <v>RB</v>
      </c>
      <c r="H240" s="3" t="str">
        <f t="shared" si="2"/>
        <v>Phi</v>
      </c>
      <c r="I240" s="3" t="s">
        <v>178</v>
      </c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1" t="s">
        <v>19</v>
      </c>
      <c r="B241" s="1" t="s">
        <v>628</v>
      </c>
      <c r="C241" s="4">
        <v>3200.0</v>
      </c>
      <c r="D241" s="1" t="s">
        <v>176</v>
      </c>
      <c r="E241" s="4">
        <v>5.2</v>
      </c>
      <c r="F241" s="1" t="s">
        <v>177</v>
      </c>
      <c r="G241" s="7" t="str">
        <f t="shared" si="1"/>
        <v>WR</v>
      </c>
      <c r="H241" s="3" t="str">
        <f t="shared" si="2"/>
        <v>Phi</v>
      </c>
      <c r="I241" s="3" t="s">
        <v>178</v>
      </c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1" t="s">
        <v>19</v>
      </c>
      <c r="B242" s="1" t="s">
        <v>631</v>
      </c>
      <c r="C242" s="4">
        <v>3200.0</v>
      </c>
      <c r="D242" s="1" t="s">
        <v>135</v>
      </c>
      <c r="E242" s="4">
        <v>9.88</v>
      </c>
      <c r="F242" s="1" t="s">
        <v>180</v>
      </c>
      <c r="G242" s="7" t="str">
        <f t="shared" si="1"/>
        <v>WR</v>
      </c>
      <c r="H242" s="3" t="str">
        <f t="shared" si="2"/>
        <v>LA</v>
      </c>
      <c r="I242" s="3" t="s">
        <v>137</v>
      </c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1" t="s">
        <v>19</v>
      </c>
      <c r="B243" s="1" t="s">
        <v>633</v>
      </c>
      <c r="C243" s="4">
        <v>3200.0</v>
      </c>
      <c r="D243" s="1" t="s">
        <v>40</v>
      </c>
      <c r="E243" s="4">
        <v>12.08</v>
      </c>
      <c r="F243" s="1" t="s">
        <v>41</v>
      </c>
      <c r="G243" s="7" t="str">
        <f t="shared" si="1"/>
        <v>WR</v>
      </c>
      <c r="H243" s="3" t="str">
        <f t="shared" si="2"/>
        <v>Cin</v>
      </c>
      <c r="I243" s="3" t="s">
        <v>42</v>
      </c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1" t="s">
        <v>543</v>
      </c>
      <c r="B244" s="1" t="s">
        <v>637</v>
      </c>
      <c r="C244" s="4">
        <v>3200.0</v>
      </c>
      <c r="D244" s="1" t="s">
        <v>40</v>
      </c>
      <c r="E244" s="4">
        <v>8.4</v>
      </c>
      <c r="F244" s="1" t="s">
        <v>78</v>
      </c>
      <c r="G244" s="7" t="str">
        <f t="shared" si="1"/>
        <v>DST</v>
      </c>
      <c r="H244" s="3" t="str">
        <f t="shared" si="2"/>
        <v>Cin</v>
      </c>
      <c r="I244" s="3" t="s">
        <v>42</v>
      </c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1" t="s">
        <v>19</v>
      </c>
      <c r="B245" s="1" t="s">
        <v>638</v>
      </c>
      <c r="C245" s="4">
        <v>3200.0</v>
      </c>
      <c r="D245" s="1" t="s">
        <v>59</v>
      </c>
      <c r="E245" s="4">
        <v>5.64</v>
      </c>
      <c r="F245" s="1" t="s">
        <v>60</v>
      </c>
      <c r="G245" s="7" t="str">
        <f t="shared" si="1"/>
        <v>WR</v>
      </c>
      <c r="H245" s="3" t="str">
        <f t="shared" si="2"/>
        <v>NYJ</v>
      </c>
      <c r="I245" s="3" t="s">
        <v>64</v>
      </c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1" t="s">
        <v>148</v>
      </c>
      <c r="B246" s="1" t="s">
        <v>642</v>
      </c>
      <c r="C246" s="4">
        <v>3100.0</v>
      </c>
      <c r="D246" s="1" t="s">
        <v>125</v>
      </c>
      <c r="E246" s="4">
        <v>9.167</v>
      </c>
      <c r="F246" s="1" t="s">
        <v>233</v>
      </c>
      <c r="G246" s="7" t="str">
        <f t="shared" si="1"/>
        <v>TE</v>
      </c>
      <c r="H246" s="3" t="str">
        <f t="shared" si="2"/>
        <v>Den</v>
      </c>
      <c r="I246" s="3" t="s">
        <v>128</v>
      </c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1" t="s">
        <v>543</v>
      </c>
      <c r="B247" s="1" t="s">
        <v>643</v>
      </c>
      <c r="C247" s="4">
        <v>3100.0</v>
      </c>
      <c r="D247" s="1" t="s">
        <v>176</v>
      </c>
      <c r="E247" s="4">
        <v>11.0</v>
      </c>
      <c r="F247" s="1" t="s">
        <v>177</v>
      </c>
      <c r="G247" s="7" t="str">
        <f t="shared" si="1"/>
        <v>DST</v>
      </c>
      <c r="H247" s="3" t="str">
        <f t="shared" si="2"/>
        <v>Phi</v>
      </c>
      <c r="I247" s="3" t="s">
        <v>178</v>
      </c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1" t="s">
        <v>19</v>
      </c>
      <c r="B248" s="1" t="s">
        <v>647</v>
      </c>
      <c r="C248" s="4">
        <v>3100.0</v>
      </c>
      <c r="D248" s="1" t="s">
        <v>82</v>
      </c>
      <c r="E248" s="4">
        <v>6.12</v>
      </c>
      <c r="F248" s="1" t="s">
        <v>220</v>
      </c>
      <c r="G248" s="7" t="str">
        <f t="shared" si="1"/>
        <v>WR</v>
      </c>
      <c r="H248" s="3" t="str">
        <f t="shared" si="2"/>
        <v>Cle</v>
      </c>
      <c r="I248" s="3" t="s">
        <v>84</v>
      </c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1" t="s">
        <v>44</v>
      </c>
      <c r="B249" s="1" t="s">
        <v>648</v>
      </c>
      <c r="C249" s="4">
        <v>3100.0</v>
      </c>
      <c r="D249" s="1" t="s">
        <v>49</v>
      </c>
      <c r="E249" s="4">
        <v>1.475</v>
      </c>
      <c r="F249" s="1" t="s">
        <v>69</v>
      </c>
      <c r="G249" s="7" t="str">
        <f t="shared" si="1"/>
        <v>RB</v>
      </c>
      <c r="H249" s="3" t="str">
        <f t="shared" si="2"/>
        <v>Car</v>
      </c>
      <c r="I249" s="3" t="s">
        <v>52</v>
      </c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1" t="s">
        <v>44</v>
      </c>
      <c r="B250" s="1" t="s">
        <v>649</v>
      </c>
      <c r="C250" s="4">
        <v>3100.0</v>
      </c>
      <c r="D250" s="1" t="s">
        <v>49</v>
      </c>
      <c r="E250" s="4">
        <v>7.725</v>
      </c>
      <c r="F250" s="1" t="s">
        <v>69</v>
      </c>
      <c r="G250" s="7" t="str">
        <f t="shared" si="1"/>
        <v>RB</v>
      </c>
      <c r="H250" s="3" t="str">
        <f t="shared" si="2"/>
        <v>Car</v>
      </c>
      <c r="I250" s="3" t="s">
        <v>52</v>
      </c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1" t="s">
        <v>19</v>
      </c>
      <c r="B251" s="1" t="s">
        <v>651</v>
      </c>
      <c r="C251" s="4">
        <v>3100.0</v>
      </c>
      <c r="D251" s="1" t="s">
        <v>75</v>
      </c>
      <c r="E251" s="4">
        <v>8.225</v>
      </c>
      <c r="F251" s="1" t="s">
        <v>76</v>
      </c>
      <c r="G251" s="7" t="str">
        <f t="shared" si="1"/>
        <v>WR</v>
      </c>
      <c r="H251" s="3" t="str">
        <f t="shared" si="2"/>
        <v>Jax</v>
      </c>
      <c r="I251" s="3" t="s">
        <v>80</v>
      </c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1" t="s">
        <v>19</v>
      </c>
      <c r="B252" s="1" t="s">
        <v>655</v>
      </c>
      <c r="C252" s="4">
        <v>3100.0</v>
      </c>
      <c r="D252" s="1" t="s">
        <v>113</v>
      </c>
      <c r="E252" s="4">
        <v>8.05</v>
      </c>
      <c r="F252" s="1" t="s">
        <v>204</v>
      </c>
      <c r="G252" s="7" t="str">
        <f t="shared" si="1"/>
        <v>WR</v>
      </c>
      <c r="H252" s="3" t="str">
        <f t="shared" si="2"/>
        <v>KC</v>
      </c>
      <c r="I252" s="3" t="s">
        <v>115</v>
      </c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1" t="s">
        <v>19</v>
      </c>
      <c r="B253" s="1" t="s">
        <v>656</v>
      </c>
      <c r="C253" s="4">
        <v>3100.0</v>
      </c>
      <c r="D253" s="1" t="s">
        <v>113</v>
      </c>
      <c r="E253" s="4">
        <v>8.1</v>
      </c>
      <c r="F253" s="1" t="s">
        <v>114</v>
      </c>
      <c r="G253" s="7" t="str">
        <f t="shared" si="1"/>
        <v>WR</v>
      </c>
      <c r="H253" s="3" t="str">
        <f t="shared" si="2"/>
        <v>KC</v>
      </c>
      <c r="I253" s="3" t="s">
        <v>115</v>
      </c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1" t="s">
        <v>19</v>
      </c>
      <c r="B254" s="1" t="s">
        <v>659</v>
      </c>
      <c r="C254" s="4">
        <v>3100.0</v>
      </c>
      <c r="D254" s="1" t="s">
        <v>32</v>
      </c>
      <c r="E254" s="4">
        <v>5.55</v>
      </c>
      <c r="F254" s="1" t="s">
        <v>164</v>
      </c>
      <c r="G254" s="7" t="str">
        <f t="shared" si="1"/>
        <v>WR</v>
      </c>
      <c r="H254" s="3" t="str">
        <f t="shared" si="2"/>
        <v>Atl</v>
      </c>
      <c r="I254" s="3" t="s">
        <v>34</v>
      </c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1" t="s">
        <v>148</v>
      </c>
      <c r="B255" s="1" t="s">
        <v>660</v>
      </c>
      <c r="C255" s="4">
        <v>3100.0</v>
      </c>
      <c r="D255" s="1" t="s">
        <v>94</v>
      </c>
      <c r="E255" s="4">
        <v>9.86</v>
      </c>
      <c r="F255" s="1" t="s">
        <v>95</v>
      </c>
      <c r="G255" s="7" t="str">
        <f t="shared" si="1"/>
        <v>TE</v>
      </c>
      <c r="H255" s="3" t="str">
        <f t="shared" si="2"/>
        <v>Ind</v>
      </c>
      <c r="I255" s="3" t="s">
        <v>96</v>
      </c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1" t="s">
        <v>44</v>
      </c>
      <c r="B256" s="1" t="s">
        <v>664</v>
      </c>
      <c r="C256" s="4">
        <v>3000.0</v>
      </c>
      <c r="D256" s="1" t="s">
        <v>125</v>
      </c>
      <c r="E256" s="4">
        <v>0.74</v>
      </c>
      <c r="F256" s="1" t="s">
        <v>126</v>
      </c>
      <c r="G256" s="7" t="str">
        <f t="shared" si="1"/>
        <v>RB</v>
      </c>
      <c r="H256" s="3" t="str">
        <f t="shared" si="2"/>
        <v>Den</v>
      </c>
      <c r="I256" s="3" t="s">
        <v>128</v>
      </c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1" t="s">
        <v>44</v>
      </c>
      <c r="B257" s="1" t="s">
        <v>665</v>
      </c>
      <c r="C257" s="4">
        <v>3000.0</v>
      </c>
      <c r="D257" s="1" t="s">
        <v>125</v>
      </c>
      <c r="E257" s="4">
        <v>0.36</v>
      </c>
      <c r="F257" s="1" t="s">
        <v>233</v>
      </c>
      <c r="G257" s="7" t="str">
        <f t="shared" si="1"/>
        <v>RB</v>
      </c>
      <c r="H257" s="3" t="str">
        <f t="shared" si="2"/>
        <v>Den</v>
      </c>
      <c r="I257" s="3" t="s">
        <v>128</v>
      </c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1" t="s">
        <v>44</v>
      </c>
      <c r="B258" s="1" t="s">
        <v>666</v>
      </c>
      <c r="C258" s="4">
        <v>3000.0</v>
      </c>
      <c r="D258" s="1" t="s">
        <v>125</v>
      </c>
      <c r="E258" s="4">
        <v>0.433</v>
      </c>
      <c r="F258" s="1" t="s">
        <v>233</v>
      </c>
      <c r="G258" s="7" t="str">
        <f t="shared" si="1"/>
        <v>RB</v>
      </c>
      <c r="H258" s="3" t="str">
        <f t="shared" si="2"/>
        <v>Den</v>
      </c>
      <c r="I258" s="3" t="s">
        <v>128</v>
      </c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1" t="s">
        <v>44</v>
      </c>
      <c r="B259" s="1" t="s">
        <v>670</v>
      </c>
      <c r="C259" s="4">
        <v>3000.0</v>
      </c>
      <c r="D259" s="1" t="s">
        <v>125</v>
      </c>
      <c r="E259" s="4">
        <v>2.72</v>
      </c>
      <c r="F259" s="1" t="s">
        <v>126</v>
      </c>
      <c r="G259" s="7" t="str">
        <f t="shared" si="1"/>
        <v>RB</v>
      </c>
      <c r="H259" s="3" t="str">
        <f t="shared" si="2"/>
        <v>Den</v>
      </c>
      <c r="I259" s="3" t="s">
        <v>128</v>
      </c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1" t="s">
        <v>19</v>
      </c>
      <c r="B260" s="1" t="s">
        <v>672</v>
      </c>
      <c r="C260" s="4">
        <v>3000.0</v>
      </c>
      <c r="D260" s="1" t="s">
        <v>125</v>
      </c>
      <c r="E260" s="4">
        <v>2.86</v>
      </c>
      <c r="F260" s="1" t="s">
        <v>126</v>
      </c>
      <c r="G260" s="7" t="str">
        <f t="shared" si="1"/>
        <v>WR</v>
      </c>
      <c r="H260" s="3" t="str">
        <f t="shared" si="2"/>
        <v>Den</v>
      </c>
      <c r="I260" s="3" t="s">
        <v>128</v>
      </c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1" t="s">
        <v>19</v>
      </c>
      <c r="B261" s="1" t="s">
        <v>673</v>
      </c>
      <c r="C261" s="4">
        <v>3000.0</v>
      </c>
      <c r="D261" s="1" t="s">
        <v>125</v>
      </c>
      <c r="E261" s="4">
        <v>0.0</v>
      </c>
      <c r="F261" s="1" t="s">
        <v>233</v>
      </c>
      <c r="G261" s="7" t="str">
        <f t="shared" si="1"/>
        <v>WR</v>
      </c>
      <c r="H261" s="3" t="str">
        <f t="shared" si="2"/>
        <v>Den</v>
      </c>
      <c r="I261" s="3" t="s">
        <v>128</v>
      </c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1" t="s">
        <v>19</v>
      </c>
      <c r="B262" s="1" t="s">
        <v>677</v>
      </c>
      <c r="C262" s="4">
        <v>3000.0</v>
      </c>
      <c r="D262" s="1" t="s">
        <v>125</v>
      </c>
      <c r="E262" s="4">
        <v>1.867</v>
      </c>
      <c r="F262" s="1" t="s">
        <v>126</v>
      </c>
      <c r="G262" s="7" t="str">
        <f t="shared" si="1"/>
        <v>WR</v>
      </c>
      <c r="H262" s="3" t="str">
        <f t="shared" si="2"/>
        <v>Den</v>
      </c>
      <c r="I262" s="3" t="s">
        <v>128</v>
      </c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1" t="s">
        <v>19</v>
      </c>
      <c r="B263" s="1" t="s">
        <v>678</v>
      </c>
      <c r="C263" s="4">
        <v>3000.0</v>
      </c>
      <c r="D263" s="1" t="s">
        <v>125</v>
      </c>
      <c r="E263" s="4">
        <v>0.98</v>
      </c>
      <c r="F263" s="1" t="s">
        <v>126</v>
      </c>
      <c r="G263" s="7" t="str">
        <f t="shared" si="1"/>
        <v>WR</v>
      </c>
      <c r="H263" s="3" t="str">
        <f t="shared" si="2"/>
        <v>Den</v>
      </c>
      <c r="I263" s="3" t="s">
        <v>128</v>
      </c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1" t="s">
        <v>19</v>
      </c>
      <c r="B264" s="1" t="s">
        <v>681</v>
      </c>
      <c r="C264" s="4">
        <v>3000.0</v>
      </c>
      <c r="D264" s="1" t="s">
        <v>125</v>
      </c>
      <c r="E264" s="4">
        <v>1.04</v>
      </c>
      <c r="F264" s="1" t="s">
        <v>126</v>
      </c>
      <c r="G264" s="7" t="str">
        <f t="shared" si="1"/>
        <v>WR</v>
      </c>
      <c r="H264" s="3" t="str">
        <f t="shared" si="2"/>
        <v>Den</v>
      </c>
      <c r="I264" s="3" t="s">
        <v>128</v>
      </c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1" t="s">
        <v>44</v>
      </c>
      <c r="B265" s="1" t="s">
        <v>683</v>
      </c>
      <c r="C265" s="4">
        <v>3000.0</v>
      </c>
      <c r="D265" s="1" t="s">
        <v>155</v>
      </c>
      <c r="E265" s="4">
        <v>-0.033</v>
      </c>
      <c r="F265" s="1" t="s">
        <v>156</v>
      </c>
      <c r="G265" s="7" t="str">
        <f t="shared" si="1"/>
        <v>RB</v>
      </c>
      <c r="H265" s="3" t="str">
        <f t="shared" si="2"/>
        <v>SF</v>
      </c>
      <c r="I265" s="3" t="s">
        <v>160</v>
      </c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1" t="s">
        <v>44</v>
      </c>
      <c r="B266" s="1" t="s">
        <v>684</v>
      </c>
      <c r="C266" s="4">
        <v>3000.0</v>
      </c>
      <c r="D266" s="1" t="s">
        <v>155</v>
      </c>
      <c r="E266" s="4">
        <v>0.575</v>
      </c>
      <c r="F266" s="1" t="s">
        <v>156</v>
      </c>
      <c r="G266" s="7" t="str">
        <f t="shared" si="1"/>
        <v>RB</v>
      </c>
      <c r="H266" s="3" t="str">
        <f t="shared" si="2"/>
        <v>SF</v>
      </c>
      <c r="I266" s="3" t="s">
        <v>160</v>
      </c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1" t="s">
        <v>44</v>
      </c>
      <c r="B267" s="1" t="s">
        <v>685</v>
      </c>
      <c r="C267" s="4">
        <v>3000.0</v>
      </c>
      <c r="D267" s="1" t="s">
        <v>155</v>
      </c>
      <c r="E267" s="4">
        <v>3.32</v>
      </c>
      <c r="F267" s="1" t="s">
        <v>212</v>
      </c>
      <c r="G267" s="7" t="str">
        <f t="shared" si="1"/>
        <v>RB</v>
      </c>
      <c r="H267" s="3" t="str">
        <f t="shared" si="2"/>
        <v>SF</v>
      </c>
      <c r="I267" s="3" t="s">
        <v>160</v>
      </c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1" t="s">
        <v>44</v>
      </c>
      <c r="B268" s="1" t="s">
        <v>686</v>
      </c>
      <c r="C268" s="4">
        <v>3000.0</v>
      </c>
      <c r="D268" s="1" t="s">
        <v>155</v>
      </c>
      <c r="E268" s="4">
        <v>4.66</v>
      </c>
      <c r="F268" s="1" t="s">
        <v>156</v>
      </c>
      <c r="G268" s="7" t="str">
        <f t="shared" si="1"/>
        <v>RB</v>
      </c>
      <c r="H268" s="3" t="str">
        <f t="shared" si="2"/>
        <v>SF</v>
      </c>
      <c r="I268" s="3" t="s">
        <v>160</v>
      </c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1" t="s">
        <v>44</v>
      </c>
      <c r="B269" s="1" t="s">
        <v>690</v>
      </c>
      <c r="C269" s="4">
        <v>3000.0</v>
      </c>
      <c r="D269" s="1" t="s">
        <v>155</v>
      </c>
      <c r="E269" s="4">
        <v>0.2</v>
      </c>
      <c r="F269" s="1" t="s">
        <v>156</v>
      </c>
      <c r="G269" s="7" t="str">
        <f t="shared" si="1"/>
        <v>RB</v>
      </c>
      <c r="H269" s="3" t="str">
        <f t="shared" si="2"/>
        <v>SF</v>
      </c>
      <c r="I269" s="3" t="s">
        <v>160</v>
      </c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1" t="s">
        <v>44</v>
      </c>
      <c r="B270" s="1" t="s">
        <v>691</v>
      </c>
      <c r="C270" s="4">
        <v>3000.0</v>
      </c>
      <c r="D270" s="1" t="s">
        <v>155</v>
      </c>
      <c r="E270" s="4">
        <v>0.5</v>
      </c>
      <c r="F270" s="1" t="s">
        <v>212</v>
      </c>
      <c r="G270" s="7" t="str">
        <f t="shared" si="1"/>
        <v>RB</v>
      </c>
      <c r="H270" s="3" t="str">
        <f t="shared" si="2"/>
        <v>SF</v>
      </c>
      <c r="I270" s="3" t="s">
        <v>160</v>
      </c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1" t="s">
        <v>19</v>
      </c>
      <c r="B271" s="1" t="s">
        <v>692</v>
      </c>
      <c r="C271" s="4">
        <v>3000.0</v>
      </c>
      <c r="D271" s="1" t="s">
        <v>155</v>
      </c>
      <c r="E271" s="4">
        <v>0.08</v>
      </c>
      <c r="F271" s="1" t="s">
        <v>156</v>
      </c>
      <c r="G271" s="7" t="str">
        <f t="shared" si="1"/>
        <v>WR</v>
      </c>
      <c r="H271" s="3" t="str">
        <f t="shared" si="2"/>
        <v>SF</v>
      </c>
      <c r="I271" s="3" t="s">
        <v>160</v>
      </c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1" t="s">
        <v>19</v>
      </c>
      <c r="B272" s="1" t="s">
        <v>696</v>
      </c>
      <c r="C272" s="4">
        <v>3000.0</v>
      </c>
      <c r="D272" s="1" t="s">
        <v>155</v>
      </c>
      <c r="E272" s="4">
        <v>0.0</v>
      </c>
      <c r="F272" s="1" t="s">
        <v>212</v>
      </c>
      <c r="G272" s="7" t="str">
        <f t="shared" si="1"/>
        <v>WR</v>
      </c>
      <c r="H272" s="3" t="str">
        <f t="shared" si="2"/>
        <v>SF</v>
      </c>
      <c r="I272" s="3" t="s">
        <v>160</v>
      </c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1" t="s">
        <v>19</v>
      </c>
      <c r="B273" s="1" t="s">
        <v>697</v>
      </c>
      <c r="C273" s="4">
        <v>3000.0</v>
      </c>
      <c r="D273" s="1" t="s">
        <v>155</v>
      </c>
      <c r="E273" s="4">
        <v>7.06</v>
      </c>
      <c r="F273" s="1" t="s">
        <v>156</v>
      </c>
      <c r="G273" s="7" t="str">
        <f t="shared" si="1"/>
        <v>WR</v>
      </c>
      <c r="H273" s="3" t="str">
        <f t="shared" si="2"/>
        <v>SF</v>
      </c>
      <c r="I273" s="3" t="s">
        <v>160</v>
      </c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1" t="s">
        <v>19</v>
      </c>
      <c r="B274" s="1" t="s">
        <v>698</v>
      </c>
      <c r="C274" s="4">
        <v>3000.0</v>
      </c>
      <c r="D274" s="1" t="s">
        <v>155</v>
      </c>
      <c r="E274" s="4">
        <v>3.7</v>
      </c>
      <c r="F274" s="1" t="s">
        <v>156</v>
      </c>
      <c r="G274" s="7" t="str">
        <f t="shared" si="1"/>
        <v>WR</v>
      </c>
      <c r="H274" s="3" t="str">
        <f t="shared" si="2"/>
        <v>SF</v>
      </c>
      <c r="I274" s="3" t="s">
        <v>160</v>
      </c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1" t="s">
        <v>19</v>
      </c>
      <c r="B275" s="1" t="s">
        <v>701</v>
      </c>
      <c r="C275" s="4">
        <v>3000.0</v>
      </c>
      <c r="D275" s="1" t="s">
        <v>155</v>
      </c>
      <c r="E275" s="4">
        <v>1.04</v>
      </c>
      <c r="F275" s="1" t="s">
        <v>212</v>
      </c>
      <c r="G275" s="7" t="str">
        <f t="shared" si="1"/>
        <v>WR</v>
      </c>
      <c r="H275" s="3" t="str">
        <f t="shared" si="2"/>
        <v>SF</v>
      </c>
      <c r="I275" s="3" t="s">
        <v>160</v>
      </c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1" t="s">
        <v>19</v>
      </c>
      <c r="B276" s="1" t="s">
        <v>702</v>
      </c>
      <c r="C276" s="4">
        <v>3000.0</v>
      </c>
      <c r="D276" s="1" t="s">
        <v>155</v>
      </c>
      <c r="E276" s="4">
        <v>3.0</v>
      </c>
      <c r="F276" s="1" t="s">
        <v>156</v>
      </c>
      <c r="G276" s="7" t="str">
        <f t="shared" si="1"/>
        <v>WR</v>
      </c>
      <c r="H276" s="3" t="str">
        <f t="shared" si="2"/>
        <v>SF</v>
      </c>
      <c r="I276" s="3" t="s">
        <v>160</v>
      </c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1" t="s">
        <v>19</v>
      </c>
      <c r="B277" s="1" t="s">
        <v>703</v>
      </c>
      <c r="C277" s="4">
        <v>3000.0</v>
      </c>
      <c r="D277" s="1" t="s">
        <v>155</v>
      </c>
      <c r="E277" s="4">
        <v>4.84</v>
      </c>
      <c r="F277" s="1" t="s">
        <v>212</v>
      </c>
      <c r="G277" s="7" t="str">
        <f t="shared" si="1"/>
        <v>WR</v>
      </c>
      <c r="H277" s="3" t="str">
        <f t="shared" si="2"/>
        <v>SF</v>
      </c>
      <c r="I277" s="3" t="s">
        <v>160</v>
      </c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1" t="s">
        <v>19</v>
      </c>
      <c r="B278" s="1" t="s">
        <v>704</v>
      </c>
      <c r="C278" s="4">
        <v>3000.0</v>
      </c>
      <c r="D278" s="1" t="s">
        <v>155</v>
      </c>
      <c r="E278" s="4">
        <v>0.3</v>
      </c>
      <c r="F278" s="1" t="s">
        <v>212</v>
      </c>
      <c r="G278" s="7" t="str">
        <f t="shared" si="1"/>
        <v>WR</v>
      </c>
      <c r="H278" s="3" t="str">
        <f t="shared" si="2"/>
        <v>SF</v>
      </c>
      <c r="I278" s="3" t="s">
        <v>160</v>
      </c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1" t="s">
        <v>44</v>
      </c>
      <c r="B279" s="1" t="s">
        <v>706</v>
      </c>
      <c r="C279" s="4">
        <v>3000.0</v>
      </c>
      <c r="D279" s="1" t="s">
        <v>176</v>
      </c>
      <c r="E279" s="4">
        <v>3.65</v>
      </c>
      <c r="F279" s="1" t="s">
        <v>177</v>
      </c>
      <c r="G279" s="7" t="str">
        <f t="shared" si="1"/>
        <v>RB</v>
      </c>
      <c r="H279" s="3" t="str">
        <f t="shared" si="2"/>
        <v>Phi</v>
      </c>
      <c r="I279" s="3" t="s">
        <v>178</v>
      </c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1" t="s">
        <v>44</v>
      </c>
      <c r="B280" s="1" t="s">
        <v>709</v>
      </c>
      <c r="C280" s="4">
        <v>3000.0</v>
      </c>
      <c r="D280" s="1" t="s">
        <v>176</v>
      </c>
      <c r="E280" s="4">
        <v>0.967</v>
      </c>
      <c r="F280" s="1" t="s">
        <v>214</v>
      </c>
      <c r="G280" s="7" t="str">
        <f t="shared" si="1"/>
        <v>RB</v>
      </c>
      <c r="H280" s="3" t="str">
        <f t="shared" si="2"/>
        <v>Phi</v>
      </c>
      <c r="I280" s="3" t="s">
        <v>178</v>
      </c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1" t="s">
        <v>19</v>
      </c>
      <c r="B281" s="1" t="s">
        <v>710</v>
      </c>
      <c r="C281" s="4">
        <v>3000.0</v>
      </c>
      <c r="D281" s="1" t="s">
        <v>176</v>
      </c>
      <c r="E281" s="4">
        <v>0.3</v>
      </c>
      <c r="F281" s="1" t="s">
        <v>214</v>
      </c>
      <c r="G281" s="7" t="str">
        <f t="shared" si="1"/>
        <v>WR</v>
      </c>
      <c r="H281" s="3" t="str">
        <f t="shared" si="2"/>
        <v>Phi</v>
      </c>
      <c r="I281" s="3" t="s">
        <v>178</v>
      </c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1" t="s">
        <v>19</v>
      </c>
      <c r="B282" s="1" t="s">
        <v>712</v>
      </c>
      <c r="C282" s="4">
        <v>3000.0</v>
      </c>
      <c r="D282" s="1" t="s">
        <v>176</v>
      </c>
      <c r="E282" s="4">
        <v>4.35</v>
      </c>
      <c r="F282" s="1" t="s">
        <v>177</v>
      </c>
      <c r="G282" s="7" t="str">
        <f t="shared" si="1"/>
        <v>WR</v>
      </c>
      <c r="H282" s="3" t="str">
        <f t="shared" si="2"/>
        <v>Phi</v>
      </c>
      <c r="I282" s="3" t="s">
        <v>178</v>
      </c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1" t="s">
        <v>19</v>
      </c>
      <c r="B283" s="1" t="s">
        <v>715</v>
      </c>
      <c r="C283" s="4">
        <v>3000.0</v>
      </c>
      <c r="D283" s="1" t="s">
        <v>176</v>
      </c>
      <c r="E283" s="4">
        <v>4.3</v>
      </c>
      <c r="F283" s="1" t="s">
        <v>214</v>
      </c>
      <c r="G283" s="7" t="str">
        <f t="shared" si="1"/>
        <v>WR</v>
      </c>
      <c r="H283" s="3" t="str">
        <f t="shared" si="2"/>
        <v>Phi</v>
      </c>
      <c r="I283" s="3" t="s">
        <v>178</v>
      </c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1" t="s">
        <v>19</v>
      </c>
      <c r="B284" s="1" t="s">
        <v>716</v>
      </c>
      <c r="C284" s="4">
        <v>3000.0</v>
      </c>
      <c r="D284" s="1" t="s">
        <v>176</v>
      </c>
      <c r="E284" s="4">
        <v>0.6</v>
      </c>
      <c r="F284" s="1" t="s">
        <v>214</v>
      </c>
      <c r="G284" s="7" t="str">
        <f t="shared" si="1"/>
        <v>WR</v>
      </c>
      <c r="H284" s="3" t="str">
        <f t="shared" si="2"/>
        <v>Phi</v>
      </c>
      <c r="I284" s="3" t="s">
        <v>178</v>
      </c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1" t="s">
        <v>19</v>
      </c>
      <c r="B285" s="1" t="s">
        <v>720</v>
      </c>
      <c r="C285" s="4">
        <v>3000.0</v>
      </c>
      <c r="D285" s="1" t="s">
        <v>176</v>
      </c>
      <c r="E285" s="4">
        <v>0.0</v>
      </c>
      <c r="F285" s="1" t="s">
        <v>177</v>
      </c>
      <c r="G285" s="7" t="str">
        <f t="shared" si="1"/>
        <v>WR</v>
      </c>
      <c r="H285" s="3" t="str">
        <f t="shared" si="2"/>
        <v>Phi</v>
      </c>
      <c r="I285" s="3" t="s">
        <v>178</v>
      </c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1" t="s">
        <v>44</v>
      </c>
      <c r="B286" s="1" t="s">
        <v>721</v>
      </c>
      <c r="C286" s="4">
        <v>3000.0</v>
      </c>
      <c r="D286" s="1" t="s">
        <v>82</v>
      </c>
      <c r="E286" s="4">
        <v>0.48</v>
      </c>
      <c r="F286" s="1" t="s">
        <v>83</v>
      </c>
      <c r="G286" s="7" t="str">
        <f t="shared" si="1"/>
        <v>RB</v>
      </c>
      <c r="H286" s="3" t="str">
        <f t="shared" si="2"/>
        <v>Cle</v>
      </c>
      <c r="I286" s="3" t="s">
        <v>84</v>
      </c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1" t="s">
        <v>44</v>
      </c>
      <c r="B287" s="1" t="s">
        <v>722</v>
      </c>
      <c r="C287" s="4">
        <v>3000.0</v>
      </c>
      <c r="D287" s="1" t="s">
        <v>82</v>
      </c>
      <c r="E287" s="4">
        <v>1.1</v>
      </c>
      <c r="F287" s="1" t="s">
        <v>220</v>
      </c>
      <c r="G287" s="7" t="str">
        <f t="shared" si="1"/>
        <v>RB</v>
      </c>
      <c r="H287" s="3" t="str">
        <f t="shared" si="2"/>
        <v>Cle</v>
      </c>
      <c r="I287" s="3" t="s">
        <v>84</v>
      </c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1" t="s">
        <v>44</v>
      </c>
      <c r="B288" s="1" t="s">
        <v>723</v>
      </c>
      <c r="C288" s="4">
        <v>3000.0</v>
      </c>
      <c r="D288" s="1" t="s">
        <v>82</v>
      </c>
      <c r="E288" s="4">
        <v>0.0</v>
      </c>
      <c r="F288" s="1" t="s">
        <v>83</v>
      </c>
      <c r="G288" s="7" t="str">
        <f t="shared" si="1"/>
        <v>RB</v>
      </c>
      <c r="H288" s="3" t="str">
        <f t="shared" si="2"/>
        <v>Cle</v>
      </c>
      <c r="I288" s="3" t="s">
        <v>84</v>
      </c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1" t="s">
        <v>44</v>
      </c>
      <c r="B289" s="1" t="s">
        <v>727</v>
      </c>
      <c r="C289" s="4">
        <v>3000.0</v>
      </c>
      <c r="D289" s="1" t="s">
        <v>82</v>
      </c>
      <c r="E289" s="4">
        <v>0.0</v>
      </c>
      <c r="F289" s="1" t="s">
        <v>220</v>
      </c>
      <c r="G289" s="7" t="str">
        <f t="shared" si="1"/>
        <v>RB</v>
      </c>
      <c r="H289" s="3" t="str">
        <f t="shared" si="2"/>
        <v>Cle</v>
      </c>
      <c r="I289" s="3" t="s">
        <v>84</v>
      </c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1" t="s">
        <v>19</v>
      </c>
      <c r="B290" s="1" t="s">
        <v>728</v>
      </c>
      <c r="C290" s="4">
        <v>3000.0</v>
      </c>
      <c r="D290" s="1" t="s">
        <v>82</v>
      </c>
      <c r="E290" s="4">
        <v>2.7</v>
      </c>
      <c r="F290" s="1" t="s">
        <v>83</v>
      </c>
      <c r="G290" s="7" t="str">
        <f t="shared" si="1"/>
        <v>WR</v>
      </c>
      <c r="H290" s="3" t="str">
        <f t="shared" si="2"/>
        <v>Cle</v>
      </c>
      <c r="I290" s="3" t="s">
        <v>84</v>
      </c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1" t="s">
        <v>19</v>
      </c>
      <c r="B291" s="1" t="s">
        <v>729</v>
      </c>
      <c r="C291" s="4">
        <v>3000.0</v>
      </c>
      <c r="D291" s="1" t="s">
        <v>82</v>
      </c>
      <c r="E291" s="4">
        <v>0.0</v>
      </c>
      <c r="F291" s="1" t="s">
        <v>83</v>
      </c>
      <c r="G291" s="7" t="str">
        <f t="shared" si="1"/>
        <v>WR</v>
      </c>
      <c r="H291" s="3" t="str">
        <f t="shared" si="2"/>
        <v>Cle</v>
      </c>
      <c r="I291" s="3" t="s">
        <v>84</v>
      </c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1" t="s">
        <v>19</v>
      </c>
      <c r="B292" s="1" t="s">
        <v>733</v>
      </c>
      <c r="C292" s="4">
        <v>3000.0</v>
      </c>
      <c r="D292" s="1" t="s">
        <v>82</v>
      </c>
      <c r="E292" s="4">
        <v>2.65</v>
      </c>
      <c r="F292" s="1" t="s">
        <v>83</v>
      </c>
      <c r="G292" s="7" t="str">
        <f t="shared" si="1"/>
        <v>WR</v>
      </c>
      <c r="H292" s="3" t="str">
        <f t="shared" si="2"/>
        <v>Cle</v>
      </c>
      <c r="I292" s="3" t="s">
        <v>84</v>
      </c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1" t="s">
        <v>19</v>
      </c>
      <c r="B293" s="1" t="s">
        <v>734</v>
      </c>
      <c r="C293" s="4">
        <v>3000.0</v>
      </c>
      <c r="D293" s="1" t="s">
        <v>82</v>
      </c>
      <c r="E293" s="4">
        <v>0.0</v>
      </c>
      <c r="F293" s="1" t="s">
        <v>220</v>
      </c>
      <c r="G293" s="7" t="str">
        <f t="shared" si="1"/>
        <v>WR</v>
      </c>
      <c r="H293" s="3" t="str">
        <f t="shared" si="2"/>
        <v>Cle</v>
      </c>
      <c r="I293" s="3" t="s">
        <v>84</v>
      </c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1" t="s">
        <v>19</v>
      </c>
      <c r="B294" s="1" t="s">
        <v>735</v>
      </c>
      <c r="C294" s="4">
        <v>3000.0</v>
      </c>
      <c r="D294" s="1" t="s">
        <v>82</v>
      </c>
      <c r="E294" s="4">
        <v>3.22</v>
      </c>
      <c r="F294" s="1" t="s">
        <v>220</v>
      </c>
      <c r="G294" s="7" t="str">
        <f t="shared" si="1"/>
        <v>WR</v>
      </c>
      <c r="H294" s="3" t="str">
        <f t="shared" si="2"/>
        <v>Cle</v>
      </c>
      <c r="I294" s="3" t="s">
        <v>84</v>
      </c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1" t="s">
        <v>19</v>
      </c>
      <c r="B295" s="1" t="s">
        <v>738</v>
      </c>
      <c r="C295" s="4">
        <v>3000.0</v>
      </c>
      <c r="D295" s="1" t="s">
        <v>82</v>
      </c>
      <c r="E295" s="4">
        <v>0.0</v>
      </c>
      <c r="F295" s="1" t="s">
        <v>220</v>
      </c>
      <c r="G295" s="7" t="str">
        <f t="shared" si="1"/>
        <v>WR</v>
      </c>
      <c r="H295" s="3" t="str">
        <f t="shared" si="2"/>
        <v>Cle</v>
      </c>
      <c r="I295" s="3" t="s">
        <v>84</v>
      </c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1" t="s">
        <v>44</v>
      </c>
      <c r="B296" s="1" t="s">
        <v>739</v>
      </c>
      <c r="C296" s="4">
        <v>3000.0</v>
      </c>
      <c r="D296" s="1" t="s">
        <v>36</v>
      </c>
      <c r="E296" s="4">
        <v>4.78</v>
      </c>
      <c r="F296" s="1" t="s">
        <v>244</v>
      </c>
      <c r="G296" s="7" t="str">
        <f t="shared" si="1"/>
        <v>RB</v>
      </c>
      <c r="H296" s="3" t="str">
        <f t="shared" si="2"/>
        <v>Bal</v>
      </c>
      <c r="I296" s="3" t="s">
        <v>38</v>
      </c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1" t="s">
        <v>44</v>
      </c>
      <c r="B297" s="1" t="s">
        <v>740</v>
      </c>
      <c r="C297" s="4">
        <v>3000.0</v>
      </c>
      <c r="D297" s="1" t="s">
        <v>36</v>
      </c>
      <c r="E297" s="4">
        <v>3.8</v>
      </c>
      <c r="F297" s="1" t="s">
        <v>244</v>
      </c>
      <c r="G297" s="7" t="str">
        <f t="shared" si="1"/>
        <v>RB</v>
      </c>
      <c r="H297" s="3" t="str">
        <f t="shared" si="2"/>
        <v>Bal</v>
      </c>
      <c r="I297" s="3" t="s">
        <v>38</v>
      </c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1" t="s">
        <v>19</v>
      </c>
      <c r="B298" s="1" t="s">
        <v>741</v>
      </c>
      <c r="C298" s="4">
        <v>3000.0</v>
      </c>
      <c r="D298" s="1" t="s">
        <v>36</v>
      </c>
      <c r="E298" s="4">
        <v>-0.2</v>
      </c>
      <c r="F298" s="1" t="s">
        <v>244</v>
      </c>
      <c r="G298" s="7" t="str">
        <f t="shared" si="1"/>
        <v>WR</v>
      </c>
      <c r="H298" s="3" t="str">
        <f t="shared" si="2"/>
        <v>Bal</v>
      </c>
      <c r="I298" s="3" t="s">
        <v>38</v>
      </c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1" t="s">
        <v>19</v>
      </c>
      <c r="B299" s="1" t="s">
        <v>742</v>
      </c>
      <c r="C299" s="4">
        <v>3000.0</v>
      </c>
      <c r="D299" s="1" t="s">
        <v>36</v>
      </c>
      <c r="E299" s="4">
        <v>-0.2</v>
      </c>
      <c r="F299" s="1" t="s">
        <v>37</v>
      </c>
      <c r="G299" s="7" t="str">
        <f t="shared" si="1"/>
        <v>WR</v>
      </c>
      <c r="H299" s="3" t="str">
        <f t="shared" si="2"/>
        <v>Bal</v>
      </c>
      <c r="I299" s="3" t="s">
        <v>38</v>
      </c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1" t="s">
        <v>19</v>
      </c>
      <c r="B300" s="1" t="s">
        <v>746</v>
      </c>
      <c r="C300" s="4">
        <v>3000.0</v>
      </c>
      <c r="D300" s="1" t="s">
        <v>36</v>
      </c>
      <c r="E300" s="4">
        <v>1.76</v>
      </c>
      <c r="F300" s="1" t="s">
        <v>244</v>
      </c>
      <c r="G300" s="7" t="str">
        <f t="shared" si="1"/>
        <v>WR</v>
      </c>
      <c r="H300" s="3" t="str">
        <f t="shared" si="2"/>
        <v>Bal</v>
      </c>
      <c r="I300" s="3" t="s">
        <v>38</v>
      </c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1" t="s">
        <v>19</v>
      </c>
      <c r="B301" s="1" t="s">
        <v>749</v>
      </c>
      <c r="C301" s="4">
        <v>3000.0</v>
      </c>
      <c r="D301" s="1" t="s">
        <v>36</v>
      </c>
      <c r="E301" s="4">
        <v>0.0</v>
      </c>
      <c r="F301" s="1" t="s">
        <v>37</v>
      </c>
      <c r="G301" s="7" t="str">
        <f t="shared" si="1"/>
        <v>WR</v>
      </c>
      <c r="H301" s="3" t="str">
        <f t="shared" si="2"/>
        <v>Bal</v>
      </c>
      <c r="I301" s="3" t="s">
        <v>38</v>
      </c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1" t="s">
        <v>19</v>
      </c>
      <c r="B302" s="1" t="s">
        <v>750</v>
      </c>
      <c r="C302" s="4">
        <v>3000.0</v>
      </c>
      <c r="D302" s="1" t="s">
        <v>36</v>
      </c>
      <c r="E302" s="4">
        <v>1.75</v>
      </c>
      <c r="F302" s="1" t="s">
        <v>244</v>
      </c>
      <c r="G302" s="7" t="str">
        <f t="shared" si="1"/>
        <v>WR</v>
      </c>
      <c r="H302" s="3" t="str">
        <f t="shared" si="2"/>
        <v>Bal</v>
      </c>
      <c r="I302" s="3" t="s">
        <v>38</v>
      </c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1" t="s">
        <v>19</v>
      </c>
      <c r="B303" s="1" t="s">
        <v>751</v>
      </c>
      <c r="C303" s="4">
        <v>3000.0</v>
      </c>
      <c r="D303" s="1" t="s">
        <v>36</v>
      </c>
      <c r="E303" s="4">
        <v>4.52</v>
      </c>
      <c r="F303" s="1" t="s">
        <v>244</v>
      </c>
      <c r="G303" s="7" t="str">
        <f t="shared" si="1"/>
        <v>WR</v>
      </c>
      <c r="H303" s="3" t="str">
        <f t="shared" si="2"/>
        <v>Bal</v>
      </c>
      <c r="I303" s="3" t="s">
        <v>38</v>
      </c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1" t="s">
        <v>19</v>
      </c>
      <c r="B304" s="1" t="s">
        <v>754</v>
      </c>
      <c r="C304" s="4">
        <v>3000.0</v>
      </c>
      <c r="D304" s="1" t="s">
        <v>36</v>
      </c>
      <c r="E304" s="4">
        <v>0.0</v>
      </c>
      <c r="F304" s="1" t="s">
        <v>37</v>
      </c>
      <c r="G304" s="7" t="str">
        <f t="shared" si="1"/>
        <v>WR</v>
      </c>
      <c r="H304" s="3" t="str">
        <f t="shared" si="2"/>
        <v>Bal</v>
      </c>
      <c r="I304" s="3" t="s">
        <v>38</v>
      </c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1" t="s">
        <v>543</v>
      </c>
      <c r="B305" s="1" t="s">
        <v>755</v>
      </c>
      <c r="C305" s="4">
        <v>3000.0</v>
      </c>
      <c r="D305" s="1" t="s">
        <v>36</v>
      </c>
      <c r="E305" s="4">
        <v>4.4</v>
      </c>
      <c r="F305" s="1" t="s">
        <v>37</v>
      </c>
      <c r="G305" s="7" t="str">
        <f t="shared" si="1"/>
        <v>DST</v>
      </c>
      <c r="H305" s="3" t="str">
        <f t="shared" si="2"/>
        <v>Bal</v>
      </c>
      <c r="I305" s="3" t="s">
        <v>38</v>
      </c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1" t="s">
        <v>44</v>
      </c>
      <c r="B306" s="1" t="s">
        <v>756</v>
      </c>
      <c r="C306" s="4">
        <v>3000.0</v>
      </c>
      <c r="D306" s="1" t="s">
        <v>49</v>
      </c>
      <c r="E306" s="4">
        <v>1.84</v>
      </c>
      <c r="F306" s="1" t="s">
        <v>50</v>
      </c>
      <c r="G306" s="7" t="str">
        <f t="shared" si="1"/>
        <v>RB</v>
      </c>
      <c r="H306" s="3" t="str">
        <f t="shared" si="2"/>
        <v>Car</v>
      </c>
      <c r="I306" s="3" t="s">
        <v>52</v>
      </c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1" t="s">
        <v>44</v>
      </c>
      <c r="B307" s="1" t="s">
        <v>760</v>
      </c>
      <c r="C307" s="4">
        <v>3000.0</v>
      </c>
      <c r="D307" s="1" t="s">
        <v>49</v>
      </c>
      <c r="E307" s="4">
        <v>5.85</v>
      </c>
      <c r="F307" s="1" t="s">
        <v>69</v>
      </c>
      <c r="G307" s="7" t="str">
        <f t="shared" si="1"/>
        <v>RB</v>
      </c>
      <c r="H307" s="3" t="str">
        <f t="shared" si="2"/>
        <v>Car</v>
      </c>
      <c r="I307" s="3" t="s">
        <v>52</v>
      </c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1" t="s">
        <v>44</v>
      </c>
      <c r="B308" s="1" t="s">
        <v>761</v>
      </c>
      <c r="C308" s="4">
        <v>3000.0</v>
      </c>
      <c r="D308" s="1" t="s">
        <v>49</v>
      </c>
      <c r="E308" s="4">
        <v>0.0</v>
      </c>
      <c r="F308" s="1" t="s">
        <v>69</v>
      </c>
      <c r="G308" s="7" t="str">
        <f t="shared" si="1"/>
        <v>RB</v>
      </c>
      <c r="H308" s="3" t="str">
        <f t="shared" si="2"/>
        <v>Car</v>
      </c>
      <c r="I308" s="3" t="s">
        <v>52</v>
      </c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1" t="s">
        <v>44</v>
      </c>
      <c r="B309" s="1" t="s">
        <v>763</v>
      </c>
      <c r="C309" s="4">
        <v>3000.0</v>
      </c>
      <c r="D309" s="1" t="s">
        <v>49</v>
      </c>
      <c r="E309" s="4">
        <v>0.725</v>
      </c>
      <c r="F309" s="1" t="s">
        <v>69</v>
      </c>
      <c r="G309" s="7" t="str">
        <f t="shared" si="1"/>
        <v>RB</v>
      </c>
      <c r="H309" s="3" t="str">
        <f t="shared" si="2"/>
        <v>Car</v>
      </c>
      <c r="I309" s="3" t="s">
        <v>52</v>
      </c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1" t="s">
        <v>19</v>
      </c>
      <c r="B310" s="1" t="s">
        <v>766</v>
      </c>
      <c r="C310" s="4">
        <v>3000.0</v>
      </c>
      <c r="D310" s="1" t="s">
        <v>49</v>
      </c>
      <c r="E310" s="4">
        <v>0.0</v>
      </c>
      <c r="F310" s="1" t="s">
        <v>50</v>
      </c>
      <c r="G310" s="7" t="str">
        <f t="shared" si="1"/>
        <v>WR</v>
      </c>
      <c r="H310" s="3" t="str">
        <f t="shared" si="2"/>
        <v>Car</v>
      </c>
      <c r="I310" s="3" t="s">
        <v>52</v>
      </c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1" t="s">
        <v>19</v>
      </c>
      <c r="B311" s="1" t="s">
        <v>767</v>
      </c>
      <c r="C311" s="4">
        <v>3000.0</v>
      </c>
      <c r="D311" s="1" t="s">
        <v>49</v>
      </c>
      <c r="E311" s="4">
        <v>5.5</v>
      </c>
      <c r="F311" s="1" t="s">
        <v>69</v>
      </c>
      <c r="G311" s="7" t="str">
        <f t="shared" si="1"/>
        <v>WR</v>
      </c>
      <c r="H311" s="3" t="str">
        <f t="shared" si="2"/>
        <v>Car</v>
      </c>
      <c r="I311" s="3" t="s">
        <v>52</v>
      </c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1" t="s">
        <v>19</v>
      </c>
      <c r="B312" s="1" t="s">
        <v>768</v>
      </c>
      <c r="C312" s="4">
        <v>3000.0</v>
      </c>
      <c r="D312" s="1" t="s">
        <v>49</v>
      </c>
      <c r="E312" s="4">
        <v>0.0</v>
      </c>
      <c r="F312" s="1" t="s">
        <v>50</v>
      </c>
      <c r="G312" s="7" t="str">
        <f t="shared" si="1"/>
        <v>WR</v>
      </c>
      <c r="H312" s="3" t="str">
        <f t="shared" si="2"/>
        <v>Car</v>
      </c>
      <c r="I312" s="3" t="s">
        <v>52</v>
      </c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1" t="s">
        <v>19</v>
      </c>
      <c r="B313" s="1" t="s">
        <v>771</v>
      </c>
      <c r="C313" s="4">
        <v>3000.0</v>
      </c>
      <c r="D313" s="1" t="s">
        <v>49</v>
      </c>
      <c r="E313" s="4">
        <v>3.533</v>
      </c>
      <c r="F313" s="1" t="s">
        <v>69</v>
      </c>
      <c r="G313" s="7" t="str">
        <f t="shared" si="1"/>
        <v>WR</v>
      </c>
      <c r="H313" s="3" t="str">
        <f t="shared" si="2"/>
        <v>Car</v>
      </c>
      <c r="I313" s="3" t="s">
        <v>52</v>
      </c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1" t="s">
        <v>44</v>
      </c>
      <c r="B314" s="1" t="s">
        <v>772</v>
      </c>
      <c r="C314" s="4">
        <v>3000.0</v>
      </c>
      <c r="D314" s="1" t="s">
        <v>75</v>
      </c>
      <c r="E314" s="4">
        <v>0.3</v>
      </c>
      <c r="F314" s="1" t="s">
        <v>139</v>
      </c>
      <c r="G314" s="7" t="str">
        <f t="shared" si="1"/>
        <v>RB</v>
      </c>
      <c r="H314" s="3" t="str">
        <f t="shared" si="2"/>
        <v>Jax</v>
      </c>
      <c r="I314" s="3" t="s">
        <v>80</v>
      </c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1" t="s">
        <v>44</v>
      </c>
      <c r="B315" s="1" t="s">
        <v>773</v>
      </c>
      <c r="C315" s="4">
        <v>3000.0</v>
      </c>
      <c r="D315" s="1" t="s">
        <v>75</v>
      </c>
      <c r="E315" s="4">
        <v>0.775</v>
      </c>
      <c r="F315" s="1" t="s">
        <v>76</v>
      </c>
      <c r="G315" s="7" t="str">
        <f t="shared" si="1"/>
        <v>RB</v>
      </c>
      <c r="H315" s="3" t="str">
        <f t="shared" si="2"/>
        <v>Jax</v>
      </c>
      <c r="I315" s="3" t="s">
        <v>80</v>
      </c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1" t="s">
        <v>44</v>
      </c>
      <c r="B316" s="1" t="s">
        <v>774</v>
      </c>
      <c r="C316" s="4">
        <v>3000.0</v>
      </c>
      <c r="D316" s="1" t="s">
        <v>75</v>
      </c>
      <c r="E316" s="4">
        <v>2.125</v>
      </c>
      <c r="F316" s="1" t="s">
        <v>76</v>
      </c>
      <c r="G316" s="7" t="str">
        <f t="shared" si="1"/>
        <v>RB</v>
      </c>
      <c r="H316" s="3" t="str">
        <f t="shared" si="2"/>
        <v>Jax</v>
      </c>
      <c r="I316" s="3" t="s">
        <v>80</v>
      </c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1" t="s">
        <v>44</v>
      </c>
      <c r="B317" s="1" t="s">
        <v>779</v>
      </c>
      <c r="C317" s="4">
        <v>3000.0</v>
      </c>
      <c r="D317" s="1" t="s">
        <v>75</v>
      </c>
      <c r="E317" s="4">
        <v>1.567</v>
      </c>
      <c r="F317" s="1" t="s">
        <v>139</v>
      </c>
      <c r="G317" s="7" t="str">
        <f t="shared" si="1"/>
        <v>RB</v>
      </c>
      <c r="H317" s="3" t="str">
        <f t="shared" si="2"/>
        <v>Jax</v>
      </c>
      <c r="I317" s="3" t="s">
        <v>80</v>
      </c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1" t="s">
        <v>44</v>
      </c>
      <c r="B318" s="1" t="s">
        <v>780</v>
      </c>
      <c r="C318" s="4">
        <v>3000.0</v>
      </c>
      <c r="D318" s="1" t="s">
        <v>75</v>
      </c>
      <c r="E318" s="4">
        <v>0.067</v>
      </c>
      <c r="F318" s="1" t="s">
        <v>139</v>
      </c>
      <c r="G318" s="7" t="str">
        <f t="shared" si="1"/>
        <v>RB</v>
      </c>
      <c r="H318" s="3" t="str">
        <f t="shared" si="2"/>
        <v>Jax</v>
      </c>
      <c r="I318" s="3" t="s">
        <v>80</v>
      </c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1" t="s">
        <v>19</v>
      </c>
      <c r="B319" s="1" t="s">
        <v>781</v>
      </c>
      <c r="C319" s="4">
        <v>3000.0</v>
      </c>
      <c r="D319" s="1" t="s">
        <v>75</v>
      </c>
      <c r="E319" s="4">
        <v>0.0</v>
      </c>
      <c r="F319" s="1" t="s">
        <v>76</v>
      </c>
      <c r="G319" s="7" t="str">
        <f t="shared" si="1"/>
        <v>WR</v>
      </c>
      <c r="H319" s="3" t="str">
        <f t="shared" si="2"/>
        <v>Jax</v>
      </c>
      <c r="I319" s="3" t="s">
        <v>80</v>
      </c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1" t="s">
        <v>19</v>
      </c>
      <c r="B320" s="1" t="s">
        <v>784</v>
      </c>
      <c r="C320" s="4">
        <v>3000.0</v>
      </c>
      <c r="D320" s="1" t="s">
        <v>75</v>
      </c>
      <c r="E320" s="4">
        <v>0.75</v>
      </c>
      <c r="F320" s="1" t="s">
        <v>76</v>
      </c>
      <c r="G320" s="7" t="str">
        <f t="shared" si="1"/>
        <v>WR</v>
      </c>
      <c r="H320" s="3" t="str">
        <f t="shared" si="2"/>
        <v>Jax</v>
      </c>
      <c r="I320" s="3" t="s">
        <v>80</v>
      </c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1" t="s">
        <v>19</v>
      </c>
      <c r="B321" s="1" t="s">
        <v>785</v>
      </c>
      <c r="C321" s="4">
        <v>3000.0</v>
      </c>
      <c r="D321" s="1" t="s">
        <v>75</v>
      </c>
      <c r="E321" s="4">
        <v>0.0</v>
      </c>
      <c r="F321" s="1" t="s">
        <v>139</v>
      </c>
      <c r="G321" s="7" t="str">
        <f t="shared" si="1"/>
        <v>WR</v>
      </c>
      <c r="H321" s="3" t="str">
        <f t="shared" si="2"/>
        <v>Jax</v>
      </c>
      <c r="I321" s="3" t="s">
        <v>80</v>
      </c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1" t="s">
        <v>19</v>
      </c>
      <c r="B322" s="1" t="s">
        <v>786</v>
      </c>
      <c r="C322" s="4">
        <v>3000.0</v>
      </c>
      <c r="D322" s="1" t="s">
        <v>75</v>
      </c>
      <c r="E322" s="4">
        <v>0.48</v>
      </c>
      <c r="F322" s="1" t="s">
        <v>139</v>
      </c>
      <c r="G322" s="7" t="str">
        <f t="shared" si="1"/>
        <v>WR</v>
      </c>
      <c r="H322" s="3" t="str">
        <f t="shared" si="2"/>
        <v>Jax</v>
      </c>
      <c r="I322" s="3" t="s">
        <v>80</v>
      </c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1" t="s">
        <v>19</v>
      </c>
      <c r="B323" s="1" t="s">
        <v>790</v>
      </c>
      <c r="C323" s="4">
        <v>3000.0</v>
      </c>
      <c r="D323" s="1" t="s">
        <v>75</v>
      </c>
      <c r="E323" s="4">
        <v>1.35</v>
      </c>
      <c r="F323" s="1" t="s">
        <v>76</v>
      </c>
      <c r="G323" s="7" t="str">
        <f t="shared" si="1"/>
        <v>WR</v>
      </c>
      <c r="H323" s="3" t="str">
        <f t="shared" si="2"/>
        <v>Jax</v>
      </c>
      <c r="I323" s="3" t="s">
        <v>80</v>
      </c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1" t="s">
        <v>44</v>
      </c>
      <c r="B324" s="1" t="s">
        <v>791</v>
      </c>
      <c r="C324" s="4">
        <v>3000.0</v>
      </c>
      <c r="D324" s="1" t="s">
        <v>135</v>
      </c>
      <c r="E324" s="4">
        <v>0.0</v>
      </c>
      <c r="F324" s="1" t="s">
        <v>180</v>
      </c>
      <c r="G324" s="7" t="str">
        <f t="shared" si="1"/>
        <v>RB</v>
      </c>
      <c r="H324" s="3" t="str">
        <f t="shared" si="2"/>
        <v>LA</v>
      </c>
      <c r="I324" s="3" t="s">
        <v>137</v>
      </c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1" t="s">
        <v>44</v>
      </c>
      <c r="B325" s="1" t="s">
        <v>795</v>
      </c>
      <c r="C325" s="4">
        <v>3000.0</v>
      </c>
      <c r="D325" s="1" t="s">
        <v>135</v>
      </c>
      <c r="E325" s="4">
        <v>2.15</v>
      </c>
      <c r="F325" s="1" t="s">
        <v>180</v>
      </c>
      <c r="G325" s="7" t="str">
        <f t="shared" si="1"/>
        <v>RB</v>
      </c>
      <c r="H325" s="3" t="str">
        <f t="shared" si="2"/>
        <v>LA</v>
      </c>
      <c r="I325" s="3" t="s">
        <v>137</v>
      </c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1" t="s">
        <v>44</v>
      </c>
      <c r="B326" s="1" t="s">
        <v>797</v>
      </c>
      <c r="C326" s="4">
        <v>3000.0</v>
      </c>
      <c r="D326" s="1" t="s">
        <v>135</v>
      </c>
      <c r="E326" s="4">
        <v>0.0</v>
      </c>
      <c r="F326" s="1" t="s">
        <v>136</v>
      </c>
      <c r="G326" s="7" t="str">
        <f t="shared" si="1"/>
        <v>RB</v>
      </c>
      <c r="H326" s="3" t="str">
        <f t="shared" si="2"/>
        <v>LA</v>
      </c>
      <c r="I326" s="3" t="s">
        <v>137</v>
      </c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1" t="s">
        <v>44</v>
      </c>
      <c r="B327" s="1" t="s">
        <v>798</v>
      </c>
      <c r="C327" s="4">
        <v>3000.0</v>
      </c>
      <c r="D327" s="1" t="s">
        <v>135</v>
      </c>
      <c r="E327" s="4">
        <v>3.2</v>
      </c>
      <c r="F327" s="1" t="s">
        <v>136</v>
      </c>
      <c r="G327" s="7" t="str">
        <f t="shared" si="1"/>
        <v>RB</v>
      </c>
      <c r="H327" s="3" t="str">
        <f t="shared" si="2"/>
        <v>LA</v>
      </c>
      <c r="I327" s="3" t="s">
        <v>137</v>
      </c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1" t="s">
        <v>44</v>
      </c>
      <c r="B328" s="1" t="s">
        <v>799</v>
      </c>
      <c r="C328" s="4">
        <v>3000.0</v>
      </c>
      <c r="D328" s="1" t="s">
        <v>135</v>
      </c>
      <c r="E328" s="4">
        <v>1.22</v>
      </c>
      <c r="F328" s="1" t="s">
        <v>180</v>
      </c>
      <c r="G328" s="7" t="str">
        <f t="shared" si="1"/>
        <v>RB</v>
      </c>
      <c r="H328" s="3" t="str">
        <f t="shared" si="2"/>
        <v>LA</v>
      </c>
      <c r="I328" s="3" t="s">
        <v>137</v>
      </c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1" t="s">
        <v>19</v>
      </c>
      <c r="B329" s="1" t="s">
        <v>802</v>
      </c>
      <c r="C329" s="4">
        <v>3000.0</v>
      </c>
      <c r="D329" s="1" t="s">
        <v>135</v>
      </c>
      <c r="E329" s="4">
        <v>1.92</v>
      </c>
      <c r="F329" s="1" t="s">
        <v>136</v>
      </c>
      <c r="G329" s="7" t="str">
        <f t="shared" si="1"/>
        <v>WR</v>
      </c>
      <c r="H329" s="3" t="str">
        <f t="shared" si="2"/>
        <v>LA</v>
      </c>
      <c r="I329" s="3" t="s">
        <v>137</v>
      </c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1" t="s">
        <v>19</v>
      </c>
      <c r="B330" s="1" t="s">
        <v>806</v>
      </c>
      <c r="C330" s="4">
        <v>3000.0</v>
      </c>
      <c r="D330" s="1" t="s">
        <v>135</v>
      </c>
      <c r="E330" s="4">
        <v>0.48</v>
      </c>
      <c r="F330" s="1" t="s">
        <v>180</v>
      </c>
      <c r="G330" s="7" t="str">
        <f t="shared" si="1"/>
        <v>WR</v>
      </c>
      <c r="H330" s="3" t="str">
        <f t="shared" si="2"/>
        <v>LA</v>
      </c>
      <c r="I330" s="3" t="s">
        <v>137</v>
      </c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1" t="s">
        <v>19</v>
      </c>
      <c r="B331" s="1" t="s">
        <v>807</v>
      </c>
      <c r="C331" s="4">
        <v>3000.0</v>
      </c>
      <c r="D331" s="1" t="s">
        <v>135</v>
      </c>
      <c r="E331" s="4">
        <v>0.0</v>
      </c>
      <c r="F331" s="1" t="s">
        <v>180</v>
      </c>
      <c r="G331" s="7" t="str">
        <f t="shared" si="1"/>
        <v>WR</v>
      </c>
      <c r="H331" s="3" t="str">
        <f t="shared" si="2"/>
        <v>LA</v>
      </c>
      <c r="I331" s="3" t="s">
        <v>137</v>
      </c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1" t="s">
        <v>19</v>
      </c>
      <c r="B332" s="1" t="s">
        <v>811</v>
      </c>
      <c r="C332" s="4">
        <v>3000.0</v>
      </c>
      <c r="D332" s="1" t="s">
        <v>135</v>
      </c>
      <c r="E332" s="4">
        <v>0.0</v>
      </c>
      <c r="F332" s="1" t="s">
        <v>180</v>
      </c>
      <c r="G332" s="7" t="str">
        <f t="shared" si="1"/>
        <v>WR</v>
      </c>
      <c r="H332" s="3" t="str">
        <f t="shared" si="2"/>
        <v>LA</v>
      </c>
      <c r="I332" s="3" t="s">
        <v>137</v>
      </c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1" t="s">
        <v>19</v>
      </c>
      <c r="B333" s="1" t="s">
        <v>812</v>
      </c>
      <c r="C333" s="4">
        <v>3000.0</v>
      </c>
      <c r="D333" s="1" t="s">
        <v>135</v>
      </c>
      <c r="E333" s="4">
        <v>0.0</v>
      </c>
      <c r="F333" s="1" t="s">
        <v>180</v>
      </c>
      <c r="G333" s="7" t="str">
        <f t="shared" si="1"/>
        <v>WR</v>
      </c>
      <c r="H333" s="3" t="str">
        <f t="shared" si="2"/>
        <v>LA</v>
      </c>
      <c r="I333" s="3" t="s">
        <v>137</v>
      </c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1" t="s">
        <v>543</v>
      </c>
      <c r="B334" s="1" t="s">
        <v>816</v>
      </c>
      <c r="C334" s="4">
        <v>3000.0</v>
      </c>
      <c r="D334" s="1" t="s">
        <v>135</v>
      </c>
      <c r="E334" s="4">
        <v>5.0</v>
      </c>
      <c r="F334" s="1" t="s">
        <v>136</v>
      </c>
      <c r="G334" s="7" t="str">
        <f t="shared" si="1"/>
        <v>DST</v>
      </c>
      <c r="H334" s="3" t="str">
        <f t="shared" si="2"/>
        <v>LA</v>
      </c>
      <c r="I334" s="3" t="s">
        <v>137</v>
      </c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1" t="s">
        <v>44</v>
      </c>
      <c r="B335" s="1" t="s">
        <v>817</v>
      </c>
      <c r="C335" s="4">
        <v>3000.0</v>
      </c>
      <c r="D335" s="1" t="s">
        <v>21</v>
      </c>
      <c r="E335" s="4">
        <v>1.267</v>
      </c>
      <c r="F335" s="1" t="s">
        <v>169</v>
      </c>
      <c r="G335" s="7" t="str">
        <f t="shared" si="1"/>
        <v>RB</v>
      </c>
      <c r="H335" s="3" t="str">
        <f t="shared" si="2"/>
        <v>Pit</v>
      </c>
      <c r="I335" s="3" t="s">
        <v>30</v>
      </c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1" t="s">
        <v>44</v>
      </c>
      <c r="B336" s="1" t="s">
        <v>818</v>
      </c>
      <c r="C336" s="4">
        <v>3000.0</v>
      </c>
      <c r="D336" s="1" t="s">
        <v>21</v>
      </c>
      <c r="E336" s="4">
        <v>0.58</v>
      </c>
      <c r="F336" s="1" t="s">
        <v>22</v>
      </c>
      <c r="G336" s="7" t="str">
        <f t="shared" si="1"/>
        <v>RB</v>
      </c>
      <c r="H336" s="3" t="str">
        <f t="shared" si="2"/>
        <v>Pit</v>
      </c>
      <c r="I336" s="3" t="s">
        <v>30</v>
      </c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1" t="s">
        <v>44</v>
      </c>
      <c r="B337" s="1" t="s">
        <v>822</v>
      </c>
      <c r="C337" s="4">
        <v>3000.0</v>
      </c>
      <c r="D337" s="1" t="s">
        <v>21</v>
      </c>
      <c r="E337" s="4">
        <v>0.0</v>
      </c>
      <c r="F337" s="1" t="s">
        <v>22</v>
      </c>
      <c r="G337" s="7" t="str">
        <f t="shared" si="1"/>
        <v>RB</v>
      </c>
      <c r="H337" s="3" t="str">
        <f t="shared" si="2"/>
        <v>Pit</v>
      </c>
      <c r="I337" s="3" t="s">
        <v>30</v>
      </c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1" t="s">
        <v>44</v>
      </c>
      <c r="B338" s="1" t="s">
        <v>823</v>
      </c>
      <c r="C338" s="4">
        <v>3000.0</v>
      </c>
      <c r="D338" s="1" t="s">
        <v>21</v>
      </c>
      <c r="E338" s="4">
        <v>6.95</v>
      </c>
      <c r="F338" s="1" t="s">
        <v>169</v>
      </c>
      <c r="G338" s="7" t="str">
        <f t="shared" si="1"/>
        <v>RB</v>
      </c>
      <c r="H338" s="3" t="str">
        <f t="shared" si="2"/>
        <v>Pit</v>
      </c>
      <c r="I338" s="3" t="s">
        <v>30</v>
      </c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1" t="s">
        <v>44</v>
      </c>
      <c r="B339" s="1" t="s">
        <v>824</v>
      </c>
      <c r="C339" s="4">
        <v>3000.0</v>
      </c>
      <c r="D339" s="1" t="s">
        <v>21</v>
      </c>
      <c r="E339" s="4">
        <v>4.42</v>
      </c>
      <c r="F339" s="1" t="s">
        <v>169</v>
      </c>
      <c r="G339" s="7" t="str">
        <f t="shared" si="1"/>
        <v>RB</v>
      </c>
      <c r="H339" s="3" t="str">
        <f t="shared" si="2"/>
        <v>Pit</v>
      </c>
      <c r="I339" s="3" t="s">
        <v>30</v>
      </c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1" t="s">
        <v>19</v>
      </c>
      <c r="B340" s="1" t="s">
        <v>825</v>
      </c>
      <c r="C340" s="4">
        <v>3000.0</v>
      </c>
      <c r="D340" s="1" t="s">
        <v>21</v>
      </c>
      <c r="E340" s="4">
        <v>2.36</v>
      </c>
      <c r="F340" s="1" t="s">
        <v>22</v>
      </c>
      <c r="G340" s="7" t="str">
        <f t="shared" si="1"/>
        <v>WR</v>
      </c>
      <c r="H340" s="3" t="str">
        <f t="shared" si="2"/>
        <v>Pit</v>
      </c>
      <c r="I340" s="3" t="s">
        <v>30</v>
      </c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1" t="s">
        <v>19</v>
      </c>
      <c r="B341" s="1" t="s">
        <v>829</v>
      </c>
      <c r="C341" s="4">
        <v>3000.0</v>
      </c>
      <c r="D341" s="1" t="s">
        <v>21</v>
      </c>
      <c r="E341" s="4">
        <v>1.2</v>
      </c>
      <c r="F341" s="1" t="s">
        <v>169</v>
      </c>
      <c r="G341" s="7" t="str">
        <f t="shared" si="1"/>
        <v>WR</v>
      </c>
      <c r="H341" s="3" t="str">
        <f t="shared" si="2"/>
        <v>Pit</v>
      </c>
      <c r="I341" s="3" t="s">
        <v>30</v>
      </c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1" t="s">
        <v>19</v>
      </c>
      <c r="B342" s="1" t="s">
        <v>830</v>
      </c>
      <c r="C342" s="4">
        <v>3000.0</v>
      </c>
      <c r="D342" s="1" t="s">
        <v>21</v>
      </c>
      <c r="E342" s="4">
        <v>8.333</v>
      </c>
      <c r="F342" s="1" t="s">
        <v>22</v>
      </c>
      <c r="G342" s="7" t="str">
        <f t="shared" si="1"/>
        <v>WR</v>
      </c>
      <c r="H342" s="3" t="str">
        <f t="shared" si="2"/>
        <v>Pit</v>
      </c>
      <c r="I342" s="3" t="s">
        <v>30</v>
      </c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1" t="s">
        <v>19</v>
      </c>
      <c r="B343" s="1" t="s">
        <v>831</v>
      </c>
      <c r="C343" s="4">
        <v>3000.0</v>
      </c>
      <c r="D343" s="1" t="s">
        <v>21</v>
      </c>
      <c r="E343" s="4">
        <v>0.68</v>
      </c>
      <c r="F343" s="1" t="s">
        <v>169</v>
      </c>
      <c r="G343" s="7" t="str">
        <f t="shared" si="1"/>
        <v>WR</v>
      </c>
      <c r="H343" s="3" t="str">
        <f t="shared" si="2"/>
        <v>Pit</v>
      </c>
      <c r="I343" s="3" t="s">
        <v>30</v>
      </c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1" t="s">
        <v>148</v>
      </c>
      <c r="B344" s="1" t="s">
        <v>834</v>
      </c>
      <c r="C344" s="4">
        <v>3000.0</v>
      </c>
      <c r="D344" s="1" t="s">
        <v>21</v>
      </c>
      <c r="E344" s="4">
        <v>9.76</v>
      </c>
      <c r="F344" s="1" t="s">
        <v>22</v>
      </c>
      <c r="G344" s="7" t="str">
        <f t="shared" si="1"/>
        <v>TE</v>
      </c>
      <c r="H344" s="3" t="str">
        <f t="shared" si="2"/>
        <v>Pit</v>
      </c>
      <c r="I344" s="3" t="s">
        <v>30</v>
      </c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1" t="s">
        <v>44</v>
      </c>
      <c r="B345" s="1" t="s">
        <v>835</v>
      </c>
      <c r="C345" s="4">
        <v>3000.0</v>
      </c>
      <c r="D345" s="1" t="s">
        <v>40</v>
      </c>
      <c r="E345" s="4">
        <v>0.0</v>
      </c>
      <c r="F345" s="1" t="s">
        <v>78</v>
      </c>
      <c r="G345" s="7" t="str">
        <f t="shared" si="1"/>
        <v>RB</v>
      </c>
      <c r="H345" s="3" t="str">
        <f t="shared" si="2"/>
        <v>Cin</v>
      </c>
      <c r="I345" s="3" t="s">
        <v>42</v>
      </c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1" t="s">
        <v>44</v>
      </c>
      <c r="B346" s="1" t="s">
        <v>838</v>
      </c>
      <c r="C346" s="4">
        <v>3000.0</v>
      </c>
      <c r="D346" s="1" t="s">
        <v>40</v>
      </c>
      <c r="E346" s="4">
        <v>0.975</v>
      </c>
      <c r="F346" s="1" t="s">
        <v>78</v>
      </c>
      <c r="G346" s="7" t="str">
        <f t="shared" si="1"/>
        <v>RB</v>
      </c>
      <c r="H346" s="3" t="str">
        <f t="shared" si="2"/>
        <v>Cin</v>
      </c>
      <c r="I346" s="3" t="s">
        <v>42</v>
      </c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1" t="s">
        <v>44</v>
      </c>
      <c r="B347" s="1" t="s">
        <v>839</v>
      </c>
      <c r="C347" s="4">
        <v>3000.0</v>
      </c>
      <c r="D347" s="1" t="s">
        <v>40</v>
      </c>
      <c r="E347" s="4">
        <v>0.0</v>
      </c>
      <c r="F347" s="1" t="s">
        <v>41</v>
      </c>
      <c r="G347" s="7" t="str">
        <f t="shared" si="1"/>
        <v>RB</v>
      </c>
      <c r="H347" s="3" t="str">
        <f t="shared" si="2"/>
        <v>Cin</v>
      </c>
      <c r="I347" s="3" t="s">
        <v>42</v>
      </c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1" t="s">
        <v>44</v>
      </c>
      <c r="B348" s="1" t="s">
        <v>840</v>
      </c>
      <c r="C348" s="4">
        <v>3000.0</v>
      </c>
      <c r="D348" s="1" t="s">
        <v>40</v>
      </c>
      <c r="E348" s="4">
        <v>1.8</v>
      </c>
      <c r="F348" s="1" t="s">
        <v>78</v>
      </c>
      <c r="G348" s="7" t="str">
        <f t="shared" si="1"/>
        <v>RB</v>
      </c>
      <c r="H348" s="3" t="str">
        <f t="shared" si="2"/>
        <v>Cin</v>
      </c>
      <c r="I348" s="3" t="s">
        <v>42</v>
      </c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1" t="s">
        <v>19</v>
      </c>
      <c r="B349" s="1" t="s">
        <v>841</v>
      </c>
      <c r="C349" s="4">
        <v>3000.0</v>
      </c>
      <c r="D349" s="1" t="s">
        <v>40</v>
      </c>
      <c r="E349" s="4">
        <v>0.1</v>
      </c>
      <c r="F349" s="1" t="s">
        <v>78</v>
      </c>
      <c r="G349" s="7" t="str">
        <f t="shared" si="1"/>
        <v>WR</v>
      </c>
      <c r="H349" s="3" t="str">
        <f t="shared" si="2"/>
        <v>Cin</v>
      </c>
      <c r="I349" s="3" t="s">
        <v>42</v>
      </c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1" t="s">
        <v>19</v>
      </c>
      <c r="B350" s="1" t="s">
        <v>843</v>
      </c>
      <c r="C350" s="4">
        <v>3000.0</v>
      </c>
      <c r="D350" s="1" t="s">
        <v>40</v>
      </c>
      <c r="E350" s="4">
        <v>1.275</v>
      </c>
      <c r="F350" s="1" t="s">
        <v>41</v>
      </c>
      <c r="G350" s="7" t="str">
        <f t="shared" si="1"/>
        <v>WR</v>
      </c>
      <c r="H350" s="3" t="str">
        <f t="shared" si="2"/>
        <v>Cin</v>
      </c>
      <c r="I350" s="3" t="s">
        <v>42</v>
      </c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1" t="s">
        <v>19</v>
      </c>
      <c r="B351" s="1" t="s">
        <v>846</v>
      </c>
      <c r="C351" s="4">
        <v>3000.0</v>
      </c>
      <c r="D351" s="1" t="s">
        <v>40</v>
      </c>
      <c r="E351" s="4">
        <v>2.84</v>
      </c>
      <c r="F351" s="1" t="s">
        <v>78</v>
      </c>
      <c r="G351" s="7" t="str">
        <f t="shared" si="1"/>
        <v>WR</v>
      </c>
      <c r="H351" s="3" t="str">
        <f t="shared" si="2"/>
        <v>Cin</v>
      </c>
      <c r="I351" s="3" t="s">
        <v>42</v>
      </c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1" t="s">
        <v>19</v>
      </c>
      <c r="B352" s="1" t="s">
        <v>847</v>
      </c>
      <c r="C352" s="4">
        <v>3000.0</v>
      </c>
      <c r="D352" s="1" t="s">
        <v>40</v>
      </c>
      <c r="E352" s="4">
        <v>0.6</v>
      </c>
      <c r="F352" s="1" t="s">
        <v>41</v>
      </c>
      <c r="G352" s="7" t="str">
        <f t="shared" si="1"/>
        <v>WR</v>
      </c>
      <c r="H352" s="3" t="str">
        <f t="shared" si="2"/>
        <v>Cin</v>
      </c>
      <c r="I352" s="3" t="s">
        <v>42</v>
      </c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1" t="s">
        <v>19</v>
      </c>
      <c r="B353" s="1" t="s">
        <v>848</v>
      </c>
      <c r="C353" s="4">
        <v>3000.0</v>
      </c>
      <c r="D353" s="1" t="s">
        <v>40</v>
      </c>
      <c r="E353" s="4">
        <v>0.0</v>
      </c>
      <c r="F353" s="1" t="s">
        <v>41</v>
      </c>
      <c r="G353" s="7" t="str">
        <f t="shared" si="1"/>
        <v>WR</v>
      </c>
      <c r="H353" s="3" t="str">
        <f t="shared" si="2"/>
        <v>Cin</v>
      </c>
      <c r="I353" s="3" t="s">
        <v>42</v>
      </c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1" t="s">
        <v>19</v>
      </c>
      <c r="B354" s="1" t="s">
        <v>850</v>
      </c>
      <c r="C354" s="4">
        <v>3000.0</v>
      </c>
      <c r="D354" s="1" t="s">
        <v>40</v>
      </c>
      <c r="E354" s="4">
        <v>6.06</v>
      </c>
      <c r="F354" s="1" t="s">
        <v>41</v>
      </c>
      <c r="G354" s="7" t="str">
        <f t="shared" si="1"/>
        <v>WR</v>
      </c>
      <c r="H354" s="3" t="str">
        <f t="shared" si="2"/>
        <v>Cin</v>
      </c>
      <c r="I354" s="3" t="s">
        <v>42</v>
      </c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1" t="s">
        <v>44</v>
      </c>
      <c r="B355" s="1" t="s">
        <v>851</v>
      </c>
      <c r="C355" s="4">
        <v>3000.0</v>
      </c>
      <c r="D355" s="1" t="s">
        <v>113</v>
      </c>
      <c r="E355" s="4">
        <v>0.967</v>
      </c>
      <c r="F355" s="1" t="s">
        <v>114</v>
      </c>
      <c r="G355" s="7" t="str">
        <f t="shared" si="1"/>
        <v>RB</v>
      </c>
      <c r="H355" s="3" t="str">
        <f t="shared" si="2"/>
        <v>KC</v>
      </c>
      <c r="I355" s="3" t="s">
        <v>115</v>
      </c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1" t="s">
        <v>44</v>
      </c>
      <c r="B356" s="1" t="s">
        <v>852</v>
      </c>
      <c r="C356" s="4">
        <v>3000.0</v>
      </c>
      <c r="D356" s="1" t="s">
        <v>113</v>
      </c>
      <c r="E356" s="4">
        <v>0.325</v>
      </c>
      <c r="F356" s="1" t="s">
        <v>204</v>
      </c>
      <c r="G356" s="7" t="str">
        <f t="shared" si="1"/>
        <v>RB</v>
      </c>
      <c r="H356" s="3" t="str">
        <f t="shared" si="2"/>
        <v>KC</v>
      </c>
      <c r="I356" s="3" t="s">
        <v>115</v>
      </c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1" t="s">
        <v>44</v>
      </c>
      <c r="B357" s="1" t="s">
        <v>856</v>
      </c>
      <c r="C357" s="4">
        <v>3000.0</v>
      </c>
      <c r="D357" s="1" t="s">
        <v>113</v>
      </c>
      <c r="E357" s="4">
        <v>0.8</v>
      </c>
      <c r="F357" s="1" t="s">
        <v>204</v>
      </c>
      <c r="G357" s="7" t="str">
        <f t="shared" si="1"/>
        <v>RB</v>
      </c>
      <c r="H357" s="3" t="str">
        <f t="shared" si="2"/>
        <v>KC</v>
      </c>
      <c r="I357" s="3" t="s">
        <v>115</v>
      </c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1" t="s">
        <v>44</v>
      </c>
      <c r="B358" s="1" t="s">
        <v>857</v>
      </c>
      <c r="C358" s="4">
        <v>3000.0</v>
      </c>
      <c r="D358" s="1" t="s">
        <v>113</v>
      </c>
      <c r="E358" s="4">
        <v>4.3</v>
      </c>
      <c r="F358" s="1" t="s">
        <v>114</v>
      </c>
      <c r="G358" s="7" t="str">
        <f t="shared" si="1"/>
        <v>RB</v>
      </c>
      <c r="H358" s="3" t="str">
        <f t="shared" si="2"/>
        <v>KC</v>
      </c>
      <c r="I358" s="3" t="s">
        <v>115</v>
      </c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1" t="s">
        <v>19</v>
      </c>
      <c r="B359" s="1" t="s">
        <v>858</v>
      </c>
      <c r="C359" s="4">
        <v>3000.0</v>
      </c>
      <c r="D359" s="1" t="s">
        <v>113</v>
      </c>
      <c r="E359" s="4">
        <v>4.1</v>
      </c>
      <c r="F359" s="1" t="s">
        <v>204</v>
      </c>
      <c r="G359" s="7" t="str">
        <f t="shared" si="1"/>
        <v>WR</v>
      </c>
      <c r="H359" s="3" t="str">
        <f t="shared" si="2"/>
        <v>KC</v>
      </c>
      <c r="I359" s="3" t="s">
        <v>115</v>
      </c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1" t="s">
        <v>19</v>
      </c>
      <c r="B360" s="1" t="s">
        <v>862</v>
      </c>
      <c r="C360" s="4">
        <v>3000.0</v>
      </c>
      <c r="D360" s="1" t="s">
        <v>113</v>
      </c>
      <c r="E360" s="4">
        <v>2.54</v>
      </c>
      <c r="F360" s="1" t="s">
        <v>114</v>
      </c>
      <c r="G360" s="7" t="str">
        <f t="shared" si="1"/>
        <v>WR</v>
      </c>
      <c r="H360" s="3" t="str">
        <f t="shared" si="2"/>
        <v>KC</v>
      </c>
      <c r="I360" s="3" t="s">
        <v>115</v>
      </c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1" t="s">
        <v>19</v>
      </c>
      <c r="B361" s="1" t="s">
        <v>863</v>
      </c>
      <c r="C361" s="4">
        <v>3000.0</v>
      </c>
      <c r="D361" s="1" t="s">
        <v>113</v>
      </c>
      <c r="E361" s="4">
        <v>0.0</v>
      </c>
      <c r="F361" s="1" t="s">
        <v>204</v>
      </c>
      <c r="G361" s="7" t="str">
        <f t="shared" si="1"/>
        <v>WR</v>
      </c>
      <c r="H361" s="3" t="str">
        <f t="shared" si="2"/>
        <v>KC</v>
      </c>
      <c r="I361" s="3" t="s">
        <v>115</v>
      </c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1" t="s">
        <v>19</v>
      </c>
      <c r="B362" s="1" t="s">
        <v>864</v>
      </c>
      <c r="C362" s="4">
        <v>3000.0</v>
      </c>
      <c r="D362" s="1" t="s">
        <v>113</v>
      </c>
      <c r="E362" s="4">
        <v>0.0</v>
      </c>
      <c r="F362" s="1" t="s">
        <v>204</v>
      </c>
      <c r="G362" s="7" t="str">
        <f t="shared" si="1"/>
        <v>WR</v>
      </c>
      <c r="H362" s="3" t="str">
        <f t="shared" si="2"/>
        <v>KC</v>
      </c>
      <c r="I362" s="3" t="s">
        <v>115</v>
      </c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1" t="s">
        <v>19</v>
      </c>
      <c r="B363" s="1" t="s">
        <v>868</v>
      </c>
      <c r="C363" s="4">
        <v>3000.0</v>
      </c>
      <c r="D363" s="1" t="s">
        <v>113</v>
      </c>
      <c r="E363" s="4">
        <v>0.6</v>
      </c>
      <c r="F363" s="1" t="s">
        <v>114</v>
      </c>
      <c r="G363" s="7" t="str">
        <f t="shared" si="1"/>
        <v>WR</v>
      </c>
      <c r="H363" s="3" t="str">
        <f t="shared" si="2"/>
        <v>KC</v>
      </c>
      <c r="I363" s="3" t="s">
        <v>115</v>
      </c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1" t="s">
        <v>19</v>
      </c>
      <c r="B364" s="1" t="s">
        <v>869</v>
      </c>
      <c r="C364" s="4">
        <v>3000.0</v>
      </c>
      <c r="D364" s="1" t="s">
        <v>113</v>
      </c>
      <c r="E364" s="4">
        <v>7.275</v>
      </c>
      <c r="F364" s="1" t="s">
        <v>204</v>
      </c>
      <c r="G364" s="7" t="str">
        <f t="shared" si="1"/>
        <v>WR</v>
      </c>
      <c r="H364" s="3" t="str">
        <f t="shared" si="2"/>
        <v>KC</v>
      </c>
      <c r="I364" s="3" t="s">
        <v>115</v>
      </c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1" t="s">
        <v>44</v>
      </c>
      <c r="B365" s="1" t="s">
        <v>870</v>
      </c>
      <c r="C365" s="4">
        <v>3000.0</v>
      </c>
      <c r="D365" s="1" t="s">
        <v>32</v>
      </c>
      <c r="E365" s="4">
        <v>1.38</v>
      </c>
      <c r="F365" s="1" t="s">
        <v>33</v>
      </c>
      <c r="G365" s="7" t="str">
        <f t="shared" si="1"/>
        <v>RB</v>
      </c>
      <c r="H365" s="3" t="str">
        <f t="shared" si="2"/>
        <v>Atl</v>
      </c>
      <c r="I365" s="3" t="s">
        <v>34</v>
      </c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1" t="s">
        <v>44</v>
      </c>
      <c r="B366" s="1" t="s">
        <v>874</v>
      </c>
      <c r="C366" s="4">
        <v>3000.0</v>
      </c>
      <c r="D366" s="1" t="s">
        <v>32</v>
      </c>
      <c r="E366" s="4">
        <v>2.1</v>
      </c>
      <c r="F366" s="1" t="s">
        <v>164</v>
      </c>
      <c r="G366" s="7" t="str">
        <f t="shared" si="1"/>
        <v>RB</v>
      </c>
      <c r="H366" s="3" t="str">
        <f t="shared" si="2"/>
        <v>Atl</v>
      </c>
      <c r="I366" s="3" t="s">
        <v>34</v>
      </c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1" t="s">
        <v>44</v>
      </c>
      <c r="B367" s="1" t="s">
        <v>875</v>
      </c>
      <c r="C367" s="4">
        <v>3000.0</v>
      </c>
      <c r="D367" s="1" t="s">
        <v>32</v>
      </c>
      <c r="E367" s="4">
        <v>1.733</v>
      </c>
      <c r="F367" s="1" t="s">
        <v>164</v>
      </c>
      <c r="G367" s="7" t="str">
        <f t="shared" si="1"/>
        <v>RB</v>
      </c>
      <c r="H367" s="3" t="str">
        <f t="shared" si="2"/>
        <v>Atl</v>
      </c>
      <c r="I367" s="3" t="s">
        <v>34</v>
      </c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1" t="s">
        <v>19</v>
      </c>
      <c r="B368" s="1" t="s">
        <v>876</v>
      </c>
      <c r="C368" s="4">
        <v>3000.0</v>
      </c>
      <c r="D368" s="1" t="s">
        <v>32</v>
      </c>
      <c r="E368" s="4">
        <v>0.0</v>
      </c>
      <c r="F368" s="1" t="s">
        <v>33</v>
      </c>
      <c r="G368" s="7" t="str">
        <f t="shared" si="1"/>
        <v>WR</v>
      </c>
      <c r="H368" s="3" t="str">
        <f t="shared" si="2"/>
        <v>Atl</v>
      </c>
      <c r="I368" s="3" t="s">
        <v>34</v>
      </c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1" t="s">
        <v>19</v>
      </c>
      <c r="B369" s="1" t="s">
        <v>880</v>
      </c>
      <c r="C369" s="4">
        <v>3000.0</v>
      </c>
      <c r="D369" s="1" t="s">
        <v>32</v>
      </c>
      <c r="E369" s="4">
        <v>4.22</v>
      </c>
      <c r="F369" s="1" t="s">
        <v>33</v>
      </c>
      <c r="G369" s="7" t="str">
        <f t="shared" si="1"/>
        <v>WR</v>
      </c>
      <c r="H369" s="3" t="str">
        <f t="shared" si="2"/>
        <v>Atl</v>
      </c>
      <c r="I369" s="3" t="s">
        <v>34</v>
      </c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1" t="s">
        <v>19</v>
      </c>
      <c r="B370" s="1" t="s">
        <v>881</v>
      </c>
      <c r="C370" s="4">
        <v>3000.0</v>
      </c>
      <c r="D370" s="1" t="s">
        <v>32</v>
      </c>
      <c r="E370" s="4">
        <v>3.88</v>
      </c>
      <c r="F370" s="1" t="s">
        <v>33</v>
      </c>
      <c r="G370" s="7" t="str">
        <f t="shared" si="1"/>
        <v>WR</v>
      </c>
      <c r="H370" s="3" t="str">
        <f t="shared" si="2"/>
        <v>Atl</v>
      </c>
      <c r="I370" s="3" t="s">
        <v>34</v>
      </c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1" t="s">
        <v>19</v>
      </c>
      <c r="B371" s="1" t="s">
        <v>882</v>
      </c>
      <c r="C371" s="4">
        <v>3000.0</v>
      </c>
      <c r="D371" s="1" t="s">
        <v>32</v>
      </c>
      <c r="E371" s="4">
        <v>3.075</v>
      </c>
      <c r="F371" s="1" t="s">
        <v>164</v>
      </c>
      <c r="G371" s="7" t="str">
        <f t="shared" si="1"/>
        <v>WR</v>
      </c>
      <c r="H371" s="3" t="str">
        <f t="shared" si="2"/>
        <v>Atl</v>
      </c>
      <c r="I371" s="3" t="s">
        <v>34</v>
      </c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1" t="s">
        <v>19</v>
      </c>
      <c r="B372" s="1" t="s">
        <v>886</v>
      </c>
      <c r="C372" s="4">
        <v>3000.0</v>
      </c>
      <c r="D372" s="1" t="s">
        <v>32</v>
      </c>
      <c r="E372" s="4">
        <v>3.733</v>
      </c>
      <c r="F372" s="1" t="s">
        <v>164</v>
      </c>
      <c r="G372" s="7" t="str">
        <f t="shared" si="1"/>
        <v>WR</v>
      </c>
      <c r="H372" s="3" t="str">
        <f t="shared" si="2"/>
        <v>Atl</v>
      </c>
      <c r="I372" s="3" t="s">
        <v>34</v>
      </c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1" t="s">
        <v>19</v>
      </c>
      <c r="B373" s="1" t="s">
        <v>887</v>
      </c>
      <c r="C373" s="4">
        <v>3000.0</v>
      </c>
      <c r="D373" s="1" t="s">
        <v>32</v>
      </c>
      <c r="E373" s="4">
        <v>4.275</v>
      </c>
      <c r="F373" s="1" t="s">
        <v>33</v>
      </c>
      <c r="G373" s="7" t="str">
        <f t="shared" si="1"/>
        <v>WR</v>
      </c>
      <c r="H373" s="3" t="str">
        <f t="shared" si="2"/>
        <v>Atl</v>
      </c>
      <c r="I373" s="3" t="s">
        <v>34</v>
      </c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1" t="s">
        <v>44</v>
      </c>
      <c r="B374" s="1" t="s">
        <v>888</v>
      </c>
      <c r="C374" s="4">
        <v>3000.0</v>
      </c>
      <c r="D374" s="1" t="s">
        <v>55</v>
      </c>
      <c r="E374" s="4">
        <v>4.375</v>
      </c>
      <c r="F374" s="1" t="s">
        <v>120</v>
      </c>
      <c r="G374" s="7" t="str">
        <f t="shared" si="1"/>
        <v>RB</v>
      </c>
      <c r="H374" s="3" t="str">
        <f t="shared" si="2"/>
        <v>Dal</v>
      </c>
      <c r="I374" s="3" t="s">
        <v>57</v>
      </c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1" t="s">
        <v>44</v>
      </c>
      <c r="B375" s="1" t="s">
        <v>889</v>
      </c>
      <c r="C375" s="4">
        <v>3000.0</v>
      </c>
      <c r="D375" s="1" t="s">
        <v>55</v>
      </c>
      <c r="E375" s="4">
        <v>0.28</v>
      </c>
      <c r="F375" s="1" t="s">
        <v>120</v>
      </c>
      <c r="G375" s="7" t="str">
        <f t="shared" si="1"/>
        <v>RB</v>
      </c>
      <c r="H375" s="3" t="str">
        <f t="shared" si="2"/>
        <v>Dal</v>
      </c>
      <c r="I375" s="3" t="s">
        <v>57</v>
      </c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1" t="s">
        <v>44</v>
      </c>
      <c r="B376" s="1" t="s">
        <v>892</v>
      </c>
      <c r="C376" s="4">
        <v>3000.0</v>
      </c>
      <c r="D376" s="1" t="s">
        <v>55</v>
      </c>
      <c r="E376" s="4">
        <v>0.88</v>
      </c>
      <c r="F376" s="1" t="s">
        <v>120</v>
      </c>
      <c r="G376" s="7" t="str">
        <f t="shared" si="1"/>
        <v>RB</v>
      </c>
      <c r="H376" s="3" t="str">
        <f t="shared" si="2"/>
        <v>Dal</v>
      </c>
      <c r="I376" s="3" t="s">
        <v>57</v>
      </c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1" t="s">
        <v>44</v>
      </c>
      <c r="B377" s="1" t="s">
        <v>893</v>
      </c>
      <c r="C377" s="4">
        <v>3000.0</v>
      </c>
      <c r="D377" s="1" t="s">
        <v>55</v>
      </c>
      <c r="E377" s="4">
        <v>0.425</v>
      </c>
      <c r="F377" s="1" t="s">
        <v>56</v>
      </c>
      <c r="G377" s="7" t="str">
        <f t="shared" si="1"/>
        <v>RB</v>
      </c>
      <c r="H377" s="3" t="str">
        <f t="shared" si="2"/>
        <v>Dal</v>
      </c>
      <c r="I377" s="3" t="s">
        <v>57</v>
      </c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1" t="s">
        <v>44</v>
      </c>
      <c r="B378" s="1" t="s">
        <v>894</v>
      </c>
      <c r="C378" s="4">
        <v>3000.0</v>
      </c>
      <c r="D378" s="1" t="s">
        <v>55</v>
      </c>
      <c r="E378" s="4">
        <v>0.0</v>
      </c>
      <c r="F378" s="1" t="s">
        <v>120</v>
      </c>
      <c r="G378" s="7" t="str">
        <f t="shared" si="1"/>
        <v>RB</v>
      </c>
      <c r="H378" s="3" t="str">
        <f t="shared" si="2"/>
        <v>Dal</v>
      </c>
      <c r="I378" s="3" t="s">
        <v>57</v>
      </c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1" t="s">
        <v>19</v>
      </c>
      <c r="B379" s="1" t="s">
        <v>898</v>
      </c>
      <c r="C379" s="4">
        <v>3000.0</v>
      </c>
      <c r="D379" s="1" t="s">
        <v>55</v>
      </c>
      <c r="E379" s="4">
        <v>0.45</v>
      </c>
      <c r="F379" s="1" t="s">
        <v>56</v>
      </c>
      <c r="G379" s="7" t="str">
        <f t="shared" si="1"/>
        <v>WR</v>
      </c>
      <c r="H379" s="3" t="str">
        <f t="shared" si="2"/>
        <v>Dal</v>
      </c>
      <c r="I379" s="3" t="s">
        <v>57</v>
      </c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1" t="s">
        <v>19</v>
      </c>
      <c r="B380" s="1" t="s">
        <v>899</v>
      </c>
      <c r="C380" s="4">
        <v>3000.0</v>
      </c>
      <c r="D380" s="1" t="s">
        <v>55</v>
      </c>
      <c r="E380" s="4">
        <v>0.0</v>
      </c>
      <c r="F380" s="1" t="s">
        <v>56</v>
      </c>
      <c r="G380" s="7" t="str">
        <f t="shared" si="1"/>
        <v>WR</v>
      </c>
      <c r="H380" s="3" t="str">
        <f t="shared" si="2"/>
        <v>Dal</v>
      </c>
      <c r="I380" s="3" t="s">
        <v>57</v>
      </c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1" t="s">
        <v>19</v>
      </c>
      <c r="B381" s="1" t="s">
        <v>900</v>
      </c>
      <c r="C381" s="4">
        <v>3000.0</v>
      </c>
      <c r="D381" s="1" t="s">
        <v>55</v>
      </c>
      <c r="E381" s="4">
        <v>0.0</v>
      </c>
      <c r="F381" s="1" t="s">
        <v>56</v>
      </c>
      <c r="G381" s="7" t="str">
        <f t="shared" si="1"/>
        <v>WR</v>
      </c>
      <c r="H381" s="3" t="str">
        <f t="shared" si="2"/>
        <v>Dal</v>
      </c>
      <c r="I381" s="3" t="s">
        <v>57</v>
      </c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1" t="s">
        <v>19</v>
      </c>
      <c r="B382" s="1" t="s">
        <v>904</v>
      </c>
      <c r="C382" s="4">
        <v>3000.0</v>
      </c>
      <c r="D382" s="1" t="s">
        <v>55</v>
      </c>
      <c r="E382" s="4">
        <v>0.4</v>
      </c>
      <c r="F382" s="1" t="s">
        <v>120</v>
      </c>
      <c r="G382" s="7" t="str">
        <f t="shared" si="1"/>
        <v>WR</v>
      </c>
      <c r="H382" s="3" t="str">
        <f t="shared" si="2"/>
        <v>Dal</v>
      </c>
      <c r="I382" s="3" t="s">
        <v>57</v>
      </c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1" t="s">
        <v>19</v>
      </c>
      <c r="B383" s="1" t="s">
        <v>905</v>
      </c>
      <c r="C383" s="4">
        <v>3000.0</v>
      </c>
      <c r="D383" s="1" t="s">
        <v>55</v>
      </c>
      <c r="E383" s="4">
        <v>0.0</v>
      </c>
      <c r="F383" s="1" t="s">
        <v>56</v>
      </c>
      <c r="G383" s="7" t="str">
        <f t="shared" si="1"/>
        <v>WR</v>
      </c>
      <c r="H383" s="3" t="str">
        <f t="shared" si="2"/>
        <v>Dal</v>
      </c>
      <c r="I383" s="3" t="s">
        <v>57</v>
      </c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1" t="s">
        <v>44</v>
      </c>
      <c r="B384" s="1" t="s">
        <v>906</v>
      </c>
      <c r="C384" s="4">
        <v>3000.0</v>
      </c>
      <c r="D384" s="1" t="s">
        <v>94</v>
      </c>
      <c r="E384" s="4">
        <v>5.075</v>
      </c>
      <c r="F384" s="1" t="s">
        <v>95</v>
      </c>
      <c r="G384" s="7" t="str">
        <f t="shared" si="1"/>
        <v>RB</v>
      </c>
      <c r="H384" s="3" t="str">
        <f t="shared" si="2"/>
        <v>Ind</v>
      </c>
      <c r="I384" s="3" t="s">
        <v>96</v>
      </c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1" t="s">
        <v>44</v>
      </c>
      <c r="B385" s="1" t="s">
        <v>909</v>
      </c>
      <c r="C385" s="4">
        <v>3000.0</v>
      </c>
      <c r="D385" s="1" t="s">
        <v>94</v>
      </c>
      <c r="E385" s="4">
        <v>3.0</v>
      </c>
      <c r="F385" s="1" t="s">
        <v>117</v>
      </c>
      <c r="G385" s="7" t="str">
        <f t="shared" si="1"/>
        <v>RB</v>
      </c>
      <c r="H385" s="3" t="str">
        <f t="shared" si="2"/>
        <v>Ind</v>
      </c>
      <c r="I385" s="3" t="s">
        <v>96</v>
      </c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1" t="s">
        <v>44</v>
      </c>
      <c r="B386" s="1" t="s">
        <v>910</v>
      </c>
      <c r="C386" s="4">
        <v>3000.0</v>
      </c>
      <c r="D386" s="1" t="s">
        <v>94</v>
      </c>
      <c r="E386" s="4">
        <v>0.0</v>
      </c>
      <c r="F386" s="1" t="s">
        <v>95</v>
      </c>
      <c r="G386" s="7" t="str">
        <f t="shared" si="1"/>
        <v>RB</v>
      </c>
      <c r="H386" s="3" t="str">
        <f t="shared" si="2"/>
        <v>Ind</v>
      </c>
      <c r="I386" s="3" t="s">
        <v>96</v>
      </c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1" t="s">
        <v>44</v>
      </c>
      <c r="B387" s="1" t="s">
        <v>914</v>
      </c>
      <c r="C387" s="4">
        <v>3000.0</v>
      </c>
      <c r="D387" s="1" t="s">
        <v>94</v>
      </c>
      <c r="E387" s="4">
        <v>1.98</v>
      </c>
      <c r="F387" s="1" t="s">
        <v>117</v>
      </c>
      <c r="G387" s="7" t="str">
        <f t="shared" si="1"/>
        <v>RB</v>
      </c>
      <c r="H387" s="3" t="str">
        <f t="shared" si="2"/>
        <v>Ind</v>
      </c>
      <c r="I387" s="3" t="s">
        <v>96</v>
      </c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1" t="s">
        <v>44</v>
      </c>
      <c r="B388" s="1" t="s">
        <v>915</v>
      </c>
      <c r="C388" s="4">
        <v>3000.0</v>
      </c>
      <c r="D388" s="1" t="s">
        <v>94</v>
      </c>
      <c r="E388" s="4">
        <v>0.36</v>
      </c>
      <c r="F388" s="1" t="s">
        <v>117</v>
      </c>
      <c r="G388" s="7" t="str">
        <f t="shared" si="1"/>
        <v>RB</v>
      </c>
      <c r="H388" s="3" t="str">
        <f t="shared" si="2"/>
        <v>Ind</v>
      </c>
      <c r="I388" s="3" t="s">
        <v>96</v>
      </c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1" t="s">
        <v>44</v>
      </c>
      <c r="B389" s="1" t="s">
        <v>916</v>
      </c>
      <c r="C389" s="4">
        <v>3000.0</v>
      </c>
      <c r="D389" s="1" t="s">
        <v>94</v>
      </c>
      <c r="E389" s="4">
        <v>0.16</v>
      </c>
      <c r="F389" s="1" t="s">
        <v>117</v>
      </c>
      <c r="G389" s="7" t="str">
        <f t="shared" si="1"/>
        <v>RB</v>
      </c>
      <c r="H389" s="3" t="str">
        <f t="shared" si="2"/>
        <v>Ind</v>
      </c>
      <c r="I389" s="3" t="s">
        <v>96</v>
      </c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1" t="s">
        <v>44</v>
      </c>
      <c r="B390" s="1" t="s">
        <v>919</v>
      </c>
      <c r="C390" s="4">
        <v>3000.0</v>
      </c>
      <c r="D390" s="1" t="s">
        <v>94</v>
      </c>
      <c r="E390" s="4">
        <v>6.5</v>
      </c>
      <c r="F390" s="1" t="s">
        <v>95</v>
      </c>
      <c r="G390" s="7" t="str">
        <f t="shared" si="1"/>
        <v>RB</v>
      </c>
      <c r="H390" s="3" t="str">
        <f t="shared" si="2"/>
        <v>Ind</v>
      </c>
      <c r="I390" s="3" t="s">
        <v>96</v>
      </c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1" t="s">
        <v>19</v>
      </c>
      <c r="B391" s="1" t="s">
        <v>920</v>
      </c>
      <c r="C391" s="4">
        <v>3000.0</v>
      </c>
      <c r="D391" s="1" t="s">
        <v>94</v>
      </c>
      <c r="E391" s="4">
        <v>0.0</v>
      </c>
      <c r="F391" s="1" t="s">
        <v>95</v>
      </c>
      <c r="G391" s="7" t="str">
        <f t="shared" si="1"/>
        <v>WR</v>
      </c>
      <c r="H391" s="3" t="str">
        <f t="shared" si="2"/>
        <v>Ind</v>
      </c>
      <c r="I391" s="3" t="s">
        <v>96</v>
      </c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1" t="s">
        <v>19</v>
      </c>
      <c r="B392" s="1" t="s">
        <v>921</v>
      </c>
      <c r="C392" s="4">
        <v>3000.0</v>
      </c>
      <c r="D392" s="1" t="s">
        <v>94</v>
      </c>
      <c r="E392" s="4">
        <v>0.0</v>
      </c>
      <c r="F392" s="1" t="s">
        <v>117</v>
      </c>
      <c r="G392" s="7" t="str">
        <f t="shared" si="1"/>
        <v>WR</v>
      </c>
      <c r="H392" s="3" t="str">
        <f t="shared" si="2"/>
        <v>Ind</v>
      </c>
      <c r="I392" s="3" t="s">
        <v>96</v>
      </c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1" t="s">
        <v>19</v>
      </c>
      <c r="B393" s="1" t="s">
        <v>925</v>
      </c>
      <c r="C393" s="4">
        <v>3000.0</v>
      </c>
      <c r="D393" s="1" t="s">
        <v>94</v>
      </c>
      <c r="E393" s="4">
        <v>1.46</v>
      </c>
      <c r="F393" s="1" t="s">
        <v>95</v>
      </c>
      <c r="G393" s="7" t="str">
        <f t="shared" si="1"/>
        <v>WR</v>
      </c>
      <c r="H393" s="3" t="str">
        <f t="shared" si="2"/>
        <v>Ind</v>
      </c>
      <c r="I393" s="3" t="s">
        <v>96</v>
      </c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1" t="s">
        <v>19</v>
      </c>
      <c r="B394" s="1" t="s">
        <v>926</v>
      </c>
      <c r="C394" s="4">
        <v>3000.0</v>
      </c>
      <c r="D394" s="1" t="s">
        <v>94</v>
      </c>
      <c r="E394" s="4">
        <v>1.633</v>
      </c>
      <c r="F394" s="1" t="s">
        <v>117</v>
      </c>
      <c r="G394" s="7" t="str">
        <f t="shared" si="1"/>
        <v>WR</v>
      </c>
      <c r="H394" s="3" t="str">
        <f t="shared" si="2"/>
        <v>Ind</v>
      </c>
      <c r="I394" s="3" t="s">
        <v>96</v>
      </c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1" t="s">
        <v>19</v>
      </c>
      <c r="B395" s="1" t="s">
        <v>927</v>
      </c>
      <c r="C395" s="4">
        <v>3000.0</v>
      </c>
      <c r="D395" s="1" t="s">
        <v>94</v>
      </c>
      <c r="E395" s="4">
        <v>2.825</v>
      </c>
      <c r="F395" s="1" t="s">
        <v>95</v>
      </c>
      <c r="G395" s="7" t="str">
        <f t="shared" si="1"/>
        <v>WR</v>
      </c>
      <c r="H395" s="3" t="str">
        <f t="shared" si="2"/>
        <v>Ind</v>
      </c>
      <c r="I395" s="3" t="s">
        <v>96</v>
      </c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1" t="s">
        <v>19</v>
      </c>
      <c r="B396" s="1" t="s">
        <v>930</v>
      </c>
      <c r="C396" s="4">
        <v>3000.0</v>
      </c>
      <c r="D396" s="1" t="s">
        <v>94</v>
      </c>
      <c r="E396" s="4">
        <v>3.9</v>
      </c>
      <c r="F396" s="1" t="s">
        <v>117</v>
      </c>
      <c r="G396" s="7" t="str">
        <f t="shared" si="1"/>
        <v>WR</v>
      </c>
      <c r="H396" s="3" t="str">
        <f t="shared" si="2"/>
        <v>Ind</v>
      </c>
      <c r="I396" s="3" t="s">
        <v>96</v>
      </c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1" t="s">
        <v>44</v>
      </c>
      <c r="B397" s="1" t="s">
        <v>931</v>
      </c>
      <c r="C397" s="4">
        <v>3000.0</v>
      </c>
      <c r="D397" s="1" t="s">
        <v>59</v>
      </c>
      <c r="E397" s="4">
        <v>1.64</v>
      </c>
      <c r="F397" s="1" t="s">
        <v>60</v>
      </c>
      <c r="G397" s="7" t="str">
        <f t="shared" si="1"/>
        <v>RB</v>
      </c>
      <c r="H397" s="3" t="str">
        <f t="shared" si="2"/>
        <v>NYJ</v>
      </c>
      <c r="I397" s="3" t="s">
        <v>64</v>
      </c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1" t="s">
        <v>44</v>
      </c>
      <c r="B398" s="1" t="s">
        <v>932</v>
      </c>
      <c r="C398" s="4">
        <v>3000.0</v>
      </c>
      <c r="D398" s="1" t="s">
        <v>59</v>
      </c>
      <c r="E398" s="4">
        <v>-0.05</v>
      </c>
      <c r="F398" s="1" t="s">
        <v>60</v>
      </c>
      <c r="G398" s="7" t="str">
        <f t="shared" si="1"/>
        <v>RB</v>
      </c>
      <c r="H398" s="3" t="str">
        <f t="shared" si="2"/>
        <v>NYJ</v>
      </c>
      <c r="I398" s="3" t="s">
        <v>64</v>
      </c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1" t="s">
        <v>44</v>
      </c>
      <c r="B399" s="1" t="s">
        <v>935</v>
      </c>
      <c r="C399" s="4">
        <v>3000.0</v>
      </c>
      <c r="D399" s="1" t="s">
        <v>59</v>
      </c>
      <c r="E399" s="4">
        <v>0.0</v>
      </c>
      <c r="F399" s="1" t="s">
        <v>67</v>
      </c>
      <c r="G399" s="7" t="str">
        <f t="shared" si="1"/>
        <v>RB</v>
      </c>
      <c r="H399" s="3" t="str">
        <f t="shared" si="2"/>
        <v>NYJ</v>
      </c>
      <c r="I399" s="3" t="s">
        <v>64</v>
      </c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1" t="s">
        <v>19</v>
      </c>
      <c r="B400" s="1" t="s">
        <v>936</v>
      </c>
      <c r="C400" s="4">
        <v>3000.0</v>
      </c>
      <c r="D400" s="1" t="s">
        <v>59</v>
      </c>
      <c r="E400" s="4">
        <v>0.0</v>
      </c>
      <c r="F400" s="1" t="s">
        <v>67</v>
      </c>
      <c r="G400" s="7" t="str">
        <f t="shared" si="1"/>
        <v>WR</v>
      </c>
      <c r="H400" s="3" t="str">
        <f t="shared" si="2"/>
        <v>NYJ</v>
      </c>
      <c r="I400" s="3" t="s">
        <v>64</v>
      </c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1" t="s">
        <v>19</v>
      </c>
      <c r="B401" s="1" t="s">
        <v>937</v>
      </c>
      <c r="C401" s="4">
        <v>3000.0</v>
      </c>
      <c r="D401" s="1" t="s">
        <v>59</v>
      </c>
      <c r="E401" s="4">
        <v>1.375</v>
      </c>
      <c r="F401" s="1" t="s">
        <v>60</v>
      </c>
      <c r="G401" s="7" t="str">
        <f t="shared" si="1"/>
        <v>WR</v>
      </c>
      <c r="H401" s="3" t="str">
        <f t="shared" si="2"/>
        <v>NYJ</v>
      </c>
      <c r="I401" s="3" t="s">
        <v>64</v>
      </c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1" t="s">
        <v>19</v>
      </c>
      <c r="B402" s="1" t="s">
        <v>938</v>
      </c>
      <c r="C402" s="4">
        <v>3000.0</v>
      </c>
      <c r="D402" s="1" t="s">
        <v>59</v>
      </c>
      <c r="E402" s="4">
        <v>2.72</v>
      </c>
      <c r="F402" s="1" t="s">
        <v>67</v>
      </c>
      <c r="G402" s="7" t="str">
        <f t="shared" si="1"/>
        <v>WR</v>
      </c>
      <c r="H402" s="3" t="str">
        <f t="shared" si="2"/>
        <v>NYJ</v>
      </c>
      <c r="I402" s="3" t="s">
        <v>64</v>
      </c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1" t="s">
        <v>19</v>
      </c>
      <c r="B403" s="1" t="s">
        <v>942</v>
      </c>
      <c r="C403" s="4">
        <v>3000.0</v>
      </c>
      <c r="D403" s="1" t="s">
        <v>59</v>
      </c>
      <c r="E403" s="4">
        <v>2.12</v>
      </c>
      <c r="F403" s="1" t="s">
        <v>67</v>
      </c>
      <c r="G403" s="7" t="str">
        <f t="shared" si="1"/>
        <v>WR</v>
      </c>
      <c r="H403" s="3" t="str">
        <f t="shared" si="2"/>
        <v>NYJ</v>
      </c>
      <c r="I403" s="3" t="s">
        <v>64</v>
      </c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1" t="s">
        <v>19</v>
      </c>
      <c r="B404" s="1" t="s">
        <v>943</v>
      </c>
      <c r="C404" s="4">
        <v>3000.0</v>
      </c>
      <c r="D404" s="1" t="s">
        <v>59</v>
      </c>
      <c r="E404" s="4">
        <v>0.0</v>
      </c>
      <c r="F404" s="1" t="s">
        <v>60</v>
      </c>
      <c r="G404" s="7" t="str">
        <f t="shared" si="1"/>
        <v>WR</v>
      </c>
      <c r="H404" s="3" t="str">
        <f t="shared" si="2"/>
        <v>NYJ</v>
      </c>
      <c r="I404" s="3" t="s">
        <v>64</v>
      </c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1" t="s">
        <v>19</v>
      </c>
      <c r="B405" s="1" t="s">
        <v>944</v>
      </c>
      <c r="C405" s="4">
        <v>3000.0</v>
      </c>
      <c r="D405" s="1" t="s">
        <v>59</v>
      </c>
      <c r="E405" s="4">
        <v>3.133</v>
      </c>
      <c r="F405" s="1" t="s">
        <v>67</v>
      </c>
      <c r="G405" s="7" t="str">
        <f t="shared" si="1"/>
        <v>WR</v>
      </c>
      <c r="H405" s="3" t="str">
        <f t="shared" si="2"/>
        <v>NYJ</v>
      </c>
      <c r="I405" s="3" t="s">
        <v>64</v>
      </c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1" t="s">
        <v>148</v>
      </c>
      <c r="B406" s="1" t="s">
        <v>945</v>
      </c>
      <c r="C406" s="4">
        <v>2900.0</v>
      </c>
      <c r="D406" s="1" t="s">
        <v>155</v>
      </c>
      <c r="E406" s="4">
        <v>7.14</v>
      </c>
      <c r="F406" s="1" t="s">
        <v>156</v>
      </c>
      <c r="G406" s="7" t="str">
        <f t="shared" si="1"/>
        <v>TE</v>
      </c>
      <c r="H406" s="3" t="str">
        <f t="shared" si="2"/>
        <v>SF</v>
      </c>
      <c r="I406" s="3" t="s">
        <v>160</v>
      </c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1" t="s">
        <v>148</v>
      </c>
      <c r="B407" s="1" t="s">
        <v>948</v>
      </c>
      <c r="C407" s="4">
        <v>2900.0</v>
      </c>
      <c r="D407" s="1" t="s">
        <v>36</v>
      </c>
      <c r="E407" s="4">
        <v>5.2</v>
      </c>
      <c r="F407" s="1" t="s">
        <v>37</v>
      </c>
      <c r="G407" s="7" t="str">
        <f t="shared" si="1"/>
        <v>TE</v>
      </c>
      <c r="H407" s="3" t="str">
        <f t="shared" si="2"/>
        <v>Bal</v>
      </c>
      <c r="I407" s="3" t="s">
        <v>38</v>
      </c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1" t="s">
        <v>543</v>
      </c>
      <c r="B408" s="1" t="s">
        <v>949</v>
      </c>
      <c r="C408" s="4">
        <v>2900.0</v>
      </c>
      <c r="D408" s="1" t="s">
        <v>135</v>
      </c>
      <c r="E408" s="4">
        <v>9.0</v>
      </c>
      <c r="F408" s="1" t="s">
        <v>180</v>
      </c>
      <c r="G408" s="7" t="str">
        <f t="shared" si="1"/>
        <v>DST</v>
      </c>
      <c r="H408" s="3" t="str">
        <f t="shared" si="2"/>
        <v>LA</v>
      </c>
      <c r="I408" s="3" t="s">
        <v>137</v>
      </c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1" t="s">
        <v>148</v>
      </c>
      <c r="B409" s="1" t="s">
        <v>950</v>
      </c>
      <c r="C409" s="4">
        <v>2900.0</v>
      </c>
      <c r="D409" s="1" t="s">
        <v>55</v>
      </c>
      <c r="E409" s="4">
        <v>4.55</v>
      </c>
      <c r="F409" s="1" t="s">
        <v>56</v>
      </c>
      <c r="G409" s="7" t="str">
        <f t="shared" si="1"/>
        <v>TE</v>
      </c>
      <c r="H409" s="3" t="str">
        <f t="shared" si="2"/>
        <v>Dal</v>
      </c>
      <c r="I409" s="3" t="s">
        <v>57</v>
      </c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1" t="s">
        <v>543</v>
      </c>
      <c r="B410" s="1" t="s">
        <v>951</v>
      </c>
      <c r="C410" s="4">
        <v>2900.0</v>
      </c>
      <c r="D410" s="1" t="s">
        <v>94</v>
      </c>
      <c r="E410" s="4">
        <v>6.8</v>
      </c>
      <c r="F410" s="1" t="s">
        <v>117</v>
      </c>
      <c r="G410" s="7" t="str">
        <f t="shared" si="1"/>
        <v>DST</v>
      </c>
      <c r="H410" s="3" t="str">
        <f t="shared" si="2"/>
        <v>Ind</v>
      </c>
      <c r="I410" s="3" t="s">
        <v>96</v>
      </c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1" t="s">
        <v>148</v>
      </c>
      <c r="B411" s="1" t="s">
        <v>955</v>
      </c>
      <c r="C411" s="4">
        <v>2800.0</v>
      </c>
      <c r="D411" s="1" t="s">
        <v>125</v>
      </c>
      <c r="E411" s="4">
        <v>7.2</v>
      </c>
      <c r="F411" s="1" t="s">
        <v>126</v>
      </c>
      <c r="G411" s="7" t="str">
        <f t="shared" si="1"/>
        <v>TE</v>
      </c>
      <c r="H411" s="3" t="str">
        <f t="shared" si="2"/>
        <v>Den</v>
      </c>
      <c r="I411" s="3" t="s">
        <v>128</v>
      </c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1" t="s">
        <v>148</v>
      </c>
      <c r="B412" s="1" t="s">
        <v>956</v>
      </c>
      <c r="C412" s="4">
        <v>2800.0</v>
      </c>
      <c r="D412" s="1" t="s">
        <v>21</v>
      </c>
      <c r="E412" s="4">
        <v>6.667</v>
      </c>
      <c r="F412" s="1" t="s">
        <v>169</v>
      </c>
      <c r="G412" s="7" t="str">
        <f t="shared" si="1"/>
        <v>TE</v>
      </c>
      <c r="H412" s="3" t="str">
        <f t="shared" si="2"/>
        <v>Pit</v>
      </c>
      <c r="I412" s="3" t="s">
        <v>30</v>
      </c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1" t="s">
        <v>543</v>
      </c>
      <c r="B413" s="1" t="s">
        <v>957</v>
      </c>
      <c r="C413" s="4">
        <v>2800.0</v>
      </c>
      <c r="D413" s="1" t="s">
        <v>113</v>
      </c>
      <c r="E413" s="4">
        <v>10.25</v>
      </c>
      <c r="F413" s="1" t="s">
        <v>204</v>
      </c>
      <c r="G413" s="7" t="str">
        <f t="shared" si="1"/>
        <v>DST</v>
      </c>
      <c r="H413" s="3" t="str">
        <f t="shared" si="2"/>
        <v>KC</v>
      </c>
      <c r="I413" s="3" t="s">
        <v>115</v>
      </c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1" t="s">
        <v>148</v>
      </c>
      <c r="B414" s="1" t="s">
        <v>958</v>
      </c>
      <c r="C414" s="4">
        <v>2800.0</v>
      </c>
      <c r="D414" s="1" t="s">
        <v>32</v>
      </c>
      <c r="E414" s="4">
        <v>8.96</v>
      </c>
      <c r="F414" s="1" t="s">
        <v>33</v>
      </c>
      <c r="G414" s="7" t="str">
        <f t="shared" si="1"/>
        <v>TE</v>
      </c>
      <c r="H414" s="3" t="str">
        <f t="shared" si="2"/>
        <v>Atl</v>
      </c>
      <c r="I414" s="3" t="s">
        <v>34</v>
      </c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1" t="s">
        <v>543</v>
      </c>
      <c r="B415" s="1" t="s">
        <v>962</v>
      </c>
      <c r="C415" s="4">
        <v>2800.0</v>
      </c>
      <c r="D415" s="1" t="s">
        <v>55</v>
      </c>
      <c r="E415" s="4">
        <v>6.0</v>
      </c>
      <c r="F415" s="1" t="s">
        <v>56</v>
      </c>
      <c r="G415" s="7" t="str">
        <f t="shared" si="1"/>
        <v>DST</v>
      </c>
      <c r="H415" s="3" t="str">
        <f t="shared" si="2"/>
        <v>Dal</v>
      </c>
      <c r="I415" s="3" t="s">
        <v>57</v>
      </c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1" t="s">
        <v>543</v>
      </c>
      <c r="B416" s="1" t="s">
        <v>963</v>
      </c>
      <c r="C416" s="4">
        <v>2700.0</v>
      </c>
      <c r="D416" s="1" t="s">
        <v>176</v>
      </c>
      <c r="E416" s="4">
        <v>7.2</v>
      </c>
      <c r="F416" s="1" t="s">
        <v>214</v>
      </c>
      <c r="G416" s="7" t="str">
        <f t="shared" si="1"/>
        <v>DST</v>
      </c>
      <c r="H416" s="3" t="str">
        <f t="shared" si="2"/>
        <v>Phi</v>
      </c>
      <c r="I416" s="3" t="s">
        <v>178</v>
      </c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1" t="s">
        <v>543</v>
      </c>
      <c r="B417" s="1" t="s">
        <v>964</v>
      </c>
      <c r="C417" s="4">
        <v>2700.0</v>
      </c>
      <c r="D417" s="1" t="s">
        <v>75</v>
      </c>
      <c r="E417" s="4">
        <v>4.75</v>
      </c>
      <c r="F417" s="1" t="s">
        <v>76</v>
      </c>
      <c r="G417" s="7" t="str">
        <f t="shared" si="1"/>
        <v>DST</v>
      </c>
      <c r="H417" s="3" t="str">
        <f t="shared" si="2"/>
        <v>Jax</v>
      </c>
      <c r="I417" s="3" t="s">
        <v>80</v>
      </c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1" t="s">
        <v>148</v>
      </c>
      <c r="B418" s="1" t="s">
        <v>968</v>
      </c>
      <c r="C418" s="4">
        <v>2700.0</v>
      </c>
      <c r="D418" s="1" t="s">
        <v>135</v>
      </c>
      <c r="E418" s="4">
        <v>5.64</v>
      </c>
      <c r="F418" s="1" t="s">
        <v>180</v>
      </c>
      <c r="G418" s="7" t="str">
        <f t="shared" si="1"/>
        <v>TE</v>
      </c>
      <c r="H418" s="3" t="str">
        <f t="shared" si="2"/>
        <v>LA</v>
      </c>
      <c r="I418" s="3" t="s">
        <v>137</v>
      </c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1" t="s">
        <v>543</v>
      </c>
      <c r="B419" s="1" t="s">
        <v>969</v>
      </c>
      <c r="C419" s="4">
        <v>2600.0</v>
      </c>
      <c r="D419" s="1" t="s">
        <v>82</v>
      </c>
      <c r="E419" s="4">
        <v>4.4</v>
      </c>
      <c r="F419" s="1" t="s">
        <v>220</v>
      </c>
      <c r="G419" s="7" t="str">
        <f t="shared" si="1"/>
        <v>DST</v>
      </c>
      <c r="H419" s="3" t="str">
        <f t="shared" si="2"/>
        <v>Cle</v>
      </c>
      <c r="I419" s="3" t="s">
        <v>84</v>
      </c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1" t="s">
        <v>543</v>
      </c>
      <c r="B420" s="1" t="s">
        <v>971</v>
      </c>
      <c r="C420" s="4">
        <v>2600.0</v>
      </c>
      <c r="D420" s="1" t="s">
        <v>36</v>
      </c>
      <c r="E420" s="4">
        <v>7.6</v>
      </c>
      <c r="F420" s="1" t="s">
        <v>244</v>
      </c>
      <c r="G420" s="7" t="str">
        <f t="shared" si="1"/>
        <v>DST</v>
      </c>
      <c r="H420" s="3" t="str">
        <f t="shared" si="2"/>
        <v>Bal</v>
      </c>
      <c r="I420" s="3" t="s">
        <v>38</v>
      </c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1" t="s">
        <v>148</v>
      </c>
      <c r="B421" s="1" t="s">
        <v>974</v>
      </c>
      <c r="C421" s="4">
        <v>2600.0</v>
      </c>
      <c r="D421" s="1" t="s">
        <v>113</v>
      </c>
      <c r="E421" s="4">
        <v>7.875</v>
      </c>
      <c r="F421" s="1" t="s">
        <v>114</v>
      </c>
      <c r="G421" s="7" t="str">
        <f t="shared" si="1"/>
        <v>TE</v>
      </c>
      <c r="H421" s="3" t="str">
        <f t="shared" si="2"/>
        <v>KC</v>
      </c>
      <c r="I421" s="3" t="s">
        <v>115</v>
      </c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1" t="s">
        <v>543</v>
      </c>
      <c r="B422" s="1" t="s">
        <v>978</v>
      </c>
      <c r="C422" s="4">
        <v>2600.0</v>
      </c>
      <c r="D422" s="1" t="s">
        <v>113</v>
      </c>
      <c r="E422" s="4">
        <v>5.0</v>
      </c>
      <c r="F422" s="1" t="s">
        <v>114</v>
      </c>
      <c r="G422" s="7" t="str">
        <f t="shared" si="1"/>
        <v>DST</v>
      </c>
      <c r="H422" s="3" t="str">
        <f t="shared" si="2"/>
        <v>KC</v>
      </c>
      <c r="I422" s="3" t="s">
        <v>115</v>
      </c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1" t="s">
        <v>148</v>
      </c>
      <c r="B423" s="1" t="s">
        <v>979</v>
      </c>
      <c r="C423" s="4">
        <v>2500.0</v>
      </c>
      <c r="D423" s="1" t="s">
        <v>125</v>
      </c>
      <c r="E423" s="4">
        <v>1.78</v>
      </c>
      <c r="F423" s="1" t="s">
        <v>126</v>
      </c>
      <c r="G423" s="7" t="str">
        <f t="shared" si="1"/>
        <v>TE</v>
      </c>
      <c r="H423" s="3" t="str">
        <f t="shared" si="2"/>
        <v>Den</v>
      </c>
      <c r="I423" s="3" t="s">
        <v>128</v>
      </c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1" t="s">
        <v>148</v>
      </c>
      <c r="B424" s="1" t="s">
        <v>980</v>
      </c>
      <c r="C424" s="4">
        <v>2500.0</v>
      </c>
      <c r="D424" s="1" t="s">
        <v>125</v>
      </c>
      <c r="E424" s="4">
        <v>0.46</v>
      </c>
      <c r="F424" s="1" t="s">
        <v>233</v>
      </c>
      <c r="G424" s="7" t="str">
        <f t="shared" si="1"/>
        <v>TE</v>
      </c>
      <c r="H424" s="3" t="str">
        <f t="shared" si="2"/>
        <v>Den</v>
      </c>
      <c r="I424" s="3" t="s">
        <v>128</v>
      </c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1" t="s">
        <v>148</v>
      </c>
      <c r="B425" s="1" t="s">
        <v>984</v>
      </c>
      <c r="C425" s="4">
        <v>2500.0</v>
      </c>
      <c r="D425" s="1" t="s">
        <v>125</v>
      </c>
      <c r="E425" s="4">
        <v>0.0</v>
      </c>
      <c r="F425" s="1" t="s">
        <v>233</v>
      </c>
      <c r="G425" s="7" t="str">
        <f t="shared" si="1"/>
        <v>TE</v>
      </c>
      <c r="H425" s="3" t="str">
        <f t="shared" si="2"/>
        <v>Den</v>
      </c>
      <c r="I425" s="3" t="s">
        <v>128</v>
      </c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1" t="s">
        <v>148</v>
      </c>
      <c r="B426" s="1" t="s">
        <v>985</v>
      </c>
      <c r="C426" s="4">
        <v>2500.0</v>
      </c>
      <c r="D426" s="1" t="s">
        <v>125</v>
      </c>
      <c r="E426" s="4">
        <v>2.267</v>
      </c>
      <c r="F426" s="1" t="s">
        <v>126</v>
      </c>
      <c r="G426" s="7" t="str">
        <f t="shared" si="1"/>
        <v>TE</v>
      </c>
      <c r="H426" s="3" t="str">
        <f t="shared" si="2"/>
        <v>Den</v>
      </c>
      <c r="I426" s="3" t="s">
        <v>128</v>
      </c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1" t="s">
        <v>543</v>
      </c>
      <c r="B427" s="1" t="s">
        <v>987</v>
      </c>
      <c r="C427" s="4">
        <v>2500.0</v>
      </c>
      <c r="D427" s="1" t="s">
        <v>125</v>
      </c>
      <c r="E427" s="4">
        <v>6.2</v>
      </c>
      <c r="F427" s="1" t="s">
        <v>233</v>
      </c>
      <c r="G427" s="7" t="str">
        <f t="shared" si="1"/>
        <v>DST</v>
      </c>
      <c r="H427" s="3" t="str">
        <f t="shared" si="2"/>
        <v>Den</v>
      </c>
      <c r="I427" s="3" t="s">
        <v>128</v>
      </c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1" t="s">
        <v>148</v>
      </c>
      <c r="B428" s="1" t="s">
        <v>990</v>
      </c>
      <c r="C428" s="4">
        <v>2500.0</v>
      </c>
      <c r="D428" s="1" t="s">
        <v>155</v>
      </c>
      <c r="E428" s="4">
        <v>0.0</v>
      </c>
      <c r="F428" s="1" t="s">
        <v>212</v>
      </c>
      <c r="G428" s="7" t="str">
        <f t="shared" si="1"/>
        <v>TE</v>
      </c>
      <c r="H428" s="3" t="str">
        <f t="shared" si="2"/>
        <v>SF</v>
      </c>
      <c r="I428" s="3" t="s">
        <v>160</v>
      </c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1" t="s">
        <v>148</v>
      </c>
      <c r="B429" s="1" t="s">
        <v>993</v>
      </c>
      <c r="C429" s="4">
        <v>2500.0</v>
      </c>
      <c r="D429" s="1" t="s">
        <v>155</v>
      </c>
      <c r="E429" s="4">
        <v>4.9</v>
      </c>
      <c r="F429" s="1" t="s">
        <v>212</v>
      </c>
      <c r="G429" s="7" t="str">
        <f t="shared" si="1"/>
        <v>TE</v>
      </c>
      <c r="H429" s="3" t="str">
        <f t="shared" si="2"/>
        <v>SF</v>
      </c>
      <c r="I429" s="3" t="s">
        <v>160</v>
      </c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1" t="s">
        <v>148</v>
      </c>
      <c r="B430" s="1" t="s">
        <v>994</v>
      </c>
      <c r="C430" s="4">
        <v>2500.0</v>
      </c>
      <c r="D430" s="1" t="s">
        <v>155</v>
      </c>
      <c r="E430" s="4">
        <v>8.767</v>
      </c>
      <c r="F430" s="1" t="s">
        <v>212</v>
      </c>
      <c r="G430" s="7" t="str">
        <f t="shared" si="1"/>
        <v>TE</v>
      </c>
      <c r="H430" s="3" t="str">
        <f t="shared" si="2"/>
        <v>SF</v>
      </c>
      <c r="I430" s="3" t="s">
        <v>160</v>
      </c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1" t="s">
        <v>148</v>
      </c>
      <c r="B431" s="1" t="s">
        <v>998</v>
      </c>
      <c r="C431" s="4">
        <v>2500.0</v>
      </c>
      <c r="D431" s="1" t="s">
        <v>155</v>
      </c>
      <c r="E431" s="4">
        <v>0.0</v>
      </c>
      <c r="F431" s="1" t="s">
        <v>156</v>
      </c>
      <c r="G431" s="7" t="str">
        <f t="shared" si="1"/>
        <v>TE</v>
      </c>
      <c r="H431" s="3" t="str">
        <f t="shared" si="2"/>
        <v>SF</v>
      </c>
      <c r="I431" s="3" t="s">
        <v>160</v>
      </c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1" t="s">
        <v>148</v>
      </c>
      <c r="B432" s="1" t="s">
        <v>999</v>
      </c>
      <c r="C432" s="4">
        <v>2500.0</v>
      </c>
      <c r="D432" s="1" t="s">
        <v>155</v>
      </c>
      <c r="E432" s="4">
        <v>0.6</v>
      </c>
      <c r="F432" s="1" t="s">
        <v>212</v>
      </c>
      <c r="G432" s="7" t="str">
        <f t="shared" si="1"/>
        <v>TE</v>
      </c>
      <c r="H432" s="3" t="str">
        <f t="shared" si="2"/>
        <v>SF</v>
      </c>
      <c r="I432" s="3" t="s">
        <v>160</v>
      </c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1" t="s">
        <v>148</v>
      </c>
      <c r="B433" s="1" t="s">
        <v>1001</v>
      </c>
      <c r="C433" s="4">
        <v>2500.0</v>
      </c>
      <c r="D433" s="1" t="s">
        <v>155</v>
      </c>
      <c r="E433" s="4">
        <v>0.0</v>
      </c>
      <c r="F433" s="1" t="s">
        <v>212</v>
      </c>
      <c r="G433" s="7" t="str">
        <f t="shared" si="1"/>
        <v>TE</v>
      </c>
      <c r="H433" s="3" t="str">
        <f t="shared" si="2"/>
        <v>SF</v>
      </c>
      <c r="I433" s="3" t="s">
        <v>160</v>
      </c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1" t="s">
        <v>148</v>
      </c>
      <c r="B434" s="1" t="s">
        <v>1004</v>
      </c>
      <c r="C434" s="4">
        <v>2500.0</v>
      </c>
      <c r="D434" s="1" t="s">
        <v>155</v>
      </c>
      <c r="E434" s="4">
        <v>1.56</v>
      </c>
      <c r="F434" s="1" t="s">
        <v>156</v>
      </c>
      <c r="G434" s="7" t="str">
        <f t="shared" si="1"/>
        <v>TE</v>
      </c>
      <c r="H434" s="3" t="str">
        <f t="shared" si="2"/>
        <v>SF</v>
      </c>
      <c r="I434" s="3" t="s">
        <v>160</v>
      </c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1" t="s">
        <v>148</v>
      </c>
      <c r="B435" s="1" t="s">
        <v>1005</v>
      </c>
      <c r="C435" s="4">
        <v>2500.0</v>
      </c>
      <c r="D435" s="1" t="s">
        <v>176</v>
      </c>
      <c r="E435" s="4">
        <v>3.88</v>
      </c>
      <c r="F435" s="1" t="s">
        <v>214</v>
      </c>
      <c r="G435" s="7" t="str">
        <f t="shared" si="1"/>
        <v>TE</v>
      </c>
      <c r="H435" s="3" t="str">
        <f t="shared" si="2"/>
        <v>Phi</v>
      </c>
      <c r="I435" s="3" t="s">
        <v>178</v>
      </c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1" t="s">
        <v>148</v>
      </c>
      <c r="B436" s="1" t="s">
        <v>1006</v>
      </c>
      <c r="C436" s="4">
        <v>2500.0</v>
      </c>
      <c r="D436" s="1" t="s">
        <v>176</v>
      </c>
      <c r="E436" s="4">
        <v>2.8</v>
      </c>
      <c r="F436" s="1" t="s">
        <v>177</v>
      </c>
      <c r="G436" s="7" t="str">
        <f t="shared" si="1"/>
        <v>TE</v>
      </c>
      <c r="H436" s="3" t="str">
        <f t="shared" si="2"/>
        <v>Phi</v>
      </c>
      <c r="I436" s="3" t="s">
        <v>178</v>
      </c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1" t="s">
        <v>148</v>
      </c>
      <c r="B437" s="1" t="s">
        <v>1007</v>
      </c>
      <c r="C437" s="4">
        <v>2500.0</v>
      </c>
      <c r="D437" s="1" t="s">
        <v>176</v>
      </c>
      <c r="E437" s="4">
        <v>0.52</v>
      </c>
      <c r="F437" s="1" t="s">
        <v>214</v>
      </c>
      <c r="G437" s="7" t="str">
        <f t="shared" si="1"/>
        <v>TE</v>
      </c>
      <c r="H437" s="3" t="str">
        <f t="shared" si="2"/>
        <v>Phi</v>
      </c>
      <c r="I437" s="3" t="s">
        <v>178</v>
      </c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1" t="s">
        <v>148</v>
      </c>
      <c r="B438" s="1" t="s">
        <v>1011</v>
      </c>
      <c r="C438" s="4">
        <v>2500.0</v>
      </c>
      <c r="D438" s="1" t="s">
        <v>176</v>
      </c>
      <c r="E438" s="4">
        <v>7.1</v>
      </c>
      <c r="F438" s="1" t="s">
        <v>177</v>
      </c>
      <c r="G438" s="7" t="str">
        <f t="shared" si="1"/>
        <v>TE</v>
      </c>
      <c r="H438" s="3" t="str">
        <f t="shared" si="2"/>
        <v>Phi</v>
      </c>
      <c r="I438" s="3" t="s">
        <v>178</v>
      </c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1" t="s">
        <v>148</v>
      </c>
      <c r="B439" s="1" t="s">
        <v>1012</v>
      </c>
      <c r="C439" s="4">
        <v>2500.0</v>
      </c>
      <c r="D439" s="1" t="s">
        <v>82</v>
      </c>
      <c r="E439" s="4">
        <v>0.62</v>
      </c>
      <c r="F439" s="1" t="s">
        <v>83</v>
      </c>
      <c r="G439" s="7" t="str">
        <f t="shared" si="1"/>
        <v>TE</v>
      </c>
      <c r="H439" s="3" t="str">
        <f t="shared" si="2"/>
        <v>Cle</v>
      </c>
      <c r="I439" s="3" t="s">
        <v>84</v>
      </c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1" t="s">
        <v>148</v>
      </c>
      <c r="B440" s="1" t="s">
        <v>1016</v>
      </c>
      <c r="C440" s="4">
        <v>2500.0</v>
      </c>
      <c r="D440" s="1" t="s">
        <v>82</v>
      </c>
      <c r="E440" s="4">
        <v>0.0</v>
      </c>
      <c r="F440" s="1" t="s">
        <v>83</v>
      </c>
      <c r="G440" s="7" t="str">
        <f t="shared" si="1"/>
        <v>TE</v>
      </c>
      <c r="H440" s="3" t="str">
        <f t="shared" si="2"/>
        <v>Cle</v>
      </c>
      <c r="I440" s="3" t="s">
        <v>84</v>
      </c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1" t="s">
        <v>148</v>
      </c>
      <c r="B441" s="1" t="s">
        <v>1017</v>
      </c>
      <c r="C441" s="4">
        <v>2500.0</v>
      </c>
      <c r="D441" s="1" t="s">
        <v>82</v>
      </c>
      <c r="E441" s="4">
        <v>0.0</v>
      </c>
      <c r="F441" s="1" t="s">
        <v>220</v>
      </c>
      <c r="G441" s="7" t="str">
        <f t="shared" si="1"/>
        <v>TE</v>
      </c>
      <c r="H441" s="3" t="str">
        <f t="shared" si="2"/>
        <v>Cle</v>
      </c>
      <c r="I441" s="3" t="s">
        <v>84</v>
      </c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1" t="s">
        <v>148</v>
      </c>
      <c r="B442" s="1" t="s">
        <v>1018</v>
      </c>
      <c r="C442" s="4">
        <v>2500.0</v>
      </c>
      <c r="D442" s="1" t="s">
        <v>82</v>
      </c>
      <c r="E442" s="4">
        <v>8.7</v>
      </c>
      <c r="F442" s="1" t="s">
        <v>220</v>
      </c>
      <c r="G442" s="7" t="str">
        <f t="shared" si="1"/>
        <v>TE</v>
      </c>
      <c r="H442" s="3" t="str">
        <f t="shared" si="2"/>
        <v>Cle</v>
      </c>
      <c r="I442" s="3" t="s">
        <v>84</v>
      </c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1" t="s">
        <v>148</v>
      </c>
      <c r="B443" s="1" t="s">
        <v>1022</v>
      </c>
      <c r="C443" s="4">
        <v>2500.0</v>
      </c>
      <c r="D443" s="1" t="s">
        <v>82</v>
      </c>
      <c r="E443" s="4">
        <v>4.45</v>
      </c>
      <c r="F443" s="1" t="s">
        <v>83</v>
      </c>
      <c r="G443" s="7" t="str">
        <f t="shared" si="1"/>
        <v>TE</v>
      </c>
      <c r="H443" s="3" t="str">
        <f t="shared" si="2"/>
        <v>Cle</v>
      </c>
      <c r="I443" s="3" t="s">
        <v>84</v>
      </c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1" t="s">
        <v>148</v>
      </c>
      <c r="B444" s="1" t="s">
        <v>1023</v>
      </c>
      <c r="C444" s="4">
        <v>2500.0</v>
      </c>
      <c r="D444" s="1" t="s">
        <v>82</v>
      </c>
      <c r="E444" s="4">
        <v>0.34</v>
      </c>
      <c r="F444" s="1" t="s">
        <v>83</v>
      </c>
      <c r="G444" s="7" t="str">
        <f t="shared" si="1"/>
        <v>TE</v>
      </c>
      <c r="H444" s="3" t="str">
        <f t="shared" si="2"/>
        <v>Cle</v>
      </c>
      <c r="I444" s="3" t="s">
        <v>84</v>
      </c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1" t="s">
        <v>148</v>
      </c>
      <c r="B445" s="1" t="s">
        <v>1024</v>
      </c>
      <c r="C445" s="4">
        <v>2500.0</v>
      </c>
      <c r="D445" s="1" t="s">
        <v>82</v>
      </c>
      <c r="E445" s="4">
        <v>0.0</v>
      </c>
      <c r="F445" s="1" t="s">
        <v>220</v>
      </c>
      <c r="G445" s="7" t="str">
        <f t="shared" si="1"/>
        <v>TE</v>
      </c>
      <c r="H445" s="3" t="str">
        <f t="shared" si="2"/>
        <v>Cle</v>
      </c>
      <c r="I445" s="3" t="s">
        <v>84</v>
      </c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1" t="s">
        <v>148</v>
      </c>
      <c r="B446" s="1" t="s">
        <v>1027</v>
      </c>
      <c r="C446" s="4">
        <v>2500.0</v>
      </c>
      <c r="D446" s="1" t="s">
        <v>36</v>
      </c>
      <c r="E446" s="4">
        <v>4.75</v>
      </c>
      <c r="F446" s="1" t="s">
        <v>37</v>
      </c>
      <c r="G446" s="7" t="str">
        <f t="shared" si="1"/>
        <v>TE</v>
      </c>
      <c r="H446" s="3" t="str">
        <f t="shared" si="2"/>
        <v>Bal</v>
      </c>
      <c r="I446" s="3" t="s">
        <v>38</v>
      </c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1" t="s">
        <v>148</v>
      </c>
      <c r="B447" s="1" t="s">
        <v>1028</v>
      </c>
      <c r="C447" s="4">
        <v>2500.0</v>
      </c>
      <c r="D447" s="1" t="s">
        <v>36</v>
      </c>
      <c r="E447" s="4">
        <v>4.22</v>
      </c>
      <c r="F447" s="1" t="s">
        <v>244</v>
      </c>
      <c r="G447" s="7" t="str">
        <f t="shared" si="1"/>
        <v>TE</v>
      </c>
      <c r="H447" s="3" t="str">
        <f t="shared" si="2"/>
        <v>Bal</v>
      </c>
      <c r="I447" s="3" t="s">
        <v>38</v>
      </c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1" t="s">
        <v>148</v>
      </c>
      <c r="B448" s="1" t="s">
        <v>1031</v>
      </c>
      <c r="C448" s="4">
        <v>2500.0</v>
      </c>
      <c r="D448" s="1" t="s">
        <v>36</v>
      </c>
      <c r="E448" s="4">
        <v>0.0</v>
      </c>
      <c r="F448" s="1" t="s">
        <v>244</v>
      </c>
      <c r="G448" s="7" t="str">
        <f t="shared" si="1"/>
        <v>TE</v>
      </c>
      <c r="H448" s="3" t="str">
        <f t="shared" si="2"/>
        <v>Bal</v>
      </c>
      <c r="I448" s="3" t="s">
        <v>38</v>
      </c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1" t="s">
        <v>148</v>
      </c>
      <c r="B449" s="1" t="s">
        <v>1032</v>
      </c>
      <c r="C449" s="4">
        <v>2500.0</v>
      </c>
      <c r="D449" s="1" t="s">
        <v>36</v>
      </c>
      <c r="E449" s="4">
        <v>0.0</v>
      </c>
      <c r="F449" s="1" t="s">
        <v>244</v>
      </c>
      <c r="G449" s="7" t="str">
        <f t="shared" si="1"/>
        <v>TE</v>
      </c>
      <c r="H449" s="3" t="str">
        <f t="shared" si="2"/>
        <v>Bal</v>
      </c>
      <c r="I449" s="3" t="s">
        <v>38</v>
      </c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1" t="s">
        <v>148</v>
      </c>
      <c r="B450" s="1" t="s">
        <v>1033</v>
      </c>
      <c r="C450" s="4">
        <v>2500.0</v>
      </c>
      <c r="D450" s="1" t="s">
        <v>36</v>
      </c>
      <c r="E450" s="4">
        <v>1.567</v>
      </c>
      <c r="F450" s="1" t="s">
        <v>37</v>
      </c>
      <c r="G450" s="7" t="str">
        <f t="shared" si="1"/>
        <v>TE</v>
      </c>
      <c r="H450" s="3" t="str">
        <f t="shared" si="2"/>
        <v>Bal</v>
      </c>
      <c r="I450" s="3" t="s">
        <v>38</v>
      </c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1" t="s">
        <v>148</v>
      </c>
      <c r="B451" s="1" t="s">
        <v>1035</v>
      </c>
      <c r="C451" s="4">
        <v>2500.0</v>
      </c>
      <c r="D451" s="1" t="s">
        <v>49</v>
      </c>
      <c r="E451" s="4">
        <v>1.4</v>
      </c>
      <c r="F451" s="1" t="s">
        <v>50</v>
      </c>
      <c r="G451" s="7" t="str">
        <f t="shared" si="1"/>
        <v>TE</v>
      </c>
      <c r="H451" s="3" t="str">
        <f t="shared" si="2"/>
        <v>Car</v>
      </c>
      <c r="I451" s="3" t="s">
        <v>52</v>
      </c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1" t="s">
        <v>148</v>
      </c>
      <c r="B452" s="1" t="s">
        <v>1036</v>
      </c>
      <c r="C452" s="4">
        <v>2500.0</v>
      </c>
      <c r="D452" s="1" t="s">
        <v>49</v>
      </c>
      <c r="E452" s="4">
        <v>0.0</v>
      </c>
      <c r="F452" s="1" t="s">
        <v>69</v>
      </c>
      <c r="G452" s="7" t="str">
        <f t="shared" si="1"/>
        <v>TE</v>
      </c>
      <c r="H452" s="3" t="str">
        <f t="shared" si="2"/>
        <v>Car</v>
      </c>
      <c r="I452" s="3" t="s">
        <v>52</v>
      </c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1" t="s">
        <v>148</v>
      </c>
      <c r="B453" s="1" t="s">
        <v>1037</v>
      </c>
      <c r="C453" s="4">
        <v>2500.0</v>
      </c>
      <c r="D453" s="1" t="s">
        <v>49</v>
      </c>
      <c r="E453" s="4">
        <v>0.0</v>
      </c>
      <c r="F453" s="1" t="s">
        <v>69</v>
      </c>
      <c r="G453" s="7" t="str">
        <f t="shared" si="1"/>
        <v>TE</v>
      </c>
      <c r="H453" s="3" t="str">
        <f t="shared" si="2"/>
        <v>Car</v>
      </c>
      <c r="I453" s="3" t="s">
        <v>52</v>
      </c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1" t="s">
        <v>148</v>
      </c>
      <c r="B454" s="1" t="s">
        <v>1038</v>
      </c>
      <c r="C454" s="4">
        <v>2500.0</v>
      </c>
      <c r="D454" s="1" t="s">
        <v>49</v>
      </c>
      <c r="E454" s="4">
        <v>0.0</v>
      </c>
      <c r="F454" s="1" t="s">
        <v>50</v>
      </c>
      <c r="G454" s="7" t="str">
        <f t="shared" si="1"/>
        <v>TE</v>
      </c>
      <c r="H454" s="3" t="str">
        <f t="shared" si="2"/>
        <v>Car</v>
      </c>
      <c r="I454" s="3" t="s">
        <v>52</v>
      </c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1" t="s">
        <v>148</v>
      </c>
      <c r="B455" s="1" t="s">
        <v>1042</v>
      </c>
      <c r="C455" s="4">
        <v>2500.0</v>
      </c>
      <c r="D455" s="1" t="s">
        <v>75</v>
      </c>
      <c r="E455" s="4">
        <v>5.925</v>
      </c>
      <c r="F455" s="1" t="s">
        <v>76</v>
      </c>
      <c r="G455" s="7" t="str">
        <f t="shared" si="1"/>
        <v>TE</v>
      </c>
      <c r="H455" s="3" t="str">
        <f t="shared" si="2"/>
        <v>Jax</v>
      </c>
      <c r="I455" s="3" t="s">
        <v>80</v>
      </c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1" t="s">
        <v>148</v>
      </c>
      <c r="B456" s="1" t="s">
        <v>1045</v>
      </c>
      <c r="C456" s="4">
        <v>2500.0</v>
      </c>
      <c r="D456" s="1" t="s">
        <v>75</v>
      </c>
      <c r="E456" s="4">
        <v>0.6</v>
      </c>
      <c r="F456" s="1" t="s">
        <v>139</v>
      </c>
      <c r="G456" s="7" t="str">
        <f t="shared" si="1"/>
        <v>TE</v>
      </c>
      <c r="H456" s="3" t="str">
        <f t="shared" si="2"/>
        <v>Jax</v>
      </c>
      <c r="I456" s="3" t="s">
        <v>80</v>
      </c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1" t="s">
        <v>148</v>
      </c>
      <c r="B457" s="1" t="s">
        <v>1046</v>
      </c>
      <c r="C457" s="4">
        <v>2500.0</v>
      </c>
      <c r="D457" s="1" t="s">
        <v>75</v>
      </c>
      <c r="E457" s="4">
        <v>0.0</v>
      </c>
      <c r="F457" s="1" t="s">
        <v>139</v>
      </c>
      <c r="G457" s="7" t="str">
        <f t="shared" si="1"/>
        <v>TE</v>
      </c>
      <c r="H457" s="3" t="str">
        <f t="shared" si="2"/>
        <v>Jax</v>
      </c>
      <c r="I457" s="3" t="s">
        <v>80</v>
      </c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1" t="s">
        <v>148</v>
      </c>
      <c r="B458" s="1" t="s">
        <v>1047</v>
      </c>
      <c r="C458" s="4">
        <v>2500.0</v>
      </c>
      <c r="D458" s="1" t="s">
        <v>75</v>
      </c>
      <c r="E458" s="4">
        <v>0.5</v>
      </c>
      <c r="F458" s="1" t="s">
        <v>76</v>
      </c>
      <c r="G458" s="7" t="str">
        <f t="shared" si="1"/>
        <v>TE</v>
      </c>
      <c r="H458" s="3" t="str">
        <f t="shared" si="2"/>
        <v>Jax</v>
      </c>
      <c r="I458" s="3" t="s">
        <v>80</v>
      </c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1" t="s">
        <v>148</v>
      </c>
      <c r="B459" s="1" t="s">
        <v>1050</v>
      </c>
      <c r="C459" s="4">
        <v>2500.0</v>
      </c>
      <c r="D459" s="1" t="s">
        <v>75</v>
      </c>
      <c r="E459" s="4">
        <v>0.0</v>
      </c>
      <c r="F459" s="1" t="s">
        <v>76</v>
      </c>
      <c r="G459" s="7" t="str">
        <f t="shared" si="1"/>
        <v>TE</v>
      </c>
      <c r="H459" s="3" t="str">
        <f t="shared" si="2"/>
        <v>Jax</v>
      </c>
      <c r="I459" s="3" t="s">
        <v>80</v>
      </c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1" t="s">
        <v>148</v>
      </c>
      <c r="B460" s="1" t="s">
        <v>1051</v>
      </c>
      <c r="C460" s="4">
        <v>2500.0</v>
      </c>
      <c r="D460" s="1" t="s">
        <v>75</v>
      </c>
      <c r="E460" s="4">
        <v>0.0</v>
      </c>
      <c r="F460" s="1" t="s">
        <v>139</v>
      </c>
      <c r="G460" s="7" t="str">
        <f t="shared" si="1"/>
        <v>TE</v>
      </c>
      <c r="H460" s="3" t="str">
        <f t="shared" si="2"/>
        <v>Jax</v>
      </c>
      <c r="I460" s="3" t="s">
        <v>80</v>
      </c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1" t="s">
        <v>148</v>
      </c>
      <c r="B461" s="1" t="s">
        <v>1052</v>
      </c>
      <c r="C461" s="4">
        <v>2500.0</v>
      </c>
      <c r="D461" s="1" t="s">
        <v>135</v>
      </c>
      <c r="E461" s="4">
        <v>0.0</v>
      </c>
      <c r="F461" s="1" t="s">
        <v>136</v>
      </c>
      <c r="G461" s="7" t="str">
        <f t="shared" si="1"/>
        <v>TE</v>
      </c>
      <c r="H461" s="3" t="str">
        <f t="shared" si="2"/>
        <v>LA</v>
      </c>
      <c r="I461" s="3" t="s">
        <v>137</v>
      </c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1" t="s">
        <v>148</v>
      </c>
      <c r="B462" s="1" t="s">
        <v>1053</v>
      </c>
      <c r="C462" s="4">
        <v>2500.0</v>
      </c>
      <c r="D462" s="1" t="s">
        <v>135</v>
      </c>
      <c r="E462" s="4">
        <v>0.0</v>
      </c>
      <c r="F462" s="1" t="s">
        <v>180</v>
      </c>
      <c r="G462" s="7" t="str">
        <f t="shared" si="1"/>
        <v>TE</v>
      </c>
      <c r="H462" s="3" t="str">
        <f t="shared" si="2"/>
        <v>LA</v>
      </c>
      <c r="I462" s="3" t="s">
        <v>137</v>
      </c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1" t="s">
        <v>148</v>
      </c>
      <c r="B463" s="1" t="s">
        <v>1056</v>
      </c>
      <c r="C463" s="4">
        <v>2500.0</v>
      </c>
      <c r="D463" s="1" t="s">
        <v>135</v>
      </c>
      <c r="E463" s="4">
        <v>0.24</v>
      </c>
      <c r="F463" s="1" t="s">
        <v>180</v>
      </c>
      <c r="G463" s="7" t="str">
        <f t="shared" si="1"/>
        <v>TE</v>
      </c>
      <c r="H463" s="3" t="str">
        <f t="shared" si="2"/>
        <v>LA</v>
      </c>
      <c r="I463" s="3" t="s">
        <v>137</v>
      </c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1" t="s">
        <v>148</v>
      </c>
      <c r="B464" s="1" t="s">
        <v>1057</v>
      </c>
      <c r="C464" s="4">
        <v>2500.0</v>
      </c>
      <c r="D464" s="1" t="s">
        <v>135</v>
      </c>
      <c r="E464" s="4">
        <v>0.0</v>
      </c>
      <c r="F464" s="1" t="s">
        <v>180</v>
      </c>
      <c r="G464" s="7" t="str">
        <f t="shared" si="1"/>
        <v>TE</v>
      </c>
      <c r="H464" s="3" t="str">
        <f t="shared" si="2"/>
        <v>LA</v>
      </c>
      <c r="I464" s="3" t="s">
        <v>137</v>
      </c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1" t="s">
        <v>148</v>
      </c>
      <c r="B465" s="1" t="s">
        <v>1061</v>
      </c>
      <c r="C465" s="4">
        <v>2500.0</v>
      </c>
      <c r="D465" s="1" t="s">
        <v>135</v>
      </c>
      <c r="E465" s="4">
        <v>0.95</v>
      </c>
      <c r="F465" s="1" t="s">
        <v>136</v>
      </c>
      <c r="G465" s="7" t="str">
        <f t="shared" si="1"/>
        <v>TE</v>
      </c>
      <c r="H465" s="3" t="str">
        <f t="shared" si="2"/>
        <v>LA</v>
      </c>
      <c r="I465" s="3" t="s">
        <v>137</v>
      </c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1" t="s">
        <v>148</v>
      </c>
      <c r="B466" s="1" t="s">
        <v>1062</v>
      </c>
      <c r="C466" s="4">
        <v>2500.0</v>
      </c>
      <c r="D466" s="1" t="s">
        <v>135</v>
      </c>
      <c r="E466" s="4">
        <v>0.0</v>
      </c>
      <c r="F466" s="1" t="s">
        <v>136</v>
      </c>
      <c r="G466" s="7" t="str">
        <f t="shared" si="1"/>
        <v>TE</v>
      </c>
      <c r="H466" s="3" t="str">
        <f t="shared" si="2"/>
        <v>LA</v>
      </c>
      <c r="I466" s="3" t="s">
        <v>137</v>
      </c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1" t="s">
        <v>148</v>
      </c>
      <c r="B467" s="1" t="s">
        <v>58</v>
      </c>
      <c r="C467" s="4">
        <v>2500.0</v>
      </c>
      <c r="D467" s="1" t="s">
        <v>21</v>
      </c>
      <c r="E467" s="4">
        <v>1.02</v>
      </c>
      <c r="F467" s="1" t="s">
        <v>22</v>
      </c>
      <c r="G467" s="7" t="str">
        <f t="shared" si="1"/>
        <v>TE</v>
      </c>
      <c r="H467" s="3" t="str">
        <f t="shared" si="2"/>
        <v>Pit</v>
      </c>
      <c r="I467" s="3" t="s">
        <v>30</v>
      </c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1" t="s">
        <v>148</v>
      </c>
      <c r="B468" s="1" t="s">
        <v>1065</v>
      </c>
      <c r="C468" s="4">
        <v>2500.0</v>
      </c>
      <c r="D468" s="1" t="s">
        <v>21</v>
      </c>
      <c r="E468" s="4">
        <v>0.0</v>
      </c>
      <c r="F468" s="1" t="s">
        <v>169</v>
      </c>
      <c r="G468" s="7" t="str">
        <f t="shared" si="1"/>
        <v>TE</v>
      </c>
      <c r="H468" s="3" t="str">
        <f t="shared" si="2"/>
        <v>Pit</v>
      </c>
      <c r="I468" s="3" t="s">
        <v>30</v>
      </c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1" t="s">
        <v>148</v>
      </c>
      <c r="B469" s="1" t="s">
        <v>1067</v>
      </c>
      <c r="C469" s="4">
        <v>2500.0</v>
      </c>
      <c r="D469" s="1" t="s">
        <v>21</v>
      </c>
      <c r="E469" s="4">
        <v>3.04</v>
      </c>
      <c r="F469" s="1" t="s">
        <v>169</v>
      </c>
      <c r="G469" s="7" t="str">
        <f t="shared" si="1"/>
        <v>TE</v>
      </c>
      <c r="H469" s="3" t="str">
        <f t="shared" si="2"/>
        <v>Pit</v>
      </c>
      <c r="I469" s="3" t="s">
        <v>30</v>
      </c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1" t="s">
        <v>148</v>
      </c>
      <c r="B470" s="1" t="s">
        <v>1068</v>
      </c>
      <c r="C470" s="4">
        <v>2500.0</v>
      </c>
      <c r="D470" s="1" t="s">
        <v>21</v>
      </c>
      <c r="E470" s="4">
        <v>3.36</v>
      </c>
      <c r="F470" s="1" t="s">
        <v>22</v>
      </c>
      <c r="G470" s="7" t="str">
        <f t="shared" si="1"/>
        <v>TE</v>
      </c>
      <c r="H470" s="3" t="str">
        <f t="shared" si="2"/>
        <v>Pit</v>
      </c>
      <c r="I470" s="3" t="s">
        <v>30</v>
      </c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1" t="s">
        <v>148</v>
      </c>
      <c r="B471" s="1" t="s">
        <v>1069</v>
      </c>
      <c r="C471" s="4">
        <v>2500.0</v>
      </c>
      <c r="D471" s="1" t="s">
        <v>21</v>
      </c>
      <c r="E471" s="4">
        <v>2.4</v>
      </c>
      <c r="F471" s="1" t="s">
        <v>169</v>
      </c>
      <c r="G471" s="7" t="str">
        <f t="shared" si="1"/>
        <v>TE</v>
      </c>
      <c r="H471" s="3" t="str">
        <f t="shared" si="2"/>
        <v>Pit</v>
      </c>
      <c r="I471" s="3" t="s">
        <v>30</v>
      </c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1" t="s">
        <v>543</v>
      </c>
      <c r="B472" s="1" t="s">
        <v>1072</v>
      </c>
      <c r="C472" s="4">
        <v>2500.0</v>
      </c>
      <c r="D472" s="1" t="s">
        <v>21</v>
      </c>
      <c r="E472" s="4">
        <v>6.2</v>
      </c>
      <c r="F472" s="1" t="s">
        <v>169</v>
      </c>
      <c r="G472" s="7" t="str">
        <f t="shared" si="1"/>
        <v>DST</v>
      </c>
      <c r="H472" s="3" t="str">
        <f t="shared" si="2"/>
        <v>Pit</v>
      </c>
      <c r="I472" s="3" t="s">
        <v>30</v>
      </c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1" t="s">
        <v>148</v>
      </c>
      <c r="B473" s="1" t="s">
        <v>1073</v>
      </c>
      <c r="C473" s="4">
        <v>2500.0</v>
      </c>
      <c r="D473" s="1" t="s">
        <v>40</v>
      </c>
      <c r="E473" s="4">
        <v>0.0</v>
      </c>
      <c r="F473" s="1" t="s">
        <v>41</v>
      </c>
      <c r="G473" s="7" t="str">
        <f t="shared" si="1"/>
        <v>TE</v>
      </c>
      <c r="H473" s="3" t="str">
        <f t="shared" si="2"/>
        <v>Cin</v>
      </c>
      <c r="I473" s="3" t="s">
        <v>42</v>
      </c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1" t="s">
        <v>148</v>
      </c>
      <c r="B474" s="1" t="s">
        <v>1074</v>
      </c>
      <c r="C474" s="4">
        <v>2500.0</v>
      </c>
      <c r="D474" s="1" t="s">
        <v>40</v>
      </c>
      <c r="E474" s="4">
        <v>0.0</v>
      </c>
      <c r="F474" s="1" t="s">
        <v>78</v>
      </c>
      <c r="G474" s="7" t="str">
        <f t="shared" si="1"/>
        <v>TE</v>
      </c>
      <c r="H474" s="3" t="str">
        <f t="shared" si="2"/>
        <v>Cin</v>
      </c>
      <c r="I474" s="3" t="s">
        <v>42</v>
      </c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1" t="s">
        <v>148</v>
      </c>
      <c r="B475" s="1" t="s">
        <v>1077</v>
      </c>
      <c r="C475" s="4">
        <v>2500.0</v>
      </c>
      <c r="D475" s="1" t="s">
        <v>40</v>
      </c>
      <c r="E475" s="4">
        <v>0.0</v>
      </c>
      <c r="F475" s="1" t="s">
        <v>41</v>
      </c>
      <c r="G475" s="7" t="str">
        <f t="shared" si="1"/>
        <v>TE</v>
      </c>
      <c r="H475" s="3" t="str">
        <f t="shared" si="2"/>
        <v>Cin</v>
      </c>
      <c r="I475" s="3" t="s">
        <v>42</v>
      </c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1" t="s">
        <v>148</v>
      </c>
      <c r="B476" s="1" t="s">
        <v>1078</v>
      </c>
      <c r="C476" s="4">
        <v>2500.0</v>
      </c>
      <c r="D476" s="1" t="s">
        <v>40</v>
      </c>
      <c r="E476" s="4">
        <v>0.0</v>
      </c>
      <c r="F476" s="1" t="s">
        <v>78</v>
      </c>
      <c r="G476" s="7" t="str">
        <f t="shared" si="1"/>
        <v>TE</v>
      </c>
      <c r="H476" s="3" t="str">
        <f t="shared" si="2"/>
        <v>Cin</v>
      </c>
      <c r="I476" s="3" t="s">
        <v>42</v>
      </c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1" t="s">
        <v>148</v>
      </c>
      <c r="B477" s="1" t="s">
        <v>1079</v>
      </c>
      <c r="C477" s="4">
        <v>2500.0</v>
      </c>
      <c r="D477" s="1" t="s">
        <v>40</v>
      </c>
      <c r="E477" s="4">
        <v>2.48</v>
      </c>
      <c r="F477" s="1" t="s">
        <v>41</v>
      </c>
      <c r="G477" s="7" t="str">
        <f t="shared" si="1"/>
        <v>TE</v>
      </c>
      <c r="H477" s="3" t="str">
        <f t="shared" si="2"/>
        <v>Cin</v>
      </c>
      <c r="I477" s="3" t="s">
        <v>42</v>
      </c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1" t="s">
        <v>148</v>
      </c>
      <c r="B478" s="1" t="s">
        <v>1081</v>
      </c>
      <c r="C478" s="4">
        <v>2500.0</v>
      </c>
      <c r="D478" s="1" t="s">
        <v>40</v>
      </c>
      <c r="E478" s="4">
        <v>6.94</v>
      </c>
      <c r="F478" s="1" t="s">
        <v>41</v>
      </c>
      <c r="G478" s="7" t="str">
        <f t="shared" si="1"/>
        <v>TE</v>
      </c>
      <c r="H478" s="3" t="str">
        <f t="shared" si="2"/>
        <v>Cin</v>
      </c>
      <c r="I478" s="3" t="s">
        <v>42</v>
      </c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1" t="s">
        <v>543</v>
      </c>
      <c r="B479" s="1" t="s">
        <v>1084</v>
      </c>
      <c r="C479" s="4">
        <v>2500.0</v>
      </c>
      <c r="D479" s="1" t="s">
        <v>40</v>
      </c>
      <c r="E479" s="4">
        <v>6.0</v>
      </c>
      <c r="F479" s="1" t="s">
        <v>41</v>
      </c>
      <c r="G479" s="7" t="str">
        <f t="shared" si="1"/>
        <v>DST</v>
      </c>
      <c r="H479" s="3" t="str">
        <f t="shared" si="2"/>
        <v>Cin</v>
      </c>
      <c r="I479" s="3" t="s">
        <v>42</v>
      </c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1" t="s">
        <v>148</v>
      </c>
      <c r="B480" s="1" t="s">
        <v>1085</v>
      </c>
      <c r="C480" s="4">
        <v>2500.0</v>
      </c>
      <c r="D480" s="1" t="s">
        <v>113</v>
      </c>
      <c r="E480" s="4">
        <v>0.55</v>
      </c>
      <c r="F480" s="1" t="s">
        <v>114</v>
      </c>
      <c r="G480" s="7" t="str">
        <f t="shared" si="1"/>
        <v>TE</v>
      </c>
      <c r="H480" s="3" t="str">
        <f t="shared" si="2"/>
        <v>KC</v>
      </c>
      <c r="I480" s="3" t="s">
        <v>115</v>
      </c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1" t="s">
        <v>148</v>
      </c>
      <c r="B481" s="1" t="s">
        <v>1086</v>
      </c>
      <c r="C481" s="4">
        <v>2500.0</v>
      </c>
      <c r="D481" s="1" t="s">
        <v>113</v>
      </c>
      <c r="E481" s="4">
        <v>0.0</v>
      </c>
      <c r="F481" s="1" t="s">
        <v>204</v>
      </c>
      <c r="G481" s="7" t="str">
        <f t="shared" si="1"/>
        <v>TE</v>
      </c>
      <c r="H481" s="3" t="str">
        <f t="shared" si="2"/>
        <v>KC</v>
      </c>
      <c r="I481" s="3" t="s">
        <v>115</v>
      </c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1" t="s">
        <v>148</v>
      </c>
      <c r="B482" s="1" t="s">
        <v>1089</v>
      </c>
      <c r="C482" s="4">
        <v>2500.0</v>
      </c>
      <c r="D482" s="1" t="s">
        <v>113</v>
      </c>
      <c r="E482" s="4">
        <v>0.0</v>
      </c>
      <c r="F482" s="1" t="s">
        <v>204</v>
      </c>
      <c r="G482" s="7" t="str">
        <f t="shared" si="1"/>
        <v>TE</v>
      </c>
      <c r="H482" s="3" t="str">
        <f t="shared" si="2"/>
        <v>KC</v>
      </c>
      <c r="I482" s="3" t="s">
        <v>115</v>
      </c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1" t="s">
        <v>148</v>
      </c>
      <c r="B483" s="1" t="s">
        <v>1090</v>
      </c>
      <c r="C483" s="4">
        <v>2500.0</v>
      </c>
      <c r="D483" s="1" t="s">
        <v>113</v>
      </c>
      <c r="E483" s="4">
        <v>0.75</v>
      </c>
      <c r="F483" s="1" t="s">
        <v>204</v>
      </c>
      <c r="G483" s="7" t="str">
        <f t="shared" si="1"/>
        <v>TE</v>
      </c>
      <c r="H483" s="3" t="str">
        <f t="shared" si="2"/>
        <v>KC</v>
      </c>
      <c r="I483" s="3" t="s">
        <v>115</v>
      </c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1" t="s">
        <v>148</v>
      </c>
      <c r="B484" s="1" t="s">
        <v>1094</v>
      </c>
      <c r="C484" s="4">
        <v>2500.0</v>
      </c>
      <c r="D484" s="1" t="s">
        <v>113</v>
      </c>
      <c r="E484" s="4">
        <v>2.4</v>
      </c>
      <c r="F484" s="1" t="s">
        <v>204</v>
      </c>
      <c r="G484" s="7" t="str">
        <f t="shared" si="1"/>
        <v>TE</v>
      </c>
      <c r="H484" s="3" t="str">
        <f t="shared" si="2"/>
        <v>KC</v>
      </c>
      <c r="I484" s="3" t="s">
        <v>115</v>
      </c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1" t="s">
        <v>148</v>
      </c>
      <c r="B485" s="1" t="s">
        <v>1095</v>
      </c>
      <c r="C485" s="4">
        <v>2500.0</v>
      </c>
      <c r="D485" s="1" t="s">
        <v>113</v>
      </c>
      <c r="E485" s="4">
        <v>0.0</v>
      </c>
      <c r="F485" s="1" t="s">
        <v>114</v>
      </c>
      <c r="G485" s="7" t="str">
        <f t="shared" si="1"/>
        <v>TE</v>
      </c>
      <c r="H485" s="3" t="str">
        <f t="shared" si="2"/>
        <v>KC</v>
      </c>
      <c r="I485" s="3" t="s">
        <v>115</v>
      </c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1" t="s">
        <v>148</v>
      </c>
      <c r="B486" s="1" t="s">
        <v>1096</v>
      </c>
      <c r="C486" s="4">
        <v>2500.0</v>
      </c>
      <c r="D486" s="1" t="s">
        <v>32</v>
      </c>
      <c r="E486" s="4">
        <v>2.275</v>
      </c>
      <c r="F486" s="1" t="s">
        <v>164</v>
      </c>
      <c r="G486" s="7" t="str">
        <f t="shared" si="1"/>
        <v>TE</v>
      </c>
      <c r="H486" s="3" t="str">
        <f t="shared" si="2"/>
        <v>Atl</v>
      </c>
      <c r="I486" s="3" t="s">
        <v>34</v>
      </c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1" t="s">
        <v>148</v>
      </c>
      <c r="B487" s="1" t="s">
        <v>1100</v>
      </c>
      <c r="C487" s="4">
        <v>2500.0</v>
      </c>
      <c r="D487" s="1" t="s">
        <v>32</v>
      </c>
      <c r="E487" s="4">
        <v>0.82</v>
      </c>
      <c r="F487" s="1" t="s">
        <v>33</v>
      </c>
      <c r="G487" s="7" t="str">
        <f t="shared" si="1"/>
        <v>TE</v>
      </c>
      <c r="H487" s="3" t="str">
        <f t="shared" si="2"/>
        <v>Atl</v>
      </c>
      <c r="I487" s="3" t="s">
        <v>34</v>
      </c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1" t="s">
        <v>148</v>
      </c>
      <c r="B488" s="1" t="s">
        <v>1101</v>
      </c>
      <c r="C488" s="4">
        <v>2500.0</v>
      </c>
      <c r="D488" s="1" t="s">
        <v>32</v>
      </c>
      <c r="E488" s="4">
        <v>0.0</v>
      </c>
      <c r="F488" s="1" t="s">
        <v>164</v>
      </c>
      <c r="G488" s="7" t="str">
        <f t="shared" si="1"/>
        <v>TE</v>
      </c>
      <c r="H488" s="3" t="str">
        <f t="shared" si="2"/>
        <v>Atl</v>
      </c>
      <c r="I488" s="3" t="s">
        <v>34</v>
      </c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1" t="s">
        <v>148</v>
      </c>
      <c r="B489" s="1" t="s">
        <v>1104</v>
      </c>
      <c r="C489" s="4">
        <v>2500.0</v>
      </c>
      <c r="D489" s="1" t="s">
        <v>32</v>
      </c>
      <c r="E489" s="4">
        <v>0.0</v>
      </c>
      <c r="F489" s="1" t="s">
        <v>164</v>
      </c>
      <c r="G489" s="7" t="str">
        <f t="shared" si="1"/>
        <v>TE</v>
      </c>
      <c r="H489" s="3" t="str">
        <f t="shared" si="2"/>
        <v>Atl</v>
      </c>
      <c r="I489" s="3" t="s">
        <v>34</v>
      </c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1" t="s">
        <v>148</v>
      </c>
      <c r="B490" s="1" t="s">
        <v>1105</v>
      </c>
      <c r="C490" s="4">
        <v>2500.0</v>
      </c>
      <c r="D490" s="1" t="s">
        <v>32</v>
      </c>
      <c r="E490" s="4">
        <v>0.0</v>
      </c>
      <c r="F490" s="1" t="s">
        <v>33</v>
      </c>
      <c r="G490" s="7" t="str">
        <f t="shared" si="1"/>
        <v>TE</v>
      </c>
      <c r="H490" s="3" t="str">
        <f t="shared" si="2"/>
        <v>Atl</v>
      </c>
      <c r="I490" s="3" t="s">
        <v>34</v>
      </c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1" t="s">
        <v>148</v>
      </c>
      <c r="B491" s="1" t="s">
        <v>1106</v>
      </c>
      <c r="C491" s="4">
        <v>2500.0</v>
      </c>
      <c r="D491" s="1" t="s">
        <v>32</v>
      </c>
      <c r="E491" s="4">
        <v>5.48</v>
      </c>
      <c r="F491" s="1" t="s">
        <v>33</v>
      </c>
      <c r="G491" s="7" t="str">
        <f t="shared" si="1"/>
        <v>TE</v>
      </c>
      <c r="H491" s="3" t="str">
        <f t="shared" si="2"/>
        <v>Atl</v>
      </c>
      <c r="I491" s="3" t="s">
        <v>34</v>
      </c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1" t="s">
        <v>543</v>
      </c>
      <c r="B492" s="1" t="s">
        <v>1107</v>
      </c>
      <c r="C492" s="4">
        <v>2500.0</v>
      </c>
      <c r="D492" s="1" t="s">
        <v>32</v>
      </c>
      <c r="E492" s="4">
        <v>6.4</v>
      </c>
      <c r="F492" s="1" t="s">
        <v>33</v>
      </c>
      <c r="G492" s="7" t="str">
        <f t="shared" si="1"/>
        <v>DST</v>
      </c>
      <c r="H492" s="3" t="str">
        <f t="shared" si="2"/>
        <v>Atl</v>
      </c>
      <c r="I492" s="3" t="s">
        <v>34</v>
      </c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1" t="s">
        <v>148</v>
      </c>
      <c r="B493" s="1" t="s">
        <v>1110</v>
      </c>
      <c r="C493" s="4">
        <v>2500.0</v>
      </c>
      <c r="D493" s="1" t="s">
        <v>55</v>
      </c>
      <c r="E493" s="4">
        <v>3.767</v>
      </c>
      <c r="F493" s="1" t="s">
        <v>56</v>
      </c>
      <c r="G493" s="7" t="str">
        <f t="shared" si="1"/>
        <v>TE</v>
      </c>
      <c r="H493" s="3" t="str">
        <f t="shared" si="2"/>
        <v>Dal</v>
      </c>
      <c r="I493" s="3" t="s">
        <v>57</v>
      </c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1" t="s">
        <v>148</v>
      </c>
      <c r="B494" s="1" t="s">
        <v>1111</v>
      </c>
      <c r="C494" s="4">
        <v>2500.0</v>
      </c>
      <c r="D494" s="1" t="s">
        <v>55</v>
      </c>
      <c r="E494" s="4">
        <v>0.575</v>
      </c>
      <c r="F494" s="1" t="s">
        <v>56</v>
      </c>
      <c r="G494" s="7" t="str">
        <f t="shared" si="1"/>
        <v>TE</v>
      </c>
      <c r="H494" s="3" t="str">
        <f t="shared" si="2"/>
        <v>Dal</v>
      </c>
      <c r="I494" s="3" t="s">
        <v>57</v>
      </c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1" t="s">
        <v>148</v>
      </c>
      <c r="B495" s="1" t="s">
        <v>1112</v>
      </c>
      <c r="C495" s="4">
        <v>2500.0</v>
      </c>
      <c r="D495" s="1" t="s">
        <v>55</v>
      </c>
      <c r="E495" s="4">
        <v>0.0</v>
      </c>
      <c r="F495" s="1" t="s">
        <v>120</v>
      </c>
      <c r="G495" s="7" t="str">
        <f t="shared" si="1"/>
        <v>TE</v>
      </c>
      <c r="H495" s="3" t="str">
        <f t="shared" si="2"/>
        <v>Dal</v>
      </c>
      <c r="I495" s="3" t="s">
        <v>57</v>
      </c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1" t="s">
        <v>148</v>
      </c>
      <c r="B496" s="1" t="s">
        <v>1116</v>
      </c>
      <c r="C496" s="4">
        <v>2500.0</v>
      </c>
      <c r="D496" s="1" t="s">
        <v>55</v>
      </c>
      <c r="E496" s="4">
        <v>1.6</v>
      </c>
      <c r="F496" s="1" t="s">
        <v>120</v>
      </c>
      <c r="G496" s="7" t="str">
        <f t="shared" si="1"/>
        <v>TE</v>
      </c>
      <c r="H496" s="3" t="str">
        <f t="shared" si="2"/>
        <v>Dal</v>
      </c>
      <c r="I496" s="3" t="s">
        <v>57</v>
      </c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1" t="s">
        <v>148</v>
      </c>
      <c r="B497" s="1" t="s">
        <v>1117</v>
      </c>
      <c r="C497" s="4">
        <v>2500.0</v>
      </c>
      <c r="D497" s="1" t="s">
        <v>94</v>
      </c>
      <c r="E497" s="4">
        <v>5.92</v>
      </c>
      <c r="F497" s="1" t="s">
        <v>117</v>
      </c>
      <c r="G497" s="7" t="str">
        <f t="shared" si="1"/>
        <v>TE</v>
      </c>
      <c r="H497" s="3" t="str">
        <f t="shared" si="2"/>
        <v>Ind</v>
      </c>
      <c r="I497" s="3" t="s">
        <v>96</v>
      </c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1" t="s">
        <v>148</v>
      </c>
      <c r="B498" s="1" t="s">
        <v>1119</v>
      </c>
      <c r="C498" s="4">
        <v>2500.0</v>
      </c>
      <c r="D498" s="1" t="s">
        <v>94</v>
      </c>
      <c r="E498" s="4">
        <v>8.62</v>
      </c>
      <c r="F498" s="1" t="s">
        <v>95</v>
      </c>
      <c r="G498" s="7" t="str">
        <f t="shared" si="1"/>
        <v>TE</v>
      </c>
      <c r="H498" s="3" t="str">
        <f t="shared" si="2"/>
        <v>Ind</v>
      </c>
      <c r="I498" s="3" t="s">
        <v>96</v>
      </c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1" t="s">
        <v>148</v>
      </c>
      <c r="B499" s="1" t="s">
        <v>1122</v>
      </c>
      <c r="C499" s="4">
        <v>2500.0</v>
      </c>
      <c r="D499" s="1" t="s">
        <v>94</v>
      </c>
      <c r="E499" s="4">
        <v>0.0</v>
      </c>
      <c r="F499" s="1" t="s">
        <v>95</v>
      </c>
      <c r="G499" s="7" t="str">
        <f t="shared" si="1"/>
        <v>TE</v>
      </c>
      <c r="H499" s="3" t="str">
        <f t="shared" si="2"/>
        <v>Ind</v>
      </c>
      <c r="I499" s="3" t="s">
        <v>96</v>
      </c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1" t="s">
        <v>148</v>
      </c>
      <c r="B500" s="1" t="s">
        <v>1123</v>
      </c>
      <c r="C500" s="4">
        <v>2500.0</v>
      </c>
      <c r="D500" s="1" t="s">
        <v>94</v>
      </c>
      <c r="E500" s="4">
        <v>5.52</v>
      </c>
      <c r="F500" s="1" t="s">
        <v>117</v>
      </c>
      <c r="G500" s="7" t="str">
        <f t="shared" si="1"/>
        <v>TE</v>
      </c>
      <c r="H500" s="3" t="str">
        <f t="shared" si="2"/>
        <v>Ind</v>
      </c>
      <c r="I500" s="3" t="s">
        <v>96</v>
      </c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1" t="s">
        <v>148</v>
      </c>
      <c r="B501" s="1" t="s">
        <v>1127</v>
      </c>
      <c r="C501" s="4">
        <v>2500.0</v>
      </c>
      <c r="D501" s="1" t="s">
        <v>94</v>
      </c>
      <c r="E501" s="4">
        <v>3.0</v>
      </c>
      <c r="F501" s="1" t="s">
        <v>117</v>
      </c>
      <c r="G501" s="7" t="str">
        <f t="shared" si="1"/>
        <v>TE</v>
      </c>
      <c r="H501" s="3" t="str">
        <f t="shared" si="2"/>
        <v>Ind</v>
      </c>
      <c r="I501" s="3" t="s">
        <v>96</v>
      </c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1" t="s">
        <v>148</v>
      </c>
      <c r="B502" s="1" t="s">
        <v>1128</v>
      </c>
      <c r="C502" s="4">
        <v>2500.0</v>
      </c>
      <c r="D502" s="1" t="s">
        <v>59</v>
      </c>
      <c r="E502" s="4">
        <v>0.0</v>
      </c>
      <c r="F502" s="1" t="s">
        <v>67</v>
      </c>
      <c r="G502" s="7" t="str">
        <f t="shared" si="1"/>
        <v>TE</v>
      </c>
      <c r="H502" s="3" t="str">
        <f t="shared" si="2"/>
        <v>NYJ</v>
      </c>
      <c r="I502" s="3" t="s">
        <v>64</v>
      </c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1" t="s">
        <v>148</v>
      </c>
      <c r="B503" s="1" t="s">
        <v>1129</v>
      </c>
      <c r="C503" s="4">
        <v>2500.0</v>
      </c>
      <c r="D503" s="1" t="s">
        <v>59</v>
      </c>
      <c r="E503" s="4">
        <v>3.325</v>
      </c>
      <c r="F503" s="1" t="s">
        <v>60</v>
      </c>
      <c r="G503" s="7" t="str">
        <f t="shared" si="1"/>
        <v>TE</v>
      </c>
      <c r="H503" s="3" t="str">
        <f t="shared" si="2"/>
        <v>NYJ</v>
      </c>
      <c r="I503" s="3" t="s">
        <v>64</v>
      </c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1" t="s">
        <v>148</v>
      </c>
      <c r="B504" s="1" t="s">
        <v>1130</v>
      </c>
      <c r="C504" s="4">
        <v>2500.0</v>
      </c>
      <c r="D504" s="1" t="s">
        <v>59</v>
      </c>
      <c r="E504" s="4">
        <v>1.9</v>
      </c>
      <c r="F504" s="1" t="s">
        <v>60</v>
      </c>
      <c r="G504" s="7" t="str">
        <f t="shared" si="1"/>
        <v>TE</v>
      </c>
      <c r="H504" s="3" t="str">
        <f t="shared" si="2"/>
        <v>NYJ</v>
      </c>
      <c r="I504" s="3" t="s">
        <v>64</v>
      </c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1" t="s">
        <v>148</v>
      </c>
      <c r="B505" s="1" t="s">
        <v>1131</v>
      </c>
      <c r="C505" s="4">
        <v>2500.0</v>
      </c>
      <c r="D505" s="1" t="s">
        <v>59</v>
      </c>
      <c r="E505" s="4">
        <v>0.0</v>
      </c>
      <c r="F505" s="1" t="s">
        <v>60</v>
      </c>
      <c r="G505" s="7" t="str">
        <f t="shared" si="1"/>
        <v>TE</v>
      </c>
      <c r="H505" s="3" t="str">
        <f t="shared" si="2"/>
        <v>NYJ</v>
      </c>
      <c r="I505" s="3" t="s">
        <v>64</v>
      </c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1" t="s">
        <v>148</v>
      </c>
      <c r="B506" s="1" t="s">
        <v>1133</v>
      </c>
      <c r="C506" s="4">
        <v>2500.0</v>
      </c>
      <c r="D506" s="1" t="s">
        <v>59</v>
      </c>
      <c r="E506" s="4">
        <v>0.38</v>
      </c>
      <c r="F506" s="1" t="s">
        <v>67</v>
      </c>
      <c r="G506" s="7" t="str">
        <f t="shared" si="1"/>
        <v>TE</v>
      </c>
      <c r="H506" s="3" t="str">
        <f t="shared" si="2"/>
        <v>NYJ</v>
      </c>
      <c r="I506" s="3" t="s">
        <v>64</v>
      </c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1" t="s">
        <v>148</v>
      </c>
      <c r="B507" s="1" t="s">
        <v>1134</v>
      </c>
      <c r="C507" s="4">
        <v>2500.0</v>
      </c>
      <c r="D507" s="1" t="s">
        <v>59</v>
      </c>
      <c r="E507" s="4">
        <v>5.7</v>
      </c>
      <c r="F507" s="1" t="s">
        <v>67</v>
      </c>
      <c r="G507" s="7" t="str">
        <f t="shared" si="1"/>
        <v>TE</v>
      </c>
      <c r="H507" s="3" t="str">
        <f t="shared" si="2"/>
        <v>NYJ</v>
      </c>
      <c r="I507" s="3" t="s">
        <v>64</v>
      </c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1" t="s">
        <v>148</v>
      </c>
      <c r="B508" s="1" t="s">
        <v>1137</v>
      </c>
      <c r="C508" s="4">
        <v>2500.0</v>
      </c>
      <c r="D508" s="1" t="s">
        <v>59</v>
      </c>
      <c r="E508" s="4">
        <v>0.0</v>
      </c>
      <c r="F508" s="1" t="s">
        <v>60</v>
      </c>
      <c r="G508" s="7" t="str">
        <f t="shared" si="1"/>
        <v>TE</v>
      </c>
      <c r="H508" s="3" t="str">
        <f t="shared" si="2"/>
        <v>NYJ</v>
      </c>
      <c r="I508" s="3" t="s">
        <v>64</v>
      </c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1" t="s">
        <v>148</v>
      </c>
      <c r="B509" s="1" t="s">
        <v>1140</v>
      </c>
      <c r="C509" s="4">
        <v>2500.0</v>
      </c>
      <c r="D509" s="1" t="s">
        <v>59</v>
      </c>
      <c r="E509" s="4">
        <v>0.0</v>
      </c>
      <c r="F509" s="1" t="s">
        <v>67</v>
      </c>
      <c r="G509" s="7" t="str">
        <f t="shared" si="1"/>
        <v>TE</v>
      </c>
      <c r="H509" s="3" t="str">
        <f t="shared" si="2"/>
        <v>NYJ</v>
      </c>
      <c r="I509" s="3" t="s">
        <v>64</v>
      </c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1" t="s">
        <v>543</v>
      </c>
      <c r="B510" s="1" t="s">
        <v>1141</v>
      </c>
      <c r="C510" s="4">
        <v>2400.0</v>
      </c>
      <c r="D510" s="1" t="s">
        <v>49</v>
      </c>
      <c r="E510" s="4">
        <v>7.0</v>
      </c>
      <c r="F510" s="1" t="s">
        <v>50</v>
      </c>
      <c r="G510" s="7" t="str">
        <f t="shared" si="1"/>
        <v>DST</v>
      </c>
      <c r="H510" s="3" t="str">
        <f t="shared" si="2"/>
        <v>Car</v>
      </c>
      <c r="I510" s="3" t="s">
        <v>52</v>
      </c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1" t="s">
        <v>543</v>
      </c>
      <c r="B511" s="1" t="s">
        <v>1142</v>
      </c>
      <c r="C511" s="4">
        <v>2400.0</v>
      </c>
      <c r="D511" s="1" t="s">
        <v>55</v>
      </c>
      <c r="E511" s="4">
        <v>4.8</v>
      </c>
      <c r="F511" s="1" t="s">
        <v>120</v>
      </c>
      <c r="G511" s="7" t="str">
        <f t="shared" si="1"/>
        <v>DST</v>
      </c>
      <c r="H511" s="3" t="str">
        <f t="shared" si="2"/>
        <v>Dal</v>
      </c>
      <c r="I511" s="3" t="s">
        <v>57</v>
      </c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1" t="s">
        <v>543</v>
      </c>
      <c r="B512" s="1" t="s">
        <v>1145</v>
      </c>
      <c r="C512" s="4">
        <v>2400.0</v>
      </c>
      <c r="D512" s="1" t="s">
        <v>59</v>
      </c>
      <c r="E512" s="4">
        <v>4.0</v>
      </c>
      <c r="F512" s="1" t="s">
        <v>67</v>
      </c>
      <c r="G512" s="7" t="str">
        <f t="shared" si="1"/>
        <v>DST</v>
      </c>
      <c r="H512" s="3" t="str">
        <f t="shared" si="2"/>
        <v>NYJ</v>
      </c>
      <c r="I512" s="3" t="s">
        <v>64</v>
      </c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1" t="s">
        <v>543</v>
      </c>
      <c r="B513" s="1" t="s">
        <v>1146</v>
      </c>
      <c r="C513" s="4">
        <v>2300.0</v>
      </c>
      <c r="D513" s="1" t="s">
        <v>155</v>
      </c>
      <c r="E513" s="4">
        <v>5.4</v>
      </c>
      <c r="F513" s="1" t="s">
        <v>212</v>
      </c>
      <c r="G513" s="7" t="str">
        <f t="shared" si="1"/>
        <v>DST</v>
      </c>
      <c r="H513" s="3" t="str">
        <f t="shared" si="2"/>
        <v>SF</v>
      </c>
      <c r="I513" s="3" t="s">
        <v>160</v>
      </c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1" t="s">
        <v>543</v>
      </c>
      <c r="B514" s="1" t="s">
        <v>1147</v>
      </c>
      <c r="C514" s="4">
        <v>2300.0</v>
      </c>
      <c r="D514" s="1" t="s">
        <v>75</v>
      </c>
      <c r="E514" s="4">
        <v>4.6</v>
      </c>
      <c r="F514" s="1" t="s">
        <v>139</v>
      </c>
      <c r="G514" s="7" t="str">
        <f t="shared" si="1"/>
        <v>DST</v>
      </c>
      <c r="H514" s="3" t="str">
        <f t="shared" si="2"/>
        <v>Jax</v>
      </c>
      <c r="I514" s="3" t="s">
        <v>80</v>
      </c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1" t="s">
        <v>543</v>
      </c>
      <c r="B515" s="1" t="s">
        <v>1148</v>
      </c>
      <c r="C515" s="4">
        <v>2200.0</v>
      </c>
      <c r="D515" s="1" t="s">
        <v>94</v>
      </c>
      <c r="E515" s="4">
        <v>3.0</v>
      </c>
      <c r="F515" s="1" t="s">
        <v>95</v>
      </c>
      <c r="G515" s="7" t="str">
        <f t="shared" si="1"/>
        <v>DST</v>
      </c>
      <c r="H515" s="3" t="str">
        <f t="shared" si="2"/>
        <v>Ind</v>
      </c>
      <c r="I515" s="3" t="s">
        <v>96</v>
      </c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1" t="s">
        <v>543</v>
      </c>
      <c r="B516" s="1" t="s">
        <v>1152</v>
      </c>
      <c r="C516" s="4">
        <v>2000.0</v>
      </c>
      <c r="D516" s="1" t="s">
        <v>49</v>
      </c>
      <c r="E516" s="4">
        <v>2.75</v>
      </c>
      <c r="F516" s="1" t="s">
        <v>69</v>
      </c>
      <c r="G516" s="7" t="str">
        <f t="shared" si="1"/>
        <v>DST</v>
      </c>
      <c r="H516" s="3" t="str">
        <f t="shared" si="2"/>
        <v>Car</v>
      </c>
      <c r="I516" s="3" t="s">
        <v>52</v>
      </c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1"/>
      <c r="B517" s="1"/>
      <c r="C517" s="1"/>
      <c r="D517" s="1"/>
      <c r="E517" s="1"/>
      <c r="F517" s="1"/>
      <c r="G517" s="7" t="str">
        <f t="shared" si="1"/>
        <v/>
      </c>
      <c r="H517" s="3" t="str">
        <f t="shared" si="2"/>
        <v>#VALUE!</v>
      </c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1"/>
      <c r="B518" s="1"/>
      <c r="C518" s="1"/>
      <c r="D518" s="1"/>
      <c r="E518" s="1"/>
      <c r="F518" s="1"/>
      <c r="G518" s="7" t="str">
        <f t="shared" si="1"/>
        <v/>
      </c>
      <c r="H518" s="3" t="str">
        <f t="shared" si="2"/>
        <v>#VALUE!</v>
      </c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1"/>
      <c r="B519" s="1"/>
      <c r="C519" s="1"/>
      <c r="D519" s="1"/>
      <c r="E519" s="1"/>
      <c r="F519" s="1"/>
      <c r="G519" s="7" t="str">
        <f t="shared" si="1"/>
        <v/>
      </c>
      <c r="H519" s="3" t="str">
        <f t="shared" si="2"/>
        <v>#VALUE!</v>
      </c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1"/>
      <c r="B520" s="1"/>
      <c r="C520" s="1"/>
      <c r="D520" s="1"/>
      <c r="E520" s="1"/>
      <c r="F520" s="1"/>
      <c r="G520" s="7" t="str">
        <f t="shared" si="1"/>
        <v/>
      </c>
      <c r="H520" s="3" t="str">
        <f t="shared" si="2"/>
        <v>#VALUE!</v>
      </c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1"/>
      <c r="B521" s="1"/>
      <c r="C521" s="1"/>
      <c r="D521" s="1"/>
      <c r="E521" s="1"/>
      <c r="F521" s="1"/>
      <c r="G521" s="7" t="str">
        <f t="shared" si="1"/>
        <v/>
      </c>
      <c r="H521" s="3" t="str">
        <f t="shared" si="2"/>
        <v>#VALUE!</v>
      </c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1"/>
      <c r="B522" s="1"/>
      <c r="C522" s="1"/>
      <c r="D522" s="1"/>
      <c r="E522" s="1"/>
      <c r="F522" s="1"/>
      <c r="G522" s="7" t="str">
        <f t="shared" si="1"/>
        <v/>
      </c>
      <c r="H522" s="3" t="str">
        <f t="shared" si="2"/>
        <v>#VALUE!</v>
      </c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1"/>
      <c r="B523" s="1"/>
      <c r="C523" s="1"/>
      <c r="D523" s="1"/>
      <c r="E523" s="1"/>
      <c r="F523" s="1"/>
      <c r="G523" s="7" t="str">
        <f t="shared" si="1"/>
        <v/>
      </c>
      <c r="H523" s="3" t="str">
        <f t="shared" si="2"/>
        <v>#VALUE!</v>
      </c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1"/>
      <c r="B524" s="1"/>
      <c r="C524" s="1"/>
      <c r="D524" s="1"/>
      <c r="E524" s="1"/>
      <c r="F524" s="1"/>
      <c r="G524" s="7" t="str">
        <f t="shared" si="1"/>
        <v/>
      </c>
      <c r="H524" s="3" t="str">
        <f t="shared" si="2"/>
        <v>#VALUE!</v>
      </c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1"/>
      <c r="B525" s="1"/>
      <c r="C525" s="1"/>
      <c r="D525" s="1"/>
      <c r="E525" s="1"/>
      <c r="F525" s="1"/>
      <c r="G525" s="7" t="str">
        <f t="shared" si="1"/>
        <v/>
      </c>
      <c r="H525" s="3" t="str">
        <f t="shared" si="2"/>
        <v>#VALUE!</v>
      </c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1"/>
      <c r="B526" s="1"/>
      <c r="C526" s="1"/>
      <c r="D526" s="1"/>
      <c r="E526" s="1"/>
      <c r="F526" s="1"/>
      <c r="G526" s="7" t="str">
        <f t="shared" si="1"/>
        <v/>
      </c>
      <c r="H526" s="3" t="str">
        <f t="shared" si="2"/>
        <v>#VALUE!</v>
      </c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1"/>
      <c r="B527" s="1"/>
      <c r="C527" s="1"/>
      <c r="D527" s="1"/>
      <c r="E527" s="1"/>
      <c r="F527" s="1"/>
      <c r="G527" s="7" t="str">
        <f t="shared" si="1"/>
        <v/>
      </c>
      <c r="H527" s="3" t="str">
        <f t="shared" si="2"/>
        <v>#VALUE!</v>
      </c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1"/>
      <c r="B528" s="1"/>
      <c r="C528" s="1"/>
      <c r="D528" s="1"/>
      <c r="E528" s="1"/>
      <c r="F528" s="1"/>
      <c r="G528" s="7" t="str">
        <f t="shared" si="1"/>
        <v/>
      </c>
      <c r="H528" s="3" t="str">
        <f t="shared" si="2"/>
        <v>#VALUE!</v>
      </c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1"/>
      <c r="B529" s="1"/>
      <c r="C529" s="1"/>
      <c r="D529" s="1"/>
      <c r="E529" s="1"/>
      <c r="F529" s="1"/>
      <c r="G529" s="7" t="str">
        <f t="shared" si="1"/>
        <v/>
      </c>
      <c r="H529" s="3" t="str">
        <f t="shared" si="2"/>
        <v>#VALUE!</v>
      </c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1"/>
      <c r="B530" s="1"/>
      <c r="C530" s="1"/>
      <c r="D530" s="1"/>
      <c r="E530" s="1"/>
      <c r="F530" s="1"/>
      <c r="G530" s="7" t="str">
        <f t="shared" si="1"/>
        <v/>
      </c>
      <c r="H530" s="3" t="str">
        <f t="shared" si="2"/>
        <v>#VALUE!</v>
      </c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1"/>
      <c r="B531" s="1"/>
      <c r="C531" s="1"/>
      <c r="D531" s="1"/>
      <c r="E531" s="1"/>
      <c r="F531" s="1"/>
      <c r="G531" s="7" t="str">
        <f t="shared" si="1"/>
        <v/>
      </c>
      <c r="H531" s="3" t="str">
        <f t="shared" si="2"/>
        <v>#VALUE!</v>
      </c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1"/>
      <c r="B532" s="1"/>
      <c r="C532" s="1"/>
      <c r="D532" s="1"/>
      <c r="E532" s="1"/>
      <c r="F532" s="1"/>
      <c r="G532" s="7" t="str">
        <f t="shared" si="1"/>
        <v/>
      </c>
      <c r="H532" s="3" t="str">
        <f t="shared" si="2"/>
        <v>#VALUE!</v>
      </c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1"/>
      <c r="B533" s="1"/>
      <c r="C533" s="1"/>
      <c r="D533" s="1"/>
      <c r="E533" s="1"/>
      <c r="F533" s="1"/>
      <c r="G533" s="7" t="str">
        <f t="shared" si="1"/>
        <v/>
      </c>
      <c r="H533" s="3" t="str">
        <f t="shared" si="2"/>
        <v>#VALUE!</v>
      </c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1"/>
      <c r="B534" s="1"/>
      <c r="C534" s="1"/>
      <c r="D534" s="1"/>
      <c r="E534" s="1"/>
      <c r="F534" s="1"/>
      <c r="G534" s="7" t="str">
        <f t="shared" si="1"/>
        <v/>
      </c>
      <c r="H534" s="3" t="str">
        <f t="shared" si="2"/>
        <v>#VALUE!</v>
      </c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1"/>
      <c r="B535" s="1"/>
      <c r="C535" s="1"/>
      <c r="D535" s="1"/>
      <c r="E535" s="1"/>
      <c r="F535" s="1"/>
      <c r="G535" s="7" t="str">
        <f t="shared" si="1"/>
        <v/>
      </c>
      <c r="H535" s="3" t="str">
        <f t="shared" si="2"/>
        <v>#VALUE!</v>
      </c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1"/>
      <c r="B536" s="1"/>
      <c r="C536" s="1"/>
      <c r="D536" s="1"/>
      <c r="E536" s="1"/>
      <c r="F536" s="1"/>
      <c r="G536" s="7" t="str">
        <f t="shared" si="1"/>
        <v/>
      </c>
      <c r="H536" s="3" t="str">
        <f t="shared" si="2"/>
        <v>#VALUE!</v>
      </c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1"/>
      <c r="B537" s="1"/>
      <c r="C537" s="1"/>
      <c r="D537" s="1"/>
      <c r="E537" s="1"/>
      <c r="F537" s="1"/>
      <c r="G537" s="7" t="str">
        <f t="shared" si="1"/>
        <v/>
      </c>
      <c r="H537" s="3" t="str">
        <f t="shared" si="2"/>
        <v>#VALUE!</v>
      </c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1"/>
      <c r="B538" s="1"/>
      <c r="C538" s="1"/>
      <c r="D538" s="1"/>
      <c r="E538" s="1"/>
      <c r="F538" s="1"/>
      <c r="G538" s="7" t="str">
        <f t="shared" si="1"/>
        <v/>
      </c>
      <c r="H538" s="3" t="str">
        <f t="shared" si="2"/>
        <v>#VALUE!</v>
      </c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1"/>
      <c r="B539" s="1"/>
      <c r="C539" s="1"/>
      <c r="D539" s="1"/>
      <c r="E539" s="1"/>
      <c r="F539" s="1"/>
      <c r="G539" s="7" t="str">
        <f t="shared" si="1"/>
        <v/>
      </c>
      <c r="H539" s="3" t="str">
        <f t="shared" si="2"/>
        <v>#VALUE!</v>
      </c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1"/>
      <c r="B540" s="1"/>
      <c r="C540" s="1"/>
      <c r="D540" s="1"/>
      <c r="E540" s="1"/>
      <c r="F540" s="1"/>
      <c r="G540" s="7" t="str">
        <f t="shared" si="1"/>
        <v/>
      </c>
      <c r="H540" s="3" t="str">
        <f t="shared" si="2"/>
        <v>#VALUE!</v>
      </c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1"/>
      <c r="B541" s="1"/>
      <c r="C541" s="1"/>
      <c r="D541" s="1"/>
      <c r="E541" s="1"/>
      <c r="F541" s="1"/>
      <c r="G541" s="7" t="str">
        <f t="shared" si="1"/>
        <v/>
      </c>
      <c r="H541" s="3" t="str">
        <f t="shared" si="2"/>
        <v>#VALUE!</v>
      </c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1"/>
      <c r="B542" s="1"/>
      <c r="C542" s="1"/>
      <c r="D542" s="1"/>
      <c r="E542" s="1"/>
      <c r="F542" s="1"/>
      <c r="G542" s="7" t="str">
        <f t="shared" si="1"/>
        <v/>
      </c>
      <c r="H542" s="3" t="str">
        <f t="shared" si="2"/>
        <v>#VALUE!</v>
      </c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1"/>
      <c r="B543" s="1"/>
      <c r="C543" s="1"/>
      <c r="D543" s="1"/>
      <c r="E543" s="1"/>
      <c r="F543" s="1"/>
      <c r="G543" s="7" t="str">
        <f t="shared" si="1"/>
        <v/>
      </c>
      <c r="H543" s="3" t="str">
        <f t="shared" si="2"/>
        <v>#VALUE!</v>
      </c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1"/>
      <c r="B544" s="1"/>
      <c r="C544" s="1"/>
      <c r="D544" s="1"/>
      <c r="E544" s="1"/>
      <c r="F544" s="1"/>
      <c r="G544" s="7" t="str">
        <f t="shared" si="1"/>
        <v/>
      </c>
      <c r="H544" s="3" t="str">
        <f t="shared" si="2"/>
        <v>#VALUE!</v>
      </c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1"/>
      <c r="B545" s="1"/>
      <c r="C545" s="1"/>
      <c r="D545" s="1"/>
      <c r="E545" s="1"/>
      <c r="F545" s="1"/>
      <c r="G545" s="7" t="str">
        <f t="shared" si="1"/>
        <v/>
      </c>
      <c r="H545" s="3" t="str">
        <f t="shared" si="2"/>
        <v>#VALUE!</v>
      </c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1"/>
      <c r="B546" s="1"/>
      <c r="C546" s="1"/>
      <c r="D546" s="1"/>
      <c r="E546" s="1"/>
      <c r="F546" s="1"/>
      <c r="G546" s="7" t="str">
        <f t="shared" si="1"/>
        <v/>
      </c>
      <c r="H546" s="3" t="str">
        <f t="shared" si="2"/>
        <v>#VALUE!</v>
      </c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1"/>
      <c r="B547" s="1"/>
      <c r="C547" s="1"/>
      <c r="D547" s="1"/>
      <c r="E547" s="1"/>
      <c r="F547" s="1"/>
      <c r="G547" s="7" t="str">
        <f t="shared" si="1"/>
        <v/>
      </c>
      <c r="H547" s="3" t="str">
        <f t="shared" si="2"/>
        <v>#VALUE!</v>
      </c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1"/>
      <c r="B548" s="1"/>
      <c r="C548" s="1"/>
      <c r="D548" s="1"/>
      <c r="E548" s="1"/>
      <c r="F548" s="1"/>
      <c r="G548" s="7" t="str">
        <f t="shared" si="1"/>
        <v/>
      </c>
      <c r="H548" s="3" t="str">
        <f t="shared" si="2"/>
        <v>#VALUE!</v>
      </c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1"/>
      <c r="B549" s="1"/>
      <c r="C549" s="1"/>
      <c r="D549" s="1"/>
      <c r="E549" s="1"/>
      <c r="F549" s="1"/>
      <c r="G549" s="7" t="str">
        <f t="shared" si="1"/>
        <v/>
      </c>
      <c r="H549" s="3" t="str">
        <f t="shared" si="2"/>
        <v>#VALUE!</v>
      </c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1"/>
      <c r="B550" s="1"/>
      <c r="C550" s="1"/>
      <c r="D550" s="1"/>
      <c r="E550" s="1"/>
      <c r="F550" s="1"/>
      <c r="G550" s="7" t="str">
        <f t="shared" si="1"/>
        <v/>
      </c>
      <c r="H550" s="3" t="str">
        <f t="shared" si="2"/>
        <v>#VALUE!</v>
      </c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1"/>
      <c r="B551" s="1"/>
      <c r="C551" s="1"/>
      <c r="D551" s="1"/>
      <c r="E551" s="1"/>
      <c r="F551" s="1"/>
      <c r="G551" s="7" t="str">
        <f t="shared" si="1"/>
        <v/>
      </c>
      <c r="H551" s="3" t="str">
        <f t="shared" si="2"/>
        <v>#VALUE!</v>
      </c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1"/>
      <c r="B552" s="1"/>
      <c r="C552" s="1"/>
      <c r="D552" s="1"/>
      <c r="E552" s="1"/>
      <c r="F552" s="1"/>
      <c r="G552" s="7" t="str">
        <f t="shared" si="1"/>
        <v/>
      </c>
      <c r="H552" s="3" t="str">
        <f t="shared" si="2"/>
        <v>#VALUE!</v>
      </c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1"/>
      <c r="B553" s="1"/>
      <c r="C553" s="1"/>
      <c r="D553" s="1"/>
      <c r="E553" s="1"/>
      <c r="F553" s="1"/>
      <c r="G553" s="7" t="str">
        <f t="shared" si="1"/>
        <v/>
      </c>
      <c r="H553" s="3" t="str">
        <f t="shared" si="2"/>
        <v>#VALUE!</v>
      </c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1"/>
      <c r="B554" s="1"/>
      <c r="C554" s="1"/>
      <c r="D554" s="1"/>
      <c r="E554" s="1"/>
      <c r="F554" s="1"/>
      <c r="G554" s="7" t="str">
        <f t="shared" si="1"/>
        <v/>
      </c>
      <c r="H554" s="3" t="str">
        <f t="shared" si="2"/>
        <v>#VALUE!</v>
      </c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1"/>
      <c r="B555" s="1"/>
      <c r="C555" s="1"/>
      <c r="D555" s="1"/>
      <c r="E555" s="1"/>
      <c r="F555" s="1"/>
      <c r="G555" s="7" t="str">
        <f t="shared" si="1"/>
        <v/>
      </c>
      <c r="H555" s="3" t="str">
        <f t="shared" si="2"/>
        <v>#VALUE!</v>
      </c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1"/>
      <c r="B556" s="1"/>
      <c r="C556" s="1"/>
      <c r="D556" s="1"/>
      <c r="E556" s="1"/>
      <c r="F556" s="1"/>
      <c r="G556" s="7" t="str">
        <f t="shared" si="1"/>
        <v/>
      </c>
      <c r="H556" s="3" t="str">
        <f t="shared" si="2"/>
        <v>#VALUE!</v>
      </c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1"/>
      <c r="B557" s="1"/>
      <c r="C557" s="1"/>
      <c r="D557" s="1"/>
      <c r="E557" s="1"/>
      <c r="F557" s="1"/>
      <c r="G557" s="7" t="str">
        <f t="shared" si="1"/>
        <v/>
      </c>
      <c r="H557" s="3" t="str">
        <f t="shared" si="2"/>
        <v>#VALUE!</v>
      </c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1"/>
      <c r="B558" s="1"/>
      <c r="C558" s="1"/>
      <c r="D558" s="1"/>
      <c r="E558" s="1"/>
      <c r="F558" s="1"/>
      <c r="G558" s="7" t="str">
        <f t="shared" si="1"/>
        <v/>
      </c>
      <c r="H558" s="3" t="str">
        <f t="shared" si="2"/>
        <v>#VALUE!</v>
      </c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1"/>
      <c r="B559" s="1"/>
      <c r="C559" s="1"/>
      <c r="D559" s="1"/>
      <c r="E559" s="1"/>
      <c r="F559" s="1"/>
      <c r="G559" s="7" t="str">
        <f t="shared" si="1"/>
        <v/>
      </c>
      <c r="H559" s="3" t="str">
        <f t="shared" si="2"/>
        <v>#VALUE!</v>
      </c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1"/>
      <c r="B560" s="1"/>
      <c r="C560" s="1"/>
      <c r="D560" s="1"/>
      <c r="E560" s="1"/>
      <c r="F560" s="1"/>
      <c r="G560" s="7" t="str">
        <f t="shared" si="1"/>
        <v/>
      </c>
      <c r="H560" s="3" t="str">
        <f t="shared" si="2"/>
        <v>#VALUE!</v>
      </c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1"/>
      <c r="B561" s="1"/>
      <c r="C561" s="1"/>
      <c r="D561" s="1"/>
      <c r="E561" s="1"/>
      <c r="F561" s="1"/>
      <c r="G561" s="7" t="str">
        <f t="shared" si="1"/>
        <v/>
      </c>
      <c r="H561" s="3" t="str">
        <f t="shared" si="2"/>
        <v>#VALUE!</v>
      </c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1"/>
      <c r="B562" s="1"/>
      <c r="C562" s="1"/>
      <c r="D562" s="1"/>
      <c r="E562" s="1"/>
      <c r="F562" s="1"/>
      <c r="G562" s="7" t="str">
        <f t="shared" si="1"/>
        <v/>
      </c>
      <c r="H562" s="3" t="str">
        <f t="shared" si="2"/>
        <v>#VALUE!</v>
      </c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1"/>
      <c r="B563" s="1"/>
      <c r="C563" s="1"/>
      <c r="D563" s="1"/>
      <c r="E563" s="1"/>
      <c r="F563" s="1"/>
      <c r="G563" s="7" t="str">
        <f t="shared" si="1"/>
        <v/>
      </c>
      <c r="H563" s="3" t="str">
        <f t="shared" si="2"/>
        <v>#VALUE!</v>
      </c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1"/>
      <c r="B564" s="1"/>
      <c r="C564" s="1"/>
      <c r="D564" s="1"/>
      <c r="E564" s="1"/>
      <c r="F564" s="1"/>
      <c r="G564" s="7" t="str">
        <f t="shared" si="1"/>
        <v/>
      </c>
      <c r="H564" s="3" t="str">
        <f t="shared" si="2"/>
        <v>#VALUE!</v>
      </c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1"/>
      <c r="B565" s="1"/>
      <c r="C565" s="1"/>
      <c r="D565" s="1"/>
      <c r="E565" s="1"/>
      <c r="F565" s="1"/>
      <c r="G565" s="7" t="str">
        <f t="shared" si="1"/>
        <v/>
      </c>
      <c r="H565" s="3" t="str">
        <f t="shared" si="2"/>
        <v>#VALUE!</v>
      </c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1"/>
      <c r="B566" s="1"/>
      <c r="C566" s="1"/>
      <c r="D566" s="1"/>
      <c r="E566" s="1"/>
      <c r="F566" s="1"/>
      <c r="G566" s="7" t="str">
        <f t="shared" si="1"/>
        <v/>
      </c>
      <c r="H566" s="3" t="str">
        <f t="shared" si="2"/>
        <v>#VALUE!</v>
      </c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1"/>
      <c r="B567" s="1"/>
      <c r="C567" s="1"/>
      <c r="D567" s="1"/>
      <c r="E567" s="1"/>
      <c r="F567" s="1"/>
      <c r="G567" s="7" t="str">
        <f t="shared" si="1"/>
        <v/>
      </c>
      <c r="H567" s="3" t="str">
        <f t="shared" si="2"/>
        <v>#VALUE!</v>
      </c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1"/>
      <c r="B568" s="1"/>
      <c r="C568" s="1"/>
      <c r="D568" s="1"/>
      <c r="E568" s="1"/>
      <c r="F568" s="1"/>
      <c r="G568" s="7" t="str">
        <f t="shared" si="1"/>
        <v/>
      </c>
      <c r="H568" s="3" t="str">
        <f t="shared" si="2"/>
        <v>#VALUE!</v>
      </c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1"/>
      <c r="B569" s="1"/>
      <c r="C569" s="1"/>
      <c r="D569" s="1"/>
      <c r="E569" s="1"/>
      <c r="F569" s="1"/>
      <c r="G569" s="7" t="str">
        <f t="shared" si="1"/>
        <v/>
      </c>
      <c r="H569" s="3" t="str">
        <f t="shared" si="2"/>
        <v>#VALUE!</v>
      </c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1"/>
      <c r="B570" s="1"/>
      <c r="C570" s="1"/>
      <c r="D570" s="1"/>
      <c r="E570" s="1"/>
      <c r="F570" s="1"/>
      <c r="G570" s="7" t="str">
        <f t="shared" si="1"/>
        <v/>
      </c>
      <c r="H570" s="3" t="str">
        <f t="shared" si="2"/>
        <v>#VALUE!</v>
      </c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1"/>
      <c r="B571" s="1"/>
      <c r="C571" s="1"/>
      <c r="D571" s="1"/>
      <c r="E571" s="1"/>
      <c r="F571" s="1"/>
      <c r="G571" s="7" t="str">
        <f t="shared" si="1"/>
        <v/>
      </c>
      <c r="H571" s="3" t="str">
        <f t="shared" si="2"/>
        <v>#VALUE!</v>
      </c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1"/>
      <c r="B572" s="1"/>
      <c r="C572" s="1"/>
      <c r="D572" s="1"/>
      <c r="E572" s="1"/>
      <c r="F572" s="1"/>
      <c r="G572" s="7" t="str">
        <f t="shared" si="1"/>
        <v/>
      </c>
      <c r="H572" s="3" t="str">
        <f t="shared" si="2"/>
        <v>#VALUE!</v>
      </c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1"/>
      <c r="B573" s="1"/>
      <c r="C573" s="1"/>
      <c r="D573" s="1"/>
      <c r="E573" s="1"/>
      <c r="F573" s="1"/>
      <c r="G573" s="7" t="str">
        <f t="shared" si="1"/>
        <v/>
      </c>
      <c r="H573" s="3" t="str">
        <f t="shared" si="2"/>
        <v>#VALUE!</v>
      </c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1"/>
      <c r="B574" s="1"/>
      <c r="C574" s="1"/>
      <c r="D574" s="1"/>
      <c r="E574" s="1"/>
      <c r="F574" s="1"/>
      <c r="G574" s="7" t="str">
        <f t="shared" si="1"/>
        <v/>
      </c>
      <c r="H574" s="3" t="str">
        <f t="shared" si="2"/>
        <v>#VALUE!</v>
      </c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1"/>
      <c r="B575" s="1"/>
      <c r="C575" s="1"/>
      <c r="D575" s="1"/>
      <c r="E575" s="1"/>
      <c r="F575" s="1"/>
      <c r="G575" s="7" t="str">
        <f t="shared" si="1"/>
        <v/>
      </c>
      <c r="H575" s="3" t="str">
        <f t="shared" si="2"/>
        <v>#VALUE!</v>
      </c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1"/>
      <c r="B576" s="1"/>
      <c r="C576" s="1"/>
      <c r="D576" s="1"/>
      <c r="E576" s="1"/>
      <c r="F576" s="1"/>
      <c r="G576" s="7" t="str">
        <f t="shared" si="1"/>
        <v/>
      </c>
      <c r="H576" s="3" t="str">
        <f t="shared" si="2"/>
        <v>#VALUE!</v>
      </c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1"/>
      <c r="B577" s="1"/>
      <c r="C577" s="1"/>
      <c r="D577" s="1"/>
      <c r="E577" s="1"/>
      <c r="F577" s="1"/>
      <c r="G577" s="7" t="str">
        <f t="shared" si="1"/>
        <v/>
      </c>
      <c r="H577" s="3" t="str">
        <f t="shared" si="2"/>
        <v>#VALUE!</v>
      </c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1"/>
      <c r="B578" s="1"/>
      <c r="C578" s="1"/>
      <c r="D578" s="1"/>
      <c r="E578" s="1"/>
      <c r="F578" s="1"/>
      <c r="G578" s="7" t="str">
        <f t="shared" si="1"/>
        <v/>
      </c>
      <c r="H578" s="3" t="str">
        <f t="shared" si="2"/>
        <v>#VALUE!</v>
      </c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1"/>
      <c r="B579" s="1"/>
      <c r="C579" s="1"/>
      <c r="D579" s="1"/>
      <c r="E579" s="1"/>
      <c r="F579" s="1"/>
      <c r="G579" s="7" t="str">
        <f t="shared" si="1"/>
        <v/>
      </c>
      <c r="H579" s="3" t="str">
        <f t="shared" si="2"/>
        <v>#VALUE!</v>
      </c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1"/>
      <c r="B580" s="1"/>
      <c r="C580" s="1"/>
      <c r="D580" s="1"/>
      <c r="E580" s="1"/>
      <c r="F580" s="1"/>
      <c r="G580" s="7" t="str">
        <f t="shared" si="1"/>
        <v/>
      </c>
      <c r="H580" s="3" t="str">
        <f t="shared" si="2"/>
        <v>#VALUE!</v>
      </c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1"/>
      <c r="B581" s="1"/>
      <c r="C581" s="1"/>
      <c r="D581" s="1"/>
      <c r="E581" s="1"/>
      <c r="F581" s="1"/>
      <c r="G581" s="7" t="str">
        <f t="shared" si="1"/>
        <v/>
      </c>
      <c r="H581" s="3" t="str">
        <f t="shared" si="2"/>
        <v>#VALUE!</v>
      </c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1"/>
      <c r="B582" s="1"/>
      <c r="C582" s="1"/>
      <c r="D582" s="1"/>
      <c r="E582" s="1"/>
      <c r="F582" s="1"/>
      <c r="G582" s="7" t="str">
        <f t="shared" si="1"/>
        <v/>
      </c>
      <c r="H582" s="3" t="str">
        <f t="shared" si="2"/>
        <v>#VALUE!</v>
      </c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1"/>
      <c r="B583" s="1"/>
      <c r="C583" s="1"/>
      <c r="D583" s="1"/>
      <c r="E583" s="1"/>
      <c r="F583" s="1"/>
      <c r="G583" s="7" t="str">
        <f t="shared" si="1"/>
        <v/>
      </c>
      <c r="H583" s="3" t="str">
        <f t="shared" si="2"/>
        <v>#VALUE!</v>
      </c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1"/>
      <c r="B584" s="1"/>
      <c r="C584" s="1"/>
      <c r="D584" s="1"/>
      <c r="E584" s="1"/>
      <c r="F584" s="1"/>
      <c r="G584" s="7" t="str">
        <f t="shared" si="1"/>
        <v/>
      </c>
      <c r="H584" s="3" t="str">
        <f t="shared" si="2"/>
        <v>#VALUE!</v>
      </c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1"/>
      <c r="B585" s="1"/>
      <c r="C585" s="1"/>
      <c r="D585" s="1"/>
      <c r="E585" s="1"/>
      <c r="F585" s="1"/>
      <c r="G585" s="7" t="str">
        <f t="shared" si="1"/>
        <v/>
      </c>
      <c r="H585" s="3" t="str">
        <f t="shared" si="2"/>
        <v>#VALUE!</v>
      </c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1"/>
      <c r="B586" s="1"/>
      <c r="C586" s="1"/>
      <c r="D586" s="1"/>
      <c r="E586" s="1"/>
      <c r="F586" s="1"/>
      <c r="G586" s="7" t="str">
        <f t="shared" si="1"/>
        <v/>
      </c>
      <c r="H586" s="3" t="str">
        <f t="shared" si="2"/>
        <v>#VALUE!</v>
      </c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1"/>
      <c r="B587" s="1"/>
      <c r="C587" s="1"/>
      <c r="D587" s="1"/>
      <c r="E587" s="1"/>
      <c r="F587" s="1"/>
      <c r="G587" s="7" t="str">
        <f t="shared" si="1"/>
        <v/>
      </c>
      <c r="H587" s="3" t="str">
        <f t="shared" si="2"/>
        <v>#VALUE!</v>
      </c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1"/>
      <c r="B588" s="1"/>
      <c r="C588" s="1"/>
      <c r="D588" s="1"/>
      <c r="E588" s="1"/>
      <c r="F588" s="1"/>
      <c r="G588" s="7" t="str">
        <f t="shared" si="1"/>
        <v/>
      </c>
      <c r="H588" s="3" t="str">
        <f t="shared" si="2"/>
        <v>#VALUE!</v>
      </c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1"/>
      <c r="B589" s="1"/>
      <c r="C589" s="1"/>
      <c r="D589" s="1"/>
      <c r="E589" s="1"/>
      <c r="F589" s="1"/>
      <c r="G589" s="7" t="str">
        <f t="shared" si="1"/>
        <v/>
      </c>
      <c r="H589" s="3" t="str">
        <f t="shared" si="2"/>
        <v>#VALUE!</v>
      </c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1"/>
      <c r="B590" s="1"/>
      <c r="C590" s="1"/>
      <c r="D590" s="1"/>
      <c r="E590" s="1"/>
      <c r="F590" s="1"/>
      <c r="G590" s="7" t="str">
        <f t="shared" si="1"/>
        <v/>
      </c>
      <c r="H590" s="3" t="str">
        <f t="shared" si="2"/>
        <v>#VALUE!</v>
      </c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1"/>
      <c r="B591" s="1"/>
      <c r="C591" s="1"/>
      <c r="D591" s="1"/>
      <c r="E591" s="1"/>
      <c r="F591" s="1"/>
      <c r="G591" s="7" t="str">
        <f t="shared" si="1"/>
        <v/>
      </c>
      <c r="H591" s="3" t="str">
        <f t="shared" si="2"/>
        <v>#VALUE!</v>
      </c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1"/>
      <c r="B592" s="1"/>
      <c r="C592" s="1"/>
      <c r="D592" s="1"/>
      <c r="E592" s="1"/>
      <c r="F592" s="1"/>
      <c r="G592" s="7" t="str">
        <f t="shared" si="1"/>
        <v/>
      </c>
      <c r="H592" s="3" t="str">
        <f t="shared" si="2"/>
        <v>#VALUE!</v>
      </c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1"/>
      <c r="B593" s="1"/>
      <c r="C593" s="1"/>
      <c r="D593" s="1"/>
      <c r="E593" s="1"/>
      <c r="F593" s="1"/>
      <c r="G593" s="7" t="str">
        <f t="shared" si="1"/>
        <v/>
      </c>
      <c r="H593" s="3" t="str">
        <f t="shared" si="2"/>
        <v>#VALUE!</v>
      </c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1"/>
      <c r="B594" s="1"/>
      <c r="C594" s="1"/>
      <c r="D594" s="1"/>
      <c r="E594" s="1"/>
      <c r="F594" s="1"/>
      <c r="G594" s="7" t="str">
        <f t="shared" si="1"/>
        <v/>
      </c>
      <c r="H594" s="3" t="str">
        <f t="shared" si="2"/>
        <v>#VALUE!</v>
      </c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1"/>
      <c r="B595" s="1"/>
      <c r="C595" s="1"/>
      <c r="D595" s="1"/>
      <c r="E595" s="1"/>
      <c r="F595" s="1"/>
      <c r="G595" s="7" t="str">
        <f t="shared" si="1"/>
        <v/>
      </c>
      <c r="H595" s="3" t="str">
        <f t="shared" si="2"/>
        <v>#VALUE!</v>
      </c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1"/>
      <c r="B596" s="1"/>
      <c r="C596" s="1"/>
      <c r="D596" s="1"/>
      <c r="E596" s="1"/>
      <c r="F596" s="1"/>
      <c r="G596" s="7" t="str">
        <f t="shared" si="1"/>
        <v/>
      </c>
      <c r="H596" s="3" t="str">
        <f t="shared" si="2"/>
        <v>#VALUE!</v>
      </c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1"/>
      <c r="B597" s="1"/>
      <c r="C597" s="1"/>
      <c r="D597" s="1"/>
      <c r="E597" s="1"/>
      <c r="F597" s="1"/>
      <c r="G597" s="7" t="str">
        <f t="shared" si="1"/>
        <v/>
      </c>
      <c r="H597" s="3" t="str">
        <f t="shared" si="2"/>
        <v>#VALUE!</v>
      </c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1"/>
      <c r="B598" s="1"/>
      <c r="C598" s="1"/>
      <c r="D598" s="1"/>
      <c r="E598" s="1"/>
      <c r="F598" s="1"/>
      <c r="G598" s="7" t="str">
        <f t="shared" si="1"/>
        <v/>
      </c>
      <c r="H598" s="3" t="str">
        <f t="shared" si="2"/>
        <v>#VALUE!</v>
      </c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1"/>
      <c r="B599" s="1"/>
      <c r="C599" s="1"/>
      <c r="D599" s="1"/>
      <c r="E599" s="1"/>
      <c r="F599" s="1"/>
      <c r="G599" s="7" t="str">
        <f t="shared" si="1"/>
        <v/>
      </c>
      <c r="H599" s="3" t="str">
        <f t="shared" si="2"/>
        <v>#VALUE!</v>
      </c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1"/>
      <c r="B600" s="1"/>
      <c r="C600" s="1"/>
      <c r="D600" s="1"/>
      <c r="E600" s="1"/>
      <c r="F600" s="1"/>
      <c r="G600" s="7" t="str">
        <f t="shared" si="1"/>
        <v/>
      </c>
      <c r="H600" s="3" t="str">
        <f t="shared" si="2"/>
        <v>#VALUE!</v>
      </c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1"/>
      <c r="B601" s="1"/>
      <c r="C601" s="1"/>
      <c r="D601" s="1"/>
      <c r="E601" s="1"/>
      <c r="F601" s="1"/>
      <c r="G601" s="7" t="str">
        <f t="shared" si="1"/>
        <v/>
      </c>
      <c r="H601" s="3" t="str">
        <f t="shared" si="2"/>
        <v>#VALUE!</v>
      </c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1"/>
      <c r="B602" s="1"/>
      <c r="C602" s="1"/>
      <c r="D602" s="1"/>
      <c r="E602" s="1"/>
      <c r="F602" s="1"/>
      <c r="G602" s="7" t="str">
        <f t="shared" si="1"/>
        <v/>
      </c>
      <c r="H602" s="3" t="str">
        <f t="shared" si="2"/>
        <v>#VALUE!</v>
      </c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1"/>
      <c r="B603" s="1"/>
      <c r="C603" s="1"/>
      <c r="D603" s="1"/>
      <c r="E603" s="1"/>
      <c r="F603" s="1"/>
      <c r="G603" s="7" t="str">
        <f t="shared" si="1"/>
        <v/>
      </c>
      <c r="H603" s="3" t="str">
        <f t="shared" si="2"/>
        <v>#VALUE!</v>
      </c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1"/>
      <c r="B604" s="1"/>
      <c r="C604" s="1"/>
      <c r="D604" s="1"/>
      <c r="E604" s="1"/>
      <c r="F604" s="1"/>
      <c r="G604" s="7" t="str">
        <f t="shared" si="1"/>
        <v/>
      </c>
      <c r="H604" s="3" t="str">
        <f t="shared" si="2"/>
        <v>#VALUE!</v>
      </c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1"/>
      <c r="B605" s="1"/>
      <c r="C605" s="1"/>
      <c r="D605" s="1"/>
      <c r="E605" s="1"/>
      <c r="F605" s="1"/>
      <c r="G605" s="7" t="str">
        <f t="shared" si="1"/>
        <v/>
      </c>
      <c r="H605" s="3" t="str">
        <f t="shared" si="2"/>
        <v>#VALUE!</v>
      </c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1"/>
      <c r="B606" s="1"/>
      <c r="C606" s="1"/>
      <c r="D606" s="1"/>
      <c r="E606" s="1"/>
      <c r="F606" s="1"/>
      <c r="G606" s="7" t="str">
        <f t="shared" si="1"/>
        <v/>
      </c>
      <c r="H606" s="3" t="str">
        <f t="shared" si="2"/>
        <v>#VALUE!</v>
      </c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1"/>
      <c r="B607" s="1"/>
      <c r="C607" s="1"/>
      <c r="D607" s="1"/>
      <c r="E607" s="1"/>
      <c r="F607" s="1"/>
      <c r="G607" s="7" t="str">
        <f t="shared" si="1"/>
        <v/>
      </c>
      <c r="H607" s="3" t="str">
        <f t="shared" si="2"/>
        <v>#VALUE!</v>
      </c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1"/>
      <c r="B608" s="1"/>
      <c r="C608" s="1"/>
      <c r="D608" s="1"/>
      <c r="E608" s="1"/>
      <c r="F608" s="1"/>
      <c r="G608" s="7" t="str">
        <f t="shared" si="1"/>
        <v/>
      </c>
      <c r="H608" s="3" t="str">
        <f t="shared" si="2"/>
        <v>#VALUE!</v>
      </c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1"/>
      <c r="B609" s="1"/>
      <c r="C609" s="1"/>
      <c r="D609" s="1"/>
      <c r="E609" s="1"/>
      <c r="F609" s="1"/>
      <c r="G609" s="7" t="str">
        <f t="shared" si="1"/>
        <v/>
      </c>
      <c r="H609" s="3" t="str">
        <f t="shared" si="2"/>
        <v>#VALUE!</v>
      </c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1"/>
      <c r="B610" s="1"/>
      <c r="C610" s="1"/>
      <c r="D610" s="1"/>
      <c r="E610" s="1"/>
      <c r="F610" s="1"/>
      <c r="G610" s="7" t="str">
        <f t="shared" si="1"/>
        <v/>
      </c>
      <c r="H610" s="3" t="str">
        <f t="shared" si="2"/>
        <v>#VALUE!</v>
      </c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1"/>
      <c r="B611" s="1"/>
      <c r="C611" s="1"/>
      <c r="D611" s="1"/>
      <c r="E611" s="1"/>
      <c r="F611" s="1"/>
      <c r="G611" s="7" t="str">
        <f t="shared" si="1"/>
        <v/>
      </c>
      <c r="H611" s="3" t="str">
        <f t="shared" si="2"/>
        <v>#VALUE!</v>
      </c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1"/>
      <c r="B612" s="1"/>
      <c r="C612" s="1"/>
      <c r="D612" s="1"/>
      <c r="E612" s="1"/>
      <c r="F612" s="1"/>
      <c r="G612" s="7" t="str">
        <f t="shared" si="1"/>
        <v/>
      </c>
      <c r="H612" s="3" t="str">
        <f t="shared" si="2"/>
        <v>#VALUE!</v>
      </c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1"/>
      <c r="B613" s="1"/>
      <c r="C613" s="1"/>
      <c r="D613" s="1"/>
      <c r="E613" s="1"/>
      <c r="F613" s="1"/>
      <c r="G613" s="7" t="str">
        <f t="shared" si="1"/>
        <v/>
      </c>
      <c r="H613" s="3" t="str">
        <f t="shared" si="2"/>
        <v>#VALUE!</v>
      </c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1"/>
      <c r="B614" s="1"/>
      <c r="C614" s="1"/>
      <c r="D614" s="1"/>
      <c r="E614" s="1"/>
      <c r="F614" s="1"/>
      <c r="G614" s="7" t="str">
        <f t="shared" si="1"/>
        <v/>
      </c>
      <c r="H614" s="3" t="str">
        <f t="shared" si="2"/>
        <v>#VALUE!</v>
      </c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1"/>
      <c r="B615" s="1"/>
      <c r="C615" s="1"/>
      <c r="D615" s="1"/>
      <c r="E615" s="1"/>
      <c r="F615" s="1"/>
      <c r="G615" s="7" t="str">
        <f t="shared" si="1"/>
        <v/>
      </c>
      <c r="H615" s="3" t="str">
        <f t="shared" si="2"/>
        <v>#VALUE!</v>
      </c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1"/>
      <c r="B616" s="1"/>
      <c r="C616" s="1"/>
      <c r="D616" s="1"/>
      <c r="E616" s="1"/>
      <c r="F616" s="1"/>
      <c r="G616" s="7" t="str">
        <f t="shared" si="1"/>
        <v/>
      </c>
      <c r="H616" s="3" t="str">
        <f t="shared" si="2"/>
        <v>#VALUE!</v>
      </c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1"/>
      <c r="B617" s="1"/>
      <c r="C617" s="1"/>
      <c r="D617" s="1"/>
      <c r="E617" s="1"/>
      <c r="F617" s="1"/>
      <c r="G617" s="7" t="str">
        <f t="shared" si="1"/>
        <v/>
      </c>
      <c r="H617" s="3" t="str">
        <f t="shared" si="2"/>
        <v>#VALUE!</v>
      </c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1"/>
      <c r="B618" s="1"/>
      <c r="C618" s="1"/>
      <c r="D618" s="1"/>
      <c r="E618" s="1"/>
      <c r="F618" s="1"/>
      <c r="G618" s="7" t="str">
        <f t="shared" si="1"/>
        <v/>
      </c>
      <c r="H618" s="3" t="str">
        <f t="shared" si="2"/>
        <v>#VALUE!</v>
      </c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1"/>
      <c r="B619" s="1"/>
      <c r="C619" s="1"/>
      <c r="D619" s="1"/>
      <c r="E619" s="1"/>
      <c r="F619" s="1"/>
      <c r="G619" s="7" t="str">
        <f t="shared" si="1"/>
        <v/>
      </c>
      <c r="H619" s="3" t="str">
        <f t="shared" si="2"/>
        <v>#VALUE!</v>
      </c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1"/>
      <c r="B620" s="1"/>
      <c r="C620" s="1"/>
      <c r="D620" s="1"/>
      <c r="E620" s="1"/>
      <c r="F620" s="1"/>
      <c r="G620" s="7" t="str">
        <f t="shared" si="1"/>
        <v/>
      </c>
      <c r="H620" s="3" t="str">
        <f t="shared" si="2"/>
        <v>#VALUE!</v>
      </c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1"/>
      <c r="B621" s="1"/>
      <c r="C621" s="1"/>
      <c r="D621" s="1"/>
      <c r="E621" s="1"/>
      <c r="F621" s="1"/>
      <c r="G621" s="7" t="str">
        <f t="shared" si="1"/>
        <v/>
      </c>
      <c r="H621" s="3" t="str">
        <f t="shared" si="2"/>
        <v>#VALUE!</v>
      </c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1"/>
      <c r="B622" s="1"/>
      <c r="C622" s="1"/>
      <c r="D622" s="1"/>
      <c r="E622" s="1"/>
      <c r="F622" s="1"/>
      <c r="G622" s="7" t="str">
        <f t="shared" si="1"/>
        <v/>
      </c>
      <c r="H622" s="3" t="str">
        <f t="shared" si="2"/>
        <v>#VALUE!</v>
      </c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1"/>
      <c r="B623" s="1"/>
      <c r="C623" s="1"/>
      <c r="D623" s="1"/>
      <c r="E623" s="1"/>
      <c r="F623" s="1"/>
      <c r="G623" s="7" t="str">
        <f t="shared" si="1"/>
        <v/>
      </c>
      <c r="H623" s="3" t="str">
        <f t="shared" si="2"/>
        <v>#VALUE!</v>
      </c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1"/>
      <c r="B624" s="1"/>
      <c r="C624" s="1"/>
      <c r="D624" s="1"/>
      <c r="E624" s="1"/>
      <c r="F624" s="1"/>
      <c r="G624" s="7" t="str">
        <f t="shared" si="1"/>
        <v/>
      </c>
      <c r="H624" s="3" t="str">
        <f t="shared" si="2"/>
        <v>#VALUE!</v>
      </c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1"/>
      <c r="B625" s="1"/>
      <c r="C625" s="1"/>
      <c r="D625" s="1"/>
      <c r="E625" s="1"/>
      <c r="F625" s="1"/>
      <c r="G625" s="7" t="str">
        <f t="shared" si="1"/>
        <v/>
      </c>
      <c r="H625" s="3" t="str">
        <f t="shared" si="2"/>
        <v>#VALUE!</v>
      </c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1"/>
      <c r="B626" s="1"/>
      <c r="C626" s="1"/>
      <c r="D626" s="1"/>
      <c r="E626" s="1"/>
      <c r="F626" s="1"/>
      <c r="G626" s="7" t="str">
        <f t="shared" si="1"/>
        <v/>
      </c>
      <c r="H626" s="3" t="str">
        <f t="shared" si="2"/>
        <v>#VALUE!</v>
      </c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1"/>
      <c r="B627" s="1"/>
      <c r="C627" s="1"/>
      <c r="D627" s="1"/>
      <c r="E627" s="1"/>
      <c r="F627" s="1"/>
      <c r="G627" s="7" t="str">
        <f t="shared" si="1"/>
        <v/>
      </c>
      <c r="H627" s="3" t="str">
        <f t="shared" si="2"/>
        <v>#VALUE!</v>
      </c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1"/>
      <c r="B628" s="1"/>
      <c r="C628" s="1"/>
      <c r="D628" s="1"/>
      <c r="E628" s="1"/>
      <c r="F628" s="1"/>
      <c r="G628" s="7" t="str">
        <f t="shared" si="1"/>
        <v/>
      </c>
      <c r="H628" s="3" t="str">
        <f t="shared" si="2"/>
        <v>#VALUE!</v>
      </c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1"/>
      <c r="B629" s="1"/>
      <c r="C629" s="1"/>
      <c r="D629" s="1"/>
      <c r="E629" s="1"/>
      <c r="F629" s="1"/>
      <c r="G629" s="7" t="str">
        <f t="shared" si="1"/>
        <v/>
      </c>
      <c r="H629" s="3" t="str">
        <f t="shared" si="2"/>
        <v>#VALUE!</v>
      </c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1"/>
      <c r="B630" s="1"/>
      <c r="C630" s="1"/>
      <c r="D630" s="1"/>
      <c r="E630" s="1"/>
      <c r="F630" s="1"/>
      <c r="G630" s="7" t="str">
        <f t="shared" si="1"/>
        <v/>
      </c>
      <c r="H630" s="3" t="str">
        <f t="shared" si="2"/>
        <v>#VALUE!</v>
      </c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1"/>
      <c r="B631" s="1"/>
      <c r="C631" s="1"/>
      <c r="D631" s="1"/>
      <c r="E631" s="1"/>
      <c r="F631" s="1"/>
      <c r="G631" s="7" t="str">
        <f t="shared" si="1"/>
        <v/>
      </c>
      <c r="H631" s="3" t="str">
        <f t="shared" si="2"/>
        <v>#VALUE!</v>
      </c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1"/>
      <c r="B632" s="1"/>
      <c r="C632" s="1"/>
      <c r="D632" s="1"/>
      <c r="E632" s="1"/>
      <c r="F632" s="1"/>
      <c r="G632" s="7" t="str">
        <f t="shared" si="1"/>
        <v/>
      </c>
      <c r="H632" s="3" t="str">
        <f t="shared" si="2"/>
        <v>#VALUE!</v>
      </c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1"/>
      <c r="B633" s="1"/>
      <c r="C633" s="1"/>
      <c r="D633" s="1"/>
      <c r="E633" s="1"/>
      <c r="F633" s="1"/>
      <c r="G633" s="7" t="str">
        <f t="shared" si="1"/>
        <v/>
      </c>
      <c r="H633" s="3" t="str">
        <f t="shared" si="2"/>
        <v>#VALUE!</v>
      </c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1"/>
      <c r="B634" s="1"/>
      <c r="C634" s="1"/>
      <c r="D634" s="1"/>
      <c r="E634" s="1"/>
      <c r="F634" s="1"/>
      <c r="G634" s="7" t="str">
        <f t="shared" si="1"/>
        <v/>
      </c>
      <c r="H634" s="3" t="str">
        <f t="shared" si="2"/>
        <v>#VALUE!</v>
      </c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1"/>
      <c r="B635" s="1"/>
      <c r="C635" s="1"/>
      <c r="D635" s="1"/>
      <c r="E635" s="1"/>
      <c r="F635" s="1"/>
      <c r="G635" s="7" t="str">
        <f t="shared" si="1"/>
        <v/>
      </c>
      <c r="H635" s="3" t="str">
        <f t="shared" si="2"/>
        <v>#VALUE!</v>
      </c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1"/>
      <c r="B636" s="1"/>
      <c r="C636" s="1"/>
      <c r="D636" s="1"/>
      <c r="E636" s="1"/>
      <c r="F636" s="1"/>
      <c r="G636" s="7" t="str">
        <f t="shared" si="1"/>
        <v/>
      </c>
      <c r="H636" s="3" t="str">
        <f t="shared" si="2"/>
        <v>#VALUE!</v>
      </c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1"/>
      <c r="B637" s="1"/>
      <c r="C637" s="1"/>
      <c r="D637" s="1"/>
      <c r="E637" s="1"/>
      <c r="F637" s="1"/>
      <c r="G637" s="7" t="str">
        <f t="shared" si="1"/>
        <v/>
      </c>
      <c r="H637" s="3" t="str">
        <f t="shared" si="2"/>
        <v>#VALUE!</v>
      </c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1"/>
      <c r="B638" s="1"/>
      <c r="C638" s="1"/>
      <c r="D638" s="1"/>
      <c r="E638" s="1"/>
      <c r="F638" s="1"/>
      <c r="G638" s="7" t="str">
        <f t="shared" si="1"/>
        <v/>
      </c>
      <c r="H638" s="3" t="str">
        <f t="shared" si="2"/>
        <v>#VALUE!</v>
      </c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1"/>
      <c r="B639" s="1"/>
      <c r="C639" s="1"/>
      <c r="D639" s="1"/>
      <c r="E639" s="1"/>
      <c r="F639" s="1"/>
      <c r="G639" s="7" t="str">
        <f t="shared" si="1"/>
        <v/>
      </c>
      <c r="H639" s="3" t="str">
        <f t="shared" si="2"/>
        <v>#VALUE!</v>
      </c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1"/>
      <c r="B640" s="1"/>
      <c r="C640" s="1"/>
      <c r="D640" s="1"/>
      <c r="E640" s="1"/>
      <c r="F640" s="1"/>
      <c r="G640" s="7" t="str">
        <f t="shared" si="1"/>
        <v/>
      </c>
      <c r="H640" s="3" t="str">
        <f t="shared" si="2"/>
        <v>#VALUE!</v>
      </c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1"/>
      <c r="B641" s="1"/>
      <c r="C641" s="1"/>
      <c r="D641" s="1"/>
      <c r="E641" s="1"/>
      <c r="F641" s="1"/>
      <c r="G641" s="7" t="str">
        <f t="shared" si="1"/>
        <v/>
      </c>
      <c r="H641" s="3" t="str">
        <f t="shared" si="2"/>
        <v>#VALUE!</v>
      </c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1"/>
      <c r="B642" s="1"/>
      <c r="C642" s="1"/>
      <c r="D642" s="1"/>
      <c r="E642" s="1"/>
      <c r="F642" s="1"/>
      <c r="G642" s="7" t="str">
        <f t="shared" si="1"/>
        <v/>
      </c>
      <c r="H642" s="3" t="str">
        <f t="shared" si="2"/>
        <v>#VALUE!</v>
      </c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1"/>
      <c r="B643" s="1"/>
      <c r="C643" s="1"/>
      <c r="D643" s="1"/>
      <c r="E643" s="1"/>
      <c r="F643" s="1"/>
      <c r="G643" s="7" t="str">
        <f t="shared" si="1"/>
        <v/>
      </c>
      <c r="H643" s="3" t="str">
        <f t="shared" si="2"/>
        <v>#VALUE!</v>
      </c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1"/>
      <c r="B644" s="1"/>
      <c r="C644" s="1"/>
      <c r="D644" s="1"/>
      <c r="E644" s="1"/>
      <c r="F644" s="1"/>
      <c r="G644" s="7" t="str">
        <f t="shared" si="1"/>
        <v/>
      </c>
      <c r="H644" s="3" t="str">
        <f t="shared" si="2"/>
        <v>#VALUE!</v>
      </c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1"/>
      <c r="B645" s="1"/>
      <c r="C645" s="1"/>
      <c r="D645" s="1"/>
      <c r="E645" s="1"/>
      <c r="F645" s="1"/>
      <c r="G645" s="7" t="str">
        <f t="shared" si="1"/>
        <v/>
      </c>
      <c r="H645" s="3" t="str">
        <f t="shared" si="2"/>
        <v>#VALUE!</v>
      </c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1"/>
      <c r="B646" s="1"/>
      <c r="C646" s="1"/>
      <c r="D646" s="1"/>
      <c r="E646" s="1"/>
      <c r="F646" s="1"/>
      <c r="G646" s="7" t="str">
        <f t="shared" si="1"/>
        <v/>
      </c>
      <c r="H646" s="3" t="str">
        <f t="shared" si="2"/>
        <v>#VALUE!</v>
      </c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1"/>
      <c r="B647" s="1"/>
      <c r="C647" s="1"/>
      <c r="D647" s="1"/>
      <c r="E647" s="1"/>
      <c r="F647" s="1"/>
      <c r="G647" s="7" t="str">
        <f t="shared" si="1"/>
        <v/>
      </c>
      <c r="H647" s="3" t="str">
        <f t="shared" si="2"/>
        <v>#VALUE!</v>
      </c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1"/>
      <c r="B648" s="1"/>
      <c r="C648" s="1"/>
      <c r="D648" s="1"/>
      <c r="E648" s="1"/>
      <c r="F648" s="1"/>
      <c r="G648" s="7" t="str">
        <f t="shared" si="1"/>
        <v/>
      </c>
      <c r="H648" s="3" t="str">
        <f t="shared" si="2"/>
        <v>#VALUE!</v>
      </c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1"/>
      <c r="B649" s="1"/>
      <c r="C649" s="1"/>
      <c r="D649" s="1"/>
      <c r="E649" s="1"/>
      <c r="F649" s="1"/>
      <c r="G649" s="7" t="str">
        <f t="shared" si="1"/>
        <v/>
      </c>
      <c r="H649" s="3" t="str">
        <f t="shared" si="2"/>
        <v>#VALUE!</v>
      </c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1"/>
      <c r="B650" s="1"/>
      <c r="C650" s="1"/>
      <c r="D650" s="1"/>
      <c r="E650" s="1"/>
      <c r="F650" s="1"/>
      <c r="G650" s="7" t="str">
        <f t="shared" si="1"/>
        <v/>
      </c>
      <c r="H650" s="3" t="str">
        <f t="shared" si="2"/>
        <v>#VALUE!</v>
      </c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1"/>
      <c r="B651" s="1"/>
      <c r="C651" s="1"/>
      <c r="D651" s="1"/>
      <c r="E651" s="1"/>
      <c r="F651" s="1"/>
      <c r="G651" s="7" t="str">
        <f t="shared" si="1"/>
        <v/>
      </c>
      <c r="H651" s="3" t="str">
        <f t="shared" si="2"/>
        <v>#VALUE!</v>
      </c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1"/>
      <c r="B652" s="1"/>
      <c r="C652" s="1"/>
      <c r="D652" s="1"/>
      <c r="E652" s="1"/>
      <c r="F652" s="1"/>
      <c r="G652" s="7" t="str">
        <f t="shared" si="1"/>
        <v/>
      </c>
      <c r="H652" s="3" t="str">
        <f t="shared" si="2"/>
        <v>#VALUE!</v>
      </c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1"/>
      <c r="B653" s="1"/>
      <c r="C653" s="1"/>
      <c r="D653" s="1"/>
      <c r="E653" s="1"/>
      <c r="F653" s="1"/>
      <c r="G653" s="7" t="str">
        <f t="shared" si="1"/>
        <v/>
      </c>
      <c r="H653" s="3" t="str">
        <f t="shared" si="2"/>
        <v>#VALUE!</v>
      </c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1"/>
      <c r="B654" s="1"/>
      <c r="C654" s="1"/>
      <c r="D654" s="1"/>
      <c r="E654" s="1"/>
      <c r="F654" s="1"/>
      <c r="G654" s="7" t="str">
        <f t="shared" si="1"/>
        <v/>
      </c>
      <c r="H654" s="3" t="str">
        <f t="shared" si="2"/>
        <v>#VALUE!</v>
      </c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1"/>
      <c r="B655" s="1"/>
      <c r="C655" s="1"/>
      <c r="D655" s="1"/>
      <c r="E655" s="1"/>
      <c r="F655" s="1"/>
      <c r="G655" s="7" t="str">
        <f t="shared" si="1"/>
        <v/>
      </c>
      <c r="H655" s="3" t="str">
        <f t="shared" si="2"/>
        <v>#VALUE!</v>
      </c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1"/>
      <c r="B656" s="1"/>
      <c r="C656" s="1"/>
      <c r="D656" s="1"/>
      <c r="E656" s="1"/>
      <c r="F656" s="1"/>
      <c r="G656" s="7" t="str">
        <f t="shared" si="1"/>
        <v/>
      </c>
      <c r="H656" s="3" t="str">
        <f t="shared" si="2"/>
        <v>#VALUE!</v>
      </c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1"/>
      <c r="B657" s="1"/>
      <c r="C657" s="1"/>
      <c r="D657" s="1"/>
      <c r="E657" s="1"/>
      <c r="F657" s="1"/>
      <c r="G657" s="7" t="str">
        <f t="shared" si="1"/>
        <v/>
      </c>
      <c r="H657" s="3" t="str">
        <f t="shared" si="2"/>
        <v>#VALUE!</v>
      </c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1"/>
      <c r="B658" s="1"/>
      <c r="C658" s="1"/>
      <c r="D658" s="1"/>
      <c r="E658" s="1"/>
      <c r="F658" s="1"/>
      <c r="G658" s="7" t="str">
        <f t="shared" si="1"/>
        <v/>
      </c>
      <c r="H658" s="3" t="str">
        <f t="shared" si="2"/>
        <v>#VALUE!</v>
      </c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1"/>
      <c r="B659" s="1"/>
      <c r="C659" s="1"/>
      <c r="D659" s="1"/>
      <c r="E659" s="1"/>
      <c r="F659" s="1"/>
      <c r="G659" s="7" t="str">
        <f t="shared" si="1"/>
        <v/>
      </c>
      <c r="H659" s="3" t="str">
        <f t="shared" si="2"/>
        <v>#VALUE!</v>
      </c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1"/>
      <c r="B660" s="1"/>
      <c r="C660" s="1"/>
      <c r="D660" s="1"/>
      <c r="E660" s="1"/>
      <c r="F660" s="1"/>
      <c r="G660" s="7" t="str">
        <f t="shared" si="1"/>
        <v/>
      </c>
      <c r="H660" s="3" t="str">
        <f t="shared" si="2"/>
        <v>#VALUE!</v>
      </c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1"/>
      <c r="B661" s="1"/>
      <c r="C661" s="1"/>
      <c r="D661" s="1"/>
      <c r="E661" s="1"/>
      <c r="F661" s="1"/>
      <c r="G661" s="7" t="str">
        <f t="shared" si="1"/>
        <v/>
      </c>
      <c r="H661" s="3" t="str">
        <f t="shared" si="2"/>
        <v>#VALUE!</v>
      </c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1"/>
      <c r="B662" s="1"/>
      <c r="C662" s="1"/>
      <c r="D662" s="1"/>
      <c r="E662" s="1"/>
      <c r="F662" s="1"/>
      <c r="G662" s="7" t="str">
        <f t="shared" si="1"/>
        <v/>
      </c>
      <c r="H662" s="3" t="str">
        <f t="shared" si="2"/>
        <v>#VALUE!</v>
      </c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1"/>
      <c r="B663" s="1"/>
      <c r="C663" s="1"/>
      <c r="D663" s="1"/>
      <c r="E663" s="1"/>
      <c r="F663" s="1"/>
      <c r="G663" s="7" t="str">
        <f t="shared" si="1"/>
        <v/>
      </c>
      <c r="H663" s="3" t="str">
        <f t="shared" si="2"/>
        <v>#VALUE!</v>
      </c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1"/>
      <c r="B664" s="1"/>
      <c r="C664" s="1"/>
      <c r="D664" s="1"/>
      <c r="E664" s="1"/>
      <c r="F664" s="1"/>
      <c r="G664" s="7" t="str">
        <f t="shared" si="1"/>
        <v/>
      </c>
      <c r="H664" s="3" t="str">
        <f t="shared" si="2"/>
        <v>#VALUE!</v>
      </c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1"/>
      <c r="B665" s="1"/>
      <c r="C665" s="1"/>
      <c r="D665" s="1"/>
      <c r="E665" s="1"/>
      <c r="F665" s="1"/>
      <c r="G665" s="7" t="str">
        <f t="shared" si="1"/>
        <v/>
      </c>
      <c r="H665" s="3" t="str">
        <f t="shared" si="2"/>
        <v>#VALUE!</v>
      </c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1"/>
      <c r="B666" s="1"/>
      <c r="C666" s="1"/>
      <c r="D666" s="1"/>
      <c r="E666" s="1"/>
      <c r="F666" s="1"/>
      <c r="G666" s="7" t="str">
        <f t="shared" si="1"/>
        <v/>
      </c>
      <c r="H666" s="3" t="str">
        <f t="shared" si="2"/>
        <v>#VALUE!</v>
      </c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1"/>
      <c r="B667" s="1"/>
      <c r="C667" s="1"/>
      <c r="D667" s="1"/>
      <c r="E667" s="1"/>
      <c r="F667" s="1"/>
      <c r="G667" s="7" t="str">
        <f t="shared" si="1"/>
        <v/>
      </c>
      <c r="H667" s="3" t="str">
        <f t="shared" si="2"/>
        <v>#VALUE!</v>
      </c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1"/>
      <c r="B668" s="1"/>
      <c r="C668" s="1"/>
      <c r="D668" s="1"/>
      <c r="E668" s="1"/>
      <c r="F668" s="1"/>
      <c r="G668" s="7" t="str">
        <f t="shared" si="1"/>
        <v/>
      </c>
      <c r="H668" s="3" t="str">
        <f t="shared" si="2"/>
        <v>#VALUE!</v>
      </c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1"/>
      <c r="B669" s="1"/>
      <c r="C669" s="1"/>
      <c r="D669" s="1"/>
      <c r="E669" s="1"/>
      <c r="F669" s="1"/>
      <c r="G669" s="7" t="str">
        <f t="shared" si="1"/>
        <v/>
      </c>
      <c r="H669" s="3" t="str">
        <f t="shared" si="2"/>
        <v>#VALUE!</v>
      </c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1"/>
      <c r="B670" s="1"/>
      <c r="C670" s="1"/>
      <c r="D670" s="1"/>
      <c r="E670" s="1"/>
      <c r="F670" s="1"/>
      <c r="G670" s="7" t="str">
        <f t="shared" si="1"/>
        <v/>
      </c>
      <c r="H670" s="3" t="str">
        <f t="shared" si="2"/>
        <v>#VALUE!</v>
      </c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1"/>
      <c r="B671" s="1"/>
      <c r="C671" s="1"/>
      <c r="D671" s="1"/>
      <c r="E671" s="1"/>
      <c r="F671" s="1"/>
      <c r="G671" s="7" t="str">
        <f t="shared" si="1"/>
        <v/>
      </c>
      <c r="H671" s="3" t="str">
        <f t="shared" si="2"/>
        <v>#VALUE!</v>
      </c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1"/>
      <c r="B672" s="1"/>
      <c r="C672" s="1"/>
      <c r="D672" s="1"/>
      <c r="E672" s="1"/>
      <c r="F672" s="1"/>
      <c r="G672" s="7" t="str">
        <f t="shared" si="1"/>
        <v/>
      </c>
      <c r="H672" s="3" t="str">
        <f t="shared" si="2"/>
        <v>#VALUE!</v>
      </c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1"/>
      <c r="B673" s="1"/>
      <c r="C673" s="1"/>
      <c r="D673" s="1"/>
      <c r="E673" s="1"/>
      <c r="F673" s="1"/>
      <c r="G673" s="7" t="str">
        <f t="shared" si="1"/>
        <v/>
      </c>
      <c r="H673" s="3" t="str">
        <f t="shared" si="2"/>
        <v>#VALUE!</v>
      </c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1"/>
      <c r="B674" s="1"/>
      <c r="C674" s="1"/>
      <c r="D674" s="1"/>
      <c r="E674" s="1"/>
      <c r="F674" s="1"/>
      <c r="G674" s="7" t="str">
        <f t="shared" si="1"/>
        <v/>
      </c>
      <c r="H674" s="3" t="str">
        <f t="shared" si="2"/>
        <v>#VALUE!</v>
      </c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1"/>
      <c r="B675" s="1"/>
      <c r="C675" s="1"/>
      <c r="D675" s="1"/>
      <c r="E675" s="1"/>
      <c r="F675" s="1"/>
      <c r="G675" s="7" t="str">
        <f t="shared" si="1"/>
        <v/>
      </c>
      <c r="H675" s="3" t="str">
        <f t="shared" si="2"/>
        <v>#VALUE!</v>
      </c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1"/>
      <c r="B676" s="1"/>
      <c r="C676" s="1"/>
      <c r="D676" s="1"/>
      <c r="E676" s="1"/>
      <c r="F676" s="1"/>
      <c r="G676" s="7" t="str">
        <f t="shared" si="1"/>
        <v/>
      </c>
      <c r="H676" s="3" t="str">
        <f t="shared" si="2"/>
        <v>#VALUE!</v>
      </c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1"/>
      <c r="B677" s="1"/>
      <c r="C677" s="1"/>
      <c r="D677" s="1"/>
      <c r="E677" s="1"/>
      <c r="F677" s="1"/>
      <c r="G677" s="7" t="str">
        <f t="shared" si="1"/>
        <v/>
      </c>
      <c r="H677" s="3" t="str">
        <f t="shared" si="2"/>
        <v>#VALUE!</v>
      </c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1"/>
      <c r="B678" s="1"/>
      <c r="C678" s="1"/>
      <c r="D678" s="1"/>
      <c r="E678" s="1"/>
      <c r="F678" s="1"/>
      <c r="G678" s="7" t="str">
        <f t="shared" si="1"/>
        <v/>
      </c>
      <c r="H678" s="3" t="str">
        <f t="shared" si="2"/>
        <v>#VALUE!</v>
      </c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1"/>
      <c r="B679" s="1"/>
      <c r="C679" s="1"/>
      <c r="D679" s="1"/>
      <c r="E679" s="1"/>
      <c r="F679" s="1"/>
      <c r="G679" s="7" t="str">
        <f t="shared" si="1"/>
        <v/>
      </c>
      <c r="H679" s="3" t="str">
        <f t="shared" si="2"/>
        <v>#VALUE!</v>
      </c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1"/>
      <c r="B680" s="1"/>
      <c r="C680" s="1"/>
      <c r="D680" s="1"/>
      <c r="E680" s="1"/>
      <c r="F680" s="1"/>
      <c r="G680" s="7" t="str">
        <f t="shared" si="1"/>
        <v/>
      </c>
      <c r="H680" s="3" t="str">
        <f t="shared" si="2"/>
        <v>#VALUE!</v>
      </c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1"/>
      <c r="B681" s="1"/>
      <c r="C681" s="1"/>
      <c r="D681" s="1"/>
      <c r="E681" s="1"/>
      <c r="F681" s="1"/>
      <c r="G681" s="7" t="str">
        <f t="shared" si="1"/>
        <v/>
      </c>
      <c r="H681" s="3" t="str">
        <f t="shared" si="2"/>
        <v>#VALUE!</v>
      </c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1"/>
      <c r="B682" s="1"/>
      <c r="C682" s="1"/>
      <c r="D682" s="1"/>
      <c r="E682" s="1"/>
      <c r="F682" s="1"/>
      <c r="G682" s="7" t="str">
        <f t="shared" si="1"/>
        <v/>
      </c>
      <c r="H682" s="3" t="str">
        <f t="shared" si="2"/>
        <v>#VALUE!</v>
      </c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1"/>
      <c r="B683" s="1"/>
      <c r="C683" s="1"/>
      <c r="D683" s="1"/>
      <c r="E683" s="1"/>
      <c r="F683" s="1"/>
      <c r="G683" s="7" t="str">
        <f t="shared" si="1"/>
        <v/>
      </c>
      <c r="H683" s="3" t="str">
        <f t="shared" si="2"/>
        <v>#VALUE!</v>
      </c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1"/>
      <c r="B684" s="1"/>
      <c r="C684" s="1"/>
      <c r="D684" s="1"/>
      <c r="E684" s="1"/>
      <c r="F684" s="1"/>
      <c r="G684" s="7" t="str">
        <f t="shared" si="1"/>
        <v/>
      </c>
      <c r="H684" s="3" t="str">
        <f t="shared" si="2"/>
        <v>#VALUE!</v>
      </c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1"/>
      <c r="B685" s="1"/>
      <c r="C685" s="1"/>
      <c r="D685" s="1"/>
      <c r="E685" s="1"/>
      <c r="F685" s="1"/>
      <c r="G685" s="7" t="str">
        <f t="shared" si="1"/>
        <v/>
      </c>
      <c r="H685" s="3" t="str">
        <f t="shared" si="2"/>
        <v>#VALUE!</v>
      </c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1"/>
      <c r="B686" s="1"/>
      <c r="C686" s="1"/>
      <c r="D686" s="1"/>
      <c r="E686" s="1"/>
      <c r="F686" s="1"/>
      <c r="G686" s="7" t="str">
        <f t="shared" si="1"/>
        <v/>
      </c>
      <c r="H686" s="3" t="str">
        <f t="shared" si="2"/>
        <v>#VALUE!</v>
      </c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1"/>
      <c r="B687" s="1"/>
      <c r="C687" s="1"/>
      <c r="D687" s="1"/>
      <c r="E687" s="1"/>
      <c r="F687" s="1"/>
      <c r="G687" s="7" t="str">
        <f t="shared" si="1"/>
        <v/>
      </c>
      <c r="H687" s="3" t="str">
        <f t="shared" si="2"/>
        <v>#VALUE!</v>
      </c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1"/>
      <c r="B688" s="1"/>
      <c r="C688" s="1"/>
      <c r="D688" s="1"/>
      <c r="E688" s="1"/>
      <c r="F688" s="1"/>
      <c r="G688" s="7" t="str">
        <f t="shared" si="1"/>
        <v/>
      </c>
      <c r="H688" s="3" t="str">
        <f t="shared" si="2"/>
        <v>#VALUE!</v>
      </c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1"/>
      <c r="B689" s="1"/>
      <c r="C689" s="1"/>
      <c r="D689" s="1"/>
      <c r="E689" s="1"/>
      <c r="F689" s="1"/>
      <c r="G689" s="7" t="str">
        <f t="shared" si="1"/>
        <v/>
      </c>
      <c r="H689" s="3" t="str">
        <f t="shared" si="2"/>
        <v>#VALUE!</v>
      </c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1"/>
      <c r="B690" s="1"/>
      <c r="C690" s="1"/>
      <c r="D690" s="1"/>
      <c r="E690" s="1"/>
      <c r="F690" s="1"/>
      <c r="G690" s="7" t="str">
        <f t="shared" si="1"/>
        <v/>
      </c>
      <c r="H690" s="3" t="str">
        <f t="shared" si="2"/>
        <v>#VALUE!</v>
      </c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1"/>
      <c r="B691" s="1"/>
      <c r="C691" s="1"/>
      <c r="D691" s="1"/>
      <c r="E691" s="1"/>
      <c r="F691" s="1"/>
      <c r="G691" s="7" t="str">
        <f t="shared" si="1"/>
        <v/>
      </c>
      <c r="H691" s="3" t="str">
        <f t="shared" si="2"/>
        <v>#VALUE!</v>
      </c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1"/>
      <c r="B692" s="1"/>
      <c r="C692" s="1"/>
      <c r="D692" s="1"/>
      <c r="E692" s="1"/>
      <c r="F692" s="1"/>
      <c r="G692" s="7" t="str">
        <f t="shared" si="1"/>
        <v/>
      </c>
      <c r="H692" s="3" t="str">
        <f t="shared" si="2"/>
        <v>#VALUE!</v>
      </c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1"/>
      <c r="B693" s="1"/>
      <c r="C693" s="1"/>
      <c r="D693" s="1"/>
      <c r="E693" s="1"/>
      <c r="F693" s="1"/>
      <c r="G693" s="7" t="str">
        <f t="shared" si="1"/>
        <v/>
      </c>
      <c r="H693" s="3" t="str">
        <f t="shared" si="2"/>
        <v>#VALUE!</v>
      </c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1"/>
      <c r="B694" s="1"/>
      <c r="C694" s="1"/>
      <c r="D694" s="1"/>
      <c r="E694" s="1"/>
      <c r="F694" s="1"/>
      <c r="G694" s="7" t="str">
        <f t="shared" si="1"/>
        <v/>
      </c>
      <c r="H694" s="3" t="str">
        <f t="shared" si="2"/>
        <v>#VALUE!</v>
      </c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1"/>
      <c r="B695" s="1"/>
      <c r="C695" s="1"/>
      <c r="D695" s="1"/>
      <c r="E695" s="1"/>
      <c r="F695" s="1"/>
      <c r="G695" s="7" t="str">
        <f t="shared" si="1"/>
        <v/>
      </c>
      <c r="H695" s="3" t="str">
        <f t="shared" si="2"/>
        <v>#VALUE!</v>
      </c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1"/>
      <c r="B696" s="1"/>
      <c r="C696" s="1"/>
      <c r="D696" s="1"/>
      <c r="E696" s="1"/>
      <c r="F696" s="1"/>
      <c r="G696" s="7" t="str">
        <f t="shared" si="1"/>
        <v/>
      </c>
      <c r="H696" s="3" t="str">
        <f t="shared" si="2"/>
        <v>#VALUE!</v>
      </c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1"/>
      <c r="B697" s="1"/>
      <c r="C697" s="1"/>
      <c r="D697" s="1"/>
      <c r="E697" s="1"/>
      <c r="F697" s="1"/>
      <c r="G697" s="7" t="str">
        <f t="shared" si="1"/>
        <v/>
      </c>
      <c r="H697" s="3" t="str">
        <f t="shared" si="2"/>
        <v>#VALUE!</v>
      </c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1"/>
      <c r="B698" s="1"/>
      <c r="C698" s="1"/>
      <c r="D698" s="1"/>
      <c r="E698" s="1"/>
      <c r="F698" s="1"/>
      <c r="G698" s="7" t="str">
        <f t="shared" si="1"/>
        <v/>
      </c>
      <c r="H698" s="3" t="str">
        <f t="shared" si="2"/>
        <v>#VALUE!</v>
      </c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1"/>
      <c r="B699" s="1"/>
      <c r="C699" s="1"/>
      <c r="D699" s="1"/>
      <c r="E699" s="1"/>
      <c r="F699" s="1"/>
      <c r="G699" s="7" t="str">
        <f t="shared" si="1"/>
        <v/>
      </c>
      <c r="H699" s="3" t="str">
        <f t="shared" si="2"/>
        <v>#VALUE!</v>
      </c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1"/>
      <c r="B700" s="1"/>
      <c r="C700" s="1"/>
      <c r="D700" s="1"/>
      <c r="E700" s="1"/>
      <c r="F700" s="1"/>
      <c r="G700" s="7" t="str">
        <f t="shared" si="1"/>
        <v/>
      </c>
      <c r="H700" s="3" t="str">
        <f t="shared" si="2"/>
        <v>#VALUE!</v>
      </c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1"/>
      <c r="B701" s="1"/>
      <c r="C701" s="1"/>
      <c r="D701" s="1"/>
      <c r="E701" s="1"/>
      <c r="F701" s="1"/>
      <c r="G701" s="7" t="str">
        <f t="shared" si="1"/>
        <v/>
      </c>
      <c r="H701" s="3" t="str">
        <f t="shared" si="2"/>
        <v>#VALUE!</v>
      </c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1"/>
      <c r="B702" s="1"/>
      <c r="C702" s="1"/>
      <c r="D702" s="1"/>
      <c r="E702" s="1"/>
      <c r="F702" s="1"/>
      <c r="G702" s="7" t="str">
        <f t="shared" si="1"/>
        <v/>
      </c>
      <c r="H702" s="3" t="str">
        <f t="shared" si="2"/>
        <v>#VALUE!</v>
      </c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1"/>
      <c r="B703" s="1"/>
      <c r="C703" s="1"/>
      <c r="D703" s="1"/>
      <c r="E703" s="1"/>
      <c r="F703" s="1"/>
      <c r="G703" s="7" t="str">
        <f t="shared" si="1"/>
        <v/>
      </c>
      <c r="H703" s="3" t="str">
        <f t="shared" si="2"/>
        <v>#VALUE!</v>
      </c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1"/>
      <c r="B704" s="1"/>
      <c r="C704" s="1"/>
      <c r="D704" s="1"/>
      <c r="E704" s="1"/>
      <c r="F704" s="1"/>
      <c r="G704" s="7" t="str">
        <f t="shared" si="1"/>
        <v/>
      </c>
      <c r="H704" s="3" t="str">
        <f t="shared" si="2"/>
        <v>#VALUE!</v>
      </c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1"/>
      <c r="B705" s="1"/>
      <c r="C705" s="1"/>
      <c r="D705" s="1"/>
      <c r="E705" s="1"/>
      <c r="F705" s="1"/>
      <c r="G705" s="7" t="str">
        <f t="shared" si="1"/>
        <v/>
      </c>
      <c r="H705" s="3" t="str">
        <f t="shared" si="2"/>
        <v>#VALUE!</v>
      </c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1"/>
      <c r="B706" s="1"/>
      <c r="C706" s="1"/>
      <c r="D706" s="1"/>
      <c r="E706" s="1"/>
      <c r="F706" s="1"/>
      <c r="G706" s="7" t="str">
        <f t="shared" si="1"/>
        <v/>
      </c>
      <c r="H706" s="3" t="str">
        <f t="shared" si="2"/>
        <v>#VALUE!</v>
      </c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1"/>
      <c r="B707" s="1"/>
      <c r="C707" s="1"/>
      <c r="D707" s="1"/>
      <c r="E707" s="1"/>
      <c r="F707" s="1"/>
      <c r="G707" s="7" t="str">
        <f t="shared" si="1"/>
        <v/>
      </c>
      <c r="H707" s="3" t="str">
        <f t="shared" si="2"/>
        <v>#VALUE!</v>
      </c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1"/>
      <c r="B708" s="1"/>
      <c r="C708" s="1"/>
      <c r="D708" s="1"/>
      <c r="E708" s="1"/>
      <c r="F708" s="1"/>
      <c r="G708" s="7" t="str">
        <f t="shared" si="1"/>
        <v/>
      </c>
      <c r="H708" s="3" t="str">
        <f t="shared" si="2"/>
        <v>#VALUE!</v>
      </c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1"/>
      <c r="B709" s="1"/>
      <c r="C709" s="1"/>
      <c r="D709" s="1"/>
      <c r="E709" s="1"/>
      <c r="F709" s="1"/>
      <c r="G709" s="7" t="str">
        <f t="shared" si="1"/>
        <v/>
      </c>
      <c r="H709" s="3" t="str">
        <f t="shared" si="2"/>
        <v>#VALUE!</v>
      </c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1"/>
      <c r="B710" s="1"/>
      <c r="C710" s="1"/>
      <c r="D710" s="1"/>
      <c r="E710" s="1"/>
      <c r="F710" s="1"/>
      <c r="G710" s="7" t="str">
        <f t="shared" si="1"/>
        <v/>
      </c>
      <c r="H710" s="3" t="str">
        <f t="shared" si="2"/>
        <v>#VALUE!</v>
      </c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1"/>
      <c r="B711" s="1"/>
      <c r="C711" s="1"/>
      <c r="D711" s="1"/>
      <c r="E711" s="1"/>
      <c r="F711" s="1"/>
      <c r="G711" s="7" t="str">
        <f t="shared" si="1"/>
        <v/>
      </c>
      <c r="H711" s="3" t="str">
        <f t="shared" si="2"/>
        <v>#VALUE!</v>
      </c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1"/>
      <c r="B712" s="1"/>
      <c r="C712" s="1"/>
      <c r="D712" s="1"/>
      <c r="E712" s="1"/>
      <c r="F712" s="1"/>
      <c r="G712" s="7" t="str">
        <f t="shared" si="1"/>
        <v/>
      </c>
      <c r="H712" s="3" t="str">
        <f t="shared" si="2"/>
        <v>#VALUE!</v>
      </c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1"/>
      <c r="B713" s="1"/>
      <c r="C713" s="1"/>
      <c r="D713" s="1"/>
      <c r="E713" s="1"/>
      <c r="F713" s="1"/>
      <c r="G713" s="7" t="str">
        <f t="shared" si="1"/>
        <v/>
      </c>
      <c r="H713" s="3" t="str">
        <f t="shared" si="2"/>
        <v>#VALUE!</v>
      </c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1"/>
      <c r="B714" s="1"/>
      <c r="C714" s="1"/>
      <c r="D714" s="1"/>
      <c r="E714" s="1"/>
      <c r="F714" s="1"/>
      <c r="G714" s="7" t="str">
        <f t="shared" si="1"/>
        <v/>
      </c>
      <c r="H714" s="3" t="str">
        <f t="shared" si="2"/>
        <v>#VALUE!</v>
      </c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1"/>
      <c r="B715" s="1"/>
      <c r="C715" s="1"/>
      <c r="D715" s="1"/>
      <c r="E715" s="1"/>
      <c r="F715" s="1"/>
      <c r="G715" s="7" t="str">
        <f t="shared" si="1"/>
        <v/>
      </c>
      <c r="H715" s="3" t="str">
        <f t="shared" si="2"/>
        <v>#VALUE!</v>
      </c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1"/>
      <c r="B716" s="1"/>
      <c r="C716" s="1"/>
      <c r="D716" s="1"/>
      <c r="E716" s="1"/>
      <c r="F716" s="1"/>
      <c r="G716" s="7" t="str">
        <f t="shared" si="1"/>
        <v/>
      </c>
      <c r="H716" s="3" t="str">
        <f t="shared" si="2"/>
        <v>#VALUE!</v>
      </c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1"/>
      <c r="B717" s="1"/>
      <c r="C717" s="1"/>
      <c r="D717" s="1"/>
      <c r="E717" s="1"/>
      <c r="F717" s="1"/>
      <c r="G717" s="7" t="str">
        <f t="shared" si="1"/>
        <v/>
      </c>
      <c r="H717" s="3" t="str">
        <f t="shared" si="2"/>
        <v>#VALUE!</v>
      </c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1"/>
      <c r="B718" s="1"/>
      <c r="C718" s="1"/>
      <c r="D718" s="1"/>
      <c r="E718" s="1"/>
      <c r="F718" s="1"/>
      <c r="G718" s="7" t="str">
        <f t="shared" si="1"/>
        <v/>
      </c>
      <c r="H718" s="3" t="str">
        <f t="shared" si="2"/>
        <v>#VALUE!</v>
      </c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1"/>
      <c r="B719" s="1"/>
      <c r="C719" s="1"/>
      <c r="D719" s="1"/>
      <c r="E719" s="1"/>
      <c r="F719" s="1"/>
      <c r="G719" s="7" t="str">
        <f t="shared" si="1"/>
        <v/>
      </c>
      <c r="H719" s="3" t="str">
        <f t="shared" si="2"/>
        <v>#VALUE!</v>
      </c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1"/>
      <c r="B720" s="1"/>
      <c r="C720" s="1"/>
      <c r="D720" s="1"/>
      <c r="E720" s="1"/>
      <c r="F720" s="1"/>
      <c r="G720" s="7" t="str">
        <f t="shared" si="1"/>
        <v/>
      </c>
      <c r="H720" s="3" t="str">
        <f t="shared" si="2"/>
        <v>#VALUE!</v>
      </c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1"/>
      <c r="B721" s="1"/>
      <c r="C721" s="1"/>
      <c r="D721" s="1"/>
      <c r="E721" s="1"/>
      <c r="F721" s="1"/>
      <c r="G721" s="7" t="str">
        <f t="shared" si="1"/>
        <v/>
      </c>
      <c r="H721" s="3" t="str">
        <f t="shared" si="2"/>
        <v>#VALUE!</v>
      </c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1"/>
      <c r="B722" s="1"/>
      <c r="C722" s="1"/>
      <c r="D722" s="1"/>
      <c r="E722" s="1"/>
      <c r="F722" s="1"/>
      <c r="G722" s="7" t="str">
        <f t="shared" si="1"/>
        <v/>
      </c>
      <c r="H722" s="3" t="str">
        <f t="shared" si="2"/>
        <v>#VALUE!</v>
      </c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1"/>
      <c r="B723" s="1"/>
      <c r="C723" s="1"/>
      <c r="D723" s="1"/>
      <c r="E723" s="1"/>
      <c r="F723" s="1"/>
      <c r="G723" s="7" t="str">
        <f t="shared" si="1"/>
        <v/>
      </c>
      <c r="H723" s="3" t="str">
        <f t="shared" si="2"/>
        <v>#VALUE!</v>
      </c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1"/>
      <c r="B724" s="1"/>
      <c r="C724" s="1"/>
      <c r="D724" s="1"/>
      <c r="E724" s="1"/>
      <c r="F724" s="1"/>
      <c r="G724" s="7" t="str">
        <f t="shared" si="1"/>
        <v/>
      </c>
      <c r="H724" s="3" t="str">
        <f t="shared" si="2"/>
        <v>#VALUE!</v>
      </c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1"/>
      <c r="B725" s="1"/>
      <c r="C725" s="1"/>
      <c r="D725" s="1"/>
      <c r="E725" s="1"/>
      <c r="F725" s="1"/>
      <c r="G725" s="7" t="str">
        <f t="shared" si="1"/>
        <v/>
      </c>
      <c r="H725" s="3" t="str">
        <f t="shared" si="2"/>
        <v>#VALUE!</v>
      </c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1"/>
      <c r="B726" s="1"/>
      <c r="C726" s="1"/>
      <c r="D726" s="1"/>
      <c r="E726" s="1"/>
      <c r="F726" s="1"/>
      <c r="G726" s="7" t="str">
        <f t="shared" si="1"/>
        <v/>
      </c>
      <c r="H726" s="3" t="str">
        <f t="shared" si="2"/>
        <v>#VALUE!</v>
      </c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1"/>
      <c r="B727" s="1"/>
      <c r="C727" s="1"/>
      <c r="D727" s="1"/>
      <c r="E727" s="1"/>
      <c r="F727" s="1"/>
      <c r="G727" s="7" t="str">
        <f t="shared" si="1"/>
        <v/>
      </c>
      <c r="H727" s="3" t="str">
        <f t="shared" si="2"/>
        <v>#VALUE!</v>
      </c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1"/>
      <c r="B728" s="1"/>
      <c r="C728" s="1"/>
      <c r="D728" s="1"/>
      <c r="E728" s="1"/>
      <c r="F728" s="1"/>
      <c r="G728" s="7" t="str">
        <f t="shared" si="1"/>
        <v/>
      </c>
      <c r="H728" s="3" t="str">
        <f t="shared" si="2"/>
        <v>#VALUE!</v>
      </c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1"/>
      <c r="B729" s="1"/>
      <c r="C729" s="1"/>
      <c r="D729" s="1"/>
      <c r="E729" s="1"/>
      <c r="F729" s="1"/>
      <c r="G729" s="7" t="str">
        <f t="shared" si="1"/>
        <v/>
      </c>
      <c r="H729" s="3" t="str">
        <f t="shared" si="2"/>
        <v>#VALUE!</v>
      </c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1"/>
      <c r="B730" s="1"/>
      <c r="C730" s="1"/>
      <c r="D730" s="1"/>
      <c r="E730" s="1"/>
      <c r="F730" s="1"/>
      <c r="G730" s="7" t="str">
        <f t="shared" si="1"/>
        <v/>
      </c>
      <c r="H730" s="3" t="str">
        <f t="shared" si="2"/>
        <v>#VALUE!</v>
      </c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1"/>
      <c r="B731" s="1"/>
      <c r="C731" s="1"/>
      <c r="D731" s="1"/>
      <c r="E731" s="1"/>
      <c r="F731" s="1"/>
      <c r="G731" s="7" t="str">
        <f t="shared" si="1"/>
        <v/>
      </c>
      <c r="H731" s="3" t="str">
        <f t="shared" si="2"/>
        <v>#VALUE!</v>
      </c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1"/>
      <c r="B732" s="1"/>
      <c r="C732" s="1"/>
      <c r="D732" s="1"/>
      <c r="E732" s="1"/>
      <c r="F732" s="1"/>
      <c r="G732" s="7" t="str">
        <f t="shared" si="1"/>
        <v/>
      </c>
      <c r="H732" s="3" t="str">
        <f t="shared" si="2"/>
        <v>#VALUE!</v>
      </c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1"/>
      <c r="B733" s="1"/>
      <c r="C733" s="1"/>
      <c r="D733" s="1"/>
      <c r="E733" s="1"/>
      <c r="F733" s="1"/>
      <c r="G733" s="7" t="str">
        <f t="shared" si="1"/>
        <v/>
      </c>
      <c r="H733" s="3" t="str">
        <f t="shared" si="2"/>
        <v>#VALUE!</v>
      </c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1"/>
      <c r="B734" s="1"/>
      <c r="C734" s="1"/>
      <c r="D734" s="1"/>
      <c r="E734" s="1"/>
      <c r="F734" s="1"/>
      <c r="G734" s="7" t="str">
        <f t="shared" si="1"/>
        <v/>
      </c>
      <c r="H734" s="3" t="str">
        <f t="shared" si="2"/>
        <v>#VALUE!</v>
      </c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1"/>
      <c r="B735" s="1"/>
      <c r="C735" s="1"/>
      <c r="D735" s="1"/>
      <c r="E735" s="1"/>
      <c r="F735" s="1"/>
      <c r="G735" s="7" t="str">
        <f t="shared" si="1"/>
        <v/>
      </c>
      <c r="H735" s="3" t="str">
        <f t="shared" si="2"/>
        <v>#VALUE!</v>
      </c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1"/>
      <c r="B736" s="1"/>
      <c r="C736" s="1"/>
      <c r="D736" s="1"/>
      <c r="E736" s="1"/>
      <c r="F736" s="1"/>
      <c r="G736" s="7" t="str">
        <f t="shared" si="1"/>
        <v/>
      </c>
      <c r="H736" s="3" t="str">
        <f t="shared" si="2"/>
        <v>#VALUE!</v>
      </c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1"/>
      <c r="B737" s="1"/>
      <c r="C737" s="1"/>
      <c r="D737" s="1"/>
      <c r="E737" s="1"/>
      <c r="F737" s="1"/>
      <c r="G737" s="7" t="str">
        <f t="shared" si="1"/>
        <v/>
      </c>
      <c r="H737" s="3" t="str">
        <f t="shared" si="2"/>
        <v>#VALUE!</v>
      </c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1"/>
      <c r="B738" s="1"/>
      <c r="C738" s="1"/>
      <c r="D738" s="1"/>
      <c r="E738" s="1"/>
      <c r="F738" s="1"/>
      <c r="G738" s="7" t="str">
        <f t="shared" si="1"/>
        <v/>
      </c>
      <c r="H738" s="3" t="str">
        <f t="shared" si="2"/>
        <v>#VALUE!</v>
      </c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1"/>
      <c r="B739" s="1"/>
      <c r="C739" s="1"/>
      <c r="D739" s="1"/>
      <c r="E739" s="1"/>
      <c r="F739" s="1"/>
      <c r="G739" s="7" t="str">
        <f t="shared" si="1"/>
        <v/>
      </c>
      <c r="H739" s="3" t="str">
        <f t="shared" si="2"/>
        <v>#VALUE!</v>
      </c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1"/>
      <c r="B740" s="1"/>
      <c r="C740" s="1"/>
      <c r="D740" s="1"/>
      <c r="E740" s="1"/>
      <c r="F740" s="1"/>
      <c r="G740" s="7" t="str">
        <f t="shared" si="1"/>
        <v/>
      </c>
      <c r="H740" s="3" t="str">
        <f t="shared" si="2"/>
        <v>#VALUE!</v>
      </c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1"/>
      <c r="B741" s="1"/>
      <c r="C741" s="1"/>
      <c r="D741" s="1"/>
      <c r="E741" s="1"/>
      <c r="F741" s="1"/>
      <c r="G741" s="7" t="str">
        <f t="shared" si="1"/>
        <v/>
      </c>
      <c r="H741" s="3" t="str">
        <f t="shared" si="2"/>
        <v>#VALUE!</v>
      </c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1"/>
      <c r="B742" s="1"/>
      <c r="C742" s="1"/>
      <c r="D742" s="1"/>
      <c r="E742" s="1"/>
      <c r="F742" s="1"/>
      <c r="G742" s="7" t="str">
        <f t="shared" si="1"/>
        <v/>
      </c>
      <c r="H742" s="3" t="str">
        <f t="shared" si="2"/>
        <v>#VALUE!</v>
      </c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1"/>
      <c r="B743" s="1"/>
      <c r="C743" s="1"/>
      <c r="D743" s="1"/>
      <c r="E743" s="1"/>
      <c r="F743" s="1"/>
      <c r="G743" s="7" t="str">
        <f t="shared" si="1"/>
        <v/>
      </c>
      <c r="H743" s="3" t="str">
        <f t="shared" si="2"/>
        <v>#VALUE!</v>
      </c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1"/>
      <c r="B744" s="1"/>
      <c r="C744" s="1"/>
      <c r="D744" s="1"/>
      <c r="E744" s="1"/>
      <c r="F744" s="1"/>
      <c r="G744" s="7" t="str">
        <f t="shared" si="1"/>
        <v/>
      </c>
      <c r="H744" s="3" t="str">
        <f t="shared" si="2"/>
        <v>#VALUE!</v>
      </c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1"/>
      <c r="B745" s="1"/>
      <c r="C745" s="1"/>
      <c r="D745" s="1"/>
      <c r="E745" s="1"/>
      <c r="F745" s="1"/>
      <c r="G745" s="7" t="str">
        <f t="shared" si="1"/>
        <v/>
      </c>
      <c r="H745" s="3" t="str">
        <f t="shared" si="2"/>
        <v>#VALUE!</v>
      </c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1"/>
      <c r="B746" s="1"/>
      <c r="C746" s="1"/>
      <c r="D746" s="1"/>
      <c r="E746" s="1"/>
      <c r="F746" s="1"/>
      <c r="G746" s="7" t="str">
        <f t="shared" si="1"/>
        <v/>
      </c>
      <c r="H746" s="3" t="str">
        <f t="shared" si="2"/>
        <v>#VALUE!</v>
      </c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1"/>
      <c r="B747" s="1"/>
      <c r="C747" s="1"/>
      <c r="D747" s="1"/>
      <c r="E747" s="1"/>
      <c r="F747" s="1"/>
      <c r="G747" s="7" t="str">
        <f t="shared" si="1"/>
        <v/>
      </c>
      <c r="H747" s="3" t="str">
        <f t="shared" si="2"/>
        <v>#VALUE!</v>
      </c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1"/>
      <c r="B748" s="1"/>
      <c r="C748" s="1"/>
      <c r="D748" s="1"/>
      <c r="E748" s="1"/>
      <c r="F748" s="1"/>
      <c r="G748" s="7" t="str">
        <f t="shared" si="1"/>
        <v/>
      </c>
      <c r="H748" s="3" t="str">
        <f t="shared" si="2"/>
        <v>#VALUE!</v>
      </c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1"/>
      <c r="B749" s="1"/>
      <c r="C749" s="1"/>
      <c r="D749" s="1"/>
      <c r="E749" s="1"/>
      <c r="F749" s="1"/>
      <c r="G749" s="7" t="str">
        <f t="shared" si="1"/>
        <v/>
      </c>
      <c r="H749" s="3" t="str">
        <f t="shared" si="2"/>
        <v>#VALUE!</v>
      </c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1"/>
      <c r="B750" s="1"/>
      <c r="C750" s="1"/>
      <c r="D750" s="1"/>
      <c r="E750" s="1"/>
      <c r="F750" s="1"/>
      <c r="G750" s="7" t="str">
        <f t="shared" si="1"/>
        <v/>
      </c>
      <c r="H750" s="3" t="str">
        <f t="shared" si="2"/>
        <v>#VALUE!</v>
      </c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1"/>
      <c r="B751" s="1"/>
      <c r="C751" s="1"/>
      <c r="D751" s="1"/>
      <c r="E751" s="1"/>
      <c r="F751" s="1"/>
      <c r="G751" s="7" t="str">
        <f t="shared" si="1"/>
        <v/>
      </c>
      <c r="H751" s="3" t="str">
        <f t="shared" si="2"/>
        <v>#VALUE!</v>
      </c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1"/>
      <c r="B752" s="1"/>
      <c r="C752" s="1"/>
      <c r="D752" s="1"/>
      <c r="E752" s="1"/>
      <c r="F752" s="1"/>
      <c r="G752" s="7" t="str">
        <f t="shared" si="1"/>
        <v/>
      </c>
      <c r="H752" s="3" t="str">
        <f t="shared" si="2"/>
        <v>#VALUE!</v>
      </c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1"/>
      <c r="B753" s="1"/>
      <c r="C753" s="1"/>
      <c r="D753" s="1"/>
      <c r="E753" s="1"/>
      <c r="F753" s="1"/>
      <c r="G753" s="7" t="str">
        <f t="shared" si="1"/>
        <v/>
      </c>
      <c r="H753" s="3" t="str">
        <f t="shared" si="2"/>
        <v>#VALUE!</v>
      </c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1"/>
      <c r="B754" s="1"/>
      <c r="C754" s="1"/>
      <c r="D754" s="1"/>
      <c r="E754" s="1"/>
      <c r="F754" s="1"/>
      <c r="G754" s="7" t="str">
        <f t="shared" si="1"/>
        <v/>
      </c>
      <c r="H754" s="3" t="str">
        <f t="shared" si="2"/>
        <v>#VALUE!</v>
      </c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1"/>
      <c r="B755" s="1"/>
      <c r="C755" s="1"/>
      <c r="D755" s="1"/>
      <c r="E755" s="1"/>
      <c r="F755" s="1"/>
      <c r="G755" s="7" t="str">
        <f t="shared" si="1"/>
        <v/>
      </c>
      <c r="H755" s="3" t="str">
        <f t="shared" si="2"/>
        <v>#VALUE!</v>
      </c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1"/>
      <c r="B756" s="1"/>
      <c r="C756" s="1"/>
      <c r="D756" s="1"/>
      <c r="E756" s="1"/>
      <c r="F756" s="1"/>
      <c r="G756" s="7" t="str">
        <f t="shared" si="1"/>
        <v/>
      </c>
      <c r="H756" s="3" t="str">
        <f t="shared" si="2"/>
        <v>#VALUE!</v>
      </c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1"/>
      <c r="B757" s="1"/>
      <c r="C757" s="1"/>
      <c r="D757" s="1"/>
      <c r="E757" s="1"/>
      <c r="F757" s="1"/>
      <c r="G757" s="7" t="str">
        <f t="shared" si="1"/>
        <v/>
      </c>
      <c r="H757" s="3" t="str">
        <f t="shared" si="2"/>
        <v>#VALUE!</v>
      </c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1"/>
      <c r="B758" s="1"/>
      <c r="C758" s="1"/>
      <c r="D758" s="1"/>
      <c r="E758" s="1"/>
      <c r="F758" s="1"/>
      <c r="G758" s="7" t="str">
        <f t="shared" si="1"/>
        <v/>
      </c>
      <c r="H758" s="3" t="str">
        <f t="shared" si="2"/>
        <v>#VALUE!</v>
      </c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1"/>
      <c r="B759" s="1"/>
      <c r="C759" s="1"/>
      <c r="D759" s="1"/>
      <c r="E759" s="1"/>
      <c r="F759" s="1"/>
      <c r="G759" s="7" t="str">
        <f t="shared" si="1"/>
        <v/>
      </c>
      <c r="H759" s="3" t="str">
        <f t="shared" si="2"/>
        <v>#VALUE!</v>
      </c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1"/>
      <c r="B760" s="1"/>
      <c r="C760" s="1"/>
      <c r="D760" s="1"/>
      <c r="E760" s="1"/>
      <c r="F760" s="1"/>
      <c r="G760" s="7" t="str">
        <f t="shared" si="1"/>
        <v/>
      </c>
      <c r="H760" s="3" t="str">
        <f t="shared" si="2"/>
        <v>#VALUE!</v>
      </c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1"/>
      <c r="B761" s="1"/>
      <c r="C761" s="1"/>
      <c r="D761" s="1"/>
      <c r="E761" s="1"/>
      <c r="F761" s="1"/>
      <c r="G761" s="7" t="str">
        <f t="shared" si="1"/>
        <v/>
      </c>
      <c r="H761" s="3" t="str">
        <f t="shared" si="2"/>
        <v>#VALUE!</v>
      </c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1"/>
      <c r="B762" s="1"/>
      <c r="C762" s="1"/>
      <c r="D762" s="1"/>
      <c r="E762" s="1"/>
      <c r="F762" s="1"/>
      <c r="G762" s="7" t="str">
        <f t="shared" si="1"/>
        <v/>
      </c>
      <c r="H762" s="3" t="str">
        <f t="shared" si="2"/>
        <v>#VALUE!</v>
      </c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1"/>
      <c r="B763" s="1"/>
      <c r="C763" s="1"/>
      <c r="D763" s="1"/>
      <c r="E763" s="1"/>
      <c r="F763" s="1"/>
      <c r="G763" s="7" t="str">
        <f t="shared" si="1"/>
        <v/>
      </c>
      <c r="H763" s="3" t="str">
        <f t="shared" si="2"/>
        <v>#VALUE!</v>
      </c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1"/>
      <c r="B764" s="1"/>
      <c r="C764" s="1"/>
      <c r="D764" s="1"/>
      <c r="E764" s="1"/>
      <c r="F764" s="1"/>
      <c r="G764" s="7" t="str">
        <f t="shared" si="1"/>
        <v/>
      </c>
      <c r="H764" s="3" t="str">
        <f t="shared" si="2"/>
        <v>#VALUE!</v>
      </c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1"/>
      <c r="B765" s="1"/>
      <c r="C765" s="1"/>
      <c r="D765" s="1"/>
      <c r="E765" s="1"/>
      <c r="F765" s="1"/>
      <c r="G765" s="7" t="str">
        <f t="shared" si="1"/>
        <v/>
      </c>
      <c r="H765" s="3" t="str">
        <f t="shared" si="2"/>
        <v>#VALUE!</v>
      </c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1"/>
      <c r="B766" s="1"/>
      <c r="C766" s="1"/>
      <c r="D766" s="1"/>
      <c r="E766" s="1"/>
      <c r="F766" s="1"/>
      <c r="G766" s="7" t="str">
        <f t="shared" si="1"/>
        <v/>
      </c>
      <c r="H766" s="3" t="str">
        <f t="shared" si="2"/>
        <v>#VALUE!</v>
      </c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1"/>
      <c r="B767" s="1"/>
      <c r="C767" s="1"/>
      <c r="D767" s="1"/>
      <c r="E767" s="1"/>
      <c r="F767" s="1"/>
      <c r="G767" s="7" t="str">
        <f t="shared" si="1"/>
        <v/>
      </c>
      <c r="H767" s="3" t="str">
        <f t="shared" si="2"/>
        <v>#VALUE!</v>
      </c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1"/>
      <c r="B768" s="1"/>
      <c r="C768" s="1"/>
      <c r="D768" s="1"/>
      <c r="E768" s="1"/>
      <c r="F768" s="1"/>
      <c r="G768" s="7" t="str">
        <f t="shared" si="1"/>
        <v/>
      </c>
      <c r="H768" s="3" t="str">
        <f t="shared" si="2"/>
        <v>#VALUE!</v>
      </c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1"/>
      <c r="B769" s="1"/>
      <c r="C769" s="1"/>
      <c r="D769" s="1"/>
      <c r="E769" s="1"/>
      <c r="F769" s="1"/>
      <c r="G769" s="7" t="str">
        <f t="shared" si="1"/>
        <v/>
      </c>
      <c r="H769" s="3" t="str">
        <f t="shared" si="2"/>
        <v>#VALUE!</v>
      </c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1"/>
      <c r="B770" s="1"/>
      <c r="C770" s="1"/>
      <c r="D770" s="1"/>
      <c r="E770" s="1"/>
      <c r="F770" s="1"/>
      <c r="G770" s="7" t="str">
        <f t="shared" si="1"/>
        <v/>
      </c>
      <c r="H770" s="3" t="str">
        <f t="shared" si="2"/>
        <v>#VALUE!</v>
      </c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1"/>
      <c r="B771" s="1"/>
      <c r="C771" s="1"/>
      <c r="D771" s="1"/>
      <c r="E771" s="1"/>
      <c r="F771" s="1"/>
      <c r="G771" s="7" t="str">
        <f t="shared" si="1"/>
        <v/>
      </c>
      <c r="H771" s="3" t="str">
        <f t="shared" si="2"/>
        <v>#VALUE!</v>
      </c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1"/>
      <c r="B772" s="1"/>
      <c r="C772" s="1"/>
      <c r="D772" s="1"/>
      <c r="E772" s="1"/>
      <c r="F772" s="1"/>
      <c r="G772" s="7" t="str">
        <f t="shared" si="1"/>
        <v/>
      </c>
      <c r="H772" s="3" t="str">
        <f t="shared" si="2"/>
        <v>#VALUE!</v>
      </c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1"/>
      <c r="B773" s="1"/>
      <c r="C773" s="1"/>
      <c r="D773" s="1"/>
      <c r="E773" s="1"/>
      <c r="F773" s="1"/>
      <c r="G773" s="7" t="str">
        <f t="shared" si="1"/>
        <v/>
      </c>
      <c r="H773" s="3" t="str">
        <f t="shared" si="2"/>
        <v>#VALUE!</v>
      </c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1"/>
      <c r="B774" s="1"/>
      <c r="C774" s="1"/>
      <c r="D774" s="1"/>
      <c r="E774" s="1"/>
      <c r="F774" s="1"/>
      <c r="G774" s="7" t="str">
        <f t="shared" si="1"/>
        <v/>
      </c>
      <c r="H774" s="3" t="str">
        <f t="shared" si="2"/>
        <v>#VALUE!</v>
      </c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1"/>
      <c r="B775" s="1"/>
      <c r="C775" s="1"/>
      <c r="D775" s="1"/>
      <c r="E775" s="1"/>
      <c r="F775" s="1"/>
      <c r="G775" s="7" t="str">
        <f t="shared" si="1"/>
        <v/>
      </c>
      <c r="H775" s="3" t="str">
        <f t="shared" si="2"/>
        <v>#VALUE!</v>
      </c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1"/>
      <c r="B776" s="1"/>
      <c r="C776" s="1"/>
      <c r="D776" s="1"/>
      <c r="E776" s="1"/>
      <c r="F776" s="1"/>
      <c r="G776" s="7" t="str">
        <f t="shared" si="1"/>
        <v/>
      </c>
      <c r="H776" s="3" t="str">
        <f t="shared" si="2"/>
        <v>#VALUE!</v>
      </c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1"/>
      <c r="B777" s="1"/>
      <c r="C777" s="1"/>
      <c r="D777" s="1"/>
      <c r="E777" s="1"/>
      <c r="F777" s="1"/>
      <c r="G777" s="7" t="str">
        <f t="shared" si="1"/>
        <v/>
      </c>
      <c r="H777" s="3" t="str">
        <f t="shared" si="2"/>
        <v>#VALUE!</v>
      </c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1"/>
      <c r="B778" s="1"/>
      <c r="C778" s="1"/>
      <c r="D778" s="1"/>
      <c r="E778" s="1"/>
      <c r="F778" s="1"/>
      <c r="G778" s="7" t="str">
        <f t="shared" si="1"/>
        <v/>
      </c>
      <c r="H778" s="3" t="str">
        <f t="shared" si="2"/>
        <v>#VALUE!</v>
      </c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1"/>
      <c r="B779" s="1"/>
      <c r="C779" s="1"/>
      <c r="D779" s="1"/>
      <c r="E779" s="1"/>
      <c r="F779" s="1"/>
      <c r="G779" s="7" t="str">
        <f t="shared" si="1"/>
        <v/>
      </c>
      <c r="H779" s="3" t="str">
        <f t="shared" si="2"/>
        <v>#VALUE!</v>
      </c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1"/>
      <c r="B780" s="1"/>
      <c r="C780" s="1"/>
      <c r="D780" s="1"/>
      <c r="E780" s="1"/>
      <c r="F780" s="1"/>
      <c r="G780" s="7" t="str">
        <f t="shared" si="1"/>
        <v/>
      </c>
      <c r="H780" s="3" t="str">
        <f t="shared" si="2"/>
        <v>#VALUE!</v>
      </c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1"/>
      <c r="B781" s="1"/>
      <c r="C781" s="1"/>
      <c r="D781" s="1"/>
      <c r="E781" s="1"/>
      <c r="F781" s="1"/>
      <c r="G781" s="7" t="str">
        <f t="shared" si="1"/>
        <v/>
      </c>
      <c r="H781" s="3" t="str">
        <f t="shared" si="2"/>
        <v>#VALUE!</v>
      </c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1"/>
      <c r="B782" s="1"/>
      <c r="C782" s="1"/>
      <c r="D782" s="1"/>
      <c r="E782" s="1"/>
      <c r="F782" s="1"/>
      <c r="G782" s="7" t="str">
        <f t="shared" si="1"/>
        <v/>
      </c>
      <c r="H782" s="3" t="str">
        <f t="shared" si="2"/>
        <v>#VALUE!</v>
      </c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1"/>
      <c r="B783" s="1"/>
      <c r="C783" s="1"/>
      <c r="D783" s="1"/>
      <c r="E783" s="1"/>
      <c r="F783" s="1"/>
      <c r="G783" s="7" t="str">
        <f t="shared" si="1"/>
        <v/>
      </c>
      <c r="H783" s="3" t="str">
        <f t="shared" si="2"/>
        <v>#VALUE!</v>
      </c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1"/>
      <c r="B784" s="1"/>
      <c r="C784" s="1"/>
      <c r="D784" s="1"/>
      <c r="E784" s="1"/>
      <c r="F784" s="1"/>
      <c r="G784" s="7" t="str">
        <f t="shared" si="1"/>
        <v/>
      </c>
      <c r="H784" s="3" t="str">
        <f t="shared" si="2"/>
        <v>#VALUE!</v>
      </c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1"/>
      <c r="B785" s="1"/>
      <c r="C785" s="1"/>
      <c r="D785" s="1"/>
      <c r="E785" s="1"/>
      <c r="F785" s="1"/>
      <c r="G785" s="7" t="str">
        <f t="shared" si="1"/>
        <v/>
      </c>
      <c r="H785" s="3" t="str">
        <f t="shared" si="2"/>
        <v>#VALUE!</v>
      </c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1"/>
      <c r="B786" s="1"/>
      <c r="C786" s="1"/>
      <c r="D786" s="1"/>
      <c r="E786" s="1"/>
      <c r="F786" s="1"/>
      <c r="G786" s="7" t="str">
        <f t="shared" si="1"/>
        <v/>
      </c>
      <c r="H786" s="3" t="str">
        <f t="shared" si="2"/>
        <v>#VALUE!</v>
      </c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1"/>
      <c r="B787" s="1"/>
      <c r="C787" s="1"/>
      <c r="D787" s="1"/>
      <c r="E787" s="1"/>
      <c r="F787" s="1"/>
      <c r="G787" s="7" t="str">
        <f t="shared" si="1"/>
        <v/>
      </c>
      <c r="H787" s="3" t="str">
        <f t="shared" si="2"/>
        <v>#VALUE!</v>
      </c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1"/>
      <c r="B788" s="1"/>
      <c r="C788" s="1"/>
      <c r="D788" s="1"/>
      <c r="E788" s="1"/>
      <c r="F788" s="1"/>
      <c r="G788" s="7" t="str">
        <f t="shared" si="1"/>
        <v/>
      </c>
      <c r="H788" s="3" t="str">
        <f t="shared" si="2"/>
        <v>#VALUE!</v>
      </c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1"/>
      <c r="B789" s="1"/>
      <c r="C789" s="1"/>
      <c r="D789" s="1"/>
      <c r="E789" s="1"/>
      <c r="F789" s="1"/>
      <c r="G789" s="7" t="str">
        <f t="shared" si="1"/>
        <v/>
      </c>
      <c r="H789" s="3" t="str">
        <f t="shared" si="2"/>
        <v>#VALUE!</v>
      </c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1"/>
      <c r="B790" s="1"/>
      <c r="C790" s="1"/>
      <c r="D790" s="1"/>
      <c r="E790" s="1"/>
      <c r="F790" s="1"/>
      <c r="G790" s="7" t="str">
        <f t="shared" si="1"/>
        <v/>
      </c>
      <c r="H790" s="3" t="str">
        <f t="shared" si="2"/>
        <v>#VALUE!</v>
      </c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1"/>
      <c r="B791" s="1"/>
      <c r="C791" s="1"/>
      <c r="D791" s="1"/>
      <c r="E791" s="1"/>
      <c r="F791" s="1"/>
      <c r="G791" s="7" t="str">
        <f t="shared" si="1"/>
        <v/>
      </c>
      <c r="H791" s="3" t="str">
        <f t="shared" si="2"/>
        <v>#VALUE!</v>
      </c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1"/>
      <c r="B792" s="1"/>
      <c r="C792" s="1"/>
      <c r="D792" s="1"/>
      <c r="E792" s="1"/>
      <c r="F792" s="1"/>
      <c r="G792" s="7" t="str">
        <f t="shared" si="1"/>
        <v/>
      </c>
      <c r="H792" s="3" t="str">
        <f t="shared" si="2"/>
        <v>#VALUE!</v>
      </c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1"/>
      <c r="B793" s="1"/>
      <c r="C793" s="1"/>
      <c r="D793" s="1"/>
      <c r="E793" s="1"/>
      <c r="F793" s="1"/>
      <c r="G793" s="7" t="str">
        <f t="shared" si="1"/>
        <v/>
      </c>
      <c r="H793" s="3" t="str">
        <f t="shared" si="2"/>
        <v>#VALUE!</v>
      </c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1"/>
      <c r="B794" s="1"/>
      <c r="C794" s="1"/>
      <c r="D794" s="1"/>
      <c r="E794" s="1"/>
      <c r="F794" s="1"/>
      <c r="G794" s="7" t="str">
        <f t="shared" si="1"/>
        <v/>
      </c>
      <c r="H794" s="3" t="str">
        <f t="shared" si="2"/>
        <v>#VALUE!</v>
      </c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1"/>
      <c r="B795" s="1"/>
      <c r="C795" s="1"/>
      <c r="D795" s="1"/>
      <c r="E795" s="1"/>
      <c r="F795" s="1"/>
      <c r="G795" s="7" t="str">
        <f t="shared" si="1"/>
        <v/>
      </c>
      <c r="H795" s="3" t="str">
        <f t="shared" si="2"/>
        <v>#VALUE!</v>
      </c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1"/>
      <c r="B796" s="1"/>
      <c r="C796" s="1"/>
      <c r="D796" s="1"/>
      <c r="E796" s="1"/>
      <c r="F796" s="1"/>
      <c r="G796" s="7" t="str">
        <f t="shared" si="1"/>
        <v/>
      </c>
      <c r="H796" s="3" t="str">
        <f t="shared" si="2"/>
        <v>#VALUE!</v>
      </c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1"/>
      <c r="B797" s="1"/>
      <c r="C797" s="1"/>
      <c r="D797" s="1"/>
      <c r="E797" s="1"/>
      <c r="F797" s="1"/>
      <c r="G797" s="7" t="str">
        <f t="shared" si="1"/>
        <v/>
      </c>
      <c r="H797" s="3" t="str">
        <f t="shared" si="2"/>
        <v>#VALUE!</v>
      </c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1"/>
      <c r="B798" s="1"/>
      <c r="C798" s="1"/>
      <c r="D798" s="1"/>
      <c r="E798" s="1"/>
      <c r="F798" s="1"/>
      <c r="G798" s="7" t="str">
        <f t="shared" si="1"/>
        <v/>
      </c>
      <c r="H798" s="3" t="str">
        <f t="shared" si="2"/>
        <v>#VALUE!</v>
      </c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1"/>
      <c r="B799" s="1"/>
      <c r="C799" s="1"/>
      <c r="D799" s="1"/>
      <c r="E799" s="1"/>
      <c r="F799" s="1"/>
      <c r="G799" s="7" t="str">
        <f t="shared" si="1"/>
        <v/>
      </c>
      <c r="H799" s="3" t="str">
        <f t="shared" si="2"/>
        <v>#VALUE!</v>
      </c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1"/>
      <c r="B800" s="1"/>
      <c r="C800" s="1"/>
      <c r="D800" s="1"/>
      <c r="E800" s="1"/>
      <c r="F800" s="1"/>
      <c r="G800" s="7" t="str">
        <f t="shared" si="1"/>
        <v/>
      </c>
      <c r="H800" s="3" t="str">
        <f t="shared" si="2"/>
        <v>#VALUE!</v>
      </c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1"/>
      <c r="B801" s="1"/>
      <c r="C801" s="1"/>
      <c r="D801" s="1"/>
      <c r="E801" s="1"/>
      <c r="F801" s="1"/>
      <c r="G801" s="7" t="str">
        <f t="shared" si="1"/>
        <v/>
      </c>
      <c r="H801" s="3" t="str">
        <f t="shared" si="2"/>
        <v>#VALUE!</v>
      </c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1"/>
      <c r="B802" s="1"/>
      <c r="C802" s="1"/>
      <c r="D802" s="1"/>
      <c r="E802" s="1"/>
      <c r="F802" s="1"/>
      <c r="G802" s="7" t="str">
        <f t="shared" si="1"/>
        <v/>
      </c>
      <c r="H802" s="3" t="str">
        <f t="shared" si="2"/>
        <v>#VALUE!</v>
      </c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1"/>
      <c r="B803" s="1"/>
      <c r="C803" s="1"/>
      <c r="D803" s="1"/>
      <c r="E803" s="1"/>
      <c r="F803" s="1"/>
      <c r="G803" s="7" t="str">
        <f t="shared" si="1"/>
        <v/>
      </c>
      <c r="H803" s="3" t="str">
        <f t="shared" si="2"/>
        <v>#VALUE!</v>
      </c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1"/>
      <c r="B804" s="1"/>
      <c r="C804" s="1"/>
      <c r="D804" s="1"/>
      <c r="E804" s="1"/>
      <c r="F804" s="1"/>
      <c r="G804" s="7" t="str">
        <f t="shared" si="1"/>
        <v/>
      </c>
      <c r="H804" s="3" t="str">
        <f t="shared" si="2"/>
        <v>#VALUE!</v>
      </c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1"/>
      <c r="B805" s="1"/>
      <c r="C805" s="1"/>
      <c r="D805" s="1"/>
      <c r="E805" s="1"/>
      <c r="F805" s="1"/>
      <c r="G805" s="7" t="str">
        <f t="shared" si="1"/>
        <v/>
      </c>
      <c r="H805" s="3" t="str">
        <f t="shared" si="2"/>
        <v>#VALUE!</v>
      </c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1"/>
      <c r="B806" s="1"/>
      <c r="C806" s="1"/>
      <c r="D806" s="1"/>
      <c r="E806" s="1"/>
      <c r="F806" s="1"/>
      <c r="G806" s="7" t="str">
        <f t="shared" si="1"/>
        <v/>
      </c>
      <c r="H806" s="3" t="str">
        <f t="shared" si="2"/>
        <v>#VALUE!</v>
      </c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1"/>
      <c r="B807" s="1"/>
      <c r="C807" s="1"/>
      <c r="D807" s="1"/>
      <c r="E807" s="1"/>
      <c r="F807" s="1"/>
      <c r="G807" s="7" t="str">
        <f t="shared" si="1"/>
        <v/>
      </c>
      <c r="H807" s="3" t="str">
        <f t="shared" si="2"/>
        <v>#VALUE!</v>
      </c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1"/>
      <c r="B808" s="1"/>
      <c r="C808" s="1"/>
      <c r="D808" s="1"/>
      <c r="E808" s="1"/>
      <c r="F808" s="1"/>
      <c r="G808" s="7" t="str">
        <f t="shared" si="1"/>
        <v/>
      </c>
      <c r="H808" s="3" t="str">
        <f t="shared" si="2"/>
        <v>#VALUE!</v>
      </c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1"/>
      <c r="B809" s="1"/>
      <c r="C809" s="1"/>
      <c r="D809" s="1"/>
      <c r="E809" s="1"/>
      <c r="F809" s="1"/>
      <c r="G809" s="7" t="str">
        <f t="shared" si="1"/>
        <v/>
      </c>
      <c r="H809" s="3" t="str">
        <f t="shared" si="2"/>
        <v>#VALUE!</v>
      </c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1"/>
      <c r="B810" s="1"/>
      <c r="C810" s="1"/>
      <c r="D810" s="1"/>
      <c r="E810" s="1"/>
      <c r="F810" s="1"/>
      <c r="G810" s="7" t="str">
        <f t="shared" si="1"/>
        <v/>
      </c>
      <c r="H810" s="3" t="str">
        <f t="shared" si="2"/>
        <v>#VALUE!</v>
      </c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1"/>
      <c r="B811" s="1"/>
      <c r="C811" s="1"/>
      <c r="D811" s="1"/>
      <c r="E811" s="1"/>
      <c r="F811" s="1"/>
      <c r="G811" s="7" t="str">
        <f t="shared" si="1"/>
        <v/>
      </c>
      <c r="H811" s="3" t="str">
        <f t="shared" si="2"/>
        <v>#VALUE!</v>
      </c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1"/>
      <c r="B812" s="1"/>
      <c r="C812" s="1"/>
      <c r="D812" s="1"/>
      <c r="E812" s="1"/>
      <c r="F812" s="1"/>
      <c r="G812" s="7" t="str">
        <f t="shared" si="1"/>
        <v/>
      </c>
      <c r="H812" s="3" t="str">
        <f t="shared" si="2"/>
        <v>#VALUE!</v>
      </c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1"/>
      <c r="B813" s="1"/>
      <c r="C813" s="1"/>
      <c r="D813" s="1"/>
      <c r="E813" s="1"/>
      <c r="F813" s="1"/>
      <c r="G813" s="7" t="str">
        <f t="shared" si="1"/>
        <v/>
      </c>
      <c r="H813" s="3" t="str">
        <f t="shared" si="2"/>
        <v>#VALUE!</v>
      </c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1"/>
      <c r="B814" s="1"/>
      <c r="C814" s="1"/>
      <c r="D814" s="1"/>
      <c r="E814" s="1"/>
      <c r="F814" s="1"/>
      <c r="G814" s="7" t="str">
        <f t="shared" si="1"/>
        <v/>
      </c>
      <c r="H814" s="3" t="str">
        <f t="shared" si="2"/>
        <v>#VALUE!</v>
      </c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1"/>
      <c r="B815" s="1"/>
      <c r="C815" s="1"/>
      <c r="D815" s="1"/>
      <c r="E815" s="1"/>
      <c r="F815" s="1"/>
      <c r="G815" s="7" t="str">
        <f t="shared" si="1"/>
        <v/>
      </c>
      <c r="H815" s="3" t="str">
        <f t="shared" si="2"/>
        <v>#VALUE!</v>
      </c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1"/>
      <c r="B816" s="1"/>
      <c r="C816" s="1"/>
      <c r="D816" s="1"/>
      <c r="E816" s="1"/>
      <c r="F816" s="1"/>
      <c r="G816" s="7" t="str">
        <f t="shared" si="1"/>
        <v/>
      </c>
      <c r="H816" s="3" t="str">
        <f t="shared" si="2"/>
        <v>#VALUE!</v>
      </c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1"/>
      <c r="B817" s="1"/>
      <c r="C817" s="1"/>
      <c r="D817" s="1"/>
      <c r="E817" s="1"/>
      <c r="F817" s="1"/>
      <c r="G817" s="7" t="str">
        <f t="shared" si="1"/>
        <v/>
      </c>
      <c r="H817" s="3" t="str">
        <f t="shared" si="2"/>
        <v>#VALUE!</v>
      </c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1"/>
      <c r="B818" s="1"/>
      <c r="C818" s="1"/>
      <c r="D818" s="1"/>
      <c r="E818" s="1"/>
      <c r="F818" s="1"/>
      <c r="G818" s="7" t="str">
        <f t="shared" si="1"/>
        <v/>
      </c>
      <c r="H818" s="3" t="str">
        <f t="shared" si="2"/>
        <v>#VALUE!</v>
      </c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1"/>
      <c r="B819" s="1"/>
      <c r="C819" s="1"/>
      <c r="D819" s="1"/>
      <c r="E819" s="1"/>
      <c r="F819" s="1"/>
      <c r="G819" s="7" t="str">
        <f t="shared" si="1"/>
        <v/>
      </c>
      <c r="H819" s="3" t="str">
        <f t="shared" si="2"/>
        <v>#VALUE!</v>
      </c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1"/>
      <c r="B820" s="1"/>
      <c r="C820" s="1"/>
      <c r="D820" s="1"/>
      <c r="E820" s="1"/>
      <c r="F820" s="1"/>
      <c r="G820" s="7" t="str">
        <f t="shared" si="1"/>
        <v/>
      </c>
      <c r="H820" s="3" t="str">
        <f t="shared" si="2"/>
        <v>#VALUE!</v>
      </c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1"/>
      <c r="B821" s="1"/>
      <c r="C821" s="1"/>
      <c r="D821" s="1"/>
      <c r="E821" s="1"/>
      <c r="F821" s="1"/>
      <c r="G821" s="7" t="str">
        <f t="shared" si="1"/>
        <v/>
      </c>
      <c r="H821" s="3" t="str">
        <f t="shared" si="2"/>
        <v>#VALUE!</v>
      </c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1"/>
      <c r="B822" s="1"/>
      <c r="C822" s="1"/>
      <c r="D822" s="1"/>
      <c r="E822" s="1"/>
      <c r="F822" s="1"/>
      <c r="G822" s="7" t="str">
        <f t="shared" si="1"/>
        <v/>
      </c>
      <c r="H822" s="3" t="str">
        <f t="shared" si="2"/>
        <v>#VALUE!</v>
      </c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1"/>
      <c r="B823" s="1"/>
      <c r="C823" s="1"/>
      <c r="D823" s="1"/>
      <c r="E823" s="1"/>
      <c r="F823" s="1"/>
      <c r="G823" s="7" t="str">
        <f t="shared" si="1"/>
        <v/>
      </c>
      <c r="H823" s="3" t="str">
        <f t="shared" si="2"/>
        <v>#VALUE!</v>
      </c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1"/>
      <c r="B824" s="1"/>
      <c r="C824" s="1"/>
      <c r="D824" s="1"/>
      <c r="E824" s="1"/>
      <c r="F824" s="1"/>
      <c r="G824" s="7" t="str">
        <f t="shared" si="1"/>
        <v/>
      </c>
      <c r="H824" s="3" t="str">
        <f t="shared" si="2"/>
        <v>#VALUE!</v>
      </c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1"/>
      <c r="B825" s="1"/>
      <c r="C825" s="1"/>
      <c r="D825" s="1"/>
      <c r="E825" s="1"/>
      <c r="F825" s="1"/>
      <c r="G825" s="7" t="str">
        <f t="shared" si="1"/>
        <v/>
      </c>
      <c r="H825" s="3" t="str">
        <f t="shared" si="2"/>
        <v>#VALUE!</v>
      </c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1"/>
      <c r="B826" s="1"/>
      <c r="C826" s="1"/>
      <c r="D826" s="1"/>
      <c r="E826" s="1"/>
      <c r="F826" s="1"/>
      <c r="G826" s="7" t="str">
        <f t="shared" si="1"/>
        <v/>
      </c>
      <c r="H826" s="3" t="str">
        <f t="shared" si="2"/>
        <v>#VALUE!</v>
      </c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1"/>
      <c r="B827" s="1"/>
      <c r="C827" s="1"/>
      <c r="D827" s="1"/>
      <c r="E827" s="1"/>
      <c r="F827" s="1"/>
      <c r="G827" s="7" t="str">
        <f t="shared" si="1"/>
        <v/>
      </c>
      <c r="H827" s="3" t="str">
        <f t="shared" si="2"/>
        <v>#VALUE!</v>
      </c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1"/>
      <c r="B828" s="1"/>
      <c r="C828" s="1"/>
      <c r="D828" s="1"/>
      <c r="E828" s="1"/>
      <c r="F828" s="1"/>
      <c r="G828" s="7" t="str">
        <f t="shared" si="1"/>
        <v/>
      </c>
      <c r="H828" s="3" t="str">
        <f t="shared" si="2"/>
        <v>#VALUE!</v>
      </c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1"/>
      <c r="B829" s="1"/>
      <c r="C829" s="1"/>
      <c r="D829" s="1"/>
      <c r="E829" s="1"/>
      <c r="F829" s="1"/>
      <c r="G829" s="7" t="str">
        <f t="shared" si="1"/>
        <v/>
      </c>
      <c r="H829" s="3" t="str">
        <f t="shared" si="2"/>
        <v>#VALUE!</v>
      </c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1"/>
      <c r="B830" s="1"/>
      <c r="C830" s="1"/>
      <c r="D830" s="1"/>
      <c r="E830" s="1"/>
      <c r="F830" s="1"/>
      <c r="G830" s="7" t="str">
        <f t="shared" si="1"/>
        <v/>
      </c>
      <c r="H830" s="3" t="str">
        <f t="shared" si="2"/>
        <v>#VALUE!</v>
      </c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1"/>
      <c r="B831" s="1"/>
      <c r="C831" s="1"/>
      <c r="D831" s="1"/>
      <c r="E831" s="1"/>
      <c r="F831" s="1"/>
      <c r="G831" s="7" t="str">
        <f t="shared" si="1"/>
        <v/>
      </c>
      <c r="H831" s="3" t="str">
        <f t="shared" si="2"/>
        <v>#VALUE!</v>
      </c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1"/>
      <c r="B832" s="1"/>
      <c r="C832" s="1"/>
      <c r="D832" s="1"/>
      <c r="E832" s="1"/>
      <c r="F832" s="1"/>
      <c r="G832" s="7" t="str">
        <f t="shared" si="1"/>
        <v/>
      </c>
      <c r="H832" s="3" t="str">
        <f t="shared" si="2"/>
        <v>#VALUE!</v>
      </c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1"/>
      <c r="B833" s="1"/>
      <c r="C833" s="1"/>
      <c r="D833" s="1"/>
      <c r="E833" s="1"/>
      <c r="F833" s="1"/>
      <c r="G833" s="7" t="str">
        <f t="shared" si="1"/>
        <v/>
      </c>
      <c r="H833" s="3" t="str">
        <f t="shared" si="2"/>
        <v>#VALUE!</v>
      </c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1"/>
      <c r="B834" s="1"/>
      <c r="C834" s="1"/>
      <c r="D834" s="1"/>
      <c r="E834" s="1"/>
      <c r="F834" s="1"/>
      <c r="G834" s="7" t="str">
        <f t="shared" si="1"/>
        <v/>
      </c>
      <c r="H834" s="3" t="str">
        <f t="shared" si="2"/>
        <v>#VALUE!</v>
      </c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1"/>
      <c r="B835" s="1"/>
      <c r="C835" s="1"/>
      <c r="D835" s="1"/>
      <c r="E835" s="1"/>
      <c r="F835" s="1"/>
      <c r="G835" s="7" t="str">
        <f t="shared" si="1"/>
        <v/>
      </c>
      <c r="H835" s="3" t="str">
        <f t="shared" si="2"/>
        <v>#VALUE!</v>
      </c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1"/>
      <c r="B836" s="1"/>
      <c r="C836" s="1"/>
      <c r="D836" s="1"/>
      <c r="E836" s="1"/>
      <c r="F836" s="1"/>
      <c r="G836" s="7" t="str">
        <f t="shared" si="1"/>
        <v/>
      </c>
      <c r="H836" s="3" t="str">
        <f t="shared" si="2"/>
        <v>#VALUE!</v>
      </c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1"/>
      <c r="B837" s="1"/>
      <c r="C837" s="1"/>
      <c r="D837" s="1"/>
      <c r="E837" s="1"/>
      <c r="F837" s="1"/>
      <c r="G837" s="7" t="str">
        <f t="shared" si="1"/>
        <v/>
      </c>
      <c r="H837" s="3" t="str">
        <f t="shared" si="2"/>
        <v>#VALUE!</v>
      </c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1"/>
      <c r="B838" s="1"/>
      <c r="C838" s="1"/>
      <c r="D838" s="1"/>
      <c r="E838" s="1"/>
      <c r="F838" s="1"/>
      <c r="G838" s="7" t="str">
        <f t="shared" si="1"/>
        <v/>
      </c>
      <c r="H838" s="3" t="str">
        <f t="shared" si="2"/>
        <v>#VALUE!</v>
      </c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1"/>
      <c r="B839" s="1"/>
      <c r="C839" s="1"/>
      <c r="D839" s="1"/>
      <c r="E839" s="1"/>
      <c r="F839" s="1"/>
      <c r="G839" s="7" t="str">
        <f t="shared" si="1"/>
        <v/>
      </c>
      <c r="H839" s="3" t="str">
        <f t="shared" si="2"/>
        <v>#VALUE!</v>
      </c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1"/>
      <c r="B840" s="1"/>
      <c r="C840" s="1"/>
      <c r="D840" s="1"/>
      <c r="E840" s="1"/>
      <c r="F840" s="1"/>
      <c r="G840" s="7" t="str">
        <f t="shared" si="1"/>
        <v/>
      </c>
      <c r="H840" s="3" t="str">
        <f t="shared" si="2"/>
        <v>#VALUE!</v>
      </c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1"/>
      <c r="B841" s="1"/>
      <c r="C841" s="1"/>
      <c r="D841" s="1"/>
      <c r="E841" s="1"/>
      <c r="F841" s="1"/>
      <c r="G841" s="7" t="str">
        <f t="shared" si="1"/>
        <v/>
      </c>
      <c r="H841" s="3" t="str">
        <f t="shared" si="2"/>
        <v>#VALUE!</v>
      </c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1"/>
      <c r="B842" s="1"/>
      <c r="C842" s="1"/>
      <c r="D842" s="1"/>
      <c r="E842" s="1"/>
      <c r="F842" s="1"/>
      <c r="G842" s="7" t="str">
        <f t="shared" si="1"/>
        <v/>
      </c>
      <c r="H842" s="3" t="str">
        <f t="shared" si="2"/>
        <v>#VALUE!</v>
      </c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1"/>
      <c r="B843" s="1"/>
      <c r="C843" s="1"/>
      <c r="D843" s="1"/>
      <c r="E843" s="1"/>
      <c r="F843" s="1"/>
      <c r="G843" s="7" t="str">
        <f t="shared" si="1"/>
        <v/>
      </c>
      <c r="H843" s="3" t="str">
        <f t="shared" si="2"/>
        <v>#VALUE!</v>
      </c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1"/>
      <c r="B844" s="1"/>
      <c r="C844" s="1"/>
      <c r="D844" s="1"/>
      <c r="E844" s="1"/>
      <c r="F844" s="1"/>
      <c r="G844" s="7" t="str">
        <f t="shared" si="1"/>
        <v/>
      </c>
      <c r="H844" s="3" t="str">
        <f t="shared" si="2"/>
        <v>#VALUE!</v>
      </c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1"/>
      <c r="B845" s="1"/>
      <c r="C845" s="1"/>
      <c r="D845" s="1"/>
      <c r="E845" s="1"/>
      <c r="F845" s="1"/>
      <c r="G845" s="7" t="str">
        <f t="shared" si="1"/>
        <v/>
      </c>
      <c r="H845" s="3" t="str">
        <f t="shared" si="2"/>
        <v>#VALUE!</v>
      </c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1"/>
      <c r="B846" s="1"/>
      <c r="C846" s="1"/>
      <c r="D846" s="1"/>
      <c r="E846" s="1"/>
      <c r="F846" s="1"/>
      <c r="G846" s="7" t="str">
        <f t="shared" si="1"/>
        <v/>
      </c>
      <c r="H846" s="3" t="str">
        <f t="shared" si="2"/>
        <v>#VALUE!</v>
      </c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1"/>
      <c r="B847" s="1"/>
      <c r="C847" s="1"/>
      <c r="D847" s="1"/>
      <c r="E847" s="1"/>
      <c r="F847" s="1"/>
      <c r="G847" s="7" t="str">
        <f t="shared" si="1"/>
        <v/>
      </c>
      <c r="H847" s="3" t="str">
        <f t="shared" si="2"/>
        <v>#VALUE!</v>
      </c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1"/>
      <c r="B848" s="1"/>
      <c r="C848" s="1"/>
      <c r="D848" s="1"/>
      <c r="E848" s="1"/>
      <c r="F848" s="1"/>
      <c r="G848" s="7" t="str">
        <f t="shared" si="1"/>
        <v/>
      </c>
      <c r="H848" s="3" t="str">
        <f t="shared" si="2"/>
        <v>#VALUE!</v>
      </c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1"/>
      <c r="B849" s="1"/>
      <c r="C849" s="1"/>
      <c r="D849" s="1"/>
      <c r="E849" s="1"/>
      <c r="F849" s="1"/>
      <c r="G849" s="7" t="str">
        <f t="shared" si="1"/>
        <v/>
      </c>
      <c r="H849" s="3" t="str">
        <f t="shared" si="2"/>
        <v>#VALUE!</v>
      </c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1"/>
      <c r="B850" s="1"/>
      <c r="C850" s="1"/>
      <c r="D850" s="1"/>
      <c r="E850" s="1"/>
      <c r="F850" s="1"/>
      <c r="G850" s="7" t="str">
        <f t="shared" si="1"/>
        <v/>
      </c>
      <c r="H850" s="3" t="str">
        <f t="shared" si="2"/>
        <v>#VALUE!</v>
      </c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1"/>
      <c r="B851" s="1"/>
      <c r="C851" s="1"/>
      <c r="D851" s="1"/>
      <c r="E851" s="1"/>
      <c r="F851" s="1"/>
      <c r="G851" s="7" t="str">
        <f t="shared" si="1"/>
        <v/>
      </c>
      <c r="H851" s="3" t="str">
        <f t="shared" si="2"/>
        <v>#VALUE!</v>
      </c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1"/>
      <c r="B852" s="1"/>
      <c r="C852" s="1"/>
      <c r="D852" s="1"/>
      <c r="E852" s="1"/>
      <c r="F852" s="1"/>
      <c r="G852" s="7" t="str">
        <f t="shared" si="1"/>
        <v/>
      </c>
      <c r="H852" s="3" t="str">
        <f t="shared" si="2"/>
        <v>#VALUE!</v>
      </c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1"/>
      <c r="B853" s="1"/>
      <c r="C853" s="1"/>
      <c r="D853" s="1"/>
      <c r="E853" s="1"/>
      <c r="F853" s="1"/>
      <c r="G853" s="7" t="str">
        <f t="shared" si="1"/>
        <v/>
      </c>
      <c r="H853" s="3" t="str">
        <f t="shared" si="2"/>
        <v>#VALUE!</v>
      </c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1"/>
      <c r="B854" s="1"/>
      <c r="C854" s="1"/>
      <c r="D854" s="1"/>
      <c r="E854" s="1"/>
      <c r="F854" s="1"/>
      <c r="G854" s="7" t="str">
        <f t="shared" si="1"/>
        <v/>
      </c>
      <c r="H854" s="3" t="str">
        <f t="shared" si="2"/>
        <v>#VALUE!</v>
      </c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1"/>
      <c r="B855" s="1"/>
      <c r="C855" s="1"/>
      <c r="D855" s="1"/>
      <c r="E855" s="1"/>
      <c r="F855" s="1"/>
      <c r="G855" s="7" t="str">
        <f t="shared" si="1"/>
        <v/>
      </c>
      <c r="H855" s="3" t="str">
        <f t="shared" si="2"/>
        <v>#VALUE!</v>
      </c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1"/>
      <c r="B856" s="1"/>
      <c r="C856" s="1"/>
      <c r="D856" s="1"/>
      <c r="E856" s="1"/>
      <c r="F856" s="1"/>
      <c r="G856" s="7" t="str">
        <f t="shared" si="1"/>
        <v/>
      </c>
      <c r="H856" s="3" t="str">
        <f t="shared" si="2"/>
        <v>#VALUE!</v>
      </c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1"/>
      <c r="B857" s="1"/>
      <c r="C857" s="1"/>
      <c r="D857" s="1"/>
      <c r="E857" s="1"/>
      <c r="F857" s="1"/>
      <c r="G857" s="7" t="str">
        <f t="shared" si="1"/>
        <v/>
      </c>
      <c r="H857" s="3" t="str">
        <f t="shared" si="2"/>
        <v>#VALUE!</v>
      </c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1"/>
      <c r="B858" s="1"/>
      <c r="C858" s="1"/>
      <c r="D858" s="1"/>
      <c r="E858" s="1"/>
      <c r="F858" s="1"/>
      <c r="G858" s="7" t="str">
        <f t="shared" si="1"/>
        <v/>
      </c>
      <c r="H858" s="3" t="str">
        <f t="shared" si="2"/>
        <v>#VALUE!</v>
      </c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1"/>
      <c r="B859" s="1"/>
      <c r="C859" s="1"/>
      <c r="D859" s="1"/>
      <c r="E859" s="1"/>
      <c r="F859" s="1"/>
      <c r="G859" s="7" t="str">
        <f t="shared" si="1"/>
        <v/>
      </c>
      <c r="H859" s="3" t="str">
        <f t="shared" si="2"/>
        <v>#VALUE!</v>
      </c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1"/>
      <c r="B860" s="1"/>
      <c r="C860" s="1"/>
      <c r="D860" s="1"/>
      <c r="E860" s="1"/>
      <c r="F860" s="1"/>
      <c r="G860" s="7" t="str">
        <f t="shared" si="1"/>
        <v/>
      </c>
      <c r="H860" s="3" t="str">
        <f t="shared" si="2"/>
        <v>#VALUE!</v>
      </c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1"/>
      <c r="B861" s="1"/>
      <c r="C861" s="1"/>
      <c r="D861" s="1"/>
      <c r="E861" s="1"/>
      <c r="F861" s="1"/>
      <c r="G861" s="7" t="str">
        <f t="shared" si="1"/>
        <v/>
      </c>
      <c r="H861" s="3" t="str">
        <f t="shared" si="2"/>
        <v>#VALUE!</v>
      </c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1"/>
      <c r="B862" s="1"/>
      <c r="C862" s="1"/>
      <c r="D862" s="1"/>
      <c r="E862" s="1"/>
      <c r="F862" s="1"/>
      <c r="G862" s="7" t="str">
        <f t="shared" si="1"/>
        <v/>
      </c>
      <c r="H862" s="3" t="str">
        <f t="shared" si="2"/>
        <v>#VALUE!</v>
      </c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1"/>
      <c r="B863" s="1"/>
      <c r="C863" s="1"/>
      <c r="D863" s="1"/>
      <c r="E863" s="1"/>
      <c r="F863" s="1"/>
      <c r="G863" s="7" t="str">
        <f t="shared" si="1"/>
        <v/>
      </c>
      <c r="H863" s="3" t="str">
        <f t="shared" si="2"/>
        <v>#VALUE!</v>
      </c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1"/>
      <c r="B864" s="1"/>
      <c r="C864" s="1"/>
      <c r="D864" s="1"/>
      <c r="E864" s="1"/>
      <c r="F864" s="1"/>
      <c r="G864" s="7" t="str">
        <f t="shared" si="1"/>
        <v/>
      </c>
      <c r="H864" s="3" t="str">
        <f t="shared" si="2"/>
        <v>#VALUE!</v>
      </c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1"/>
      <c r="B865" s="1"/>
      <c r="C865" s="1"/>
      <c r="D865" s="1"/>
      <c r="E865" s="1"/>
      <c r="F865" s="1"/>
      <c r="G865" s="7" t="str">
        <f t="shared" si="1"/>
        <v/>
      </c>
      <c r="H865" s="3" t="str">
        <f t="shared" si="2"/>
        <v>#VALUE!</v>
      </c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1"/>
      <c r="B866" s="1"/>
      <c r="C866" s="1"/>
      <c r="D866" s="1"/>
      <c r="E866" s="1"/>
      <c r="F866" s="1"/>
      <c r="G866" s="7" t="str">
        <f t="shared" si="1"/>
        <v/>
      </c>
      <c r="H866" s="3" t="str">
        <f t="shared" si="2"/>
        <v>#VALUE!</v>
      </c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1"/>
      <c r="B867" s="1"/>
      <c r="C867" s="1"/>
      <c r="D867" s="1"/>
      <c r="E867" s="1"/>
      <c r="F867" s="1"/>
      <c r="G867" s="7" t="str">
        <f t="shared" si="1"/>
        <v/>
      </c>
      <c r="H867" s="3" t="str">
        <f t="shared" si="2"/>
        <v>#VALUE!</v>
      </c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1"/>
      <c r="B868" s="1"/>
      <c r="C868" s="1"/>
      <c r="D868" s="1"/>
      <c r="E868" s="1"/>
      <c r="F868" s="1"/>
      <c r="G868" s="7" t="str">
        <f t="shared" si="1"/>
        <v/>
      </c>
      <c r="H868" s="3" t="str">
        <f t="shared" si="2"/>
        <v>#VALUE!</v>
      </c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1"/>
      <c r="B869" s="1"/>
      <c r="C869" s="1"/>
      <c r="D869" s="1"/>
      <c r="E869" s="1"/>
      <c r="F869" s="1"/>
      <c r="G869" s="7" t="str">
        <f t="shared" si="1"/>
        <v/>
      </c>
      <c r="H869" s="3" t="str">
        <f t="shared" si="2"/>
        <v>#VALUE!</v>
      </c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1"/>
      <c r="B870" s="1"/>
      <c r="C870" s="1"/>
      <c r="D870" s="1"/>
      <c r="E870" s="1"/>
      <c r="F870" s="1"/>
      <c r="G870" s="7" t="str">
        <f t="shared" si="1"/>
        <v/>
      </c>
      <c r="H870" s="3" t="str">
        <f t="shared" si="2"/>
        <v>#VALUE!</v>
      </c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1"/>
      <c r="B871" s="1"/>
      <c r="C871" s="1"/>
      <c r="D871" s="1"/>
      <c r="E871" s="1"/>
      <c r="F871" s="1"/>
      <c r="G871" s="7" t="str">
        <f t="shared" si="1"/>
        <v/>
      </c>
      <c r="H871" s="3" t="str">
        <f t="shared" si="2"/>
        <v>#VALUE!</v>
      </c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1"/>
      <c r="B872" s="1"/>
      <c r="C872" s="1"/>
      <c r="D872" s="1"/>
      <c r="E872" s="1"/>
      <c r="F872" s="1"/>
      <c r="G872" s="7" t="str">
        <f t="shared" si="1"/>
        <v/>
      </c>
      <c r="H872" s="3" t="str">
        <f t="shared" si="2"/>
        <v>#VALUE!</v>
      </c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1"/>
      <c r="B873" s="1"/>
      <c r="C873" s="1"/>
      <c r="D873" s="1"/>
      <c r="E873" s="1"/>
      <c r="F873" s="1"/>
      <c r="G873" s="7" t="str">
        <f t="shared" si="1"/>
        <v/>
      </c>
      <c r="H873" s="3" t="str">
        <f t="shared" si="2"/>
        <v>#VALUE!</v>
      </c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1"/>
      <c r="B874" s="1"/>
      <c r="C874" s="1"/>
      <c r="D874" s="1"/>
      <c r="E874" s="1"/>
      <c r="F874" s="1"/>
      <c r="G874" s="7" t="str">
        <f t="shared" si="1"/>
        <v/>
      </c>
      <c r="H874" s="3" t="str">
        <f t="shared" si="2"/>
        <v>#VALUE!</v>
      </c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1"/>
      <c r="B875" s="1"/>
      <c r="C875" s="1"/>
      <c r="D875" s="1"/>
      <c r="E875" s="1"/>
      <c r="F875" s="1"/>
      <c r="G875" s="7" t="str">
        <f t="shared" si="1"/>
        <v/>
      </c>
      <c r="H875" s="3" t="str">
        <f t="shared" si="2"/>
        <v>#VALUE!</v>
      </c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1"/>
      <c r="B876" s="1"/>
      <c r="C876" s="1"/>
      <c r="D876" s="1"/>
      <c r="E876" s="1"/>
      <c r="F876" s="1"/>
      <c r="G876" s="7" t="str">
        <f t="shared" si="1"/>
        <v/>
      </c>
      <c r="H876" s="3" t="str">
        <f t="shared" si="2"/>
        <v>#VALUE!</v>
      </c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1"/>
      <c r="B877" s="1"/>
      <c r="C877" s="1"/>
      <c r="D877" s="1"/>
      <c r="E877" s="1"/>
      <c r="F877" s="1"/>
      <c r="G877" s="7" t="str">
        <f t="shared" si="1"/>
        <v/>
      </c>
      <c r="H877" s="3" t="str">
        <f t="shared" si="2"/>
        <v>#VALUE!</v>
      </c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1"/>
      <c r="B878" s="1"/>
      <c r="C878" s="1"/>
      <c r="D878" s="1"/>
      <c r="E878" s="1"/>
      <c r="F878" s="1"/>
      <c r="G878" s="7" t="str">
        <f t="shared" si="1"/>
        <v/>
      </c>
      <c r="H878" s="3" t="str">
        <f t="shared" si="2"/>
        <v>#VALUE!</v>
      </c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1"/>
      <c r="B879" s="1"/>
      <c r="C879" s="1"/>
      <c r="D879" s="1"/>
      <c r="E879" s="1"/>
      <c r="F879" s="1"/>
      <c r="G879" s="7" t="str">
        <f t="shared" si="1"/>
        <v/>
      </c>
      <c r="H879" s="3" t="str">
        <f t="shared" si="2"/>
        <v>#VALUE!</v>
      </c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1"/>
      <c r="B880" s="1"/>
      <c r="C880" s="1"/>
      <c r="D880" s="1"/>
      <c r="E880" s="1"/>
      <c r="F880" s="1"/>
      <c r="G880" s="7" t="str">
        <f t="shared" si="1"/>
        <v/>
      </c>
      <c r="H880" s="3" t="str">
        <f t="shared" si="2"/>
        <v>#VALUE!</v>
      </c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1"/>
      <c r="B881" s="1"/>
      <c r="C881" s="1"/>
      <c r="D881" s="1"/>
      <c r="E881" s="1"/>
      <c r="F881" s="1"/>
      <c r="G881" s="7" t="str">
        <f t="shared" si="1"/>
        <v/>
      </c>
      <c r="H881" s="3" t="str">
        <f t="shared" si="2"/>
        <v>#VALUE!</v>
      </c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1"/>
      <c r="B882" s="1"/>
      <c r="C882" s="1"/>
      <c r="D882" s="1"/>
      <c r="E882" s="1"/>
      <c r="F882" s="1"/>
      <c r="G882" s="7" t="str">
        <f t="shared" si="1"/>
        <v/>
      </c>
      <c r="H882" s="3" t="str">
        <f t="shared" si="2"/>
        <v>#VALUE!</v>
      </c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1"/>
      <c r="B883" s="1"/>
      <c r="C883" s="1"/>
      <c r="D883" s="1"/>
      <c r="E883" s="1"/>
      <c r="F883" s="1"/>
      <c r="G883" s="7" t="str">
        <f t="shared" si="1"/>
        <v/>
      </c>
      <c r="H883" s="3" t="str">
        <f t="shared" si="2"/>
        <v>#VALUE!</v>
      </c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1"/>
      <c r="B884" s="1"/>
      <c r="C884" s="1"/>
      <c r="D884" s="1"/>
      <c r="E884" s="1"/>
      <c r="F884" s="1"/>
      <c r="G884" s="7" t="str">
        <f t="shared" si="1"/>
        <v/>
      </c>
      <c r="H884" s="3" t="str">
        <f t="shared" si="2"/>
        <v>#VALUE!</v>
      </c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1"/>
      <c r="B885" s="1"/>
      <c r="C885" s="1"/>
      <c r="D885" s="1"/>
      <c r="E885" s="1"/>
      <c r="F885" s="1"/>
      <c r="G885" s="7" t="str">
        <f t="shared" si="1"/>
        <v/>
      </c>
      <c r="H885" s="3" t="str">
        <f t="shared" si="2"/>
        <v>#VALUE!</v>
      </c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1"/>
      <c r="B886" s="1"/>
      <c r="C886" s="1"/>
      <c r="D886" s="1"/>
      <c r="E886" s="1"/>
      <c r="F886" s="1"/>
      <c r="G886" s="7" t="str">
        <f t="shared" si="1"/>
        <v/>
      </c>
      <c r="H886" s="3" t="str">
        <f t="shared" si="2"/>
        <v>#VALUE!</v>
      </c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1"/>
      <c r="B887" s="1"/>
      <c r="C887" s="1"/>
      <c r="D887" s="1"/>
      <c r="E887" s="1"/>
      <c r="F887" s="1"/>
      <c r="G887" s="7" t="str">
        <f t="shared" si="1"/>
        <v/>
      </c>
      <c r="H887" s="3" t="str">
        <f t="shared" si="2"/>
        <v>#VALUE!</v>
      </c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1"/>
      <c r="B888" s="1"/>
      <c r="C888" s="1"/>
      <c r="D888" s="1"/>
      <c r="E888" s="1"/>
      <c r="F888" s="1"/>
      <c r="G888" s="7" t="str">
        <f t="shared" si="1"/>
        <v/>
      </c>
      <c r="H888" s="3" t="str">
        <f t="shared" si="2"/>
        <v>#VALUE!</v>
      </c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1"/>
      <c r="B889" s="1"/>
      <c r="C889" s="1"/>
      <c r="D889" s="1"/>
      <c r="E889" s="1"/>
      <c r="F889" s="1"/>
      <c r="G889" s="7" t="str">
        <f t="shared" si="1"/>
        <v/>
      </c>
      <c r="H889" s="3" t="str">
        <f t="shared" si="2"/>
        <v>#VALUE!</v>
      </c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1"/>
      <c r="B890" s="1"/>
      <c r="C890" s="1"/>
      <c r="D890" s="1"/>
      <c r="E890" s="1"/>
      <c r="F890" s="1"/>
      <c r="G890" s="7" t="str">
        <f t="shared" si="1"/>
        <v/>
      </c>
      <c r="H890" s="3" t="str">
        <f t="shared" si="2"/>
        <v>#VALUE!</v>
      </c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1"/>
      <c r="B891" s="1"/>
      <c r="C891" s="1"/>
      <c r="D891" s="1"/>
      <c r="E891" s="1"/>
      <c r="F891" s="1"/>
      <c r="G891" s="7" t="str">
        <f t="shared" si="1"/>
        <v/>
      </c>
      <c r="H891" s="3" t="str">
        <f t="shared" si="2"/>
        <v>#VALUE!</v>
      </c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1"/>
      <c r="B892" s="1"/>
      <c r="C892" s="1"/>
      <c r="D892" s="1"/>
      <c r="E892" s="1"/>
      <c r="F892" s="1"/>
      <c r="G892" s="7" t="str">
        <f t="shared" si="1"/>
        <v/>
      </c>
      <c r="H892" s="3" t="str">
        <f t="shared" si="2"/>
        <v>#VALUE!</v>
      </c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1"/>
      <c r="B893" s="1"/>
      <c r="C893" s="1"/>
      <c r="D893" s="1"/>
      <c r="E893" s="1"/>
      <c r="F893" s="1"/>
      <c r="G893" s="7" t="str">
        <f t="shared" si="1"/>
        <v/>
      </c>
      <c r="H893" s="3" t="str">
        <f t="shared" si="2"/>
        <v>#VALUE!</v>
      </c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1"/>
      <c r="B894" s="1"/>
      <c r="C894" s="1"/>
      <c r="D894" s="1"/>
      <c r="E894" s="1"/>
      <c r="F894" s="1"/>
      <c r="G894" s="7" t="str">
        <f t="shared" si="1"/>
        <v/>
      </c>
      <c r="H894" s="3" t="str">
        <f t="shared" si="2"/>
        <v>#VALUE!</v>
      </c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1"/>
      <c r="B895" s="1"/>
      <c r="C895" s="1"/>
      <c r="D895" s="1"/>
      <c r="E895" s="1"/>
      <c r="F895" s="1"/>
      <c r="G895" s="7" t="str">
        <f t="shared" si="1"/>
        <v/>
      </c>
      <c r="H895" s="3" t="str">
        <f t="shared" si="2"/>
        <v>#VALUE!</v>
      </c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1"/>
      <c r="B896" s="1"/>
      <c r="C896" s="1"/>
      <c r="D896" s="1"/>
      <c r="E896" s="1"/>
      <c r="F896" s="1"/>
      <c r="G896" s="7" t="str">
        <f t="shared" si="1"/>
        <v/>
      </c>
      <c r="H896" s="3" t="str">
        <f t="shared" si="2"/>
        <v>#VALUE!</v>
      </c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1"/>
      <c r="B897" s="1"/>
      <c r="C897" s="1"/>
      <c r="D897" s="1"/>
      <c r="E897" s="1"/>
      <c r="F897" s="1"/>
      <c r="G897" s="7" t="str">
        <f t="shared" si="1"/>
        <v/>
      </c>
      <c r="H897" s="3" t="str">
        <f t="shared" si="2"/>
        <v>#VALUE!</v>
      </c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1"/>
      <c r="B898" s="1"/>
      <c r="C898" s="1"/>
      <c r="D898" s="1"/>
      <c r="E898" s="1"/>
      <c r="F898" s="1"/>
      <c r="G898" s="7" t="str">
        <f t="shared" si="1"/>
        <v/>
      </c>
      <c r="H898" s="3" t="str">
        <f t="shared" si="2"/>
        <v>#VALUE!</v>
      </c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1"/>
      <c r="B899" s="1"/>
      <c r="C899" s="1"/>
      <c r="D899" s="1"/>
      <c r="E899" s="1"/>
      <c r="F899" s="1"/>
      <c r="G899" s="7" t="str">
        <f t="shared" si="1"/>
        <v/>
      </c>
      <c r="H899" s="3" t="str">
        <f t="shared" si="2"/>
        <v>#VALUE!</v>
      </c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1"/>
      <c r="B900" s="1"/>
      <c r="C900" s="1"/>
      <c r="D900" s="1"/>
      <c r="E900" s="1"/>
      <c r="F900" s="1"/>
      <c r="G900" s="7" t="str">
        <f t="shared" si="1"/>
        <v/>
      </c>
      <c r="H900" s="3" t="str">
        <f t="shared" si="2"/>
        <v>#VALUE!</v>
      </c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1"/>
      <c r="B901" s="1"/>
      <c r="C901" s="1"/>
      <c r="D901" s="1"/>
      <c r="E901" s="1"/>
      <c r="F901" s="1"/>
      <c r="G901" s="7" t="str">
        <f t="shared" si="1"/>
        <v/>
      </c>
      <c r="H901" s="3" t="str">
        <f t="shared" si="2"/>
        <v>#VALUE!</v>
      </c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1"/>
      <c r="B902" s="1"/>
      <c r="C902" s="1"/>
      <c r="D902" s="1"/>
      <c r="E902" s="1"/>
      <c r="F902" s="1"/>
      <c r="G902" s="7" t="str">
        <f t="shared" si="1"/>
        <v/>
      </c>
      <c r="H902" s="3" t="str">
        <f t="shared" si="2"/>
        <v>#VALUE!</v>
      </c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1"/>
      <c r="B903" s="1"/>
      <c r="C903" s="1"/>
      <c r="D903" s="1"/>
      <c r="E903" s="1"/>
      <c r="F903" s="1"/>
      <c r="G903" s="7" t="str">
        <f t="shared" si="1"/>
        <v/>
      </c>
      <c r="H903" s="3" t="str">
        <f t="shared" si="2"/>
        <v>#VALUE!</v>
      </c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1"/>
      <c r="B904" s="1"/>
      <c r="C904" s="1"/>
      <c r="D904" s="1"/>
      <c r="E904" s="1"/>
      <c r="F904" s="1"/>
      <c r="G904" s="7" t="str">
        <f t="shared" si="1"/>
        <v/>
      </c>
      <c r="H904" s="3" t="str">
        <f t="shared" si="2"/>
        <v>#VALUE!</v>
      </c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1"/>
      <c r="B905" s="1"/>
      <c r="C905" s="1"/>
      <c r="D905" s="1"/>
      <c r="E905" s="1"/>
      <c r="F905" s="1"/>
      <c r="G905" s="7" t="str">
        <f t="shared" si="1"/>
        <v/>
      </c>
      <c r="H905" s="3" t="str">
        <f t="shared" si="2"/>
        <v>#VALUE!</v>
      </c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1"/>
      <c r="B906" s="1"/>
      <c r="C906" s="1"/>
      <c r="D906" s="1"/>
      <c r="E906" s="1"/>
      <c r="F906" s="1"/>
      <c r="G906" s="7" t="str">
        <f t="shared" si="1"/>
        <v/>
      </c>
      <c r="H906" s="3" t="str">
        <f t="shared" si="2"/>
        <v>#VALUE!</v>
      </c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1"/>
      <c r="B907" s="1"/>
      <c r="C907" s="1"/>
      <c r="D907" s="1"/>
      <c r="E907" s="1"/>
      <c r="F907" s="1"/>
      <c r="G907" s="7" t="str">
        <f t="shared" si="1"/>
        <v/>
      </c>
      <c r="H907" s="3" t="str">
        <f t="shared" si="2"/>
        <v>#VALUE!</v>
      </c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1"/>
      <c r="B908" s="1"/>
      <c r="C908" s="1"/>
      <c r="D908" s="1"/>
      <c r="E908" s="1"/>
      <c r="F908" s="1"/>
      <c r="G908" s="7" t="str">
        <f t="shared" si="1"/>
        <v/>
      </c>
      <c r="H908" s="3" t="str">
        <f t="shared" si="2"/>
        <v>#VALUE!</v>
      </c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1"/>
      <c r="B909" s="1"/>
      <c r="C909" s="1"/>
      <c r="D909" s="1"/>
      <c r="E909" s="1"/>
      <c r="F909" s="1"/>
      <c r="G909" s="7" t="str">
        <f t="shared" si="1"/>
        <v/>
      </c>
      <c r="H909" s="3" t="str">
        <f t="shared" si="2"/>
        <v>#VALUE!</v>
      </c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1"/>
      <c r="B910" s="1"/>
      <c r="C910" s="1"/>
      <c r="D910" s="1"/>
      <c r="E910" s="1"/>
      <c r="F910" s="1"/>
      <c r="G910" s="7" t="str">
        <f t="shared" si="1"/>
        <v/>
      </c>
      <c r="H910" s="3" t="str">
        <f t="shared" si="2"/>
        <v>#VALUE!</v>
      </c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1"/>
      <c r="B911" s="1"/>
      <c r="C911" s="1"/>
      <c r="D911" s="1"/>
      <c r="E911" s="1"/>
      <c r="F911" s="1"/>
      <c r="G911" s="7" t="str">
        <f t="shared" si="1"/>
        <v/>
      </c>
      <c r="H911" s="3" t="str">
        <f t="shared" si="2"/>
        <v>#VALUE!</v>
      </c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1"/>
      <c r="B912" s="1"/>
      <c r="C912" s="1"/>
      <c r="D912" s="1"/>
      <c r="E912" s="1"/>
      <c r="F912" s="1"/>
      <c r="G912" s="7" t="str">
        <f t="shared" si="1"/>
        <v/>
      </c>
      <c r="H912" s="3" t="str">
        <f t="shared" si="2"/>
        <v>#VALUE!</v>
      </c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1"/>
      <c r="B913" s="1"/>
      <c r="C913" s="1"/>
      <c r="D913" s="1"/>
      <c r="E913" s="1"/>
      <c r="F913" s="1"/>
      <c r="G913" s="7" t="str">
        <f t="shared" si="1"/>
        <v/>
      </c>
      <c r="H913" s="3" t="str">
        <f t="shared" si="2"/>
        <v>#VALUE!</v>
      </c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1"/>
      <c r="B914" s="1"/>
      <c r="C914" s="1"/>
      <c r="D914" s="1"/>
      <c r="E914" s="1"/>
      <c r="F914" s="1"/>
      <c r="G914" s="7" t="str">
        <f t="shared" si="1"/>
        <v/>
      </c>
      <c r="H914" s="3" t="str">
        <f t="shared" si="2"/>
        <v>#VALUE!</v>
      </c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1"/>
      <c r="B915" s="1"/>
      <c r="C915" s="1"/>
      <c r="D915" s="1"/>
      <c r="E915" s="1"/>
      <c r="F915" s="1"/>
      <c r="G915" s="7" t="str">
        <f t="shared" si="1"/>
        <v/>
      </c>
      <c r="H915" s="3" t="str">
        <f t="shared" si="2"/>
        <v>#VALUE!</v>
      </c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1"/>
      <c r="B916" s="1"/>
      <c r="C916" s="1"/>
      <c r="D916" s="1"/>
      <c r="E916" s="1"/>
      <c r="F916" s="1"/>
      <c r="G916" s="7" t="str">
        <f t="shared" si="1"/>
        <v/>
      </c>
      <c r="H916" s="3" t="str">
        <f t="shared" si="2"/>
        <v>#VALUE!</v>
      </c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1"/>
      <c r="B917" s="1"/>
      <c r="C917" s="1"/>
      <c r="D917" s="1"/>
      <c r="E917" s="1"/>
      <c r="F917" s="1"/>
      <c r="G917" s="7" t="str">
        <f t="shared" si="1"/>
        <v/>
      </c>
      <c r="H917" s="3" t="str">
        <f t="shared" si="2"/>
        <v>#VALUE!</v>
      </c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1"/>
      <c r="B918" s="1"/>
      <c r="C918" s="1"/>
      <c r="D918" s="1"/>
      <c r="E918" s="1"/>
      <c r="F918" s="1"/>
      <c r="G918" s="7" t="str">
        <f t="shared" si="1"/>
        <v/>
      </c>
      <c r="H918" s="3" t="str">
        <f t="shared" si="2"/>
        <v>#VALUE!</v>
      </c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1"/>
      <c r="B919" s="1"/>
      <c r="C919" s="1"/>
      <c r="D919" s="1"/>
      <c r="E919" s="1"/>
      <c r="F919" s="1"/>
      <c r="G919" s="7" t="str">
        <f t="shared" si="1"/>
        <v/>
      </c>
      <c r="H919" s="3" t="str">
        <f t="shared" si="2"/>
        <v>#VALUE!</v>
      </c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1"/>
      <c r="B920" s="1"/>
      <c r="C920" s="1"/>
      <c r="D920" s="1"/>
      <c r="E920" s="1"/>
      <c r="F920" s="1"/>
      <c r="G920" s="7" t="str">
        <f t="shared" si="1"/>
        <v/>
      </c>
      <c r="H920" s="3" t="str">
        <f t="shared" si="2"/>
        <v>#VALUE!</v>
      </c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1"/>
      <c r="B921" s="1"/>
      <c r="C921" s="1"/>
      <c r="D921" s="1"/>
      <c r="E921" s="1"/>
      <c r="F921" s="1"/>
      <c r="G921" s="7" t="str">
        <f t="shared" si="1"/>
        <v/>
      </c>
      <c r="H921" s="3" t="str">
        <f t="shared" si="2"/>
        <v>#VALUE!</v>
      </c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1"/>
      <c r="B922" s="1"/>
      <c r="C922" s="1"/>
      <c r="D922" s="1"/>
      <c r="E922" s="1"/>
      <c r="F922" s="1"/>
      <c r="G922" s="7" t="str">
        <f t="shared" si="1"/>
        <v/>
      </c>
      <c r="H922" s="3" t="str">
        <f t="shared" si="2"/>
        <v>#VALUE!</v>
      </c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1"/>
      <c r="B923" s="1"/>
      <c r="C923" s="1"/>
      <c r="D923" s="1"/>
      <c r="E923" s="1"/>
      <c r="F923" s="1"/>
      <c r="G923" s="7" t="str">
        <f t="shared" si="1"/>
        <v/>
      </c>
      <c r="H923" s="3" t="str">
        <f t="shared" si="2"/>
        <v>#VALUE!</v>
      </c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1"/>
      <c r="B924" s="1"/>
      <c r="C924" s="1"/>
      <c r="D924" s="1"/>
      <c r="E924" s="1"/>
      <c r="F924" s="1"/>
      <c r="G924" s="7" t="str">
        <f t="shared" si="1"/>
        <v/>
      </c>
      <c r="H924" s="3" t="str">
        <f t="shared" si="2"/>
        <v>#VALUE!</v>
      </c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1"/>
      <c r="B925" s="1"/>
      <c r="C925" s="1"/>
      <c r="D925" s="1"/>
      <c r="E925" s="1"/>
      <c r="F925" s="1"/>
      <c r="G925" s="7" t="str">
        <f t="shared" si="1"/>
        <v/>
      </c>
      <c r="H925" s="3" t="str">
        <f t="shared" si="2"/>
        <v>#VALUE!</v>
      </c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1"/>
      <c r="B926" s="1"/>
      <c r="C926" s="1"/>
      <c r="D926" s="1"/>
      <c r="E926" s="1"/>
      <c r="F926" s="1"/>
      <c r="G926" s="7" t="str">
        <f t="shared" si="1"/>
        <v/>
      </c>
      <c r="H926" s="3" t="str">
        <f t="shared" si="2"/>
        <v>#VALUE!</v>
      </c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1"/>
      <c r="B927" s="1"/>
      <c r="C927" s="1"/>
      <c r="D927" s="1"/>
      <c r="E927" s="1"/>
      <c r="F927" s="1"/>
      <c r="G927" s="7" t="str">
        <f t="shared" si="1"/>
        <v/>
      </c>
      <c r="H927" s="3" t="str">
        <f t="shared" si="2"/>
        <v>#VALUE!</v>
      </c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1"/>
      <c r="B928" s="1"/>
      <c r="C928" s="1"/>
      <c r="D928" s="1"/>
      <c r="E928" s="1"/>
      <c r="F928" s="1"/>
      <c r="G928" s="7" t="str">
        <f t="shared" si="1"/>
        <v/>
      </c>
      <c r="H928" s="3" t="str">
        <f t="shared" si="2"/>
        <v>#VALUE!</v>
      </c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1"/>
      <c r="B929" s="1"/>
      <c r="C929" s="1"/>
      <c r="D929" s="1"/>
      <c r="E929" s="1"/>
      <c r="F929" s="1"/>
      <c r="G929" s="7" t="str">
        <f t="shared" si="1"/>
        <v/>
      </c>
      <c r="H929" s="3" t="str">
        <f t="shared" si="2"/>
        <v>#VALUE!</v>
      </c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1"/>
      <c r="B930" s="1"/>
      <c r="C930" s="1"/>
      <c r="D930" s="1"/>
      <c r="E930" s="1"/>
      <c r="F930" s="1"/>
      <c r="G930" s="7" t="str">
        <f t="shared" si="1"/>
        <v/>
      </c>
      <c r="H930" s="3" t="str">
        <f t="shared" si="2"/>
        <v>#VALUE!</v>
      </c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1"/>
      <c r="B931" s="1"/>
      <c r="C931" s="1"/>
      <c r="D931" s="1"/>
      <c r="E931" s="1"/>
      <c r="F931" s="1"/>
      <c r="G931" s="7" t="str">
        <f t="shared" si="1"/>
        <v/>
      </c>
      <c r="H931" s="3" t="str">
        <f t="shared" si="2"/>
        <v>#VALUE!</v>
      </c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1"/>
      <c r="B932" s="1"/>
      <c r="C932" s="1"/>
      <c r="D932" s="1"/>
      <c r="E932" s="1"/>
      <c r="F932" s="1"/>
      <c r="G932" s="7" t="str">
        <f t="shared" si="1"/>
        <v/>
      </c>
      <c r="H932" s="3" t="str">
        <f t="shared" si="2"/>
        <v>#VALUE!</v>
      </c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1"/>
      <c r="B933" s="1"/>
      <c r="C933" s="1"/>
      <c r="D933" s="1"/>
      <c r="E933" s="1"/>
      <c r="F933" s="1"/>
      <c r="G933" s="7" t="str">
        <f t="shared" si="1"/>
        <v/>
      </c>
      <c r="H933" s="3" t="str">
        <f t="shared" si="2"/>
        <v>#VALUE!</v>
      </c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1"/>
      <c r="B934" s="1"/>
      <c r="C934" s="1"/>
      <c r="D934" s="1"/>
      <c r="E934" s="1"/>
      <c r="F934" s="1"/>
      <c r="G934" s="7" t="str">
        <f t="shared" si="1"/>
        <v/>
      </c>
      <c r="H934" s="3" t="str">
        <f t="shared" si="2"/>
        <v>#VALUE!</v>
      </c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1"/>
      <c r="B935" s="1"/>
      <c r="C935" s="1"/>
      <c r="D935" s="1"/>
      <c r="E935" s="1"/>
      <c r="F935" s="1"/>
      <c r="G935" s="7" t="str">
        <f t="shared" si="1"/>
        <v/>
      </c>
      <c r="H935" s="3" t="str">
        <f t="shared" si="2"/>
        <v>#VALUE!</v>
      </c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1"/>
      <c r="B936" s="1"/>
      <c r="C936" s="1"/>
      <c r="D936" s="1"/>
      <c r="E936" s="1"/>
      <c r="F936" s="1"/>
      <c r="G936" s="7" t="str">
        <f t="shared" si="1"/>
        <v/>
      </c>
      <c r="H936" s="3" t="str">
        <f t="shared" si="2"/>
        <v>#VALUE!</v>
      </c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1"/>
      <c r="B937" s="1"/>
      <c r="C937" s="1"/>
      <c r="D937" s="1"/>
      <c r="E937" s="1"/>
      <c r="F937" s="1"/>
      <c r="G937" s="7" t="str">
        <f t="shared" si="1"/>
        <v/>
      </c>
      <c r="H937" s="3" t="str">
        <f t="shared" si="2"/>
        <v>#VALUE!</v>
      </c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1"/>
      <c r="B938" s="1"/>
      <c r="C938" s="1"/>
      <c r="D938" s="1"/>
      <c r="E938" s="1"/>
      <c r="F938" s="1"/>
      <c r="G938" s="7" t="str">
        <f t="shared" si="1"/>
        <v/>
      </c>
      <c r="H938" s="3" t="str">
        <f t="shared" si="2"/>
        <v>#VALUE!</v>
      </c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1"/>
      <c r="B939" s="1"/>
      <c r="C939" s="1"/>
      <c r="D939" s="1"/>
      <c r="E939" s="1"/>
      <c r="F939" s="1"/>
      <c r="G939" s="7" t="str">
        <f t="shared" si="1"/>
        <v/>
      </c>
      <c r="H939" s="3" t="str">
        <f t="shared" si="2"/>
        <v>#VALUE!</v>
      </c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1"/>
      <c r="B940" s="1"/>
      <c r="C940" s="1"/>
      <c r="D940" s="1"/>
      <c r="E940" s="1"/>
      <c r="F940" s="1"/>
      <c r="G940" s="7" t="str">
        <f t="shared" si="1"/>
        <v/>
      </c>
      <c r="H940" s="3" t="str">
        <f t="shared" si="2"/>
        <v>#VALUE!</v>
      </c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1"/>
      <c r="B941" s="1"/>
      <c r="C941" s="1"/>
      <c r="D941" s="1"/>
      <c r="E941" s="1"/>
      <c r="F941" s="1"/>
      <c r="G941" s="7" t="str">
        <f t="shared" si="1"/>
        <v/>
      </c>
      <c r="H941" s="3" t="str">
        <f t="shared" si="2"/>
        <v>#VALUE!</v>
      </c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1"/>
      <c r="B942" s="1"/>
      <c r="C942" s="1"/>
      <c r="D942" s="1"/>
      <c r="E942" s="1"/>
      <c r="F942" s="1"/>
      <c r="G942" s="7" t="str">
        <f t="shared" si="1"/>
        <v/>
      </c>
      <c r="H942" s="3" t="str">
        <f t="shared" si="2"/>
        <v>#VALUE!</v>
      </c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1"/>
      <c r="B943" s="1"/>
      <c r="C943" s="1"/>
      <c r="D943" s="1"/>
      <c r="E943" s="1"/>
      <c r="F943" s="1"/>
      <c r="G943" s="7" t="str">
        <f t="shared" si="1"/>
        <v/>
      </c>
      <c r="H943" s="3" t="str">
        <f t="shared" si="2"/>
        <v>#VALUE!</v>
      </c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1"/>
      <c r="B944" s="1"/>
      <c r="C944" s="1"/>
      <c r="D944" s="1"/>
      <c r="E944" s="1"/>
      <c r="F944" s="1"/>
      <c r="G944" s="7" t="str">
        <f t="shared" si="1"/>
        <v/>
      </c>
      <c r="H944" s="3" t="str">
        <f t="shared" si="2"/>
        <v>#VALUE!</v>
      </c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1"/>
      <c r="B945" s="1"/>
      <c r="C945" s="1"/>
      <c r="D945" s="1"/>
      <c r="E945" s="1"/>
      <c r="F945" s="1"/>
      <c r="G945" s="7" t="str">
        <f t="shared" si="1"/>
        <v/>
      </c>
      <c r="H945" s="3" t="str">
        <f t="shared" si="2"/>
        <v>#VALUE!</v>
      </c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1"/>
      <c r="B946" s="1"/>
      <c r="C946" s="1"/>
      <c r="D946" s="1"/>
      <c r="E946" s="1"/>
      <c r="F946" s="1"/>
      <c r="G946" s="7" t="str">
        <f t="shared" si="1"/>
        <v/>
      </c>
      <c r="H946" s="3" t="str">
        <f t="shared" si="2"/>
        <v>#VALUE!</v>
      </c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1"/>
      <c r="B947" s="1"/>
      <c r="C947" s="1"/>
      <c r="D947" s="1"/>
      <c r="E947" s="1"/>
      <c r="F947" s="1"/>
      <c r="G947" s="7" t="str">
        <f t="shared" si="1"/>
        <v/>
      </c>
      <c r="H947" s="3" t="str">
        <f t="shared" si="2"/>
        <v>#VALUE!</v>
      </c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1"/>
      <c r="B948" s="1"/>
      <c r="C948" s="1"/>
      <c r="D948" s="1"/>
      <c r="E948" s="1"/>
      <c r="F948" s="1"/>
      <c r="G948" s="7" t="str">
        <f t="shared" si="1"/>
        <v/>
      </c>
      <c r="H948" s="3" t="str">
        <f t="shared" si="2"/>
        <v>#VALUE!</v>
      </c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1"/>
      <c r="B949" s="1"/>
      <c r="C949" s="1"/>
      <c r="D949" s="1"/>
      <c r="E949" s="1"/>
      <c r="F949" s="1"/>
      <c r="G949" s="7" t="str">
        <f t="shared" si="1"/>
        <v/>
      </c>
      <c r="H949" s="3" t="str">
        <f t="shared" si="2"/>
        <v>#VALUE!</v>
      </c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1"/>
      <c r="B950" s="1"/>
      <c r="C950" s="1"/>
      <c r="D950" s="1"/>
      <c r="E950" s="1"/>
      <c r="F950" s="1"/>
      <c r="G950" s="7" t="str">
        <f t="shared" si="1"/>
        <v/>
      </c>
      <c r="H950" s="3" t="str">
        <f t="shared" si="2"/>
        <v>#VALUE!</v>
      </c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1"/>
      <c r="B951" s="1"/>
      <c r="C951" s="1"/>
      <c r="D951" s="1"/>
      <c r="E951" s="1"/>
      <c r="F951" s="1"/>
      <c r="G951" s="7" t="str">
        <f t="shared" si="1"/>
        <v/>
      </c>
      <c r="H951" s="3" t="str">
        <f t="shared" si="2"/>
        <v>#VALUE!</v>
      </c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1"/>
      <c r="B952" s="1"/>
      <c r="C952" s="1"/>
      <c r="D952" s="1"/>
      <c r="E952" s="1"/>
      <c r="F952" s="1"/>
      <c r="G952" s="7" t="str">
        <f t="shared" si="1"/>
        <v/>
      </c>
      <c r="H952" s="3" t="str">
        <f t="shared" si="2"/>
        <v>#VALUE!</v>
      </c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1"/>
      <c r="B953" s="1"/>
      <c r="C953" s="1"/>
      <c r="D953" s="1"/>
      <c r="E953" s="1"/>
      <c r="F953" s="1"/>
      <c r="G953" s="7" t="str">
        <f t="shared" si="1"/>
        <v/>
      </c>
      <c r="H953" s="3" t="str">
        <f t="shared" si="2"/>
        <v>#VALUE!</v>
      </c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1"/>
      <c r="B954" s="1"/>
      <c r="C954" s="1"/>
      <c r="D954" s="1"/>
      <c r="E954" s="1"/>
      <c r="F954" s="1"/>
      <c r="G954" s="7" t="str">
        <f t="shared" si="1"/>
        <v/>
      </c>
      <c r="H954" s="3" t="str">
        <f t="shared" si="2"/>
        <v>#VALUE!</v>
      </c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1"/>
      <c r="B955" s="1"/>
      <c r="C955" s="1"/>
      <c r="D955" s="1"/>
      <c r="E955" s="1"/>
      <c r="F955" s="1"/>
      <c r="G955" s="7" t="str">
        <f t="shared" si="1"/>
        <v/>
      </c>
      <c r="H955" s="3" t="str">
        <f t="shared" si="2"/>
        <v>#VALUE!</v>
      </c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1"/>
      <c r="B956" s="1"/>
      <c r="C956" s="1"/>
      <c r="D956" s="1"/>
      <c r="E956" s="1"/>
      <c r="F956" s="1"/>
      <c r="G956" s="7" t="str">
        <f t="shared" si="1"/>
        <v/>
      </c>
      <c r="H956" s="3" t="str">
        <f t="shared" si="2"/>
        <v>#VALUE!</v>
      </c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1"/>
      <c r="B957" s="1"/>
      <c r="C957" s="1"/>
      <c r="D957" s="1"/>
      <c r="E957" s="1"/>
      <c r="F957" s="1"/>
      <c r="G957" s="7" t="str">
        <f t="shared" si="1"/>
        <v/>
      </c>
      <c r="H957" s="3" t="str">
        <f t="shared" si="2"/>
        <v>#VALUE!</v>
      </c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1"/>
      <c r="B958" s="1"/>
      <c r="C958" s="1"/>
      <c r="D958" s="1"/>
      <c r="E958" s="1"/>
      <c r="F958" s="1"/>
      <c r="G958" s="7" t="str">
        <f t="shared" si="1"/>
        <v/>
      </c>
      <c r="H958" s="3" t="str">
        <f t="shared" si="2"/>
        <v>#VALUE!</v>
      </c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1"/>
      <c r="B959" s="1"/>
      <c r="C959" s="1"/>
      <c r="D959" s="1"/>
      <c r="E959" s="1"/>
      <c r="F959" s="1"/>
      <c r="G959" s="7" t="str">
        <f t="shared" si="1"/>
        <v/>
      </c>
      <c r="H959" s="3" t="str">
        <f t="shared" si="2"/>
        <v>#VALUE!</v>
      </c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1"/>
      <c r="B960" s="1"/>
      <c r="C960" s="1"/>
      <c r="D960" s="1"/>
      <c r="E960" s="1"/>
      <c r="F960" s="1"/>
      <c r="G960" s="7" t="str">
        <f t="shared" si="1"/>
        <v/>
      </c>
      <c r="H960" s="3" t="str">
        <f t="shared" si="2"/>
        <v>#VALUE!</v>
      </c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1"/>
      <c r="B961" s="1"/>
      <c r="C961" s="1"/>
      <c r="D961" s="1"/>
      <c r="E961" s="1"/>
      <c r="F961" s="1"/>
      <c r="G961" s="7" t="str">
        <f t="shared" si="1"/>
        <v/>
      </c>
      <c r="H961" s="3" t="str">
        <f t="shared" si="2"/>
        <v>#VALUE!</v>
      </c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1"/>
      <c r="B962" s="1"/>
      <c r="C962" s="1"/>
      <c r="D962" s="1"/>
      <c r="E962" s="1"/>
      <c r="F962" s="1"/>
      <c r="G962" s="7" t="str">
        <f t="shared" si="1"/>
        <v/>
      </c>
      <c r="H962" s="3" t="str">
        <f t="shared" si="2"/>
        <v>#VALUE!</v>
      </c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1"/>
      <c r="B963" s="1"/>
      <c r="C963" s="1"/>
      <c r="D963" s="1"/>
      <c r="E963" s="1"/>
      <c r="F963" s="1"/>
      <c r="G963" s="7" t="str">
        <f t="shared" si="1"/>
        <v/>
      </c>
      <c r="H963" s="3" t="str">
        <f t="shared" si="2"/>
        <v>#VALUE!</v>
      </c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1"/>
      <c r="B964" s="1"/>
      <c r="C964" s="1"/>
      <c r="D964" s="1"/>
      <c r="E964" s="1"/>
      <c r="F964" s="1"/>
      <c r="G964" s="7" t="str">
        <f t="shared" si="1"/>
        <v/>
      </c>
      <c r="H964" s="3" t="str">
        <f t="shared" si="2"/>
        <v>#VALUE!</v>
      </c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1"/>
      <c r="B965" s="1"/>
      <c r="C965" s="1"/>
      <c r="D965" s="1"/>
      <c r="E965" s="1"/>
      <c r="F965" s="1"/>
      <c r="G965" s="7" t="str">
        <f t="shared" si="1"/>
        <v/>
      </c>
      <c r="H965" s="3" t="str">
        <f t="shared" si="2"/>
        <v>#VALUE!</v>
      </c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1"/>
      <c r="B966" s="1"/>
      <c r="C966" s="1"/>
      <c r="D966" s="1"/>
      <c r="E966" s="1"/>
      <c r="F966" s="1"/>
      <c r="G966" s="7" t="str">
        <f t="shared" si="1"/>
        <v/>
      </c>
      <c r="H966" s="3" t="str">
        <f t="shared" si="2"/>
        <v>#VALUE!</v>
      </c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1"/>
      <c r="B967" s="1"/>
      <c r="C967" s="1"/>
      <c r="D967" s="1"/>
      <c r="E967" s="1"/>
      <c r="F967" s="1"/>
      <c r="G967" s="7" t="str">
        <f t="shared" si="1"/>
        <v/>
      </c>
      <c r="H967" s="3" t="str">
        <f t="shared" si="2"/>
        <v>#VALUE!</v>
      </c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1"/>
      <c r="B968" s="1"/>
      <c r="C968" s="1"/>
      <c r="D968" s="1"/>
      <c r="E968" s="1"/>
      <c r="F968" s="1"/>
      <c r="G968" s="7" t="str">
        <f t="shared" si="1"/>
        <v/>
      </c>
      <c r="H968" s="3" t="str">
        <f t="shared" si="2"/>
        <v>#VALUE!</v>
      </c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1"/>
      <c r="B969" s="1"/>
      <c r="C969" s="1"/>
      <c r="D969" s="1"/>
      <c r="E969" s="1"/>
      <c r="F969" s="1"/>
      <c r="G969" s="7" t="str">
        <f t="shared" si="1"/>
        <v/>
      </c>
      <c r="H969" s="3" t="str">
        <f t="shared" si="2"/>
        <v>#VALUE!</v>
      </c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1"/>
      <c r="B970" s="1"/>
      <c r="C970" s="1"/>
      <c r="D970" s="1"/>
      <c r="E970" s="1"/>
      <c r="F970" s="1"/>
      <c r="G970" s="7" t="str">
        <f t="shared" si="1"/>
        <v/>
      </c>
      <c r="H970" s="3" t="str">
        <f t="shared" si="2"/>
        <v>#VALUE!</v>
      </c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1"/>
      <c r="B971" s="1"/>
      <c r="C971" s="1"/>
      <c r="D971" s="1"/>
      <c r="E971" s="1"/>
      <c r="F971" s="1"/>
      <c r="G971" s="7" t="str">
        <f t="shared" si="1"/>
        <v/>
      </c>
      <c r="H971" s="3" t="str">
        <f t="shared" si="2"/>
        <v>#VALUE!</v>
      </c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1"/>
      <c r="B972" s="1"/>
      <c r="C972" s="1"/>
      <c r="D972" s="1"/>
      <c r="E972" s="1"/>
      <c r="F972" s="1"/>
      <c r="G972" s="7" t="str">
        <f t="shared" si="1"/>
        <v/>
      </c>
      <c r="H972" s="3" t="str">
        <f t="shared" si="2"/>
        <v>#VALUE!</v>
      </c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1"/>
      <c r="B973" s="1"/>
      <c r="C973" s="1"/>
      <c r="D973" s="1"/>
      <c r="E973" s="1"/>
      <c r="F973" s="1"/>
      <c r="G973" s="7" t="str">
        <f t="shared" si="1"/>
        <v/>
      </c>
      <c r="H973" s="3" t="str">
        <f t="shared" si="2"/>
        <v>#VALUE!</v>
      </c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1"/>
      <c r="B974" s="1"/>
      <c r="C974" s="1"/>
      <c r="D974" s="1"/>
      <c r="E974" s="1"/>
      <c r="F974" s="1"/>
      <c r="G974" s="7" t="str">
        <f t="shared" si="1"/>
        <v/>
      </c>
      <c r="H974" s="3" t="str">
        <f t="shared" si="2"/>
        <v>#VALUE!</v>
      </c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1"/>
      <c r="B975" s="1"/>
      <c r="C975" s="1"/>
      <c r="D975" s="1"/>
      <c r="E975" s="1"/>
      <c r="F975" s="1"/>
      <c r="G975" s="7" t="str">
        <f t="shared" si="1"/>
        <v/>
      </c>
      <c r="H975" s="3" t="str">
        <f t="shared" si="2"/>
        <v>#VALUE!</v>
      </c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1"/>
      <c r="B976" s="1"/>
      <c r="C976" s="1"/>
      <c r="D976" s="1"/>
      <c r="E976" s="1"/>
      <c r="F976" s="1"/>
      <c r="G976" s="7" t="str">
        <f t="shared" si="1"/>
        <v/>
      </c>
      <c r="H976" s="3" t="str">
        <f t="shared" si="2"/>
        <v>#VALUE!</v>
      </c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1"/>
      <c r="B977" s="1"/>
      <c r="C977" s="1"/>
      <c r="D977" s="1"/>
      <c r="E977" s="1"/>
      <c r="F977" s="1"/>
      <c r="G977" s="7" t="str">
        <f t="shared" si="1"/>
        <v/>
      </c>
      <c r="H977" s="3" t="str">
        <f t="shared" si="2"/>
        <v>#VALUE!</v>
      </c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1"/>
      <c r="B978" s="1"/>
      <c r="C978" s="1"/>
      <c r="D978" s="1"/>
      <c r="E978" s="1"/>
      <c r="F978" s="1"/>
      <c r="G978" s="7" t="str">
        <f t="shared" si="1"/>
        <v/>
      </c>
      <c r="H978" s="3" t="str">
        <f t="shared" si="2"/>
        <v>#VALUE!</v>
      </c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1"/>
      <c r="B979" s="1"/>
      <c r="C979" s="1"/>
      <c r="D979" s="1"/>
      <c r="E979" s="1"/>
      <c r="F979" s="1"/>
      <c r="G979" s="7" t="str">
        <f t="shared" si="1"/>
        <v/>
      </c>
      <c r="H979" s="3" t="str">
        <f t="shared" si="2"/>
        <v>#VALUE!</v>
      </c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1"/>
      <c r="B980" s="1"/>
      <c r="C980" s="1"/>
      <c r="D980" s="1"/>
      <c r="E980" s="1"/>
      <c r="F980" s="1"/>
      <c r="G980" s="7" t="str">
        <f t="shared" si="1"/>
        <v/>
      </c>
      <c r="H980" s="3" t="str">
        <f t="shared" si="2"/>
        <v>#VALUE!</v>
      </c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1"/>
      <c r="B981" s="1"/>
      <c r="C981" s="1"/>
      <c r="D981" s="1"/>
      <c r="E981" s="1"/>
      <c r="F981" s="1"/>
      <c r="G981" s="7" t="str">
        <f t="shared" si="1"/>
        <v/>
      </c>
      <c r="H981" s="3" t="str">
        <f t="shared" si="2"/>
        <v>#VALUE!</v>
      </c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1"/>
      <c r="B982" s="1"/>
      <c r="C982" s="1"/>
      <c r="D982" s="1"/>
      <c r="E982" s="1"/>
      <c r="F982" s="1"/>
      <c r="G982" s="7" t="str">
        <f t="shared" si="1"/>
        <v/>
      </c>
      <c r="H982" s="3" t="str">
        <f t="shared" si="2"/>
        <v>#VALUE!</v>
      </c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1"/>
      <c r="B983" s="1"/>
      <c r="C983" s="1"/>
      <c r="D983" s="1"/>
      <c r="E983" s="1"/>
      <c r="F983" s="1"/>
      <c r="G983" s="7" t="str">
        <f t="shared" si="1"/>
        <v/>
      </c>
      <c r="H983" s="3" t="str">
        <f t="shared" si="2"/>
        <v>#VALUE!</v>
      </c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1"/>
      <c r="B984" s="1"/>
      <c r="C984" s="1"/>
      <c r="D984" s="1"/>
      <c r="E984" s="1"/>
      <c r="F984" s="1"/>
      <c r="G984" s="7" t="str">
        <f t="shared" si="1"/>
        <v/>
      </c>
      <c r="H984" s="3" t="str">
        <f t="shared" si="2"/>
        <v>#VALUE!</v>
      </c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1"/>
      <c r="B985" s="1"/>
      <c r="C985" s="1"/>
      <c r="D985" s="1"/>
      <c r="E985" s="1"/>
      <c r="F985" s="1"/>
      <c r="G985" s="7" t="str">
        <f t="shared" si="1"/>
        <v/>
      </c>
      <c r="H985" s="3" t="str">
        <f t="shared" si="2"/>
        <v>#VALUE!</v>
      </c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1"/>
      <c r="B986" s="1"/>
      <c r="C986" s="1"/>
      <c r="D986" s="1"/>
      <c r="E986" s="1"/>
      <c r="F986" s="1"/>
      <c r="G986" s="7" t="str">
        <f t="shared" si="1"/>
        <v/>
      </c>
      <c r="H986" s="3" t="str">
        <f t="shared" si="2"/>
        <v>#VALUE!</v>
      </c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1"/>
      <c r="B987" s="1"/>
      <c r="C987" s="1"/>
      <c r="D987" s="1"/>
      <c r="E987" s="1"/>
      <c r="F987" s="1"/>
      <c r="G987" s="7" t="str">
        <f t="shared" si="1"/>
        <v/>
      </c>
      <c r="H987" s="3" t="str">
        <f t="shared" si="2"/>
        <v>#VALUE!</v>
      </c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1"/>
      <c r="B988" s="1"/>
      <c r="C988" s="1"/>
      <c r="D988" s="1"/>
      <c r="E988" s="1"/>
      <c r="F988" s="1"/>
      <c r="G988" s="7" t="str">
        <f t="shared" si="1"/>
        <v/>
      </c>
      <c r="H988" s="3" t="str">
        <f t="shared" si="2"/>
        <v>#VALUE!</v>
      </c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1"/>
      <c r="B989" s="1"/>
      <c r="C989" s="1"/>
      <c r="D989" s="1"/>
      <c r="E989" s="1"/>
      <c r="F989" s="1"/>
      <c r="G989" s="7" t="str">
        <f t="shared" si="1"/>
        <v/>
      </c>
      <c r="H989" s="3" t="str">
        <f t="shared" si="2"/>
        <v>#VALUE!</v>
      </c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1"/>
      <c r="B990" s="1"/>
      <c r="C990" s="1"/>
      <c r="D990" s="1"/>
      <c r="E990" s="1"/>
      <c r="F990" s="1"/>
      <c r="G990" s="7" t="str">
        <f t="shared" si="1"/>
        <v/>
      </c>
      <c r="H990" s="3" t="str">
        <f t="shared" si="2"/>
        <v>#VALUE!</v>
      </c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1"/>
      <c r="B991" s="1"/>
      <c r="C991" s="1"/>
      <c r="D991" s="1"/>
      <c r="E991" s="1"/>
      <c r="F991" s="1"/>
      <c r="G991" s="7" t="str">
        <f t="shared" si="1"/>
        <v/>
      </c>
      <c r="H991" s="3" t="str">
        <f t="shared" si="2"/>
        <v>#VALUE!</v>
      </c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1"/>
      <c r="B992" s="1"/>
      <c r="C992" s="1"/>
      <c r="D992" s="1"/>
      <c r="E992" s="1"/>
      <c r="F992" s="1"/>
      <c r="G992" s="7" t="str">
        <f t="shared" si="1"/>
        <v/>
      </c>
      <c r="H992" s="3" t="str">
        <f t="shared" si="2"/>
        <v>#VALUE!</v>
      </c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1"/>
      <c r="B993" s="1"/>
      <c r="C993" s="1"/>
      <c r="D993" s="1"/>
      <c r="E993" s="1"/>
      <c r="F993" s="1"/>
      <c r="G993" s="7" t="str">
        <f t="shared" si="1"/>
        <v/>
      </c>
      <c r="H993" s="3" t="str">
        <f t="shared" si="2"/>
        <v>#VALUE!</v>
      </c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1"/>
      <c r="B994" s="1"/>
      <c r="C994" s="1"/>
      <c r="D994" s="1"/>
      <c r="E994" s="1"/>
      <c r="F994" s="1"/>
      <c r="G994" s="7" t="str">
        <f t="shared" si="1"/>
        <v/>
      </c>
      <c r="H994" s="3" t="str">
        <f t="shared" si="2"/>
        <v>#VALUE!</v>
      </c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1"/>
      <c r="B995" s="1"/>
      <c r="C995" s="1"/>
      <c r="D995" s="1"/>
      <c r="E995" s="1"/>
      <c r="F995" s="1"/>
      <c r="G995" s="7" t="str">
        <f t="shared" si="1"/>
        <v/>
      </c>
      <c r="H995" s="3" t="str">
        <f t="shared" si="2"/>
        <v>#VALUE!</v>
      </c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1"/>
      <c r="B996" s="1"/>
      <c r="C996" s="1"/>
      <c r="D996" s="1"/>
      <c r="E996" s="1"/>
      <c r="F996" s="1"/>
      <c r="G996" s="7" t="str">
        <f t="shared" si="1"/>
        <v/>
      </c>
      <c r="H996" s="3" t="str">
        <f t="shared" si="2"/>
        <v>#VALUE!</v>
      </c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1"/>
      <c r="B997" s="1"/>
      <c r="C997" s="1"/>
      <c r="D997" s="1"/>
      <c r="E997" s="1"/>
      <c r="F997" s="1"/>
      <c r="G997" s="7" t="str">
        <f t="shared" si="1"/>
        <v/>
      </c>
      <c r="H997" s="3" t="str">
        <f t="shared" si="2"/>
        <v>#VALUE!</v>
      </c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1"/>
      <c r="B998" s="1"/>
      <c r="C998" s="1"/>
      <c r="D998" s="1"/>
      <c r="E998" s="1"/>
      <c r="F998" s="1"/>
      <c r="G998" s="7" t="str">
        <f t="shared" si="1"/>
        <v/>
      </c>
      <c r="H998" s="3" t="str">
        <f t="shared" si="2"/>
        <v>#VALUE!</v>
      </c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1"/>
      <c r="B999" s="1"/>
      <c r="C999" s="1"/>
      <c r="D999" s="1"/>
      <c r="E999" s="1"/>
      <c r="F999" s="1"/>
      <c r="G999" s="7" t="str">
        <f t="shared" si="1"/>
        <v/>
      </c>
      <c r="H999" s="3" t="str">
        <f t="shared" si="2"/>
        <v>#VALUE!</v>
      </c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1"/>
      <c r="B1000" s="1"/>
      <c r="C1000" s="1"/>
      <c r="D1000" s="1"/>
      <c r="E1000" s="1"/>
      <c r="F1000" s="1"/>
      <c r="G1000" s="7" t="str">
        <f t="shared" si="1"/>
        <v/>
      </c>
      <c r="H1000" s="3" t="str">
        <f t="shared" si="2"/>
        <v>#VALUE!</v>
      </c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4A86E8"/>
  </sheetPr>
  <sheetViews>
    <sheetView workbookViewId="0"/>
  </sheetViews>
  <sheetFormatPr customHeight="1" defaultColWidth="14.43" defaultRowHeight="15.75"/>
  <sheetData>
    <row r="1">
      <c r="A1" s="6"/>
      <c r="B1" s="6"/>
      <c r="C1" s="6"/>
    </row>
    <row r="2">
      <c r="A2" s="6" t="s">
        <v>86</v>
      </c>
      <c r="B2" s="6">
        <v>32.6</v>
      </c>
      <c r="C2" s="6" t="e">
        <v>#DIV/0!</v>
      </c>
    </row>
    <row r="3">
      <c r="A3" s="6" t="s">
        <v>185</v>
      </c>
      <c r="B3" s="6">
        <v>26.7</v>
      </c>
      <c r="C3" s="6">
        <v>9.7</v>
      </c>
    </row>
    <row r="4">
      <c r="A4" s="6" t="s">
        <v>106</v>
      </c>
      <c r="B4" s="6">
        <v>25.3</v>
      </c>
      <c r="C4" s="6">
        <v>10.9</v>
      </c>
    </row>
    <row r="5">
      <c r="A5" s="6" t="s">
        <v>70</v>
      </c>
      <c r="B5" s="6">
        <v>25.1</v>
      </c>
      <c r="C5" s="6">
        <v>1.0</v>
      </c>
    </row>
    <row r="6">
      <c r="A6" s="6" t="s">
        <v>81</v>
      </c>
      <c r="B6" s="6">
        <v>24.5</v>
      </c>
      <c r="C6" s="6">
        <v>3.3</v>
      </c>
    </row>
    <row r="7">
      <c r="A7" s="6" t="s">
        <v>58</v>
      </c>
      <c r="B7" s="6">
        <v>23.7</v>
      </c>
      <c r="C7" s="6">
        <v>8.4</v>
      </c>
    </row>
    <row r="8">
      <c r="A8" s="6" t="s">
        <v>20</v>
      </c>
      <c r="B8" s="6">
        <v>23.5</v>
      </c>
      <c r="C8" s="6">
        <v>10.3</v>
      </c>
    </row>
    <row r="9">
      <c r="A9" s="6" t="s">
        <v>68</v>
      </c>
      <c r="B9" s="6">
        <v>23.4</v>
      </c>
      <c r="C9" s="6">
        <v>10.9</v>
      </c>
    </row>
    <row r="10">
      <c r="A10" s="6" t="s">
        <v>187</v>
      </c>
      <c r="B10" s="6">
        <v>22.6</v>
      </c>
      <c r="C10" s="6">
        <v>5.5</v>
      </c>
    </row>
    <row r="11">
      <c r="A11" s="6" t="s">
        <v>140</v>
      </c>
      <c r="B11" s="6">
        <v>22.5</v>
      </c>
      <c r="C11" s="6">
        <v>10.1</v>
      </c>
    </row>
    <row r="12">
      <c r="A12" s="6" t="s">
        <v>47</v>
      </c>
      <c r="B12" s="6">
        <v>22.2</v>
      </c>
      <c r="C12" s="6">
        <v>8.9</v>
      </c>
    </row>
    <row r="13">
      <c r="A13" s="6" t="s">
        <v>150</v>
      </c>
      <c r="B13" s="6">
        <v>21.9</v>
      </c>
      <c r="C13" s="6">
        <v>9.0</v>
      </c>
    </row>
    <row r="14">
      <c r="A14" s="6" t="s">
        <v>93</v>
      </c>
      <c r="B14" s="6">
        <v>21.9</v>
      </c>
      <c r="C14" s="6">
        <v>12.6</v>
      </c>
    </row>
    <row r="15">
      <c r="A15" s="6" t="s">
        <v>123</v>
      </c>
      <c r="B15" s="6">
        <v>21.8</v>
      </c>
      <c r="C15" s="6">
        <v>3.9</v>
      </c>
    </row>
    <row r="16">
      <c r="A16" s="6" t="s">
        <v>232</v>
      </c>
      <c r="B16" s="6">
        <v>21.8</v>
      </c>
      <c r="C16" s="6">
        <v>7.0</v>
      </c>
    </row>
    <row r="17">
      <c r="A17" s="6" t="s">
        <v>206</v>
      </c>
      <c r="B17" s="6">
        <v>21.2</v>
      </c>
      <c r="C17" s="6">
        <v>8.6</v>
      </c>
    </row>
    <row r="18">
      <c r="A18" s="6" t="s">
        <v>39</v>
      </c>
      <c r="B18" s="6">
        <v>21.2</v>
      </c>
      <c r="C18" s="6">
        <v>15.5</v>
      </c>
    </row>
    <row r="19">
      <c r="A19" s="6" t="s">
        <v>199</v>
      </c>
      <c r="B19" s="6">
        <v>21.0</v>
      </c>
      <c r="C19" s="6">
        <v>5.3</v>
      </c>
    </row>
    <row r="20">
      <c r="A20" s="6" t="s">
        <v>149</v>
      </c>
      <c r="B20" s="6">
        <v>20.9</v>
      </c>
      <c r="C20" s="6">
        <v>7.6</v>
      </c>
    </row>
    <row r="21">
      <c r="A21" s="6" t="s">
        <v>2432</v>
      </c>
      <c r="B21" s="6">
        <v>20.8</v>
      </c>
      <c r="C21" s="6">
        <v>7.6</v>
      </c>
    </row>
    <row r="22">
      <c r="A22" s="6" t="s">
        <v>152</v>
      </c>
      <c r="B22" s="6">
        <v>20.6</v>
      </c>
      <c r="C22" s="6">
        <v>6.3</v>
      </c>
    </row>
    <row r="23">
      <c r="A23" s="6" t="s">
        <v>2433</v>
      </c>
      <c r="B23" s="6">
        <v>20.6</v>
      </c>
      <c r="C23" s="6">
        <v>12.5</v>
      </c>
    </row>
    <row r="24">
      <c r="A24" s="6" t="s">
        <v>31</v>
      </c>
      <c r="B24" s="6">
        <v>19.9</v>
      </c>
      <c r="C24" s="6">
        <v>19.5</v>
      </c>
    </row>
    <row r="25">
      <c r="A25" s="6" t="s">
        <v>161</v>
      </c>
      <c r="B25" s="6">
        <v>19.9</v>
      </c>
      <c r="C25" s="6">
        <v>8.4</v>
      </c>
    </row>
    <row r="26">
      <c r="A26" s="6" t="s">
        <v>257</v>
      </c>
      <c r="B26" s="6">
        <v>19.8</v>
      </c>
      <c r="C26" s="6">
        <v>4.4</v>
      </c>
    </row>
    <row r="27">
      <c r="A27" s="6" t="s">
        <v>97</v>
      </c>
      <c r="B27" s="6">
        <v>19.7</v>
      </c>
      <c r="C27" s="6">
        <v>7.5</v>
      </c>
    </row>
    <row r="28">
      <c r="A28" s="6" t="s">
        <v>449</v>
      </c>
      <c r="B28" s="6">
        <v>19.7</v>
      </c>
      <c r="C28" s="6">
        <v>15.2</v>
      </c>
    </row>
    <row r="29">
      <c r="A29" s="6" t="s">
        <v>54</v>
      </c>
      <c r="B29" s="6">
        <v>19.6</v>
      </c>
      <c r="C29" s="6">
        <v>7.9</v>
      </c>
    </row>
    <row r="30">
      <c r="A30" s="6" t="s">
        <v>436</v>
      </c>
      <c r="B30" s="6">
        <v>19.5</v>
      </c>
      <c r="C30" s="6">
        <v>10.1</v>
      </c>
    </row>
    <row r="31">
      <c r="A31" s="6" t="s">
        <v>302</v>
      </c>
      <c r="B31" s="6">
        <v>19.5</v>
      </c>
      <c r="C31" s="6">
        <v>8.4</v>
      </c>
    </row>
    <row r="32">
      <c r="A32" s="6" t="s">
        <v>433</v>
      </c>
      <c r="B32" s="6">
        <v>19.4</v>
      </c>
      <c r="C32" s="6">
        <v>14.3</v>
      </c>
    </row>
    <row r="33">
      <c r="A33" s="6" t="s">
        <v>2435</v>
      </c>
      <c r="B33" s="6">
        <v>19.0</v>
      </c>
      <c r="C33" s="6">
        <v>9.0</v>
      </c>
    </row>
    <row r="34">
      <c r="A34" s="6" t="s">
        <v>2436</v>
      </c>
      <c r="B34" s="6">
        <v>18.9</v>
      </c>
      <c r="C34" s="6" t="e">
        <v>#DIV/0!</v>
      </c>
    </row>
    <row r="35">
      <c r="A35" s="6" t="s">
        <v>248</v>
      </c>
      <c r="B35" s="6">
        <v>18.8</v>
      </c>
      <c r="C35" s="6">
        <v>10.6</v>
      </c>
    </row>
    <row r="36">
      <c r="A36" s="6" t="s">
        <v>384</v>
      </c>
      <c r="B36" s="6">
        <v>18.8</v>
      </c>
      <c r="C36" s="6">
        <v>3.7</v>
      </c>
    </row>
    <row r="37">
      <c r="A37" s="6" t="s">
        <v>2437</v>
      </c>
      <c r="B37" s="6">
        <v>18.5</v>
      </c>
      <c r="C37" s="6">
        <v>13.0</v>
      </c>
    </row>
    <row r="38">
      <c r="A38" s="6" t="s">
        <v>221</v>
      </c>
      <c r="B38" s="6">
        <v>18.4</v>
      </c>
      <c r="C38" s="6">
        <v>4.7</v>
      </c>
    </row>
    <row r="39">
      <c r="A39" s="6" t="s">
        <v>273</v>
      </c>
      <c r="B39" s="6">
        <v>18.3</v>
      </c>
      <c r="C39" s="6">
        <v>5.1</v>
      </c>
    </row>
    <row r="40">
      <c r="A40" s="6" t="s">
        <v>198</v>
      </c>
      <c r="B40" s="6">
        <v>18.3</v>
      </c>
      <c r="C40" s="6">
        <v>16.0</v>
      </c>
    </row>
    <row r="41">
      <c r="A41" s="6" t="s">
        <v>147</v>
      </c>
      <c r="B41" s="6">
        <v>18.1</v>
      </c>
      <c r="C41" s="6">
        <v>11.6</v>
      </c>
    </row>
    <row r="42">
      <c r="A42" s="6" t="s">
        <v>191</v>
      </c>
      <c r="B42" s="6">
        <v>17.9</v>
      </c>
      <c r="C42" s="6">
        <v>13.0</v>
      </c>
    </row>
    <row r="43">
      <c r="A43" s="6" t="s">
        <v>235</v>
      </c>
      <c r="B43" s="6">
        <v>17.7</v>
      </c>
      <c r="C43" s="6">
        <v>4.7</v>
      </c>
    </row>
    <row r="44">
      <c r="A44" s="6" t="s">
        <v>261</v>
      </c>
      <c r="B44" s="6">
        <v>17.7</v>
      </c>
      <c r="C44" s="6">
        <v>3.7</v>
      </c>
    </row>
    <row r="45">
      <c r="A45" s="6" t="s">
        <v>266</v>
      </c>
      <c r="B45" s="6">
        <v>17.5</v>
      </c>
      <c r="C45" s="6">
        <v>10.9</v>
      </c>
    </row>
    <row r="46">
      <c r="A46" s="6" t="s">
        <v>112</v>
      </c>
      <c r="B46" s="6">
        <v>17.5</v>
      </c>
      <c r="C46" s="6">
        <v>9.6</v>
      </c>
    </row>
    <row r="47">
      <c r="A47" s="6" t="s">
        <v>168</v>
      </c>
      <c r="B47" s="6">
        <v>17.5</v>
      </c>
      <c r="C47" s="6">
        <v>9.8</v>
      </c>
    </row>
    <row r="48">
      <c r="A48" s="6" t="s">
        <v>256</v>
      </c>
      <c r="B48" s="6">
        <v>17.4</v>
      </c>
      <c r="C48" s="6">
        <v>11.1</v>
      </c>
    </row>
    <row r="49">
      <c r="A49" s="6" t="s">
        <v>285</v>
      </c>
      <c r="B49" s="6">
        <v>17.2</v>
      </c>
      <c r="C49" s="6">
        <v>9.0</v>
      </c>
    </row>
    <row r="50">
      <c r="A50" s="6" t="s">
        <v>167</v>
      </c>
      <c r="B50" s="6">
        <v>17.2</v>
      </c>
      <c r="C50" s="6">
        <v>5.9</v>
      </c>
    </row>
    <row r="51">
      <c r="A51" s="6" t="s">
        <v>174</v>
      </c>
      <c r="B51" s="6">
        <v>17.0</v>
      </c>
      <c r="C51" s="6">
        <v>8.9</v>
      </c>
    </row>
    <row r="52">
      <c r="A52" s="6" t="s">
        <v>227</v>
      </c>
      <c r="B52" s="6">
        <v>16.8</v>
      </c>
      <c r="C52" s="6">
        <v>8.4</v>
      </c>
    </row>
    <row r="53">
      <c r="A53" s="6" t="s">
        <v>243</v>
      </c>
      <c r="B53" s="6">
        <v>16.8</v>
      </c>
      <c r="C53" s="6">
        <v>4.9</v>
      </c>
    </row>
    <row r="54">
      <c r="A54" s="6" t="s">
        <v>215</v>
      </c>
      <c r="B54" s="6">
        <v>16.7</v>
      </c>
      <c r="C54" s="6">
        <v>9.1</v>
      </c>
    </row>
    <row r="55">
      <c r="A55" s="6" t="s">
        <v>278</v>
      </c>
      <c r="B55" s="6">
        <v>16.7</v>
      </c>
      <c r="C55" s="6">
        <v>9.7</v>
      </c>
    </row>
    <row r="56">
      <c r="A56" s="6" t="s">
        <v>252</v>
      </c>
      <c r="B56" s="6">
        <v>16.7</v>
      </c>
      <c r="C56" s="6">
        <v>10.3</v>
      </c>
    </row>
    <row r="57">
      <c r="A57" s="6" t="s">
        <v>162</v>
      </c>
      <c r="B57" s="6">
        <v>16.6</v>
      </c>
      <c r="C57" s="6">
        <v>7.0</v>
      </c>
    </row>
    <row r="58">
      <c r="A58" s="6" t="s">
        <v>454</v>
      </c>
      <c r="B58" s="6">
        <v>16.6</v>
      </c>
      <c r="C58" s="6">
        <v>12.2</v>
      </c>
    </row>
    <row r="59">
      <c r="A59" s="6" t="s">
        <v>205</v>
      </c>
      <c r="B59" s="6">
        <v>16.5</v>
      </c>
      <c r="C59" s="6">
        <v>9.8</v>
      </c>
    </row>
    <row r="60">
      <c r="A60" s="6" t="s">
        <v>334</v>
      </c>
      <c r="B60" s="6">
        <v>16.4</v>
      </c>
      <c r="C60" s="6" t="e">
        <v>#DIV/0!</v>
      </c>
    </row>
    <row r="61">
      <c r="A61" s="6" t="s">
        <v>279</v>
      </c>
      <c r="B61" s="6">
        <v>16.3</v>
      </c>
      <c r="C61" s="6">
        <v>13.1</v>
      </c>
    </row>
    <row r="62">
      <c r="A62" s="6" t="s">
        <v>222</v>
      </c>
      <c r="B62" s="6">
        <v>16.2</v>
      </c>
      <c r="C62" s="6">
        <v>7.5</v>
      </c>
    </row>
    <row r="63">
      <c r="A63" s="6" t="s">
        <v>284</v>
      </c>
      <c r="B63" s="6">
        <v>16.1</v>
      </c>
      <c r="C63" s="6">
        <v>7.1</v>
      </c>
    </row>
    <row r="64">
      <c r="A64" s="6" t="s">
        <v>443</v>
      </c>
      <c r="B64" s="6">
        <v>15.9</v>
      </c>
      <c r="C64" s="6">
        <v>9.6</v>
      </c>
    </row>
    <row r="65">
      <c r="A65" s="6" t="s">
        <v>430</v>
      </c>
      <c r="B65" s="6">
        <v>15.9</v>
      </c>
      <c r="C65" s="6">
        <v>2.0</v>
      </c>
    </row>
    <row r="66">
      <c r="A66" s="6" t="s">
        <v>2438</v>
      </c>
      <c r="B66" s="6">
        <v>15.9</v>
      </c>
      <c r="C66" s="6">
        <v>3.9</v>
      </c>
    </row>
    <row r="67">
      <c r="A67" s="6" t="s">
        <v>53</v>
      </c>
      <c r="B67" s="6">
        <v>15.8</v>
      </c>
      <c r="C67" s="6">
        <v>12.1</v>
      </c>
    </row>
    <row r="68">
      <c r="A68" s="6" t="s">
        <v>73</v>
      </c>
      <c r="B68" s="6">
        <v>15.7</v>
      </c>
      <c r="C68" s="6">
        <v>6.9</v>
      </c>
    </row>
    <row r="69">
      <c r="A69" s="6" t="s">
        <v>105</v>
      </c>
      <c r="B69" s="6">
        <v>15.7</v>
      </c>
      <c r="C69" s="6">
        <v>9.7</v>
      </c>
    </row>
    <row r="70">
      <c r="A70" s="6" t="s">
        <v>322</v>
      </c>
      <c r="B70" s="6">
        <v>15.6</v>
      </c>
      <c r="C70" s="6">
        <v>6.8</v>
      </c>
    </row>
    <row r="71">
      <c r="A71" s="6" t="s">
        <v>291</v>
      </c>
      <c r="B71" s="6">
        <v>15.5</v>
      </c>
      <c r="C71" s="6">
        <v>11.2</v>
      </c>
    </row>
    <row r="72">
      <c r="A72" s="6" t="s">
        <v>389</v>
      </c>
      <c r="B72" s="6">
        <v>15.5</v>
      </c>
      <c r="C72" s="6">
        <v>7.5</v>
      </c>
    </row>
    <row r="73">
      <c r="A73" s="6" t="s">
        <v>277</v>
      </c>
      <c r="B73" s="6">
        <v>15.4</v>
      </c>
      <c r="C73" s="6">
        <v>11.8</v>
      </c>
    </row>
    <row r="74">
      <c r="A74" s="6" t="s">
        <v>240</v>
      </c>
      <c r="B74" s="6">
        <v>15.3</v>
      </c>
      <c r="C74" s="6">
        <v>11.3</v>
      </c>
    </row>
    <row r="75">
      <c r="A75" s="6" t="s">
        <v>213</v>
      </c>
      <c r="B75" s="6">
        <v>15.3</v>
      </c>
      <c r="C75" s="6">
        <v>7.4</v>
      </c>
    </row>
    <row r="76">
      <c r="A76" s="6" t="s">
        <v>439</v>
      </c>
      <c r="B76" s="6">
        <v>15.3</v>
      </c>
      <c r="C76" s="6">
        <v>11.3</v>
      </c>
    </row>
    <row r="77">
      <c r="A77" s="6" t="s">
        <v>2439</v>
      </c>
      <c r="B77" s="6">
        <v>15.2</v>
      </c>
      <c r="C77" s="6">
        <v>11.4</v>
      </c>
    </row>
    <row r="78">
      <c r="A78" s="6" t="s">
        <v>175</v>
      </c>
      <c r="B78" s="6">
        <v>15.2</v>
      </c>
      <c r="C78" s="6">
        <v>8.2</v>
      </c>
    </row>
    <row r="79">
      <c r="A79" s="6" t="s">
        <v>104</v>
      </c>
      <c r="B79" s="6">
        <v>15.1</v>
      </c>
      <c r="C79" s="6">
        <v>14.9</v>
      </c>
    </row>
    <row r="80">
      <c r="A80" s="6" t="s">
        <v>234</v>
      </c>
      <c r="B80" s="6">
        <v>15.0</v>
      </c>
      <c r="C80" s="6">
        <v>4.5</v>
      </c>
    </row>
    <row r="81">
      <c r="A81" s="6" t="s">
        <v>124</v>
      </c>
      <c r="B81" s="6">
        <v>14.9</v>
      </c>
      <c r="C81" s="6">
        <v>9.6</v>
      </c>
    </row>
    <row r="82">
      <c r="A82" s="6" t="s">
        <v>513</v>
      </c>
      <c r="B82" s="6">
        <v>14.9</v>
      </c>
      <c r="C82" s="6">
        <v>8.0</v>
      </c>
    </row>
    <row r="83">
      <c r="A83" s="6" t="s">
        <v>231</v>
      </c>
      <c r="B83" s="6">
        <v>14.5</v>
      </c>
      <c r="C83" s="6">
        <v>12.0</v>
      </c>
    </row>
    <row r="84">
      <c r="A84" s="6" t="s">
        <v>2440</v>
      </c>
      <c r="B84" s="6">
        <v>14.4</v>
      </c>
      <c r="C84" s="6">
        <v>6.4</v>
      </c>
    </row>
    <row r="85">
      <c r="A85" s="6" t="s">
        <v>299</v>
      </c>
      <c r="B85" s="6">
        <v>14.4</v>
      </c>
      <c r="C85" s="6">
        <v>4.4</v>
      </c>
    </row>
    <row r="86">
      <c r="A86" s="6" t="s">
        <v>505</v>
      </c>
      <c r="B86" s="6">
        <v>14.4</v>
      </c>
      <c r="C86" s="6">
        <v>6.8</v>
      </c>
    </row>
    <row r="87">
      <c r="A87" s="6" t="s">
        <v>508</v>
      </c>
      <c r="B87" s="6">
        <v>14.3</v>
      </c>
      <c r="C87" s="6">
        <v>9.7</v>
      </c>
    </row>
    <row r="88">
      <c r="A88" s="6" t="s">
        <v>116</v>
      </c>
      <c r="B88" s="6">
        <v>14.3</v>
      </c>
      <c r="C88" s="6">
        <v>9.6</v>
      </c>
    </row>
    <row r="89">
      <c r="A89" s="6" t="s">
        <v>300</v>
      </c>
      <c r="B89" s="6">
        <v>14.2</v>
      </c>
      <c r="C89" s="6">
        <v>7.4</v>
      </c>
    </row>
    <row r="90">
      <c r="A90" s="6" t="s">
        <v>295</v>
      </c>
      <c r="B90" s="6">
        <v>14.0</v>
      </c>
      <c r="C90" s="6">
        <v>5.6</v>
      </c>
    </row>
    <row r="91">
      <c r="A91" s="6" t="s">
        <v>400</v>
      </c>
      <c r="B91" s="6">
        <v>14.0</v>
      </c>
      <c r="C91" s="6">
        <v>5.2</v>
      </c>
    </row>
    <row r="92">
      <c r="A92" s="6" t="s">
        <v>474</v>
      </c>
      <c r="B92" s="6">
        <v>14.0</v>
      </c>
      <c r="C92" s="6">
        <v>4.5</v>
      </c>
    </row>
    <row r="93">
      <c r="A93" s="6" t="s">
        <v>499</v>
      </c>
      <c r="B93" s="6">
        <v>13.6</v>
      </c>
      <c r="C93" s="6">
        <v>14.8</v>
      </c>
    </row>
    <row r="94">
      <c r="A94" s="6" t="s">
        <v>2441</v>
      </c>
      <c r="B94" s="6">
        <v>13.6</v>
      </c>
      <c r="C94" s="6">
        <v>13.4</v>
      </c>
    </row>
    <row r="95">
      <c r="A95" s="6" t="s">
        <v>2442</v>
      </c>
      <c r="B95" s="6">
        <v>13.4</v>
      </c>
      <c r="C95" s="6">
        <v>13.6</v>
      </c>
    </row>
    <row r="96">
      <c r="A96" s="6" t="s">
        <v>2443</v>
      </c>
      <c r="B96" s="6">
        <v>13.4</v>
      </c>
      <c r="C96" s="6">
        <v>9.2</v>
      </c>
    </row>
    <row r="97">
      <c r="A97" s="6" t="s">
        <v>431</v>
      </c>
      <c r="B97" s="6">
        <v>13.4</v>
      </c>
      <c r="C97" s="6">
        <v>10.4</v>
      </c>
    </row>
    <row r="98">
      <c r="A98" s="6" t="s">
        <v>468</v>
      </c>
      <c r="B98" s="6">
        <v>13.4</v>
      </c>
      <c r="C98" s="6">
        <v>2.0</v>
      </c>
    </row>
    <row r="99">
      <c r="A99" s="6" t="s">
        <v>283</v>
      </c>
      <c r="B99" s="6">
        <v>13.3</v>
      </c>
      <c r="C99" s="6">
        <v>4.3</v>
      </c>
    </row>
    <row r="100">
      <c r="A100" s="6" t="s">
        <v>179</v>
      </c>
      <c r="B100" s="6">
        <v>13.2</v>
      </c>
      <c r="C100" s="6">
        <v>6.8</v>
      </c>
    </row>
    <row r="101">
      <c r="A101" s="6" t="s">
        <v>444</v>
      </c>
      <c r="B101" s="6">
        <v>13.2</v>
      </c>
      <c r="C101" s="6">
        <v>9.5</v>
      </c>
    </row>
    <row r="102">
      <c r="A102" s="6" t="s">
        <v>537</v>
      </c>
      <c r="B102" s="6">
        <v>13.2</v>
      </c>
      <c r="C102" s="6">
        <v>9.1</v>
      </c>
    </row>
    <row r="103">
      <c r="A103" s="6" t="s">
        <v>262</v>
      </c>
      <c r="B103" s="6">
        <v>12.9</v>
      </c>
      <c r="C103" s="6">
        <v>7.9</v>
      </c>
    </row>
    <row r="104">
      <c r="A104" s="6" t="s">
        <v>138</v>
      </c>
      <c r="B104" s="6">
        <v>12.9</v>
      </c>
      <c r="C104" s="6">
        <v>3.6</v>
      </c>
    </row>
    <row r="105">
      <c r="A105" s="6" t="s">
        <v>466</v>
      </c>
      <c r="B105" s="6">
        <v>12.9</v>
      </c>
      <c r="C105" s="6">
        <v>7.4</v>
      </c>
    </row>
    <row r="106">
      <c r="A106" s="6" t="s">
        <v>456</v>
      </c>
      <c r="B106" s="6">
        <v>12.7</v>
      </c>
      <c r="C106" s="6">
        <v>10.2</v>
      </c>
    </row>
    <row r="107">
      <c r="A107" s="6" t="s">
        <v>269</v>
      </c>
      <c r="B107" s="6">
        <v>12.6</v>
      </c>
      <c r="C107" s="6">
        <v>7.4</v>
      </c>
    </row>
    <row r="108">
      <c r="A108" s="6" t="s">
        <v>203</v>
      </c>
      <c r="B108" s="6">
        <v>12.6</v>
      </c>
      <c r="C108" s="6">
        <v>4.0</v>
      </c>
    </row>
    <row r="109">
      <c r="A109" s="6" t="s">
        <v>2444</v>
      </c>
      <c r="B109" s="6">
        <v>12.5</v>
      </c>
      <c r="C109" s="6">
        <v>6.3</v>
      </c>
    </row>
    <row r="110">
      <c r="A110" s="6" t="s">
        <v>432</v>
      </c>
      <c r="B110" s="6">
        <v>12.5</v>
      </c>
      <c r="C110" s="6">
        <v>4.4</v>
      </c>
    </row>
    <row r="111">
      <c r="A111" s="6" t="s">
        <v>186</v>
      </c>
      <c r="B111" s="6">
        <v>12.5</v>
      </c>
      <c r="C111" s="6">
        <v>5.7</v>
      </c>
    </row>
    <row r="112">
      <c r="A112" s="6" t="s">
        <v>460</v>
      </c>
      <c r="B112" s="6">
        <v>12.4</v>
      </c>
      <c r="C112" s="6">
        <v>5.3</v>
      </c>
    </row>
    <row r="113">
      <c r="A113" s="6" t="s">
        <v>461</v>
      </c>
      <c r="B113" s="6">
        <v>12.3</v>
      </c>
      <c r="C113" s="6">
        <v>5.5</v>
      </c>
    </row>
    <row r="114">
      <c r="A114" s="6" t="s">
        <v>2445</v>
      </c>
      <c r="B114" s="6">
        <v>12.3</v>
      </c>
      <c r="C114" s="6" t="e">
        <v>#DIV/0!</v>
      </c>
    </row>
    <row r="115">
      <c r="A115" s="6" t="s">
        <v>226</v>
      </c>
      <c r="B115" s="6">
        <v>12.3</v>
      </c>
      <c r="C115" s="6">
        <v>7.8</v>
      </c>
    </row>
    <row r="116">
      <c r="A116" s="6" t="s">
        <v>382</v>
      </c>
      <c r="B116" s="6">
        <v>12.2</v>
      </c>
      <c r="C116" s="6">
        <v>7.5</v>
      </c>
    </row>
    <row r="117">
      <c r="A117" s="6" t="s">
        <v>530</v>
      </c>
      <c r="B117" s="6">
        <v>12.1</v>
      </c>
      <c r="C117" s="6">
        <v>6.3</v>
      </c>
    </row>
    <row r="118">
      <c r="A118" s="6" t="s">
        <v>633</v>
      </c>
      <c r="B118" s="6">
        <v>12.1</v>
      </c>
      <c r="C118" s="6">
        <v>8.7</v>
      </c>
    </row>
    <row r="119">
      <c r="A119" s="6" t="s">
        <v>294</v>
      </c>
      <c r="B119" s="6">
        <v>12.1</v>
      </c>
      <c r="C119" s="6">
        <v>2.3</v>
      </c>
    </row>
    <row r="120">
      <c r="A120" s="6" t="s">
        <v>2446</v>
      </c>
      <c r="B120" s="6">
        <v>12.0</v>
      </c>
      <c r="C120" s="6">
        <v>9.1</v>
      </c>
    </row>
    <row r="121">
      <c r="A121" s="6" t="s">
        <v>509</v>
      </c>
      <c r="B121" s="6">
        <v>11.8</v>
      </c>
      <c r="C121" s="6">
        <v>8.0</v>
      </c>
    </row>
    <row r="122">
      <c r="A122" s="6" t="s">
        <v>605</v>
      </c>
      <c r="B122" s="6">
        <v>11.8</v>
      </c>
      <c r="C122" s="6">
        <v>6.2</v>
      </c>
    </row>
    <row r="123">
      <c r="A123" s="6" t="s">
        <v>118</v>
      </c>
      <c r="B123" s="6">
        <v>11.7</v>
      </c>
      <c r="C123" s="6">
        <v>9.3</v>
      </c>
    </row>
    <row r="124">
      <c r="A124" s="6" t="s">
        <v>609</v>
      </c>
      <c r="B124" s="6">
        <v>11.7</v>
      </c>
      <c r="C124" s="6">
        <v>2.7</v>
      </c>
    </row>
    <row r="125">
      <c r="A125" s="6" t="s">
        <v>558</v>
      </c>
      <c r="B125" s="6">
        <v>11.5</v>
      </c>
      <c r="C125" s="6">
        <v>3.1</v>
      </c>
    </row>
    <row r="126">
      <c r="A126" s="6" t="s">
        <v>2447</v>
      </c>
      <c r="B126" s="6">
        <v>11.4</v>
      </c>
      <c r="C126" s="6">
        <v>4.4</v>
      </c>
    </row>
    <row r="127">
      <c r="A127" s="6" t="s">
        <v>469</v>
      </c>
      <c r="B127" s="6">
        <v>11.4</v>
      </c>
      <c r="C127" s="6">
        <v>6.8</v>
      </c>
    </row>
    <row r="128">
      <c r="A128" s="6" t="s">
        <v>484</v>
      </c>
      <c r="B128" s="6">
        <v>11.4</v>
      </c>
      <c r="C128" s="6">
        <v>1.7</v>
      </c>
    </row>
    <row r="129">
      <c r="A129" s="6" t="s">
        <v>367</v>
      </c>
      <c r="B129" s="6">
        <v>11.4</v>
      </c>
      <c r="C129" s="6">
        <v>5.7</v>
      </c>
    </row>
    <row r="130">
      <c r="A130" s="6" t="s">
        <v>591</v>
      </c>
      <c r="B130" s="6">
        <v>11.3</v>
      </c>
      <c r="C130" s="6">
        <v>3.3</v>
      </c>
    </row>
    <row r="131">
      <c r="A131" s="6" t="s">
        <v>2448</v>
      </c>
      <c r="B131" s="6">
        <v>11.2</v>
      </c>
      <c r="C131" s="6">
        <v>10.0</v>
      </c>
    </row>
    <row r="132">
      <c r="A132" s="6" t="s">
        <v>473</v>
      </c>
      <c r="B132" s="6">
        <v>11.2</v>
      </c>
      <c r="C132" s="6">
        <v>6.9</v>
      </c>
    </row>
    <row r="133">
      <c r="A133" s="6" t="s">
        <v>445</v>
      </c>
      <c r="B133" s="6">
        <v>11.2</v>
      </c>
      <c r="C133" s="6">
        <v>7.5</v>
      </c>
    </row>
    <row r="134">
      <c r="A134" s="6" t="s">
        <v>526</v>
      </c>
      <c r="B134" s="6">
        <v>11.2</v>
      </c>
      <c r="C134" s="6">
        <v>7.5</v>
      </c>
    </row>
    <row r="135">
      <c r="A135" s="6" t="s">
        <v>542</v>
      </c>
      <c r="B135" s="6">
        <v>11.2</v>
      </c>
      <c r="C135" s="6">
        <v>3.4</v>
      </c>
    </row>
    <row r="136">
      <c r="A136" s="6" t="s">
        <v>242</v>
      </c>
      <c r="B136" s="6">
        <v>11.0</v>
      </c>
      <c r="C136" s="6">
        <v>8.5</v>
      </c>
    </row>
    <row r="137">
      <c r="A137" s="6" t="s">
        <v>437</v>
      </c>
      <c r="B137" s="6">
        <v>10.9</v>
      </c>
      <c r="C137" s="6">
        <v>2.0</v>
      </c>
    </row>
    <row r="138">
      <c r="A138" s="6" t="s">
        <v>485</v>
      </c>
      <c r="B138" s="6">
        <v>10.6</v>
      </c>
      <c r="C138" s="6">
        <v>7.1</v>
      </c>
    </row>
    <row r="139">
      <c r="A139" s="6" t="s">
        <v>181</v>
      </c>
      <c r="B139" s="6">
        <v>10.5</v>
      </c>
      <c r="C139" s="6">
        <v>11.9</v>
      </c>
    </row>
    <row r="140">
      <c r="A140" s="6" t="s">
        <v>336</v>
      </c>
      <c r="B140" s="6">
        <v>10.4</v>
      </c>
      <c r="C140" s="6" t="e">
        <v>#DIV/0!</v>
      </c>
    </row>
    <row r="141">
      <c r="A141" s="6" t="s">
        <v>618</v>
      </c>
      <c r="B141" s="6">
        <v>10.4</v>
      </c>
      <c r="C141" s="6">
        <v>5.3</v>
      </c>
    </row>
    <row r="142">
      <c r="A142" s="6" t="s">
        <v>2449</v>
      </c>
      <c r="B142" s="6">
        <v>10.3</v>
      </c>
      <c r="C142" s="6" t="e">
        <v>#DIV/0!</v>
      </c>
    </row>
    <row r="143">
      <c r="A143" s="6" t="s">
        <v>525</v>
      </c>
      <c r="B143" s="6">
        <v>10.3</v>
      </c>
      <c r="C143" s="6">
        <v>3.2</v>
      </c>
    </row>
    <row r="144">
      <c r="A144" s="6" t="s">
        <v>494</v>
      </c>
      <c r="B144" s="6">
        <v>10.3</v>
      </c>
      <c r="C144" s="6">
        <v>1.7</v>
      </c>
    </row>
    <row r="145">
      <c r="A145" s="6" t="s">
        <v>2450</v>
      </c>
      <c r="B145" s="6">
        <v>10.2</v>
      </c>
      <c r="C145" s="6" t="e">
        <v>#DIV/0!</v>
      </c>
    </row>
    <row r="146">
      <c r="A146" s="6" t="s">
        <v>531</v>
      </c>
      <c r="B146" s="6">
        <v>10.2</v>
      </c>
      <c r="C146" s="6">
        <v>4.5</v>
      </c>
    </row>
    <row r="147">
      <c r="A147" s="6" t="s">
        <v>289</v>
      </c>
      <c r="B147" s="6">
        <v>10.2</v>
      </c>
      <c r="C147" s="6">
        <v>11.7</v>
      </c>
    </row>
    <row r="148">
      <c r="A148" s="6" t="s">
        <v>535</v>
      </c>
      <c r="B148" s="6">
        <v>10.1</v>
      </c>
      <c r="C148" s="6">
        <v>3.9</v>
      </c>
    </row>
    <row r="149">
      <c r="A149" s="6" t="s">
        <v>612</v>
      </c>
      <c r="B149" s="6">
        <v>10.1</v>
      </c>
      <c r="C149" s="6">
        <v>5.8</v>
      </c>
    </row>
    <row r="150">
      <c r="A150" s="6" t="s">
        <v>170</v>
      </c>
      <c r="B150" s="6">
        <v>10.0</v>
      </c>
      <c r="C150" s="6">
        <v>5.1</v>
      </c>
    </row>
    <row r="151">
      <c r="A151" s="6" t="s">
        <v>349</v>
      </c>
      <c r="B151" s="6">
        <v>10.0</v>
      </c>
      <c r="C151" s="6">
        <v>6.1</v>
      </c>
    </row>
    <row r="152">
      <c r="A152" s="6" t="s">
        <v>631</v>
      </c>
      <c r="B152" s="6">
        <v>9.9</v>
      </c>
      <c r="C152" s="6">
        <v>7.5</v>
      </c>
    </row>
    <row r="153">
      <c r="A153" s="6" t="s">
        <v>660</v>
      </c>
      <c r="B153" s="6">
        <v>9.9</v>
      </c>
      <c r="C153" s="6">
        <v>6.7</v>
      </c>
    </row>
    <row r="154">
      <c r="A154" s="6" t="s">
        <v>2397</v>
      </c>
      <c r="B154" s="6">
        <v>9.8</v>
      </c>
      <c r="C154" s="6">
        <v>5.0</v>
      </c>
    </row>
    <row r="155">
      <c r="A155" s="6" t="s">
        <v>340</v>
      </c>
      <c r="B155" s="6">
        <v>9.8</v>
      </c>
      <c r="C155" s="6">
        <v>2.9</v>
      </c>
    </row>
    <row r="156">
      <c r="A156" s="6" t="s">
        <v>834</v>
      </c>
      <c r="B156" s="6">
        <v>9.8</v>
      </c>
      <c r="C156" s="6">
        <v>4.9</v>
      </c>
    </row>
    <row r="157">
      <c r="A157" s="6" t="s">
        <v>2451</v>
      </c>
      <c r="B157" s="6">
        <v>9.7</v>
      </c>
      <c r="C157" s="6">
        <v>7.2</v>
      </c>
    </row>
    <row r="158">
      <c r="A158" s="6" t="s">
        <v>597</v>
      </c>
      <c r="B158" s="6">
        <v>9.7</v>
      </c>
      <c r="C158" s="6" t="e">
        <v>#DIV/0!</v>
      </c>
    </row>
    <row r="159">
      <c r="A159" s="6" t="s">
        <v>2452</v>
      </c>
      <c r="B159" s="6">
        <v>9.7</v>
      </c>
      <c r="C159" s="6">
        <v>2.7</v>
      </c>
    </row>
    <row r="160">
      <c r="A160" s="6" t="s">
        <v>514</v>
      </c>
      <c r="B160" s="6">
        <v>9.6</v>
      </c>
      <c r="C160" s="6">
        <v>7.5</v>
      </c>
    </row>
    <row r="161">
      <c r="A161" s="6" t="s">
        <v>574</v>
      </c>
      <c r="B161" s="6">
        <v>9.6</v>
      </c>
      <c r="C161" s="6">
        <v>11.7</v>
      </c>
    </row>
    <row r="162">
      <c r="A162" s="6" t="s">
        <v>2453</v>
      </c>
      <c r="B162" s="6">
        <v>9.5</v>
      </c>
      <c r="C162" s="6">
        <v>3.6</v>
      </c>
    </row>
    <row r="163">
      <c r="A163" s="6" t="s">
        <v>554</v>
      </c>
      <c r="B163" s="6">
        <v>9.5</v>
      </c>
      <c r="C163" s="6">
        <v>9.9</v>
      </c>
    </row>
    <row r="164">
      <c r="A164" s="6" t="s">
        <v>2454</v>
      </c>
      <c r="B164" s="6">
        <v>9.5</v>
      </c>
      <c r="C164" s="6">
        <v>8.2</v>
      </c>
    </row>
    <row r="165">
      <c r="A165" s="6" t="s">
        <v>490</v>
      </c>
      <c r="B165" s="6">
        <v>9.4</v>
      </c>
      <c r="C165" s="6">
        <v>4.3</v>
      </c>
    </row>
    <row r="166">
      <c r="A166" s="6" t="s">
        <v>249</v>
      </c>
      <c r="B166" s="6">
        <v>9.4</v>
      </c>
      <c r="C166" s="6">
        <v>3.9</v>
      </c>
    </row>
    <row r="167">
      <c r="A167" s="6" t="s">
        <v>455</v>
      </c>
      <c r="B167" s="6">
        <v>9.3</v>
      </c>
      <c r="C167" s="6">
        <v>11.1</v>
      </c>
    </row>
    <row r="168">
      <c r="A168" s="6" t="s">
        <v>510</v>
      </c>
      <c r="B168" s="6">
        <v>9.3</v>
      </c>
      <c r="C168" s="6">
        <v>3.6</v>
      </c>
    </row>
    <row r="169">
      <c r="A169" s="6" t="s">
        <v>881</v>
      </c>
      <c r="B169" s="6">
        <v>9.2</v>
      </c>
      <c r="C169" s="6">
        <v>2.0</v>
      </c>
    </row>
    <row r="170">
      <c r="A170" s="6" t="s">
        <v>642</v>
      </c>
      <c r="B170" s="6">
        <v>9.2</v>
      </c>
      <c r="C170" s="6">
        <v>3.7</v>
      </c>
    </row>
    <row r="171">
      <c r="A171" s="6" t="s">
        <v>515</v>
      </c>
      <c r="B171" s="6">
        <v>9.1</v>
      </c>
      <c r="C171" s="6">
        <v>5.1</v>
      </c>
    </row>
    <row r="172">
      <c r="A172" s="6" t="s">
        <v>538</v>
      </c>
      <c r="B172" s="6">
        <v>9.0</v>
      </c>
      <c r="C172" s="6">
        <v>7.0</v>
      </c>
    </row>
    <row r="173">
      <c r="A173" s="6" t="s">
        <v>958</v>
      </c>
      <c r="B173" s="6">
        <v>9.0</v>
      </c>
      <c r="C173" s="6">
        <v>6.5</v>
      </c>
    </row>
    <row r="174">
      <c r="A174" s="6" t="s">
        <v>945</v>
      </c>
      <c r="B174" s="6">
        <v>8.9</v>
      </c>
      <c r="C174" s="6">
        <v>2.7</v>
      </c>
    </row>
    <row r="175">
      <c r="A175" s="6" t="s">
        <v>979</v>
      </c>
      <c r="B175" s="6">
        <v>8.9</v>
      </c>
      <c r="C175" s="6" t="e">
        <v>#DIV/0!</v>
      </c>
    </row>
    <row r="176">
      <c r="A176" s="6" t="s">
        <v>1022</v>
      </c>
      <c r="B176" s="6">
        <v>8.9</v>
      </c>
      <c r="C176" s="6" t="e">
        <v>#DIV/0!</v>
      </c>
    </row>
    <row r="177">
      <c r="A177" s="6" t="s">
        <v>697</v>
      </c>
      <c r="B177" s="6">
        <v>8.8</v>
      </c>
      <c r="C177" s="6">
        <v>9.6</v>
      </c>
    </row>
    <row r="178">
      <c r="A178" s="6" t="s">
        <v>559</v>
      </c>
      <c r="B178" s="6">
        <v>8.8</v>
      </c>
      <c r="C178" s="6">
        <v>7.7</v>
      </c>
    </row>
    <row r="179">
      <c r="A179" s="6" t="s">
        <v>994</v>
      </c>
      <c r="B179" s="6">
        <v>8.8</v>
      </c>
      <c r="C179" s="6">
        <v>6.1</v>
      </c>
    </row>
    <row r="180">
      <c r="A180" s="6" t="s">
        <v>623</v>
      </c>
      <c r="B180" s="6">
        <v>8.8</v>
      </c>
      <c r="C180" s="6">
        <v>3.8</v>
      </c>
    </row>
    <row r="181">
      <c r="A181" s="6" t="s">
        <v>1018</v>
      </c>
      <c r="B181" s="6">
        <v>8.7</v>
      </c>
      <c r="C181" s="6" t="e">
        <v>#DIV/0!</v>
      </c>
    </row>
    <row r="182">
      <c r="A182" s="6" t="s">
        <v>586</v>
      </c>
      <c r="B182" s="6">
        <v>8.6</v>
      </c>
      <c r="C182" s="6">
        <v>3.1</v>
      </c>
    </row>
    <row r="183">
      <c r="A183" s="6" t="s">
        <v>1119</v>
      </c>
      <c r="B183" s="6">
        <v>8.6</v>
      </c>
      <c r="C183" s="6">
        <v>7.0</v>
      </c>
    </row>
    <row r="184">
      <c r="A184" s="6" t="s">
        <v>306</v>
      </c>
      <c r="B184" s="6">
        <v>8.6</v>
      </c>
      <c r="C184" s="6">
        <v>6.0</v>
      </c>
    </row>
    <row r="185">
      <c r="A185" s="6" t="s">
        <v>570</v>
      </c>
      <c r="B185" s="6">
        <v>8.6</v>
      </c>
      <c r="C185" s="6">
        <v>5.0</v>
      </c>
    </row>
    <row r="186">
      <c r="A186" s="6" t="s">
        <v>774</v>
      </c>
      <c r="B186" s="6">
        <v>8.5</v>
      </c>
      <c r="C186" s="6" t="e">
        <v>#DIV/0!</v>
      </c>
    </row>
    <row r="187">
      <c r="A187" s="6" t="s">
        <v>478</v>
      </c>
      <c r="B187" s="6">
        <v>8.5</v>
      </c>
      <c r="C187" s="6">
        <v>7.0</v>
      </c>
    </row>
    <row r="188">
      <c r="A188" s="6" t="s">
        <v>2455</v>
      </c>
      <c r="B188" s="6">
        <v>8.5</v>
      </c>
      <c r="C188" s="6">
        <v>0.8</v>
      </c>
    </row>
    <row r="189">
      <c r="A189" s="6" t="s">
        <v>2456</v>
      </c>
      <c r="B189" s="6">
        <v>8.5</v>
      </c>
      <c r="C189" s="6">
        <v>8.7</v>
      </c>
    </row>
    <row r="190">
      <c r="A190" s="6" t="s">
        <v>830</v>
      </c>
      <c r="B190" s="6">
        <v>8.3</v>
      </c>
      <c r="C190" s="6">
        <v>8.4</v>
      </c>
    </row>
    <row r="191">
      <c r="A191" s="6" t="s">
        <v>479</v>
      </c>
      <c r="B191" s="6">
        <v>8.3</v>
      </c>
      <c r="C191" s="6">
        <v>4.9</v>
      </c>
    </row>
    <row r="192">
      <c r="A192" s="6" t="s">
        <v>580</v>
      </c>
      <c r="B192" s="6">
        <v>8.3</v>
      </c>
      <c r="C192" s="6">
        <v>1.6</v>
      </c>
    </row>
    <row r="193">
      <c r="A193" s="6" t="s">
        <v>712</v>
      </c>
      <c r="B193" s="6">
        <v>8.3</v>
      </c>
      <c r="C193" s="6">
        <v>3.2</v>
      </c>
    </row>
    <row r="194">
      <c r="A194" s="6" t="s">
        <v>651</v>
      </c>
      <c r="B194" s="6">
        <v>8.2</v>
      </c>
      <c r="C194" s="6">
        <v>3.6</v>
      </c>
    </row>
    <row r="195">
      <c r="A195" s="6" t="s">
        <v>501</v>
      </c>
      <c r="B195" s="6">
        <v>8.2</v>
      </c>
      <c r="C195" s="6">
        <v>4.4</v>
      </c>
    </row>
    <row r="196">
      <c r="A196" s="6" t="s">
        <v>656</v>
      </c>
      <c r="B196" s="6">
        <v>8.1</v>
      </c>
      <c r="C196" s="6">
        <v>3.0</v>
      </c>
    </row>
    <row r="197">
      <c r="A197" s="6" t="s">
        <v>655</v>
      </c>
      <c r="B197" s="6">
        <v>8.1</v>
      </c>
      <c r="C197" s="6">
        <v>3.9</v>
      </c>
    </row>
    <row r="198">
      <c r="A198" s="6" t="s">
        <v>480</v>
      </c>
      <c r="B198" s="6">
        <v>7.9</v>
      </c>
      <c r="C198" s="6">
        <v>5.6</v>
      </c>
    </row>
    <row r="199">
      <c r="A199" s="6" t="s">
        <v>974</v>
      </c>
      <c r="B199" s="6">
        <v>7.9</v>
      </c>
      <c r="C199" s="6">
        <v>6.1</v>
      </c>
    </row>
    <row r="200">
      <c r="A200" s="6" t="s">
        <v>192</v>
      </c>
      <c r="B200" s="6">
        <v>7.8</v>
      </c>
      <c r="C200" s="6">
        <v>7.4</v>
      </c>
    </row>
    <row r="201">
      <c r="A201" s="6" t="s">
        <v>760</v>
      </c>
      <c r="B201" s="6">
        <v>7.8</v>
      </c>
      <c r="C201" s="6">
        <v>3.6</v>
      </c>
    </row>
    <row r="202">
      <c r="A202" s="6" t="s">
        <v>519</v>
      </c>
      <c r="B202" s="6">
        <v>7.8</v>
      </c>
      <c r="C202" s="6">
        <v>11.5</v>
      </c>
    </row>
    <row r="203">
      <c r="A203" s="6" t="s">
        <v>2457</v>
      </c>
      <c r="B203" s="6">
        <v>7.8</v>
      </c>
      <c r="C203" s="6">
        <v>8.8</v>
      </c>
    </row>
    <row r="204">
      <c r="A204" s="6" t="s">
        <v>649</v>
      </c>
      <c r="B204" s="6">
        <v>7.7</v>
      </c>
      <c r="C204" s="6">
        <v>9.3</v>
      </c>
    </row>
    <row r="205">
      <c r="A205" s="6" t="s">
        <v>647</v>
      </c>
      <c r="B205" s="6">
        <v>7.7</v>
      </c>
      <c r="C205" s="6">
        <v>5.4</v>
      </c>
    </row>
    <row r="206">
      <c r="A206" s="6" t="s">
        <v>450</v>
      </c>
      <c r="B206" s="6">
        <v>7.4</v>
      </c>
      <c r="C206" s="6">
        <v>2.0</v>
      </c>
    </row>
    <row r="207">
      <c r="A207" s="6" t="s">
        <v>698</v>
      </c>
      <c r="B207" s="6">
        <v>7.4</v>
      </c>
      <c r="C207" s="6" t="e">
        <v>#DIV/0!</v>
      </c>
    </row>
    <row r="208">
      <c r="A208" s="6" t="s">
        <v>495</v>
      </c>
      <c r="B208" s="6">
        <v>7.4</v>
      </c>
      <c r="C208" s="6">
        <v>4.5</v>
      </c>
    </row>
    <row r="209">
      <c r="A209" s="6" t="s">
        <v>607</v>
      </c>
      <c r="B209" s="6">
        <v>7.4</v>
      </c>
      <c r="C209" s="6">
        <v>1.5</v>
      </c>
    </row>
    <row r="210">
      <c r="A210" s="6" t="s">
        <v>767</v>
      </c>
      <c r="B210" s="6">
        <v>7.3</v>
      </c>
      <c r="C210" s="6">
        <v>6.5</v>
      </c>
    </row>
    <row r="211">
      <c r="A211" s="6" t="s">
        <v>2458</v>
      </c>
      <c r="B211" s="6">
        <v>7.3</v>
      </c>
      <c r="C211" s="6">
        <v>7.3</v>
      </c>
    </row>
    <row r="212">
      <c r="A212" s="6" t="s">
        <v>581</v>
      </c>
      <c r="B212" s="6">
        <v>7.2</v>
      </c>
      <c r="C212" s="6">
        <v>6.8</v>
      </c>
    </row>
    <row r="213">
      <c r="A213" s="6" t="s">
        <v>2459</v>
      </c>
      <c r="B213" s="6">
        <v>7.2</v>
      </c>
      <c r="C213" s="6" t="e">
        <v>#DIV/0!</v>
      </c>
    </row>
    <row r="214">
      <c r="A214" s="6" t="s">
        <v>955</v>
      </c>
      <c r="B214" s="6">
        <v>7.2</v>
      </c>
      <c r="C214" s="6">
        <v>0.6</v>
      </c>
    </row>
    <row r="215">
      <c r="A215" s="6" t="s">
        <v>857</v>
      </c>
      <c r="B215" s="6">
        <v>7.2</v>
      </c>
      <c r="C215" s="6">
        <v>1.9</v>
      </c>
    </row>
    <row r="216">
      <c r="A216" s="6" t="s">
        <v>1011</v>
      </c>
      <c r="B216" s="6">
        <v>7.1</v>
      </c>
      <c r="C216" s="6">
        <v>7.7</v>
      </c>
    </row>
    <row r="217">
      <c r="A217" s="6" t="s">
        <v>560</v>
      </c>
      <c r="B217" s="6">
        <v>7.1</v>
      </c>
      <c r="C217" s="6">
        <v>5.7</v>
      </c>
    </row>
    <row r="218">
      <c r="A218" s="6" t="s">
        <v>638</v>
      </c>
      <c r="B218" s="6">
        <v>7.1</v>
      </c>
      <c r="C218" s="6">
        <v>6.4</v>
      </c>
    </row>
    <row r="219">
      <c r="A219" s="6" t="s">
        <v>968</v>
      </c>
      <c r="B219" s="6">
        <v>7.1</v>
      </c>
      <c r="C219" s="6">
        <v>3.6</v>
      </c>
    </row>
    <row r="220">
      <c r="A220" s="6" t="s">
        <v>880</v>
      </c>
      <c r="B220" s="6">
        <v>7.0</v>
      </c>
      <c r="C220" s="6">
        <v>5.7</v>
      </c>
    </row>
    <row r="221">
      <c r="A221" s="6" t="s">
        <v>564</v>
      </c>
      <c r="B221" s="6">
        <v>7.0</v>
      </c>
      <c r="C221" s="6">
        <v>6.1</v>
      </c>
    </row>
    <row r="222">
      <c r="A222" s="6" t="s">
        <v>2460</v>
      </c>
      <c r="B222" s="6">
        <v>7.0</v>
      </c>
      <c r="C222" s="6">
        <v>7.0</v>
      </c>
    </row>
    <row r="223">
      <c r="A223" s="6" t="s">
        <v>438</v>
      </c>
      <c r="B223" s="6">
        <v>7.0</v>
      </c>
      <c r="C223" s="6">
        <v>8.6</v>
      </c>
    </row>
    <row r="224">
      <c r="A224" s="6" t="s">
        <v>823</v>
      </c>
      <c r="B224" s="6">
        <v>7.0</v>
      </c>
      <c r="C224" s="6">
        <v>4.1</v>
      </c>
    </row>
    <row r="225">
      <c r="A225" s="6" t="s">
        <v>2461</v>
      </c>
      <c r="B225" s="6">
        <v>7.0</v>
      </c>
      <c r="C225" s="6">
        <v>6.1</v>
      </c>
    </row>
    <row r="226">
      <c r="A226" s="6" t="s">
        <v>1081</v>
      </c>
      <c r="B226" s="6">
        <v>6.9</v>
      </c>
      <c r="C226" s="6">
        <v>2.3</v>
      </c>
    </row>
    <row r="227">
      <c r="A227" s="6" t="s">
        <v>1123</v>
      </c>
      <c r="B227" s="6">
        <v>6.9</v>
      </c>
      <c r="C227" s="6">
        <v>6.7</v>
      </c>
    </row>
    <row r="228">
      <c r="A228" s="6" t="s">
        <v>1106</v>
      </c>
      <c r="B228" s="6">
        <v>6.9</v>
      </c>
      <c r="C228" s="6">
        <v>5.1</v>
      </c>
    </row>
    <row r="229">
      <c r="A229" s="6" t="s">
        <v>938</v>
      </c>
      <c r="B229" s="6">
        <v>6.8</v>
      </c>
      <c r="C229" s="6">
        <v>7.4</v>
      </c>
    </row>
    <row r="230">
      <c r="A230" s="6" t="s">
        <v>488</v>
      </c>
      <c r="B230" s="6">
        <v>6.7</v>
      </c>
      <c r="C230" s="6">
        <v>2.4</v>
      </c>
    </row>
    <row r="231">
      <c r="A231" s="6" t="s">
        <v>956</v>
      </c>
      <c r="B231" s="6">
        <v>6.7</v>
      </c>
      <c r="C231" s="6">
        <v>8.0</v>
      </c>
    </row>
    <row r="232">
      <c r="A232" s="6" t="s">
        <v>419</v>
      </c>
      <c r="B232" s="6">
        <v>6.6</v>
      </c>
      <c r="C232" s="6">
        <v>8.8</v>
      </c>
    </row>
    <row r="233">
      <c r="A233" s="6" t="s">
        <v>614</v>
      </c>
      <c r="B233" s="6">
        <v>6.6</v>
      </c>
      <c r="C233" s="6">
        <v>4.8</v>
      </c>
    </row>
    <row r="234">
      <c r="A234" s="6" t="s">
        <v>553</v>
      </c>
      <c r="B234" s="6">
        <v>6.6</v>
      </c>
      <c r="C234" s="6">
        <v>6.3</v>
      </c>
    </row>
    <row r="235">
      <c r="A235" s="6" t="s">
        <v>596</v>
      </c>
      <c r="B235" s="6">
        <v>6.6</v>
      </c>
      <c r="C235" s="6">
        <v>2.2</v>
      </c>
    </row>
    <row r="236">
      <c r="A236" s="6" t="s">
        <v>919</v>
      </c>
      <c r="B236" s="6">
        <v>6.5</v>
      </c>
      <c r="C236" s="6">
        <v>2.8</v>
      </c>
    </row>
    <row r="237">
      <c r="A237" s="6" t="s">
        <v>930</v>
      </c>
      <c r="B237" s="6">
        <v>6.5</v>
      </c>
      <c r="C237" s="6">
        <v>3.5</v>
      </c>
    </row>
    <row r="238">
      <c r="A238" s="6" t="s">
        <v>462</v>
      </c>
      <c r="B238" s="6">
        <v>6.5</v>
      </c>
      <c r="C238" s="6">
        <v>3.4</v>
      </c>
    </row>
    <row r="239">
      <c r="A239" s="6" t="s">
        <v>532</v>
      </c>
      <c r="B239" s="6">
        <v>6.5</v>
      </c>
      <c r="C239" s="6">
        <v>4.1</v>
      </c>
    </row>
    <row r="240">
      <c r="A240" s="6" t="s">
        <v>2462</v>
      </c>
      <c r="B240" s="6">
        <v>6.5</v>
      </c>
      <c r="C240" s="6">
        <v>1.7</v>
      </c>
    </row>
    <row r="241">
      <c r="A241" s="6" t="s">
        <v>606</v>
      </c>
      <c r="B241" s="6">
        <v>6.4</v>
      </c>
      <c r="C241" s="6">
        <v>5.8</v>
      </c>
    </row>
    <row r="242">
      <c r="A242" s="6" t="s">
        <v>869</v>
      </c>
      <c r="B242" s="6">
        <v>6.4</v>
      </c>
      <c r="C242" s="6">
        <v>6.3</v>
      </c>
    </row>
    <row r="243">
      <c r="A243" s="6" t="s">
        <v>1027</v>
      </c>
      <c r="B243" s="6">
        <v>6.3</v>
      </c>
      <c r="C243" s="6">
        <v>2.2</v>
      </c>
    </row>
    <row r="244">
      <c r="A244" s="6" t="s">
        <v>489</v>
      </c>
      <c r="B244" s="6">
        <v>6.3</v>
      </c>
      <c r="C244" s="6">
        <v>3.5</v>
      </c>
    </row>
    <row r="245">
      <c r="A245" s="6" t="s">
        <v>1079</v>
      </c>
      <c r="B245" s="6">
        <v>6.2</v>
      </c>
      <c r="C245" s="6">
        <v>0.4</v>
      </c>
    </row>
    <row r="246">
      <c r="A246" s="6" t="s">
        <v>2463</v>
      </c>
      <c r="B246" s="6">
        <v>6.2</v>
      </c>
      <c r="C246" s="6">
        <v>3.0</v>
      </c>
    </row>
    <row r="247">
      <c r="A247" s="6" t="s">
        <v>850</v>
      </c>
      <c r="B247" s="6">
        <v>6.1</v>
      </c>
      <c r="C247" s="6">
        <v>4.1</v>
      </c>
    </row>
    <row r="248">
      <c r="A248" s="6" t="s">
        <v>702</v>
      </c>
      <c r="B248" s="6">
        <v>6.0</v>
      </c>
      <c r="C248" s="6">
        <v>0.3</v>
      </c>
    </row>
    <row r="249">
      <c r="A249" s="6" t="s">
        <v>1042</v>
      </c>
      <c r="B249" s="6">
        <v>5.9</v>
      </c>
      <c r="C249" s="6">
        <v>3.1</v>
      </c>
    </row>
    <row r="250">
      <c r="A250" s="6" t="s">
        <v>1117</v>
      </c>
      <c r="B250" s="6">
        <v>5.9</v>
      </c>
      <c r="C250" s="6">
        <v>4.8</v>
      </c>
    </row>
    <row r="251">
      <c r="A251" s="6" t="s">
        <v>825</v>
      </c>
      <c r="B251" s="6">
        <v>5.9</v>
      </c>
      <c r="C251" s="6">
        <v>5.9</v>
      </c>
    </row>
    <row r="252">
      <c r="A252" s="6" t="s">
        <v>1134</v>
      </c>
      <c r="B252" s="6">
        <v>5.7</v>
      </c>
      <c r="C252" s="6">
        <v>3.7</v>
      </c>
    </row>
    <row r="253">
      <c r="A253" s="6" t="s">
        <v>563</v>
      </c>
      <c r="B253" s="6">
        <v>5.7</v>
      </c>
      <c r="C253" s="6">
        <v>5.6</v>
      </c>
    </row>
    <row r="254">
      <c r="A254" s="6" t="s">
        <v>686</v>
      </c>
      <c r="B254" s="6">
        <v>5.7</v>
      </c>
      <c r="C254" s="6">
        <v>2.8</v>
      </c>
    </row>
    <row r="255">
      <c r="A255" s="6" t="s">
        <v>927</v>
      </c>
      <c r="B255" s="6">
        <v>5.7</v>
      </c>
      <c r="C255" s="6">
        <v>0.4</v>
      </c>
    </row>
    <row r="256">
      <c r="A256" s="6" t="s">
        <v>1068</v>
      </c>
      <c r="B256" s="6">
        <v>5.6</v>
      </c>
      <c r="C256" s="6">
        <v>4.3</v>
      </c>
    </row>
    <row r="257">
      <c r="A257" s="6" t="s">
        <v>1006</v>
      </c>
      <c r="B257" s="6">
        <v>5.6</v>
      </c>
      <c r="C257" s="6">
        <v>4.9</v>
      </c>
    </row>
    <row r="258">
      <c r="A258" s="6" t="s">
        <v>659</v>
      </c>
      <c r="B258" s="6">
        <v>5.6</v>
      </c>
      <c r="C258" s="6">
        <v>3.6</v>
      </c>
    </row>
    <row r="259">
      <c r="A259" s="6" t="s">
        <v>824</v>
      </c>
      <c r="B259" s="6">
        <v>5.5</v>
      </c>
      <c r="C259" s="6">
        <v>3.6</v>
      </c>
    </row>
    <row r="260">
      <c r="A260" s="6" t="s">
        <v>858</v>
      </c>
      <c r="B260" s="6">
        <v>5.5</v>
      </c>
      <c r="C260" s="6">
        <v>4.1</v>
      </c>
    </row>
    <row r="261">
      <c r="A261" s="6" t="s">
        <v>403</v>
      </c>
      <c r="B261" s="6">
        <v>5.4</v>
      </c>
      <c r="C261" s="6" t="e">
        <v>#DIV/0!</v>
      </c>
    </row>
    <row r="262">
      <c r="A262" s="6" t="s">
        <v>735</v>
      </c>
      <c r="B262" s="6">
        <v>5.4</v>
      </c>
      <c r="C262" s="6">
        <v>1.9</v>
      </c>
    </row>
    <row r="263">
      <c r="A263" s="6" t="s">
        <v>1028</v>
      </c>
      <c r="B263" s="6">
        <v>5.3</v>
      </c>
      <c r="C263" s="6">
        <v>5.1</v>
      </c>
    </row>
    <row r="264">
      <c r="A264" s="6" t="s">
        <v>627</v>
      </c>
      <c r="B264" s="6">
        <v>5.2</v>
      </c>
      <c r="C264" s="6">
        <v>7.6</v>
      </c>
    </row>
    <row r="265">
      <c r="A265" s="6" t="s">
        <v>1094</v>
      </c>
      <c r="B265" s="6">
        <v>5.2</v>
      </c>
      <c r="C265" s="6">
        <v>3.7</v>
      </c>
    </row>
    <row r="266">
      <c r="A266" s="6" t="s">
        <v>948</v>
      </c>
      <c r="B266" s="6">
        <v>5.2</v>
      </c>
      <c r="C266" s="6">
        <v>2.0</v>
      </c>
    </row>
    <row r="267">
      <c r="A267" s="6" t="s">
        <v>628</v>
      </c>
      <c r="B267" s="6">
        <v>5.2</v>
      </c>
      <c r="C267" s="6">
        <v>1.9</v>
      </c>
    </row>
    <row r="268">
      <c r="A268" s="6" t="s">
        <v>622</v>
      </c>
      <c r="B268" s="6">
        <v>5.2</v>
      </c>
      <c r="C268" s="6">
        <v>2.6</v>
      </c>
    </row>
    <row r="269">
      <c r="A269" s="6" t="s">
        <v>906</v>
      </c>
      <c r="B269" s="6">
        <v>5.1</v>
      </c>
      <c r="C269" s="6">
        <v>2.2</v>
      </c>
    </row>
    <row r="270">
      <c r="A270" s="6" t="s">
        <v>887</v>
      </c>
      <c r="B270" s="6">
        <v>5.0</v>
      </c>
      <c r="C270" s="6">
        <v>3.0</v>
      </c>
    </row>
    <row r="271">
      <c r="A271" s="6" t="s">
        <v>305</v>
      </c>
      <c r="B271" s="6">
        <v>5.0</v>
      </c>
      <c r="C271" s="6">
        <v>2.0</v>
      </c>
    </row>
    <row r="272">
      <c r="A272" s="6" t="s">
        <v>993</v>
      </c>
      <c r="B272" s="6">
        <v>4.9</v>
      </c>
      <c r="C272" s="6">
        <v>4.7</v>
      </c>
    </row>
    <row r="273">
      <c r="A273" s="6" t="s">
        <v>706</v>
      </c>
      <c r="B273" s="6">
        <v>4.9</v>
      </c>
      <c r="C273" s="6">
        <v>5.0</v>
      </c>
    </row>
    <row r="274">
      <c r="A274" s="6" t="s">
        <v>1005</v>
      </c>
      <c r="B274" s="6">
        <v>4.9</v>
      </c>
      <c r="C274" s="6">
        <v>3.7</v>
      </c>
    </row>
    <row r="275">
      <c r="A275" s="6" t="s">
        <v>771</v>
      </c>
      <c r="B275" s="6">
        <v>4.9</v>
      </c>
      <c r="C275" s="6">
        <v>3.6</v>
      </c>
    </row>
    <row r="276">
      <c r="A276" s="6" t="s">
        <v>703</v>
      </c>
      <c r="B276" s="6">
        <v>4.8</v>
      </c>
      <c r="C276" s="6">
        <v>3.7</v>
      </c>
    </row>
    <row r="277">
      <c r="A277" s="6" t="s">
        <v>798</v>
      </c>
      <c r="B277" s="6">
        <v>4.8</v>
      </c>
      <c r="C277" s="6">
        <v>0.6</v>
      </c>
    </row>
    <row r="278">
      <c r="A278" s="6" t="s">
        <v>802</v>
      </c>
      <c r="B278" s="6">
        <v>4.8</v>
      </c>
      <c r="C278" s="6">
        <v>4.2</v>
      </c>
    </row>
    <row r="279">
      <c r="A279" s="6" t="s">
        <v>739</v>
      </c>
      <c r="B279" s="6">
        <v>4.8</v>
      </c>
      <c r="C279" s="6">
        <v>4.1</v>
      </c>
    </row>
    <row r="280">
      <c r="A280" s="6" t="s">
        <v>672</v>
      </c>
      <c r="B280" s="6">
        <v>4.8</v>
      </c>
      <c r="C280" s="6">
        <v>0.6</v>
      </c>
    </row>
    <row r="281">
      <c r="A281" s="6" t="s">
        <v>1130</v>
      </c>
      <c r="B281" s="6">
        <v>4.8</v>
      </c>
      <c r="C281" s="6">
        <v>4.7</v>
      </c>
    </row>
    <row r="282">
      <c r="A282" s="6" t="s">
        <v>2464</v>
      </c>
      <c r="B282" s="6">
        <v>4.7</v>
      </c>
      <c r="C282" s="6">
        <v>3.5</v>
      </c>
    </row>
    <row r="283">
      <c r="A283" s="6" t="s">
        <v>1033</v>
      </c>
      <c r="B283" s="6">
        <v>4.7</v>
      </c>
      <c r="C283" s="6" t="e">
        <v>#DIV/0!</v>
      </c>
    </row>
    <row r="284">
      <c r="A284" s="6" t="s">
        <v>585</v>
      </c>
      <c r="B284" s="6">
        <v>4.6</v>
      </c>
      <c r="C284" s="6">
        <v>2.2</v>
      </c>
    </row>
    <row r="285">
      <c r="A285" s="6" t="s">
        <v>950</v>
      </c>
      <c r="B285" s="6">
        <v>4.6</v>
      </c>
      <c r="C285" s="6">
        <v>3.1</v>
      </c>
    </row>
    <row r="286">
      <c r="A286" s="6" t="s">
        <v>751</v>
      </c>
      <c r="B286" s="6">
        <v>4.5</v>
      </c>
      <c r="C286" s="6">
        <v>0.9</v>
      </c>
    </row>
    <row r="287">
      <c r="A287" s="6" t="s">
        <v>909</v>
      </c>
      <c r="B287" s="6">
        <v>4.5</v>
      </c>
      <c r="C287" s="6">
        <v>2.0</v>
      </c>
    </row>
    <row r="288">
      <c r="A288" s="6" t="s">
        <v>1127</v>
      </c>
      <c r="B288" s="6">
        <v>4.5</v>
      </c>
      <c r="C288" s="6">
        <v>1.4</v>
      </c>
    </row>
    <row r="289">
      <c r="A289" s="6" t="s">
        <v>569</v>
      </c>
      <c r="B289" s="6">
        <v>4.5</v>
      </c>
      <c r="C289" s="6">
        <v>3.8</v>
      </c>
    </row>
    <row r="290">
      <c r="A290" s="6" t="s">
        <v>1129</v>
      </c>
      <c r="B290" s="6">
        <v>4.4</v>
      </c>
      <c r="C290" s="6">
        <v>2.3</v>
      </c>
    </row>
    <row r="291">
      <c r="A291" s="6" t="s">
        <v>888</v>
      </c>
      <c r="B291" s="6">
        <v>4.4</v>
      </c>
      <c r="C291" s="6">
        <v>1.6</v>
      </c>
    </row>
    <row r="292">
      <c r="A292" s="6" t="s">
        <v>715</v>
      </c>
      <c r="B292" s="6">
        <v>4.3</v>
      </c>
      <c r="C292" s="6">
        <v>3.4</v>
      </c>
    </row>
    <row r="293">
      <c r="A293" s="6" t="s">
        <v>862</v>
      </c>
      <c r="B293" s="6">
        <v>4.2</v>
      </c>
      <c r="C293" s="6">
        <v>3.0</v>
      </c>
    </row>
    <row r="294">
      <c r="A294" s="6" t="s">
        <v>685</v>
      </c>
      <c r="B294" s="6">
        <v>4.2</v>
      </c>
      <c r="C294" s="6">
        <v>4.3</v>
      </c>
    </row>
    <row r="295">
      <c r="A295" s="6" t="s">
        <v>882</v>
      </c>
      <c r="B295" s="6">
        <v>4.1</v>
      </c>
      <c r="C295" s="6">
        <v>2.2</v>
      </c>
    </row>
    <row r="296">
      <c r="A296" s="6" t="s">
        <v>1100</v>
      </c>
      <c r="B296" s="6">
        <v>4.1</v>
      </c>
      <c r="C296" s="6" t="e">
        <v>#DIV/0!</v>
      </c>
    </row>
    <row r="297">
      <c r="A297" s="6" t="s">
        <v>728</v>
      </c>
      <c r="B297" s="6">
        <v>4.1</v>
      </c>
      <c r="C297" s="6">
        <v>0.1</v>
      </c>
    </row>
    <row r="298">
      <c r="A298" s="6" t="s">
        <v>578</v>
      </c>
      <c r="B298" s="6">
        <v>4.0</v>
      </c>
      <c r="C298" s="6">
        <v>1.6</v>
      </c>
    </row>
    <row r="299">
      <c r="A299" s="6" t="s">
        <v>1116</v>
      </c>
      <c r="B299" s="6">
        <v>4.0</v>
      </c>
      <c r="C299" s="6">
        <v>1.3</v>
      </c>
    </row>
    <row r="300">
      <c r="A300" s="6" t="s">
        <v>1004</v>
      </c>
      <c r="B300" s="6">
        <v>3.9</v>
      </c>
      <c r="C300" s="6">
        <v>0.1</v>
      </c>
    </row>
    <row r="301">
      <c r="A301" s="6" t="s">
        <v>2466</v>
      </c>
      <c r="B301" s="6">
        <v>3.9</v>
      </c>
      <c r="C301" s="6">
        <v>5.2</v>
      </c>
    </row>
    <row r="302">
      <c r="A302" s="6" t="s">
        <v>2467</v>
      </c>
      <c r="B302" s="6">
        <v>3.9</v>
      </c>
      <c r="C302" s="6">
        <v>1.1</v>
      </c>
    </row>
    <row r="303">
      <c r="A303" s="6" t="s">
        <v>601</v>
      </c>
      <c r="B303" s="6">
        <v>3.8</v>
      </c>
      <c r="C303" s="6">
        <v>3.0</v>
      </c>
    </row>
    <row r="304">
      <c r="A304" s="6" t="s">
        <v>799</v>
      </c>
      <c r="B304" s="6">
        <v>3.8</v>
      </c>
      <c r="C304" s="6" t="e">
        <v>#DIV/0!</v>
      </c>
    </row>
    <row r="305">
      <c r="A305" s="6" t="s">
        <v>740</v>
      </c>
      <c r="B305" s="6">
        <v>3.8</v>
      </c>
      <c r="C305" s="6">
        <v>1.4</v>
      </c>
    </row>
    <row r="306">
      <c r="A306" s="6" t="s">
        <v>1067</v>
      </c>
      <c r="B306" s="6">
        <v>3.8</v>
      </c>
      <c r="C306" s="6">
        <v>3.3</v>
      </c>
    </row>
    <row r="307">
      <c r="A307" s="6" t="s">
        <v>2468</v>
      </c>
      <c r="B307" s="6">
        <v>3.8</v>
      </c>
      <c r="C307" s="6">
        <v>3.6</v>
      </c>
    </row>
    <row r="308">
      <c r="A308" s="6" t="s">
        <v>2469</v>
      </c>
      <c r="B308" s="6">
        <v>3.8</v>
      </c>
      <c r="C308" s="6">
        <v>3.2</v>
      </c>
    </row>
    <row r="309">
      <c r="A309" s="6" t="s">
        <v>1110</v>
      </c>
      <c r="B309" s="6">
        <v>3.8</v>
      </c>
      <c r="C309" s="6">
        <v>2.9</v>
      </c>
    </row>
    <row r="310">
      <c r="A310" s="6" t="s">
        <v>925</v>
      </c>
      <c r="B310" s="6">
        <v>3.7</v>
      </c>
      <c r="C310" s="6">
        <v>2.8</v>
      </c>
    </row>
    <row r="311">
      <c r="A311" s="6" t="s">
        <v>846</v>
      </c>
      <c r="B311" s="6">
        <v>3.6</v>
      </c>
      <c r="C311" s="6">
        <v>1.3</v>
      </c>
    </row>
    <row r="312">
      <c r="A312" s="6" t="s">
        <v>942</v>
      </c>
      <c r="B312" s="6">
        <v>3.5</v>
      </c>
      <c r="C312" s="6">
        <v>1.7</v>
      </c>
    </row>
    <row r="313">
      <c r="A313" s="6" t="s">
        <v>1035</v>
      </c>
      <c r="B313" s="6">
        <v>3.5</v>
      </c>
      <c r="C313" s="6">
        <v>0.3</v>
      </c>
    </row>
    <row r="314">
      <c r="A314" s="6" t="s">
        <v>670</v>
      </c>
      <c r="B314" s="6">
        <v>3.4</v>
      </c>
      <c r="C314" s="6">
        <v>3.7</v>
      </c>
    </row>
    <row r="315">
      <c r="A315" s="6" t="s">
        <v>985</v>
      </c>
      <c r="B315" s="6">
        <v>3.4</v>
      </c>
      <c r="C315" s="6">
        <v>0.7</v>
      </c>
    </row>
    <row r="316">
      <c r="A316" s="6" t="s">
        <v>831</v>
      </c>
      <c r="B316" s="6">
        <v>3.4</v>
      </c>
      <c r="C316" s="6" t="e">
        <v>#DIV/0!</v>
      </c>
    </row>
    <row r="317">
      <c r="A317" s="6" t="s">
        <v>856</v>
      </c>
      <c r="B317" s="6">
        <v>3.2</v>
      </c>
      <c r="C317" s="6" t="e">
        <v>#DIV/0!</v>
      </c>
    </row>
    <row r="318">
      <c r="A318" s="6" t="s">
        <v>575</v>
      </c>
      <c r="B318" s="6">
        <v>3.1</v>
      </c>
      <c r="C318" s="6">
        <v>0.3</v>
      </c>
    </row>
    <row r="319">
      <c r="A319" s="6" t="s">
        <v>1096</v>
      </c>
      <c r="B319" s="6">
        <v>3.0</v>
      </c>
      <c r="C319" s="6">
        <v>1.5</v>
      </c>
    </row>
    <row r="320">
      <c r="A320" s="6" t="s">
        <v>1090</v>
      </c>
      <c r="B320" s="6">
        <v>3.0</v>
      </c>
      <c r="C320" s="6" t="e">
        <v>#DIV/0!</v>
      </c>
    </row>
    <row r="321">
      <c r="A321" s="6"/>
      <c r="B321" s="6"/>
      <c r="C321" s="6"/>
    </row>
    <row r="322">
      <c r="A322" s="6"/>
      <c r="B322" s="6"/>
      <c r="C322" s="6"/>
    </row>
    <row r="323">
      <c r="A323" s="6"/>
      <c r="B323" s="6"/>
      <c r="C323" s="6"/>
    </row>
    <row r="324">
      <c r="A324" s="6"/>
      <c r="B324" s="6"/>
      <c r="C324" s="6"/>
    </row>
    <row r="325">
      <c r="A325" s="6"/>
      <c r="B325" s="6"/>
      <c r="C325" s="6"/>
    </row>
    <row r="326">
      <c r="A326" s="6"/>
      <c r="B326" s="6"/>
      <c r="C326" s="6"/>
    </row>
    <row r="327">
      <c r="A327" s="6"/>
      <c r="B327" s="6"/>
      <c r="C327" s="6"/>
    </row>
    <row r="328">
      <c r="A328" s="6"/>
      <c r="B328" s="6"/>
      <c r="C328" s="6"/>
    </row>
    <row r="329">
      <c r="A329" s="6"/>
      <c r="B329" s="6"/>
      <c r="C329" s="6"/>
    </row>
    <row r="330">
      <c r="A330" s="6"/>
      <c r="B330" s="6"/>
      <c r="C330" s="6"/>
    </row>
    <row r="331">
      <c r="A331" s="6"/>
      <c r="B331" s="6"/>
      <c r="C331" s="6"/>
    </row>
    <row r="332">
      <c r="A332" s="6"/>
      <c r="B332" s="6"/>
      <c r="C332" s="6"/>
    </row>
    <row r="333">
      <c r="A333" s="6"/>
      <c r="B333" s="6"/>
      <c r="C333" s="6"/>
    </row>
    <row r="334">
      <c r="A334" s="6"/>
      <c r="B334" s="6"/>
      <c r="C334" s="6"/>
    </row>
    <row r="335">
      <c r="A335" s="6"/>
      <c r="B335" s="6"/>
      <c r="C335" s="6"/>
    </row>
    <row r="336">
      <c r="A336" s="6"/>
      <c r="B336" s="6"/>
      <c r="C336" s="6"/>
    </row>
    <row r="337">
      <c r="A337" s="6"/>
      <c r="B337" s="6"/>
      <c r="C337" s="6"/>
    </row>
    <row r="338">
      <c r="A338" s="6"/>
      <c r="B338" s="6"/>
      <c r="C338" s="6"/>
    </row>
    <row r="339">
      <c r="A339" s="6"/>
      <c r="B339" s="6"/>
      <c r="C339" s="6"/>
    </row>
    <row r="340">
      <c r="A340" s="6"/>
      <c r="B340" s="6"/>
      <c r="C340" s="6"/>
    </row>
    <row r="341">
      <c r="A341" s="6"/>
      <c r="B341" s="6"/>
      <c r="C341" s="6"/>
    </row>
    <row r="342">
      <c r="A342" s="6"/>
      <c r="B342" s="6"/>
      <c r="C342" s="6"/>
    </row>
    <row r="343">
      <c r="A343" s="6"/>
      <c r="B343" s="6"/>
      <c r="C343" s="6"/>
    </row>
    <row r="344">
      <c r="A344" s="6"/>
      <c r="B344" s="6"/>
      <c r="C344" s="6"/>
    </row>
    <row r="345">
      <c r="A345" s="6"/>
      <c r="B345" s="6"/>
      <c r="C345" s="6"/>
    </row>
    <row r="346">
      <c r="A346" s="6"/>
      <c r="B346" s="6"/>
      <c r="C346" s="6"/>
    </row>
    <row r="347">
      <c r="A347" s="6"/>
      <c r="B347" s="6"/>
      <c r="C347" s="6"/>
    </row>
    <row r="348">
      <c r="A348" s="6"/>
      <c r="B348" s="6"/>
      <c r="C348" s="6"/>
    </row>
    <row r="349">
      <c r="A349" s="6"/>
      <c r="B349" s="6"/>
      <c r="C349" s="6"/>
    </row>
    <row r="350">
      <c r="A350" s="6"/>
      <c r="B350" s="6"/>
      <c r="C350" s="6"/>
    </row>
    <row r="351">
      <c r="A351" s="6"/>
      <c r="B351" s="6"/>
      <c r="C351" s="6"/>
    </row>
    <row r="352">
      <c r="A352" s="6"/>
      <c r="B352" s="6"/>
      <c r="C352" s="6"/>
    </row>
    <row r="353">
      <c r="A353" s="6"/>
      <c r="B353" s="6"/>
      <c r="C353" s="6"/>
    </row>
    <row r="354">
      <c r="A354" s="6"/>
      <c r="B354" s="6"/>
      <c r="C354" s="6"/>
    </row>
    <row r="355">
      <c r="A355" s="6"/>
      <c r="B355" s="6"/>
      <c r="C355" s="6"/>
    </row>
    <row r="356">
      <c r="A356" s="6"/>
      <c r="B356" s="6"/>
      <c r="C356" s="6"/>
    </row>
    <row r="357">
      <c r="A357" s="6"/>
      <c r="B357" s="6"/>
      <c r="C357" s="6"/>
    </row>
    <row r="358">
      <c r="A358" s="6"/>
      <c r="B358" s="6"/>
      <c r="C358" s="6"/>
    </row>
    <row r="359">
      <c r="A359" s="6"/>
      <c r="B359" s="6"/>
      <c r="C359" s="6"/>
    </row>
    <row r="360">
      <c r="A360" s="6"/>
      <c r="B360" s="6"/>
      <c r="C360" s="6"/>
    </row>
    <row r="361">
      <c r="A361" s="6"/>
      <c r="B361" s="6"/>
      <c r="C361" s="6"/>
    </row>
    <row r="362">
      <c r="A362" s="6"/>
      <c r="B362" s="6"/>
      <c r="C362" s="6"/>
    </row>
    <row r="363">
      <c r="A363" s="6"/>
      <c r="B363" s="6"/>
      <c r="C363" s="6"/>
    </row>
    <row r="364">
      <c r="A364" s="6"/>
      <c r="B364" s="6"/>
      <c r="C364" s="6"/>
    </row>
    <row r="365">
      <c r="A365" s="6"/>
      <c r="B365" s="6"/>
      <c r="C365" s="6"/>
    </row>
    <row r="366">
      <c r="A366" s="6"/>
      <c r="B366" s="6"/>
      <c r="C366" s="6"/>
    </row>
    <row r="367">
      <c r="A367" s="6"/>
      <c r="B367" s="6"/>
      <c r="C367" s="6"/>
    </row>
    <row r="368">
      <c r="A368" s="6"/>
      <c r="B368" s="6"/>
      <c r="C368" s="6"/>
    </row>
    <row r="369">
      <c r="A369" s="6"/>
      <c r="B369" s="6"/>
      <c r="C369" s="6"/>
    </row>
    <row r="370">
      <c r="A370" s="6"/>
      <c r="B370" s="6"/>
      <c r="C370" s="6"/>
    </row>
    <row r="371">
      <c r="A371" s="6"/>
      <c r="B371" s="6"/>
      <c r="C371" s="6"/>
    </row>
    <row r="372">
      <c r="A372" s="6"/>
      <c r="B372" s="6"/>
      <c r="C372" s="6"/>
    </row>
    <row r="373">
      <c r="A373" s="6"/>
      <c r="B373" s="6"/>
      <c r="C373" s="6"/>
    </row>
    <row r="374">
      <c r="A374" s="6"/>
      <c r="B374" s="6"/>
      <c r="C374" s="6"/>
    </row>
    <row r="375">
      <c r="A375" s="6"/>
      <c r="B375" s="6"/>
      <c r="C375" s="6"/>
    </row>
    <row r="376">
      <c r="A376" s="6"/>
      <c r="B376" s="6"/>
      <c r="C376" s="6"/>
    </row>
    <row r="377">
      <c r="A377" s="6"/>
      <c r="B377" s="6"/>
      <c r="C377" s="6"/>
    </row>
    <row r="378">
      <c r="A378" s="6"/>
      <c r="B378" s="6"/>
      <c r="C378" s="6"/>
    </row>
    <row r="379">
      <c r="A379" s="6"/>
      <c r="B379" s="6"/>
      <c r="C379" s="6"/>
    </row>
    <row r="380">
      <c r="A380" s="6"/>
      <c r="B380" s="6"/>
      <c r="C380" s="6"/>
    </row>
    <row r="381">
      <c r="A381" s="6"/>
      <c r="B381" s="6"/>
      <c r="C381" s="6"/>
    </row>
    <row r="382">
      <c r="A382" s="6"/>
      <c r="B382" s="6"/>
      <c r="C382" s="6"/>
    </row>
    <row r="383">
      <c r="A383" s="6"/>
      <c r="B383" s="6"/>
      <c r="C383" s="6"/>
    </row>
    <row r="384">
      <c r="A384" s="6"/>
      <c r="B384" s="6"/>
      <c r="C384" s="6"/>
    </row>
    <row r="385">
      <c r="A385" s="6"/>
      <c r="B385" s="6"/>
      <c r="C385" s="6"/>
    </row>
    <row r="386">
      <c r="A386" s="6"/>
      <c r="B386" s="6"/>
      <c r="C386" s="6"/>
    </row>
    <row r="387">
      <c r="A387" s="6"/>
      <c r="B387" s="6"/>
      <c r="C387" s="6"/>
    </row>
    <row r="388">
      <c r="A388" s="6"/>
      <c r="B388" s="6"/>
      <c r="C388" s="6"/>
    </row>
    <row r="389">
      <c r="A389" s="6"/>
      <c r="B389" s="6"/>
      <c r="C389" s="6"/>
    </row>
    <row r="390">
      <c r="A390" s="6"/>
      <c r="B390" s="6"/>
      <c r="C390" s="6"/>
    </row>
    <row r="391">
      <c r="A391" s="6"/>
      <c r="B391" s="6"/>
      <c r="C391" s="6"/>
    </row>
    <row r="392">
      <c r="A392" s="6"/>
      <c r="B392" s="6"/>
      <c r="C392" s="6"/>
    </row>
    <row r="393">
      <c r="A393" s="6"/>
      <c r="B393" s="6"/>
      <c r="C393" s="6"/>
    </row>
    <row r="394">
      <c r="A394" s="6"/>
      <c r="B394" s="6"/>
      <c r="C394" s="6"/>
    </row>
    <row r="395">
      <c r="A395" s="6"/>
      <c r="B395" s="6"/>
      <c r="C395" s="6"/>
    </row>
    <row r="396">
      <c r="A396" s="6"/>
      <c r="B396" s="6"/>
      <c r="C396" s="6"/>
    </row>
    <row r="397">
      <c r="A397" s="6"/>
      <c r="B397" s="6"/>
      <c r="C397" s="6"/>
    </row>
    <row r="398">
      <c r="A398" s="6"/>
      <c r="B398" s="6"/>
      <c r="C398" s="6"/>
    </row>
    <row r="399">
      <c r="A399" s="6"/>
      <c r="B399" s="6"/>
      <c r="C399" s="6"/>
    </row>
    <row r="400">
      <c r="A400" s="6"/>
      <c r="B400" s="6"/>
      <c r="C400" s="6"/>
    </row>
    <row r="401">
      <c r="A401" s="6"/>
      <c r="B401" s="6"/>
      <c r="C401" s="6"/>
    </row>
    <row r="402">
      <c r="A402" s="6"/>
      <c r="B402" s="6"/>
      <c r="C402" s="6"/>
    </row>
    <row r="403">
      <c r="A403" s="6"/>
      <c r="B403" s="6"/>
      <c r="C403" s="6"/>
    </row>
    <row r="404">
      <c r="A404" s="6"/>
      <c r="B404" s="6"/>
      <c r="C404" s="6"/>
    </row>
    <row r="405">
      <c r="A405" s="6"/>
      <c r="B405" s="6"/>
      <c r="C405" s="6"/>
    </row>
    <row r="406">
      <c r="A406" s="6"/>
      <c r="B406" s="6"/>
      <c r="C406" s="6"/>
    </row>
    <row r="407">
      <c r="A407" s="6"/>
      <c r="B407" s="6"/>
      <c r="C407" s="6"/>
    </row>
    <row r="408">
      <c r="A408" s="6"/>
      <c r="B408" s="6"/>
      <c r="C408" s="6"/>
    </row>
    <row r="409">
      <c r="A409" s="6"/>
      <c r="B409" s="6"/>
      <c r="C409" s="6"/>
    </row>
    <row r="410">
      <c r="A410" s="6"/>
      <c r="B410" s="6"/>
      <c r="C410" s="6"/>
    </row>
    <row r="411">
      <c r="A411" s="6"/>
      <c r="B411" s="6"/>
      <c r="C411" s="6"/>
    </row>
    <row r="412">
      <c r="A412" s="6"/>
      <c r="B412" s="6"/>
      <c r="C412" s="6"/>
    </row>
    <row r="413">
      <c r="A413" s="6"/>
      <c r="B413" s="6"/>
      <c r="C413" s="6"/>
    </row>
    <row r="414">
      <c r="A414" s="6"/>
      <c r="B414" s="6"/>
      <c r="C414" s="6"/>
    </row>
    <row r="415">
      <c r="A415" s="6"/>
      <c r="B415" s="6"/>
      <c r="C415" s="6"/>
    </row>
    <row r="416">
      <c r="A416" s="6"/>
      <c r="B416" s="6"/>
      <c r="C416" s="6"/>
    </row>
    <row r="417">
      <c r="A417" s="6"/>
      <c r="B417" s="6"/>
      <c r="C417" s="6"/>
    </row>
    <row r="418">
      <c r="A418" s="6"/>
      <c r="B418" s="6"/>
      <c r="C418" s="6"/>
    </row>
    <row r="419">
      <c r="A419" s="6"/>
      <c r="B419" s="6"/>
      <c r="C419" s="6"/>
    </row>
    <row r="420">
      <c r="A420" s="6"/>
      <c r="B420" s="6"/>
      <c r="C420" s="6"/>
    </row>
    <row r="421">
      <c r="A421" s="6"/>
      <c r="B421" s="6"/>
      <c r="C421" s="6"/>
    </row>
    <row r="422">
      <c r="A422" s="6"/>
      <c r="B422" s="6"/>
      <c r="C422" s="6"/>
    </row>
    <row r="423">
      <c r="A423" s="6"/>
      <c r="B423" s="6"/>
      <c r="C423" s="6"/>
    </row>
    <row r="424">
      <c r="A424" s="6"/>
      <c r="B424" s="6"/>
      <c r="C424" s="6"/>
    </row>
    <row r="425">
      <c r="A425" s="6"/>
      <c r="B425" s="6"/>
      <c r="C425" s="6"/>
    </row>
    <row r="426">
      <c r="A426" s="6"/>
      <c r="B426" s="6"/>
      <c r="C426" s="6"/>
    </row>
    <row r="427">
      <c r="A427" s="6"/>
      <c r="B427" s="6"/>
      <c r="C427" s="6"/>
    </row>
    <row r="428">
      <c r="A428" s="6"/>
      <c r="B428" s="6"/>
      <c r="C428" s="6"/>
    </row>
    <row r="429">
      <c r="A429" s="6"/>
      <c r="B429" s="6"/>
      <c r="C429" s="6"/>
    </row>
    <row r="430">
      <c r="A430" s="6"/>
      <c r="B430" s="6"/>
      <c r="C430" s="6"/>
    </row>
    <row r="431">
      <c r="A431" s="6"/>
      <c r="B431" s="6"/>
      <c r="C431" s="6"/>
    </row>
    <row r="432">
      <c r="A432" s="6"/>
      <c r="B432" s="6"/>
      <c r="C432" s="6"/>
    </row>
    <row r="433">
      <c r="A433" s="6"/>
      <c r="B433" s="6"/>
      <c r="C433" s="6"/>
    </row>
    <row r="434">
      <c r="A434" s="6"/>
      <c r="B434" s="6"/>
      <c r="C434" s="6"/>
    </row>
    <row r="435">
      <c r="A435" s="6"/>
      <c r="B435" s="6"/>
      <c r="C435" s="6"/>
    </row>
    <row r="436">
      <c r="A436" s="6"/>
      <c r="B436" s="6"/>
      <c r="C436" s="6"/>
    </row>
    <row r="437">
      <c r="A437" s="6"/>
      <c r="B437" s="6"/>
      <c r="C437" s="6"/>
    </row>
    <row r="438">
      <c r="A438" s="6"/>
      <c r="B438" s="6"/>
      <c r="C438" s="6"/>
    </row>
    <row r="439">
      <c r="A439" s="6"/>
      <c r="B439" s="6"/>
      <c r="C439" s="6"/>
    </row>
    <row r="440">
      <c r="A440" s="6"/>
      <c r="B440" s="6"/>
      <c r="C440" s="6"/>
    </row>
    <row r="441">
      <c r="A441" s="6"/>
      <c r="B441" s="6"/>
      <c r="C441" s="6"/>
    </row>
    <row r="442">
      <c r="A442" s="6"/>
      <c r="B442" s="6"/>
      <c r="C442" s="6"/>
    </row>
    <row r="443">
      <c r="A443" s="6"/>
      <c r="B443" s="6"/>
      <c r="C443" s="6"/>
    </row>
    <row r="444">
      <c r="A444" s="6"/>
      <c r="B444" s="6"/>
      <c r="C444" s="6"/>
    </row>
    <row r="445">
      <c r="A445" s="6"/>
      <c r="B445" s="6"/>
      <c r="C445" s="6"/>
    </row>
    <row r="446">
      <c r="A446" s="6"/>
      <c r="B446" s="6"/>
      <c r="C446" s="6"/>
    </row>
    <row r="447">
      <c r="A447" s="6"/>
      <c r="B447" s="6"/>
      <c r="C447" s="6"/>
    </row>
    <row r="448">
      <c r="A448" s="6"/>
      <c r="B448" s="6"/>
      <c r="C448" s="6"/>
    </row>
    <row r="449">
      <c r="A449" s="6"/>
      <c r="B449" s="6"/>
      <c r="C449" s="6"/>
    </row>
    <row r="450">
      <c r="A450" s="6"/>
      <c r="B450" s="6"/>
      <c r="C450" s="6"/>
    </row>
    <row r="451">
      <c r="A451" s="6"/>
      <c r="B451" s="6"/>
      <c r="C451" s="6"/>
    </row>
    <row r="452">
      <c r="A452" s="6"/>
      <c r="B452" s="6"/>
      <c r="C452" s="6"/>
    </row>
    <row r="453">
      <c r="A453" s="6"/>
      <c r="B453" s="6"/>
      <c r="C453" s="6"/>
    </row>
    <row r="454">
      <c r="A454" s="6"/>
      <c r="B454" s="6"/>
      <c r="C454" s="6"/>
    </row>
    <row r="455">
      <c r="A455" s="6"/>
      <c r="B455" s="6"/>
      <c r="C455" s="6"/>
    </row>
    <row r="456">
      <c r="A456" s="6"/>
      <c r="B456" s="6"/>
      <c r="C456" s="6"/>
    </row>
    <row r="457">
      <c r="A457" s="6"/>
      <c r="B457" s="6"/>
      <c r="C457" s="6"/>
    </row>
    <row r="458">
      <c r="A458" s="6"/>
      <c r="B458" s="6"/>
      <c r="C458" s="6"/>
    </row>
    <row r="459">
      <c r="A459" s="6"/>
      <c r="B459" s="6"/>
      <c r="C459" s="6"/>
    </row>
    <row r="460">
      <c r="A460" s="6"/>
      <c r="B460" s="6"/>
      <c r="C460" s="6"/>
    </row>
    <row r="461">
      <c r="A461" s="6"/>
      <c r="B461" s="6"/>
      <c r="C461" s="6"/>
    </row>
    <row r="462">
      <c r="A462" s="6"/>
      <c r="B462" s="6"/>
      <c r="C462" s="6"/>
    </row>
    <row r="463">
      <c r="A463" s="6"/>
      <c r="B463" s="6"/>
      <c r="C463" s="6"/>
    </row>
    <row r="464">
      <c r="A464" s="6"/>
      <c r="B464" s="6"/>
      <c r="C464" s="6"/>
    </row>
    <row r="465">
      <c r="A465" s="6"/>
      <c r="B465" s="6"/>
      <c r="C465" s="6"/>
    </row>
    <row r="466">
      <c r="A466" s="6"/>
      <c r="B466" s="6"/>
      <c r="C466" s="6"/>
    </row>
    <row r="467">
      <c r="A467" s="6"/>
      <c r="B467" s="6"/>
      <c r="C467" s="6"/>
    </row>
    <row r="468">
      <c r="A468" s="6"/>
      <c r="B468" s="6"/>
      <c r="C468" s="6"/>
    </row>
    <row r="469">
      <c r="A469" s="6"/>
      <c r="B469" s="6"/>
      <c r="C469" s="6"/>
    </row>
    <row r="470">
      <c r="A470" s="6"/>
      <c r="B470" s="6"/>
      <c r="C470" s="6"/>
    </row>
    <row r="471">
      <c r="A471" s="6"/>
      <c r="B471" s="6"/>
      <c r="C471" s="6"/>
    </row>
    <row r="472">
      <c r="A472" s="6"/>
      <c r="B472" s="6"/>
      <c r="C472" s="6"/>
    </row>
    <row r="473">
      <c r="A473" s="6"/>
      <c r="B473" s="6"/>
      <c r="C473" s="6"/>
    </row>
    <row r="474">
      <c r="A474" s="6"/>
      <c r="B474" s="6"/>
      <c r="C474" s="6"/>
    </row>
    <row r="475">
      <c r="A475" s="6"/>
      <c r="B475" s="6"/>
      <c r="C475" s="6"/>
    </row>
    <row r="476">
      <c r="A476" s="6"/>
      <c r="B476" s="6"/>
      <c r="C476" s="6"/>
    </row>
    <row r="477">
      <c r="A477" s="6"/>
      <c r="B477" s="6"/>
      <c r="C477" s="6"/>
    </row>
    <row r="478">
      <c r="A478" s="6"/>
      <c r="B478" s="6"/>
      <c r="C478" s="6"/>
    </row>
    <row r="479">
      <c r="A479" s="6"/>
      <c r="B479" s="6"/>
      <c r="C479" s="6"/>
    </row>
    <row r="480">
      <c r="A480" s="6"/>
      <c r="B480" s="6"/>
      <c r="C480" s="6"/>
    </row>
    <row r="481">
      <c r="A481" s="6"/>
      <c r="B481" s="6"/>
      <c r="C481" s="6"/>
    </row>
    <row r="482">
      <c r="A482" s="6"/>
      <c r="B482" s="6"/>
      <c r="C482" s="6"/>
    </row>
    <row r="483">
      <c r="A483" s="6"/>
      <c r="B483" s="6"/>
      <c r="C483" s="6"/>
    </row>
    <row r="484">
      <c r="A484" s="6"/>
      <c r="B484" s="6"/>
      <c r="C484" s="6"/>
    </row>
    <row r="485">
      <c r="A485" s="6"/>
      <c r="B485" s="6"/>
      <c r="C485" s="6"/>
    </row>
    <row r="486">
      <c r="A486" s="6"/>
      <c r="B486" s="6"/>
      <c r="C486" s="6"/>
    </row>
    <row r="487">
      <c r="A487" s="6"/>
      <c r="B487" s="6"/>
      <c r="C487" s="6"/>
    </row>
    <row r="488">
      <c r="A488" s="6"/>
      <c r="B488" s="6"/>
      <c r="C488" s="6"/>
    </row>
    <row r="489">
      <c r="A489" s="6"/>
      <c r="B489" s="6"/>
      <c r="C489" s="6"/>
    </row>
    <row r="490">
      <c r="A490" s="6"/>
      <c r="B490" s="6"/>
      <c r="C490" s="6"/>
    </row>
    <row r="491">
      <c r="A491" s="6"/>
      <c r="B491" s="6"/>
      <c r="C491" s="6"/>
    </row>
    <row r="492">
      <c r="A492" s="6"/>
      <c r="B492" s="6"/>
      <c r="C492" s="6"/>
    </row>
    <row r="493">
      <c r="A493" s="6"/>
      <c r="B493" s="6"/>
      <c r="C493" s="6"/>
    </row>
    <row r="494">
      <c r="A494" s="6"/>
      <c r="B494" s="6"/>
      <c r="C494" s="6"/>
    </row>
    <row r="495">
      <c r="A495" s="6"/>
      <c r="B495" s="6"/>
      <c r="C495" s="6"/>
    </row>
    <row r="496">
      <c r="A496" s="6"/>
      <c r="B496" s="6"/>
      <c r="C496" s="6"/>
    </row>
    <row r="497">
      <c r="A497" s="6"/>
      <c r="B497" s="6"/>
      <c r="C497" s="6"/>
    </row>
    <row r="498">
      <c r="A498" s="6"/>
      <c r="B498" s="6"/>
      <c r="C498" s="6"/>
    </row>
    <row r="499">
      <c r="A499" s="6"/>
      <c r="B499" s="6"/>
      <c r="C499" s="6"/>
    </row>
    <row r="500">
      <c r="A500" s="6"/>
      <c r="B500" s="6"/>
      <c r="C500" s="6"/>
    </row>
    <row r="501">
      <c r="A501" s="6"/>
      <c r="B501" s="6"/>
      <c r="C501" s="6"/>
    </row>
    <row r="502">
      <c r="A502" s="6"/>
      <c r="B502" s="6"/>
      <c r="C502" s="6"/>
    </row>
    <row r="503">
      <c r="A503" s="6"/>
      <c r="B503" s="6"/>
      <c r="C503" s="6"/>
    </row>
    <row r="504">
      <c r="A504" s="6"/>
      <c r="B504" s="6"/>
      <c r="C504" s="6"/>
    </row>
    <row r="505">
      <c r="A505" s="6"/>
      <c r="B505" s="6"/>
      <c r="C505" s="6"/>
    </row>
    <row r="506">
      <c r="A506" s="6"/>
      <c r="B506" s="6"/>
      <c r="C506" s="6"/>
    </row>
    <row r="507">
      <c r="A507" s="6"/>
      <c r="B507" s="6"/>
      <c r="C507" s="6"/>
    </row>
    <row r="508">
      <c r="A508" s="6"/>
      <c r="B508" s="6"/>
      <c r="C508" s="6"/>
    </row>
    <row r="509">
      <c r="A509" s="6"/>
      <c r="B509" s="6"/>
      <c r="C509" s="6"/>
    </row>
    <row r="510">
      <c r="A510" s="6"/>
      <c r="B510" s="6"/>
      <c r="C510" s="6"/>
    </row>
    <row r="511">
      <c r="A511" s="6"/>
      <c r="B511" s="6"/>
      <c r="C511" s="6"/>
    </row>
    <row r="512">
      <c r="A512" s="6"/>
      <c r="B512" s="6"/>
      <c r="C512" s="6"/>
    </row>
    <row r="513">
      <c r="A513" s="6"/>
      <c r="B513" s="6"/>
      <c r="C513" s="6"/>
    </row>
    <row r="514">
      <c r="A514" s="6"/>
      <c r="B514" s="6"/>
      <c r="C514" s="6"/>
    </row>
    <row r="515">
      <c r="A515" s="6"/>
      <c r="B515" s="6"/>
      <c r="C515" s="6"/>
    </row>
    <row r="516">
      <c r="A516" s="6"/>
      <c r="B516" s="6"/>
      <c r="C516" s="6"/>
    </row>
    <row r="517">
      <c r="A517" s="6"/>
      <c r="B517" s="6"/>
      <c r="C517" s="6"/>
    </row>
    <row r="518">
      <c r="A518" s="6"/>
      <c r="B518" s="6"/>
      <c r="C518" s="6"/>
    </row>
    <row r="519">
      <c r="A519" s="6"/>
      <c r="B519" s="6"/>
      <c r="C519" s="6"/>
    </row>
    <row r="520">
      <c r="A520" s="6"/>
      <c r="B520" s="6"/>
      <c r="C520" s="6"/>
    </row>
    <row r="521">
      <c r="A521" s="6"/>
      <c r="B521" s="6"/>
      <c r="C521" s="6"/>
    </row>
    <row r="522">
      <c r="A522" s="6"/>
      <c r="B522" s="6"/>
      <c r="C522" s="6"/>
    </row>
    <row r="523">
      <c r="A523" s="6"/>
      <c r="B523" s="6"/>
      <c r="C523" s="6"/>
    </row>
    <row r="524">
      <c r="A524" s="6"/>
      <c r="B524" s="6"/>
      <c r="C524" s="6"/>
    </row>
    <row r="525">
      <c r="A525" s="6"/>
      <c r="B525" s="6"/>
      <c r="C525" s="6"/>
    </row>
    <row r="526">
      <c r="A526" s="6"/>
      <c r="B526" s="6"/>
      <c r="C526" s="6"/>
    </row>
    <row r="527">
      <c r="A527" s="6"/>
      <c r="B527" s="6"/>
      <c r="C527" s="6"/>
    </row>
    <row r="528">
      <c r="A528" s="6"/>
      <c r="B528" s="6"/>
      <c r="C528" s="6"/>
    </row>
    <row r="529">
      <c r="A529" s="6"/>
      <c r="B529" s="6"/>
      <c r="C529" s="6"/>
    </row>
    <row r="530">
      <c r="A530" s="6"/>
      <c r="B530" s="6"/>
      <c r="C530" s="6"/>
    </row>
    <row r="531">
      <c r="A531" s="6"/>
      <c r="B531" s="6"/>
      <c r="C531" s="6"/>
    </row>
    <row r="532">
      <c r="A532" s="6"/>
      <c r="B532" s="6"/>
      <c r="C532" s="6"/>
    </row>
    <row r="533">
      <c r="A533" s="6"/>
      <c r="B533" s="6"/>
      <c r="C533" s="6"/>
    </row>
    <row r="534">
      <c r="A534" s="6"/>
      <c r="B534" s="6"/>
      <c r="C534" s="6"/>
    </row>
    <row r="535">
      <c r="A535" s="6"/>
      <c r="B535" s="6"/>
      <c r="C535" s="6"/>
    </row>
    <row r="536">
      <c r="A536" s="6"/>
      <c r="B536" s="6"/>
      <c r="C536" s="6"/>
    </row>
    <row r="537">
      <c r="A537" s="6"/>
      <c r="B537" s="6"/>
      <c r="C537" s="6"/>
    </row>
    <row r="538">
      <c r="A538" s="6"/>
      <c r="B538" s="6"/>
      <c r="C538" s="6"/>
    </row>
    <row r="539">
      <c r="A539" s="6"/>
      <c r="B539" s="6"/>
      <c r="C539" s="6"/>
    </row>
    <row r="540">
      <c r="A540" s="6"/>
      <c r="B540" s="6"/>
      <c r="C540" s="6"/>
    </row>
    <row r="541">
      <c r="A541" s="6"/>
      <c r="B541" s="6"/>
      <c r="C541" s="6"/>
    </row>
    <row r="542">
      <c r="A542" s="6"/>
      <c r="B542" s="6"/>
      <c r="C542" s="6"/>
    </row>
    <row r="543">
      <c r="A543" s="6"/>
      <c r="B543" s="6"/>
      <c r="C543" s="6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4A86E8"/>
  </sheetPr>
  <sheetViews>
    <sheetView workbookViewId="0"/>
  </sheetViews>
  <sheetFormatPr customHeight="1" defaultColWidth="14.43" defaultRowHeight="15.75"/>
  <sheetData>
    <row r="1">
      <c r="A1" s="74" t="s">
        <v>66</v>
      </c>
      <c r="B1" s="75">
        <v>26.3</v>
      </c>
      <c r="C1" s="76"/>
      <c r="D1" s="77" t="s">
        <v>66</v>
      </c>
      <c r="E1" s="75">
        <v>26.3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>
      <c r="A2" s="74" t="s">
        <v>158</v>
      </c>
      <c r="B2" s="75">
        <v>23.1</v>
      </c>
      <c r="C2" s="76"/>
      <c r="D2" s="77" t="s">
        <v>158</v>
      </c>
      <c r="E2" s="75">
        <v>23.1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>
      <c r="A3" s="74" t="s">
        <v>197</v>
      </c>
      <c r="B3" s="75">
        <v>23.8</v>
      </c>
      <c r="C3" s="76"/>
      <c r="D3" s="77" t="s">
        <v>197</v>
      </c>
      <c r="E3" s="75">
        <v>23.8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>
      <c r="A4" s="74" t="s">
        <v>211</v>
      </c>
      <c r="B4" s="75">
        <v>20.75</v>
      </c>
      <c r="C4" s="76"/>
      <c r="D4" s="77" t="s">
        <v>211</v>
      </c>
      <c r="E4" s="75">
        <v>20.75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>
      <c r="A5" s="74" t="s">
        <v>90</v>
      </c>
      <c r="B5" s="75">
        <v>25.0</v>
      </c>
      <c r="C5" s="76"/>
      <c r="D5" s="77" t="s">
        <v>90</v>
      </c>
      <c r="E5" s="75">
        <v>25.0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>
      <c r="A6" s="74" t="s">
        <v>146</v>
      </c>
      <c r="B6" s="75">
        <v>26.19</v>
      </c>
      <c r="C6" s="76"/>
      <c r="D6" s="77" t="s">
        <v>146</v>
      </c>
      <c r="E6" s="75">
        <v>26.19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>
      <c r="A7" s="74" t="s">
        <v>79</v>
      </c>
      <c r="B7" s="75">
        <v>23.35</v>
      </c>
      <c r="C7" s="76"/>
      <c r="D7" s="77" t="s">
        <v>79</v>
      </c>
      <c r="E7" s="75">
        <v>23.35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>
      <c r="A8" s="74" t="s">
        <v>103</v>
      </c>
      <c r="B8" s="75">
        <v>18.5</v>
      </c>
      <c r="C8" s="76"/>
      <c r="D8" s="77" t="s">
        <v>103</v>
      </c>
      <c r="E8" s="75">
        <v>18.5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>
      <c r="A9" s="74" t="s">
        <v>111</v>
      </c>
      <c r="B9" s="75">
        <v>31.42</v>
      </c>
      <c r="C9" s="76"/>
      <c r="D9" s="77" t="s">
        <v>111</v>
      </c>
      <c r="E9" s="75">
        <v>31.42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>
      <c r="A10" s="74" t="s">
        <v>347</v>
      </c>
      <c r="B10" s="75">
        <v>22.35</v>
      </c>
      <c r="C10" s="76"/>
      <c r="D10" s="77" t="s">
        <v>347</v>
      </c>
      <c r="E10" s="75">
        <v>22.35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>
      <c r="A11" s="74" t="s">
        <v>241</v>
      </c>
      <c r="B11" s="75">
        <v>23.75</v>
      </c>
      <c r="C11" s="76"/>
      <c r="D11" s="77" t="s">
        <v>241</v>
      </c>
      <c r="E11" s="75">
        <v>23.75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</row>
    <row r="12">
      <c r="A12" s="74" t="s">
        <v>56</v>
      </c>
      <c r="B12" s="75">
        <v>51.13</v>
      </c>
      <c r="C12" s="76"/>
      <c r="D12" s="78" t="s">
        <v>1523</v>
      </c>
      <c r="E12" s="75">
        <v>51.13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>
      <c r="A13" s="74" t="s">
        <v>133</v>
      </c>
      <c r="B13" s="75">
        <v>21.44</v>
      </c>
      <c r="C13" s="76"/>
      <c r="D13" s="77" t="s">
        <v>133</v>
      </c>
      <c r="E13" s="75">
        <v>21.44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>
      <c r="A14" s="74" t="s">
        <v>132</v>
      </c>
      <c r="B14" s="75">
        <v>24.8</v>
      </c>
      <c r="C14" s="76"/>
      <c r="D14" s="77" t="s">
        <v>132</v>
      </c>
      <c r="E14" s="75">
        <v>24.8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>
      <c r="A15" s="74" t="s">
        <v>145</v>
      </c>
      <c r="B15" s="75">
        <v>22.19</v>
      </c>
      <c r="C15" s="76"/>
      <c r="D15" s="78" t="s">
        <v>1526</v>
      </c>
      <c r="E15" s="75">
        <v>22.19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>
      <c r="A16" s="74" t="s">
        <v>204</v>
      </c>
      <c r="B16" s="75">
        <v>31.17</v>
      </c>
      <c r="C16" s="76"/>
      <c r="D16" s="78" t="s">
        <v>1527</v>
      </c>
      <c r="E16" s="75">
        <v>31.17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>
      <c r="A17" s="74" t="s">
        <v>29</v>
      </c>
      <c r="B17" s="75">
        <v>20.7</v>
      </c>
      <c r="C17" s="76"/>
      <c r="D17" s="77" t="s">
        <v>29</v>
      </c>
      <c r="E17" s="75">
        <v>20.7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>
      <c r="A18" s="74" t="s">
        <v>1528</v>
      </c>
      <c r="B18" s="75">
        <v>26.5</v>
      </c>
      <c r="C18" s="76"/>
      <c r="D18" s="77" t="s">
        <v>1528</v>
      </c>
      <c r="E18" s="75">
        <v>26.5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>
      <c r="A19" s="74" t="s">
        <v>78</v>
      </c>
      <c r="B19" s="75">
        <v>22.35</v>
      </c>
      <c r="C19" s="76"/>
      <c r="D19" s="78" t="s">
        <v>1530</v>
      </c>
      <c r="E19" s="75">
        <v>22.35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>
      <c r="A20" s="74" t="s">
        <v>69</v>
      </c>
      <c r="B20" s="75">
        <v>26.25</v>
      </c>
      <c r="C20" s="76"/>
      <c r="D20" s="78" t="s">
        <v>1529</v>
      </c>
      <c r="E20" s="75">
        <v>26.25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>
      <c r="A21" s="74" t="s">
        <v>37</v>
      </c>
      <c r="B21" s="75">
        <v>29.44</v>
      </c>
      <c r="C21" s="76"/>
      <c r="D21" s="77" t="s">
        <v>37</v>
      </c>
      <c r="E21" s="75">
        <v>29.44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>
      <c r="A22" s="74" t="s">
        <v>67</v>
      </c>
      <c r="B22" s="75">
        <v>20.3</v>
      </c>
      <c r="C22" s="76"/>
      <c r="D22" s="77" t="s">
        <v>67</v>
      </c>
      <c r="E22" s="75">
        <v>20.3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>
      <c r="A23" s="74" t="s">
        <v>255</v>
      </c>
      <c r="B23" s="75">
        <v>24.3</v>
      </c>
      <c r="C23" s="76"/>
      <c r="D23" s="77" t="s">
        <v>255</v>
      </c>
      <c r="E23" s="75">
        <v>24.3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>
      <c r="A24" s="74" t="s">
        <v>365</v>
      </c>
      <c r="B24" s="75">
        <v>22.19</v>
      </c>
      <c r="C24" s="76"/>
      <c r="D24" s="77" t="s">
        <v>365</v>
      </c>
      <c r="E24" s="75">
        <v>22.19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>
      <c r="A25" s="74" t="s">
        <v>28</v>
      </c>
      <c r="B25" s="75">
        <v>32.94</v>
      </c>
      <c r="C25" s="76"/>
      <c r="D25" s="77" t="s">
        <v>28</v>
      </c>
      <c r="E25" s="75">
        <v>32.94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>
      <c r="A26" s="74" t="s">
        <v>233</v>
      </c>
      <c r="B26" s="75">
        <v>24.4</v>
      </c>
      <c r="C26" s="76"/>
      <c r="D26" s="78" t="s">
        <v>1531</v>
      </c>
      <c r="E26" s="75">
        <v>24.4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>
      <c r="A27" s="74" t="s">
        <v>212</v>
      </c>
      <c r="B27" s="75">
        <v>18.7</v>
      </c>
      <c r="C27" s="76"/>
      <c r="D27" s="78" t="s">
        <v>1532</v>
      </c>
      <c r="E27" s="75">
        <v>18.7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>
      <c r="A28" s="74" t="s">
        <v>159</v>
      </c>
      <c r="B28" s="75">
        <v>23.88</v>
      </c>
      <c r="C28" s="76"/>
      <c r="D28" s="77" t="s">
        <v>159</v>
      </c>
      <c r="E28" s="75">
        <v>23.88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>
      <c r="A29" s="74" t="s">
        <v>180</v>
      </c>
      <c r="B29" s="75">
        <v>18.75</v>
      </c>
      <c r="C29" s="76"/>
      <c r="D29" s="78" t="s">
        <v>180</v>
      </c>
      <c r="E29" s="75">
        <v>18.75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>
      <c r="A30" s="74" t="s">
        <v>1534</v>
      </c>
      <c r="B30" s="75">
        <v>21.0</v>
      </c>
      <c r="C30" s="76"/>
      <c r="D30" s="78" t="s">
        <v>1536</v>
      </c>
      <c r="E30" s="75">
        <v>21.0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>
      <c r="A31" s="74" t="s">
        <v>102</v>
      </c>
      <c r="B31" s="75">
        <v>20.3</v>
      </c>
      <c r="C31" s="76"/>
      <c r="D31" s="77" t="s">
        <v>102</v>
      </c>
      <c r="E31" s="75">
        <v>20.3</v>
      </c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>
      <c r="A32" s="74" t="s">
        <v>366</v>
      </c>
      <c r="B32" s="75">
        <v>23.65</v>
      </c>
      <c r="C32" s="76"/>
      <c r="D32" s="77" t="s">
        <v>366</v>
      </c>
      <c r="E32" s="75">
        <v>23.65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>
      <c r="A33" s="76"/>
      <c r="B33" s="79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>
      <c r="A34" s="76"/>
      <c r="B34" s="79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>
      <c r="A35" s="76"/>
      <c r="B35" s="79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>
      <c r="A36" s="76"/>
      <c r="B36" s="79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>
      <c r="A37" s="76"/>
      <c r="B37" s="79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>
      <c r="A38" s="76"/>
      <c r="B38" s="79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</row>
    <row r="39">
      <c r="A39" s="76"/>
      <c r="B39" s="79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>
      <c r="A40" s="76"/>
      <c r="B40" s="79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>
      <c r="A41" s="76"/>
      <c r="B41" s="79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>
      <c r="A42" s="76"/>
      <c r="B42" s="79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>
      <c r="A43" s="76"/>
      <c r="B43" s="79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>
      <c r="A44" s="76"/>
      <c r="B44" s="79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>
      <c r="A45" s="76"/>
      <c r="B45" s="79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>
      <c r="A46" s="76"/>
      <c r="B46" s="79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>
      <c r="A47" s="76"/>
      <c r="B47" s="7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>
      <c r="A48" s="76"/>
      <c r="B48" s="79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>
      <c r="A49" s="76"/>
      <c r="B49" s="79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>
      <c r="A50" s="76"/>
      <c r="B50" s="79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>
      <c r="A51" s="76"/>
      <c r="B51" s="79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>
      <c r="A52" s="76"/>
      <c r="B52" s="79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>
      <c r="A53" s="76"/>
      <c r="B53" s="79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</row>
    <row r="54">
      <c r="A54" s="76"/>
      <c r="B54" s="7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>
      <c r="A55" s="76"/>
      <c r="B55" s="79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>
      <c r="A56" s="76"/>
      <c r="B56" s="79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>
      <c r="A57" s="76"/>
      <c r="B57" s="79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>
      <c r="A58" s="76"/>
      <c r="B58" s="79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>
      <c r="A59" s="76"/>
      <c r="B59" s="79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>
      <c r="A60" s="76"/>
      <c r="B60" s="79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>
      <c r="A61" s="76"/>
      <c r="B61" s="79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>
      <c r="A62" s="76"/>
      <c r="B62" s="79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>
      <c r="A63" s="76"/>
      <c r="B63" s="79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>
      <c r="A64" s="76"/>
      <c r="B64" s="79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>
      <c r="A65" s="76"/>
      <c r="B65" s="79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>
      <c r="A66" s="76"/>
      <c r="B66" s="79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>
      <c r="A67" s="76"/>
      <c r="B67" s="79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>
      <c r="A68" s="76"/>
      <c r="B68" s="79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>
      <c r="A69" s="76"/>
      <c r="B69" s="79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>
      <c r="A70" s="76"/>
      <c r="B70" s="79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>
      <c r="A71" s="76"/>
      <c r="B71" s="79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>
      <c r="A72" s="76"/>
      <c r="B72" s="79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>
      <c r="A73" s="76"/>
      <c r="B73" s="79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>
      <c r="A74" s="76"/>
      <c r="B74" s="79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>
      <c r="A75" s="76"/>
      <c r="B75" s="79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>
      <c r="A76" s="76"/>
      <c r="B76" s="79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>
      <c r="A77" s="76"/>
      <c r="B77" s="79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>
      <c r="A78" s="76"/>
      <c r="B78" s="79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>
      <c r="A79" s="76"/>
      <c r="B79" s="79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>
      <c r="A80" s="76"/>
      <c r="B80" s="79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>
      <c r="A81" s="76"/>
      <c r="B81" s="79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>
      <c r="A82" s="76"/>
      <c r="B82" s="79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>
      <c r="A83" s="76"/>
      <c r="B83" s="79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>
      <c r="A84" s="76"/>
      <c r="B84" s="79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>
      <c r="A85" s="76"/>
      <c r="B85" s="79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>
      <c r="A86" s="76"/>
      <c r="B86" s="79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>
      <c r="A87" s="76"/>
      <c r="B87" s="79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>
      <c r="A88" s="76"/>
      <c r="B88" s="79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>
      <c r="A89" s="76"/>
      <c r="B89" s="79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  <row r="90">
      <c r="A90" s="76"/>
      <c r="B90" s="79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>
      <c r="A91" s="76"/>
      <c r="B91" s="79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>
      <c r="A92" s="76"/>
      <c r="B92" s="79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>
      <c r="A93" s="76"/>
      <c r="B93" s="79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>
      <c r="A94" s="76"/>
      <c r="B94" s="79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>
      <c r="A95" s="76"/>
      <c r="B95" s="79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>
      <c r="A96" s="76"/>
      <c r="B96" s="79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</row>
    <row r="97">
      <c r="A97" s="76"/>
      <c r="B97" s="79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>
      <c r="A98" s="76"/>
      <c r="B98" s="79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>
      <c r="A99" s="76"/>
      <c r="B99" s="79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>
      <c r="A100" s="76"/>
      <c r="B100" s="79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>
      <c r="A101" s="76"/>
      <c r="B101" s="79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>
      <c r="A102" s="76"/>
      <c r="B102" s="79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>
      <c r="A103" s="76"/>
      <c r="B103" s="79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>
      <c r="A104" s="76"/>
      <c r="B104" s="79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>
      <c r="A105" s="76"/>
      <c r="B105" s="79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>
      <c r="A106" s="76"/>
      <c r="B106" s="79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>
      <c r="A107" s="76"/>
      <c r="B107" s="79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>
      <c r="A108" s="76"/>
      <c r="B108" s="79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>
      <c r="A109" s="76"/>
      <c r="B109" s="79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>
      <c r="A110" s="76"/>
      <c r="B110" s="79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>
      <c r="A111" s="76"/>
      <c r="B111" s="79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>
      <c r="A112" s="76"/>
      <c r="B112" s="79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</row>
    <row r="113">
      <c r="A113" s="76"/>
      <c r="B113" s="79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>
      <c r="A114" s="76"/>
      <c r="B114" s="79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  <row r="115">
      <c r="A115" s="76"/>
      <c r="B115" s="79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</row>
    <row r="116">
      <c r="A116" s="76"/>
      <c r="B116" s="79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>
      <c r="A117" s="76"/>
      <c r="B117" s="79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</row>
    <row r="118">
      <c r="A118" s="76"/>
      <c r="B118" s="79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>
      <c r="A119" s="76"/>
      <c r="B119" s="79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>
      <c r="A120" s="76"/>
      <c r="B120" s="79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</row>
    <row r="121">
      <c r="A121" s="76"/>
      <c r="B121" s="79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>
      <c r="A122" s="76"/>
      <c r="B122" s="79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</row>
    <row r="123">
      <c r="A123" s="76"/>
      <c r="B123" s="79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</row>
    <row r="124">
      <c r="A124" s="76"/>
      <c r="B124" s="79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</row>
    <row r="125">
      <c r="A125" s="76"/>
      <c r="B125" s="79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</row>
    <row r="126">
      <c r="A126" s="76"/>
      <c r="B126" s="79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</row>
    <row r="127">
      <c r="A127" s="76"/>
      <c r="B127" s="79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</row>
    <row r="128">
      <c r="A128" s="76"/>
      <c r="B128" s="79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</row>
    <row r="129">
      <c r="A129" s="76"/>
      <c r="B129" s="79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</row>
    <row r="130">
      <c r="A130" s="76"/>
      <c r="B130" s="79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</row>
    <row r="131">
      <c r="A131" s="76"/>
      <c r="B131" s="79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</row>
    <row r="132">
      <c r="A132" s="76"/>
      <c r="B132" s="79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</row>
    <row r="133">
      <c r="A133" s="76"/>
      <c r="B133" s="79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</row>
    <row r="134">
      <c r="A134" s="76"/>
      <c r="B134" s="79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>
      <c r="A135" s="76"/>
      <c r="B135" s="79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>
      <c r="A136" s="76"/>
      <c r="B136" s="79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</row>
    <row r="137">
      <c r="A137" s="76"/>
      <c r="B137" s="79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</row>
    <row r="138">
      <c r="A138" s="76"/>
      <c r="B138" s="79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>
      <c r="A139" s="76"/>
      <c r="B139" s="79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>
      <c r="A140" s="76"/>
      <c r="B140" s="79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>
      <c r="A141" s="76"/>
      <c r="B141" s="79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</row>
    <row r="142">
      <c r="A142" s="76"/>
      <c r="B142" s="79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</row>
    <row r="143">
      <c r="A143" s="76"/>
      <c r="B143" s="79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</row>
    <row r="144">
      <c r="A144" s="76"/>
      <c r="B144" s="79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</row>
    <row r="145">
      <c r="A145" s="76"/>
      <c r="B145" s="79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</row>
    <row r="146">
      <c r="A146" s="76"/>
      <c r="B146" s="79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</row>
    <row r="147">
      <c r="A147" s="76"/>
      <c r="B147" s="79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</row>
    <row r="148">
      <c r="A148" s="76"/>
      <c r="B148" s="79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</row>
    <row r="149">
      <c r="A149" s="76"/>
      <c r="B149" s="79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</row>
    <row r="150">
      <c r="A150" s="76"/>
      <c r="B150" s="79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</row>
    <row r="151">
      <c r="A151" s="76"/>
      <c r="B151" s="79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</row>
    <row r="152">
      <c r="A152" s="76"/>
      <c r="B152" s="79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</row>
    <row r="153">
      <c r="A153" s="76"/>
      <c r="B153" s="79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</row>
    <row r="154">
      <c r="A154" s="76"/>
      <c r="B154" s="79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</row>
    <row r="155">
      <c r="A155" s="76"/>
      <c r="B155" s="79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</row>
    <row r="156">
      <c r="A156" s="76"/>
      <c r="B156" s="79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</row>
    <row r="157">
      <c r="A157" s="76"/>
      <c r="B157" s="79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</row>
    <row r="158">
      <c r="A158" s="76"/>
      <c r="B158" s="79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</row>
    <row r="159">
      <c r="A159" s="76"/>
      <c r="B159" s="79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</row>
    <row r="160">
      <c r="A160" s="76"/>
      <c r="B160" s="79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>
      <c r="A161" s="76"/>
      <c r="B161" s="79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</row>
    <row r="162">
      <c r="A162" s="76"/>
      <c r="B162" s="79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</row>
    <row r="163">
      <c r="A163" s="76"/>
      <c r="B163" s="79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</row>
    <row r="164">
      <c r="A164" s="76"/>
      <c r="B164" s="79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</row>
    <row r="165">
      <c r="A165" s="76"/>
      <c r="B165" s="79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</row>
    <row r="166">
      <c r="A166" s="76"/>
      <c r="B166" s="79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</row>
    <row r="167">
      <c r="A167" s="76"/>
      <c r="B167" s="79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</row>
    <row r="168">
      <c r="A168" s="76"/>
      <c r="B168" s="79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</row>
    <row r="169">
      <c r="A169" s="76"/>
      <c r="B169" s="79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</row>
    <row r="170">
      <c r="A170" s="76"/>
      <c r="B170" s="79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</row>
    <row r="171">
      <c r="A171" s="76"/>
      <c r="B171" s="79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</row>
    <row r="172">
      <c r="A172" s="76"/>
      <c r="B172" s="79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</row>
    <row r="173">
      <c r="A173" s="76"/>
      <c r="B173" s="79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</row>
    <row r="174">
      <c r="A174" s="76"/>
      <c r="B174" s="79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</row>
    <row r="175">
      <c r="A175" s="76"/>
      <c r="B175" s="79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</row>
    <row r="176">
      <c r="A176" s="76"/>
      <c r="B176" s="79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</row>
    <row r="177">
      <c r="A177" s="76"/>
      <c r="B177" s="79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</row>
    <row r="178">
      <c r="A178" s="76"/>
      <c r="B178" s="79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</row>
    <row r="179">
      <c r="A179" s="76"/>
      <c r="B179" s="79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</row>
    <row r="180">
      <c r="A180" s="76"/>
      <c r="B180" s="79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</row>
    <row r="181">
      <c r="A181" s="76"/>
      <c r="B181" s="79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</row>
    <row r="182">
      <c r="A182" s="76"/>
      <c r="B182" s="79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</row>
    <row r="183">
      <c r="A183" s="76"/>
      <c r="B183" s="79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</row>
    <row r="184">
      <c r="A184" s="76"/>
      <c r="B184" s="79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</row>
    <row r="185">
      <c r="A185" s="76"/>
      <c r="B185" s="79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</row>
    <row r="186">
      <c r="A186" s="76"/>
      <c r="B186" s="79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</row>
    <row r="187">
      <c r="A187" s="76"/>
      <c r="B187" s="79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</row>
    <row r="188">
      <c r="A188" s="76"/>
      <c r="B188" s="79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</row>
    <row r="189">
      <c r="A189" s="76"/>
      <c r="B189" s="79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</row>
    <row r="190">
      <c r="A190" s="76"/>
      <c r="B190" s="79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</row>
    <row r="191">
      <c r="A191" s="76"/>
      <c r="B191" s="79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</row>
    <row r="192">
      <c r="A192" s="76"/>
      <c r="B192" s="79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</row>
    <row r="193">
      <c r="A193" s="76"/>
      <c r="B193" s="79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>
      <c r="A194" s="76"/>
      <c r="B194" s="79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</row>
    <row r="195">
      <c r="A195" s="76"/>
      <c r="B195" s="79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</row>
    <row r="196">
      <c r="A196" s="76"/>
      <c r="B196" s="79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</row>
    <row r="197">
      <c r="A197" s="76"/>
      <c r="B197" s="79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</row>
    <row r="198">
      <c r="A198" s="76"/>
      <c r="B198" s="79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</row>
    <row r="199">
      <c r="A199" s="76"/>
      <c r="B199" s="79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</row>
    <row r="200">
      <c r="A200" s="76"/>
      <c r="B200" s="79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>
      <c r="A201" s="76"/>
      <c r="B201" s="79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>
      <c r="A202" s="76"/>
      <c r="B202" s="79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>
      <c r="A203" s="76"/>
      <c r="B203" s="79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>
      <c r="A204" s="76"/>
      <c r="B204" s="79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</row>
    <row r="205">
      <c r="A205" s="76"/>
      <c r="B205" s="79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>
      <c r="A206" s="76"/>
      <c r="B206" s="79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</row>
    <row r="207">
      <c r="A207" s="76"/>
      <c r="B207" s="79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</row>
    <row r="208">
      <c r="A208" s="76"/>
      <c r="B208" s="79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</row>
    <row r="209">
      <c r="A209" s="76"/>
      <c r="B209" s="79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>
      <c r="A210" s="76"/>
      <c r="B210" s="79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>
      <c r="A211" s="76"/>
      <c r="B211" s="79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>
      <c r="A212" s="76"/>
      <c r="B212" s="79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>
      <c r="A213" s="76"/>
      <c r="B213" s="79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>
      <c r="A214" s="76"/>
      <c r="B214" s="79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>
      <c r="A215" s="76"/>
      <c r="B215" s="79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>
      <c r="A216" s="76"/>
      <c r="B216" s="79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>
      <c r="A217" s="76"/>
      <c r="B217" s="79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>
      <c r="A218" s="76"/>
      <c r="B218" s="79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>
      <c r="A219" s="76"/>
      <c r="B219" s="79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>
      <c r="A220" s="76"/>
      <c r="B220" s="79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>
      <c r="A221" s="76"/>
      <c r="B221" s="79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>
      <c r="A222" s="76"/>
      <c r="B222" s="79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>
      <c r="A223" s="76"/>
      <c r="B223" s="79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>
      <c r="A224" s="76"/>
      <c r="B224" s="79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>
      <c r="A225" s="76"/>
      <c r="B225" s="79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>
      <c r="A226" s="76"/>
      <c r="B226" s="79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>
      <c r="A227" s="76"/>
      <c r="B227" s="79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</row>
    <row r="228">
      <c r="A228" s="76"/>
      <c r="B228" s="79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>
      <c r="A229" s="76"/>
      <c r="B229" s="79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</row>
    <row r="230">
      <c r="A230" s="76"/>
      <c r="B230" s="79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</row>
    <row r="231">
      <c r="A231" s="76"/>
      <c r="B231" s="79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</row>
    <row r="232">
      <c r="A232" s="76"/>
      <c r="B232" s="79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</row>
    <row r="233">
      <c r="A233" s="76"/>
      <c r="B233" s="79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</row>
    <row r="234">
      <c r="A234" s="76"/>
      <c r="B234" s="79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</row>
    <row r="235">
      <c r="A235" s="76"/>
      <c r="B235" s="79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>
      <c r="A236" s="76"/>
      <c r="B236" s="79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</row>
    <row r="237">
      <c r="A237" s="76"/>
      <c r="B237" s="79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>
      <c r="A238" s="76"/>
      <c r="B238" s="79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>
      <c r="A239" s="76"/>
      <c r="B239" s="79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</row>
    <row r="240">
      <c r="A240" s="76"/>
      <c r="B240" s="79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>
      <c r="A241" s="76"/>
      <c r="B241" s="79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</row>
    <row r="242">
      <c r="A242" s="76"/>
      <c r="B242" s="79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</row>
    <row r="243">
      <c r="A243" s="76"/>
      <c r="B243" s="79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</row>
    <row r="244">
      <c r="A244" s="76"/>
      <c r="B244" s="79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>
      <c r="A245" s="76"/>
      <c r="B245" s="79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</row>
    <row r="246">
      <c r="A246" s="76"/>
      <c r="B246" s="79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>
      <c r="A247" s="76"/>
      <c r="B247" s="79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</row>
    <row r="248">
      <c r="A248" s="76"/>
      <c r="B248" s="79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</row>
    <row r="249">
      <c r="A249" s="76"/>
      <c r="B249" s="79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</row>
    <row r="250">
      <c r="A250" s="76"/>
      <c r="B250" s="79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>
      <c r="A251" s="76"/>
      <c r="B251" s="79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</row>
    <row r="252">
      <c r="A252" s="76"/>
      <c r="B252" s="79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>
      <c r="A253" s="76"/>
      <c r="B253" s="79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</row>
    <row r="254">
      <c r="A254" s="76"/>
      <c r="B254" s="79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</row>
    <row r="255">
      <c r="A255" s="76"/>
      <c r="B255" s="79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</row>
    <row r="256">
      <c r="A256" s="76"/>
      <c r="B256" s="79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</row>
    <row r="257">
      <c r="A257" s="76"/>
      <c r="B257" s="79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</row>
    <row r="258">
      <c r="A258" s="76"/>
      <c r="B258" s="79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>
      <c r="A259" s="76"/>
      <c r="B259" s="79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</row>
    <row r="260">
      <c r="A260" s="76"/>
      <c r="B260" s="79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>
      <c r="A261" s="76"/>
      <c r="B261" s="79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>
      <c r="A262" s="76"/>
      <c r="B262" s="79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>
      <c r="A263" s="76"/>
      <c r="B263" s="79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>
      <c r="A264" s="76"/>
      <c r="B264" s="79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>
      <c r="A265" s="76"/>
      <c r="B265" s="79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>
      <c r="A266" s="76"/>
      <c r="B266" s="79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  <row r="267">
      <c r="A267" s="76"/>
      <c r="B267" s="79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>
      <c r="A268" s="76"/>
      <c r="B268" s="79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</row>
    <row r="269">
      <c r="A269" s="76"/>
      <c r="B269" s="79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</row>
    <row r="270">
      <c r="A270" s="76"/>
      <c r="B270" s="79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</row>
    <row r="271">
      <c r="A271" s="76"/>
      <c r="B271" s="79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</row>
    <row r="272">
      <c r="A272" s="76"/>
      <c r="B272" s="79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</row>
    <row r="273">
      <c r="A273" s="76"/>
      <c r="B273" s="79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>
      <c r="A274" s="76"/>
      <c r="B274" s="79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</row>
    <row r="275">
      <c r="A275" s="76"/>
      <c r="B275" s="79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>
      <c r="A276" s="76"/>
      <c r="B276" s="79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</row>
    <row r="277">
      <c r="A277" s="76"/>
      <c r="B277" s="79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>
      <c r="A278" s="76"/>
      <c r="B278" s="79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>
      <c r="A279" s="76"/>
      <c r="B279" s="79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</row>
    <row r="280">
      <c r="A280" s="76"/>
      <c r="B280" s="79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</row>
    <row r="281">
      <c r="A281" s="76"/>
      <c r="B281" s="79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>
      <c r="A282" s="76"/>
      <c r="B282" s="79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</row>
    <row r="283">
      <c r="A283" s="76"/>
      <c r="B283" s="79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>
      <c r="A284" s="76"/>
      <c r="B284" s="79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</row>
    <row r="285">
      <c r="A285" s="76"/>
      <c r="B285" s="79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</row>
    <row r="286">
      <c r="A286" s="76"/>
      <c r="B286" s="79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</row>
    <row r="287">
      <c r="A287" s="76"/>
      <c r="B287" s="79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</row>
    <row r="288">
      <c r="A288" s="76"/>
      <c r="B288" s="79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</row>
    <row r="289">
      <c r="A289" s="76"/>
      <c r="B289" s="79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</row>
    <row r="290">
      <c r="A290" s="76"/>
      <c r="B290" s="79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</row>
    <row r="291">
      <c r="A291" s="76"/>
      <c r="B291" s="79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</row>
    <row r="292">
      <c r="A292" s="76"/>
      <c r="B292" s="79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</row>
    <row r="293">
      <c r="A293" s="76"/>
      <c r="B293" s="79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</row>
    <row r="294">
      <c r="A294" s="76"/>
      <c r="B294" s="79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</row>
    <row r="295">
      <c r="A295" s="76"/>
      <c r="B295" s="79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</row>
    <row r="296">
      <c r="A296" s="76"/>
      <c r="B296" s="79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</row>
    <row r="297">
      <c r="A297" s="76"/>
      <c r="B297" s="79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</row>
    <row r="298">
      <c r="A298" s="76"/>
      <c r="B298" s="79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</row>
    <row r="299">
      <c r="A299" s="76"/>
      <c r="B299" s="79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</row>
    <row r="300">
      <c r="A300" s="76"/>
      <c r="B300" s="79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</row>
    <row r="301">
      <c r="A301" s="76"/>
      <c r="B301" s="79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</row>
    <row r="302">
      <c r="A302" s="76"/>
      <c r="B302" s="79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</row>
    <row r="303">
      <c r="A303" s="76"/>
      <c r="B303" s="79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</row>
    <row r="304">
      <c r="A304" s="76"/>
      <c r="B304" s="79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</row>
    <row r="305">
      <c r="A305" s="76"/>
      <c r="B305" s="79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</row>
    <row r="306">
      <c r="A306" s="76"/>
      <c r="B306" s="79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</row>
    <row r="307">
      <c r="A307" s="76"/>
      <c r="B307" s="79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</row>
    <row r="308">
      <c r="A308" s="76"/>
      <c r="B308" s="79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</row>
    <row r="309">
      <c r="A309" s="76"/>
      <c r="B309" s="79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</row>
    <row r="310">
      <c r="A310" s="76"/>
      <c r="B310" s="79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</row>
    <row r="311">
      <c r="A311" s="76"/>
      <c r="B311" s="79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</row>
    <row r="312">
      <c r="A312" s="76"/>
      <c r="B312" s="79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</row>
    <row r="313">
      <c r="A313" s="76"/>
      <c r="B313" s="79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</row>
    <row r="314">
      <c r="A314" s="76"/>
      <c r="B314" s="79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</row>
    <row r="315">
      <c r="A315" s="76"/>
      <c r="B315" s="79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</row>
    <row r="316">
      <c r="A316" s="76"/>
      <c r="B316" s="79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</row>
    <row r="317">
      <c r="A317" s="76"/>
      <c r="B317" s="79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</row>
    <row r="318">
      <c r="A318" s="76"/>
      <c r="B318" s="79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</row>
    <row r="319">
      <c r="A319" s="76"/>
      <c r="B319" s="79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</row>
    <row r="320">
      <c r="A320" s="76"/>
      <c r="B320" s="79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</row>
    <row r="321">
      <c r="A321" s="76"/>
      <c r="B321" s="79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</row>
    <row r="322">
      <c r="A322" s="76"/>
      <c r="B322" s="79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</row>
    <row r="323">
      <c r="A323" s="76"/>
      <c r="B323" s="79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</row>
    <row r="324">
      <c r="A324" s="76"/>
      <c r="B324" s="79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</row>
    <row r="325">
      <c r="A325" s="76"/>
      <c r="B325" s="79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</row>
    <row r="326">
      <c r="A326" s="76"/>
      <c r="B326" s="79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</row>
    <row r="327">
      <c r="A327" s="76"/>
      <c r="B327" s="79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</row>
    <row r="328">
      <c r="A328" s="76"/>
      <c r="B328" s="79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</row>
    <row r="329">
      <c r="A329" s="76"/>
      <c r="B329" s="79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</row>
    <row r="330">
      <c r="A330" s="76"/>
      <c r="B330" s="79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</row>
    <row r="331">
      <c r="A331" s="76"/>
      <c r="B331" s="79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</row>
    <row r="332">
      <c r="A332" s="76"/>
      <c r="B332" s="79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</row>
    <row r="333">
      <c r="A333" s="76"/>
      <c r="B333" s="79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</row>
    <row r="334">
      <c r="A334" s="76"/>
      <c r="B334" s="79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</row>
    <row r="335">
      <c r="A335" s="76"/>
      <c r="B335" s="79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</row>
    <row r="336">
      <c r="A336" s="76"/>
      <c r="B336" s="79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</row>
    <row r="337">
      <c r="A337" s="76"/>
      <c r="B337" s="79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</row>
    <row r="338">
      <c r="A338" s="76"/>
      <c r="B338" s="79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</row>
    <row r="339">
      <c r="A339" s="76"/>
      <c r="B339" s="79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</row>
    <row r="340">
      <c r="A340" s="76"/>
      <c r="B340" s="79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</row>
    <row r="341">
      <c r="A341" s="76"/>
      <c r="B341" s="79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</row>
    <row r="342">
      <c r="A342" s="76"/>
      <c r="B342" s="79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</row>
    <row r="343">
      <c r="A343" s="76"/>
      <c r="B343" s="79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</row>
    <row r="344">
      <c r="A344" s="76"/>
      <c r="B344" s="79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</row>
    <row r="345">
      <c r="A345" s="76"/>
      <c r="B345" s="79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</row>
    <row r="346">
      <c r="A346" s="76"/>
      <c r="B346" s="79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</row>
    <row r="347">
      <c r="A347" s="76"/>
      <c r="B347" s="79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</row>
    <row r="348">
      <c r="A348" s="76"/>
      <c r="B348" s="79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</row>
    <row r="349">
      <c r="A349" s="76"/>
      <c r="B349" s="79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</row>
    <row r="350">
      <c r="A350" s="76"/>
      <c r="B350" s="79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</row>
    <row r="351">
      <c r="A351" s="76"/>
      <c r="B351" s="79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</row>
    <row r="352">
      <c r="A352" s="76"/>
      <c r="B352" s="79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</row>
    <row r="353">
      <c r="A353" s="76"/>
      <c r="B353" s="79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</row>
    <row r="354">
      <c r="A354" s="76"/>
      <c r="B354" s="79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</row>
    <row r="355">
      <c r="A355" s="76"/>
      <c r="B355" s="79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</row>
    <row r="356">
      <c r="A356" s="76"/>
      <c r="B356" s="79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</row>
    <row r="357">
      <c r="A357" s="76"/>
      <c r="B357" s="79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</row>
    <row r="358">
      <c r="A358" s="76"/>
      <c r="B358" s="79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</row>
    <row r="359">
      <c r="A359" s="76"/>
      <c r="B359" s="79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</row>
    <row r="360">
      <c r="A360" s="76"/>
      <c r="B360" s="79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</row>
    <row r="361">
      <c r="A361" s="76"/>
      <c r="B361" s="79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</row>
    <row r="362">
      <c r="A362" s="76"/>
      <c r="B362" s="79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</row>
    <row r="363">
      <c r="A363" s="76"/>
      <c r="B363" s="79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</row>
    <row r="364">
      <c r="A364" s="76"/>
      <c r="B364" s="79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</row>
    <row r="365">
      <c r="A365" s="76"/>
      <c r="B365" s="79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</row>
    <row r="366">
      <c r="A366" s="76"/>
      <c r="B366" s="79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</row>
    <row r="367">
      <c r="A367" s="76"/>
      <c r="B367" s="79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</row>
    <row r="368">
      <c r="A368" s="76"/>
      <c r="B368" s="79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</row>
    <row r="369">
      <c r="A369" s="76"/>
      <c r="B369" s="79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</row>
    <row r="370">
      <c r="A370" s="76"/>
      <c r="B370" s="79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</row>
    <row r="371">
      <c r="A371" s="76"/>
      <c r="B371" s="79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</row>
    <row r="372">
      <c r="A372" s="76"/>
      <c r="B372" s="79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</row>
    <row r="373">
      <c r="A373" s="76"/>
      <c r="B373" s="79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</row>
    <row r="374">
      <c r="A374" s="76"/>
      <c r="B374" s="79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</row>
    <row r="375">
      <c r="A375" s="76"/>
      <c r="B375" s="79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</row>
    <row r="376">
      <c r="A376" s="76"/>
      <c r="B376" s="79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</row>
    <row r="377">
      <c r="A377" s="76"/>
      <c r="B377" s="79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</row>
    <row r="378">
      <c r="A378" s="76"/>
      <c r="B378" s="79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</row>
    <row r="379">
      <c r="A379" s="76"/>
      <c r="B379" s="79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</row>
    <row r="380">
      <c r="A380" s="76"/>
      <c r="B380" s="79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</row>
    <row r="381">
      <c r="A381" s="76"/>
      <c r="B381" s="79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</row>
    <row r="382">
      <c r="A382" s="76"/>
      <c r="B382" s="79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</row>
    <row r="383">
      <c r="A383" s="76"/>
      <c r="B383" s="79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</row>
    <row r="384">
      <c r="A384" s="76"/>
      <c r="B384" s="79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</row>
    <row r="385">
      <c r="A385" s="76"/>
      <c r="B385" s="79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</row>
    <row r="386">
      <c r="A386" s="76"/>
      <c r="B386" s="79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</row>
    <row r="387">
      <c r="A387" s="76"/>
      <c r="B387" s="79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</row>
    <row r="388">
      <c r="A388" s="76"/>
      <c r="B388" s="79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</row>
    <row r="389">
      <c r="A389" s="76"/>
      <c r="B389" s="79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</row>
    <row r="390">
      <c r="A390" s="76"/>
      <c r="B390" s="79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</row>
    <row r="391">
      <c r="A391" s="76"/>
      <c r="B391" s="79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</row>
    <row r="392">
      <c r="A392" s="76"/>
      <c r="B392" s="79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</row>
    <row r="393">
      <c r="A393" s="76"/>
      <c r="B393" s="79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</row>
    <row r="394">
      <c r="A394" s="76"/>
      <c r="B394" s="79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</row>
    <row r="395">
      <c r="A395" s="76"/>
      <c r="B395" s="79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</row>
    <row r="396">
      <c r="A396" s="76"/>
      <c r="B396" s="79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</row>
    <row r="397">
      <c r="A397" s="76"/>
      <c r="B397" s="79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</row>
    <row r="398">
      <c r="A398" s="76"/>
      <c r="B398" s="79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</row>
    <row r="399">
      <c r="A399" s="76"/>
      <c r="B399" s="79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</row>
    <row r="400">
      <c r="A400" s="76"/>
      <c r="B400" s="79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</row>
    <row r="401">
      <c r="A401" s="76"/>
      <c r="B401" s="79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</row>
    <row r="402">
      <c r="A402" s="76"/>
      <c r="B402" s="79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</row>
    <row r="403">
      <c r="A403" s="76"/>
      <c r="B403" s="79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</row>
    <row r="404">
      <c r="A404" s="76"/>
      <c r="B404" s="79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</row>
    <row r="405">
      <c r="A405" s="76"/>
      <c r="B405" s="79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</row>
    <row r="406">
      <c r="A406" s="76"/>
      <c r="B406" s="79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</row>
    <row r="407">
      <c r="A407" s="76"/>
      <c r="B407" s="79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</row>
    <row r="408">
      <c r="A408" s="76"/>
      <c r="B408" s="79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</row>
    <row r="409">
      <c r="A409" s="76"/>
      <c r="B409" s="79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</row>
    <row r="410">
      <c r="A410" s="76"/>
      <c r="B410" s="79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</row>
    <row r="411">
      <c r="A411" s="76"/>
      <c r="B411" s="79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</row>
    <row r="412">
      <c r="A412" s="76"/>
      <c r="B412" s="79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</row>
    <row r="413">
      <c r="A413" s="76"/>
      <c r="B413" s="79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</row>
    <row r="414">
      <c r="A414" s="76"/>
      <c r="B414" s="79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</row>
    <row r="415">
      <c r="A415" s="76"/>
      <c r="B415" s="79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</row>
    <row r="416">
      <c r="A416" s="76"/>
      <c r="B416" s="79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</row>
    <row r="417">
      <c r="A417" s="76"/>
      <c r="B417" s="79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</row>
    <row r="418">
      <c r="A418" s="76"/>
      <c r="B418" s="79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</row>
    <row r="419">
      <c r="A419" s="76"/>
      <c r="B419" s="79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</row>
    <row r="420">
      <c r="A420" s="76"/>
      <c r="B420" s="79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</row>
    <row r="421">
      <c r="A421" s="76"/>
      <c r="B421" s="79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</row>
    <row r="422">
      <c r="A422" s="76"/>
      <c r="B422" s="79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</row>
    <row r="423">
      <c r="A423" s="76"/>
      <c r="B423" s="79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</row>
    <row r="424">
      <c r="A424" s="76"/>
      <c r="B424" s="79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</row>
    <row r="425">
      <c r="A425" s="76"/>
      <c r="B425" s="79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</row>
    <row r="426">
      <c r="A426" s="76"/>
      <c r="B426" s="79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</row>
    <row r="427">
      <c r="A427" s="76"/>
      <c r="B427" s="79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</row>
    <row r="428">
      <c r="A428" s="76"/>
      <c r="B428" s="79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</row>
    <row r="429">
      <c r="A429" s="76"/>
      <c r="B429" s="79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</row>
    <row r="430">
      <c r="A430" s="76"/>
      <c r="B430" s="79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</row>
    <row r="431">
      <c r="A431" s="76"/>
      <c r="B431" s="79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</row>
    <row r="432">
      <c r="A432" s="76"/>
      <c r="B432" s="79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</row>
    <row r="433">
      <c r="A433" s="76"/>
      <c r="B433" s="79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</row>
    <row r="434">
      <c r="A434" s="76"/>
      <c r="B434" s="79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</row>
    <row r="435">
      <c r="A435" s="76"/>
      <c r="B435" s="79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</row>
    <row r="436">
      <c r="A436" s="76"/>
      <c r="B436" s="79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</row>
    <row r="437">
      <c r="A437" s="76"/>
      <c r="B437" s="79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</row>
    <row r="438">
      <c r="A438" s="76"/>
      <c r="B438" s="79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</row>
    <row r="439">
      <c r="A439" s="76"/>
      <c r="B439" s="79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</row>
    <row r="440">
      <c r="A440" s="76"/>
      <c r="B440" s="79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</row>
    <row r="441">
      <c r="A441" s="76"/>
      <c r="B441" s="79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</row>
    <row r="442">
      <c r="A442" s="76"/>
      <c r="B442" s="79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</row>
    <row r="443">
      <c r="A443" s="76"/>
      <c r="B443" s="79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</row>
    <row r="444">
      <c r="A444" s="76"/>
      <c r="B444" s="79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</row>
    <row r="445">
      <c r="A445" s="76"/>
      <c r="B445" s="79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</row>
    <row r="446">
      <c r="A446" s="76"/>
      <c r="B446" s="79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</row>
    <row r="447">
      <c r="A447" s="76"/>
      <c r="B447" s="79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</row>
    <row r="448">
      <c r="A448" s="76"/>
      <c r="B448" s="79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</row>
    <row r="449">
      <c r="A449" s="76"/>
      <c r="B449" s="79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</row>
    <row r="450">
      <c r="A450" s="76"/>
      <c r="B450" s="79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</row>
    <row r="451">
      <c r="A451" s="76"/>
      <c r="B451" s="79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</row>
    <row r="452">
      <c r="A452" s="76"/>
      <c r="B452" s="79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</row>
    <row r="453">
      <c r="A453" s="76"/>
      <c r="B453" s="79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</row>
    <row r="454">
      <c r="A454" s="76"/>
      <c r="B454" s="79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</row>
    <row r="455">
      <c r="A455" s="76"/>
      <c r="B455" s="79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</row>
    <row r="456">
      <c r="A456" s="76"/>
      <c r="B456" s="79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</row>
    <row r="457">
      <c r="A457" s="76"/>
      <c r="B457" s="79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</row>
    <row r="458">
      <c r="A458" s="76"/>
      <c r="B458" s="79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</row>
    <row r="459">
      <c r="A459" s="76"/>
      <c r="B459" s="79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</row>
    <row r="460">
      <c r="A460" s="76"/>
      <c r="B460" s="79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</row>
    <row r="461">
      <c r="A461" s="76"/>
      <c r="B461" s="79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</row>
    <row r="462">
      <c r="A462" s="76"/>
      <c r="B462" s="79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</row>
    <row r="463">
      <c r="A463" s="76"/>
      <c r="B463" s="79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</row>
    <row r="464">
      <c r="A464" s="76"/>
      <c r="B464" s="79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</row>
    <row r="465">
      <c r="A465" s="76"/>
      <c r="B465" s="79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</row>
    <row r="466">
      <c r="A466" s="76"/>
      <c r="B466" s="79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</row>
    <row r="467">
      <c r="A467" s="76"/>
      <c r="B467" s="79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</row>
    <row r="468">
      <c r="A468" s="76"/>
      <c r="B468" s="79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</row>
    <row r="469">
      <c r="A469" s="76"/>
      <c r="B469" s="79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</row>
    <row r="470">
      <c r="A470" s="76"/>
      <c r="B470" s="79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</row>
    <row r="471">
      <c r="A471" s="76"/>
      <c r="B471" s="79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</row>
    <row r="472">
      <c r="A472" s="76"/>
      <c r="B472" s="79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</row>
    <row r="473">
      <c r="A473" s="76"/>
      <c r="B473" s="79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</row>
    <row r="474">
      <c r="A474" s="76"/>
      <c r="B474" s="79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</row>
    <row r="475">
      <c r="A475" s="76"/>
      <c r="B475" s="79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</row>
    <row r="476">
      <c r="A476" s="76"/>
      <c r="B476" s="79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</row>
    <row r="477">
      <c r="A477" s="76"/>
      <c r="B477" s="79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</row>
    <row r="478">
      <c r="A478" s="76"/>
      <c r="B478" s="79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</row>
    <row r="479">
      <c r="A479" s="76"/>
      <c r="B479" s="79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</row>
    <row r="480">
      <c r="A480" s="76"/>
      <c r="B480" s="79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</row>
    <row r="481">
      <c r="A481" s="76"/>
      <c r="B481" s="79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</row>
    <row r="482">
      <c r="A482" s="76"/>
      <c r="B482" s="79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</row>
    <row r="483">
      <c r="A483" s="76"/>
      <c r="B483" s="79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</row>
    <row r="484">
      <c r="A484" s="76"/>
      <c r="B484" s="79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</row>
    <row r="485">
      <c r="A485" s="76"/>
      <c r="B485" s="79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</row>
    <row r="486">
      <c r="A486" s="76"/>
      <c r="B486" s="79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</row>
    <row r="487">
      <c r="A487" s="76"/>
      <c r="B487" s="79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</row>
    <row r="488">
      <c r="A488" s="76"/>
      <c r="B488" s="79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</row>
    <row r="489">
      <c r="A489" s="76"/>
      <c r="B489" s="79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</row>
    <row r="490">
      <c r="A490" s="76"/>
      <c r="B490" s="79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</row>
    <row r="491">
      <c r="A491" s="76"/>
      <c r="B491" s="79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</row>
    <row r="492">
      <c r="A492" s="76"/>
      <c r="B492" s="79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</row>
    <row r="493">
      <c r="A493" s="76"/>
      <c r="B493" s="79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</row>
    <row r="494">
      <c r="A494" s="76"/>
      <c r="B494" s="79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</row>
    <row r="495">
      <c r="A495" s="76"/>
      <c r="B495" s="79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</row>
    <row r="496">
      <c r="A496" s="76"/>
      <c r="B496" s="79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</row>
    <row r="497">
      <c r="A497" s="76"/>
      <c r="B497" s="79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</row>
    <row r="498">
      <c r="A498" s="76"/>
      <c r="B498" s="79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</row>
    <row r="499">
      <c r="A499" s="76"/>
      <c r="B499" s="79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</row>
    <row r="500">
      <c r="A500" s="76"/>
      <c r="B500" s="79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</row>
    <row r="501">
      <c r="A501" s="76"/>
      <c r="B501" s="79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</row>
    <row r="502">
      <c r="A502" s="76"/>
      <c r="B502" s="79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</row>
    <row r="503">
      <c r="A503" s="76"/>
      <c r="B503" s="79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</row>
    <row r="504">
      <c r="A504" s="76"/>
      <c r="B504" s="79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</row>
    <row r="505">
      <c r="A505" s="76"/>
      <c r="B505" s="79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</row>
    <row r="506">
      <c r="A506" s="76"/>
      <c r="B506" s="79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</row>
    <row r="507">
      <c r="A507" s="76"/>
      <c r="B507" s="79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</row>
    <row r="508">
      <c r="A508" s="76"/>
      <c r="B508" s="79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</row>
    <row r="509">
      <c r="A509" s="76"/>
      <c r="B509" s="79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</row>
    <row r="510">
      <c r="A510" s="76"/>
      <c r="B510" s="79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</row>
    <row r="511">
      <c r="A511" s="76"/>
      <c r="B511" s="79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</row>
    <row r="512">
      <c r="A512" s="76"/>
      <c r="B512" s="79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</row>
    <row r="513">
      <c r="A513" s="76"/>
      <c r="B513" s="79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</row>
    <row r="514">
      <c r="A514" s="76"/>
      <c r="B514" s="79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</row>
    <row r="515">
      <c r="A515" s="76"/>
      <c r="B515" s="79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</row>
    <row r="516">
      <c r="A516" s="76"/>
      <c r="B516" s="79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</row>
    <row r="517">
      <c r="A517" s="76"/>
      <c r="B517" s="79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</row>
    <row r="518">
      <c r="A518" s="76"/>
      <c r="B518" s="79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</row>
    <row r="519">
      <c r="A519" s="76"/>
      <c r="B519" s="79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</row>
    <row r="520">
      <c r="A520" s="76"/>
      <c r="B520" s="79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</row>
    <row r="521">
      <c r="A521" s="76"/>
      <c r="B521" s="79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</row>
    <row r="522">
      <c r="A522" s="76"/>
      <c r="B522" s="79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</row>
    <row r="523">
      <c r="A523" s="76"/>
      <c r="B523" s="79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</row>
    <row r="524">
      <c r="A524" s="76"/>
      <c r="B524" s="79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</row>
    <row r="525">
      <c r="A525" s="76"/>
      <c r="B525" s="79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</row>
    <row r="526">
      <c r="A526" s="76"/>
      <c r="B526" s="79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</row>
    <row r="527">
      <c r="A527" s="76"/>
      <c r="B527" s="79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</row>
    <row r="528">
      <c r="A528" s="76"/>
      <c r="B528" s="79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</row>
    <row r="529">
      <c r="A529" s="76"/>
      <c r="B529" s="79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</row>
    <row r="530">
      <c r="A530" s="76"/>
      <c r="B530" s="79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</row>
    <row r="531">
      <c r="A531" s="76"/>
      <c r="B531" s="79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</row>
    <row r="532">
      <c r="A532" s="76"/>
      <c r="B532" s="79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</row>
    <row r="533">
      <c r="A533" s="76"/>
      <c r="B533" s="79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</row>
    <row r="534">
      <c r="A534" s="76"/>
      <c r="B534" s="79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</row>
    <row r="535">
      <c r="A535" s="76"/>
      <c r="B535" s="79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</row>
    <row r="536">
      <c r="A536" s="76"/>
      <c r="B536" s="79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</row>
    <row r="537">
      <c r="A537" s="76"/>
      <c r="B537" s="79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</row>
    <row r="538">
      <c r="A538" s="76"/>
      <c r="B538" s="79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</row>
    <row r="539">
      <c r="A539" s="76"/>
      <c r="B539" s="79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</row>
    <row r="540">
      <c r="A540" s="76"/>
      <c r="B540" s="79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</row>
    <row r="541">
      <c r="A541" s="76"/>
      <c r="B541" s="79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</row>
    <row r="542">
      <c r="A542" s="76"/>
      <c r="B542" s="79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</row>
    <row r="543">
      <c r="A543" s="76"/>
      <c r="B543" s="79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</row>
    <row r="544">
      <c r="A544" s="76"/>
      <c r="B544" s="79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</row>
    <row r="545">
      <c r="A545" s="76"/>
      <c r="B545" s="79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</row>
    <row r="546">
      <c r="A546" s="76"/>
      <c r="B546" s="79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</row>
    <row r="547">
      <c r="A547" s="76"/>
      <c r="B547" s="79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</row>
    <row r="548">
      <c r="A548" s="76"/>
      <c r="B548" s="79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</row>
    <row r="549">
      <c r="A549" s="76"/>
      <c r="B549" s="79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</row>
    <row r="550">
      <c r="A550" s="76"/>
      <c r="B550" s="79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</row>
    <row r="551">
      <c r="A551" s="76"/>
      <c r="B551" s="79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</row>
    <row r="552">
      <c r="A552" s="76"/>
      <c r="B552" s="79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</row>
    <row r="553">
      <c r="A553" s="76"/>
      <c r="B553" s="79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</row>
    <row r="554">
      <c r="A554" s="76"/>
      <c r="B554" s="79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</row>
    <row r="555">
      <c r="A555" s="76"/>
      <c r="B555" s="79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</row>
    <row r="556">
      <c r="A556" s="76"/>
      <c r="B556" s="79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</row>
    <row r="557">
      <c r="A557" s="76"/>
      <c r="B557" s="79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</row>
    <row r="558">
      <c r="A558" s="76"/>
      <c r="B558" s="79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</row>
    <row r="559">
      <c r="A559" s="76"/>
      <c r="B559" s="79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</row>
    <row r="560">
      <c r="A560" s="76"/>
      <c r="B560" s="79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</row>
    <row r="561">
      <c r="A561" s="76"/>
      <c r="B561" s="79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</row>
    <row r="562">
      <c r="A562" s="76"/>
      <c r="B562" s="79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</row>
    <row r="563">
      <c r="A563" s="76"/>
      <c r="B563" s="79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</row>
    <row r="564">
      <c r="A564" s="76"/>
      <c r="B564" s="79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</row>
    <row r="565">
      <c r="A565" s="76"/>
      <c r="B565" s="79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</row>
    <row r="566">
      <c r="A566" s="76"/>
      <c r="B566" s="79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</row>
    <row r="567">
      <c r="A567" s="76"/>
      <c r="B567" s="79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</row>
    <row r="568">
      <c r="A568" s="76"/>
      <c r="B568" s="79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</row>
    <row r="569">
      <c r="A569" s="76"/>
      <c r="B569" s="79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</row>
    <row r="570">
      <c r="A570" s="76"/>
      <c r="B570" s="79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</row>
    <row r="571">
      <c r="A571" s="76"/>
      <c r="B571" s="79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</row>
    <row r="572">
      <c r="A572" s="76"/>
      <c r="B572" s="79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</row>
    <row r="573">
      <c r="A573" s="76"/>
      <c r="B573" s="79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</row>
    <row r="574">
      <c r="A574" s="76"/>
      <c r="B574" s="79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</row>
    <row r="575">
      <c r="A575" s="76"/>
      <c r="B575" s="79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</row>
    <row r="576">
      <c r="A576" s="76"/>
      <c r="B576" s="79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</row>
    <row r="577">
      <c r="A577" s="76"/>
      <c r="B577" s="79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</row>
    <row r="578">
      <c r="A578" s="76"/>
      <c r="B578" s="79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</row>
    <row r="579">
      <c r="A579" s="76"/>
      <c r="B579" s="79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</row>
    <row r="580">
      <c r="A580" s="76"/>
      <c r="B580" s="79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</row>
    <row r="581">
      <c r="A581" s="76"/>
      <c r="B581" s="79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</row>
    <row r="582">
      <c r="A582" s="76"/>
      <c r="B582" s="79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</row>
    <row r="583">
      <c r="A583" s="76"/>
      <c r="B583" s="79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</row>
    <row r="584">
      <c r="A584" s="76"/>
      <c r="B584" s="79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</row>
    <row r="585">
      <c r="A585" s="76"/>
      <c r="B585" s="79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</row>
    <row r="586">
      <c r="A586" s="76"/>
      <c r="B586" s="79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</row>
    <row r="587">
      <c r="A587" s="76"/>
      <c r="B587" s="79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</row>
    <row r="588">
      <c r="A588" s="76"/>
      <c r="B588" s="79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</row>
    <row r="589">
      <c r="A589" s="76"/>
      <c r="B589" s="79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</row>
    <row r="590">
      <c r="A590" s="76"/>
      <c r="B590" s="79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</row>
    <row r="591">
      <c r="A591" s="76"/>
      <c r="B591" s="79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</row>
    <row r="592">
      <c r="A592" s="76"/>
      <c r="B592" s="79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</row>
    <row r="593">
      <c r="A593" s="76"/>
      <c r="B593" s="79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</row>
    <row r="594">
      <c r="A594" s="76"/>
      <c r="B594" s="79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</row>
    <row r="595">
      <c r="A595" s="76"/>
      <c r="B595" s="79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</row>
    <row r="596">
      <c r="A596" s="76"/>
      <c r="B596" s="79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</row>
    <row r="597">
      <c r="A597" s="76"/>
      <c r="B597" s="79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</row>
    <row r="598">
      <c r="A598" s="76"/>
      <c r="B598" s="79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</row>
    <row r="599">
      <c r="A599" s="76"/>
      <c r="B599" s="79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</row>
    <row r="600">
      <c r="A600" s="76"/>
      <c r="B600" s="79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</row>
    <row r="601">
      <c r="A601" s="76"/>
      <c r="B601" s="79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</row>
    <row r="602">
      <c r="A602" s="76"/>
      <c r="B602" s="79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</row>
    <row r="603">
      <c r="A603" s="76"/>
      <c r="B603" s="79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</row>
    <row r="604">
      <c r="A604" s="76"/>
      <c r="B604" s="79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</row>
    <row r="605">
      <c r="A605" s="76"/>
      <c r="B605" s="79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</row>
    <row r="606">
      <c r="A606" s="76"/>
      <c r="B606" s="79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</row>
    <row r="607">
      <c r="A607" s="76"/>
      <c r="B607" s="79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</row>
    <row r="608">
      <c r="A608" s="76"/>
      <c r="B608" s="79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</row>
    <row r="609">
      <c r="A609" s="76"/>
      <c r="B609" s="79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</row>
    <row r="610">
      <c r="A610" s="76"/>
      <c r="B610" s="79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</row>
    <row r="611">
      <c r="A611" s="76"/>
      <c r="B611" s="79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</row>
    <row r="612">
      <c r="A612" s="76"/>
      <c r="B612" s="79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</row>
    <row r="613">
      <c r="A613" s="76"/>
      <c r="B613" s="79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</row>
    <row r="614">
      <c r="A614" s="76"/>
      <c r="B614" s="79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</row>
    <row r="615">
      <c r="A615" s="76"/>
      <c r="B615" s="79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</row>
    <row r="616">
      <c r="A616" s="76"/>
      <c r="B616" s="79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</row>
    <row r="617">
      <c r="A617" s="76"/>
      <c r="B617" s="79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</row>
    <row r="618">
      <c r="A618" s="76"/>
      <c r="B618" s="79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</row>
    <row r="619">
      <c r="A619" s="76"/>
      <c r="B619" s="79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</row>
    <row r="620">
      <c r="A620" s="76"/>
      <c r="B620" s="79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</row>
    <row r="621">
      <c r="A621" s="76"/>
      <c r="B621" s="79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</row>
    <row r="622">
      <c r="A622" s="76"/>
      <c r="B622" s="79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</row>
    <row r="623">
      <c r="A623" s="76"/>
      <c r="B623" s="79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</row>
    <row r="624">
      <c r="A624" s="76"/>
      <c r="B624" s="79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</row>
    <row r="625">
      <c r="A625" s="76"/>
      <c r="B625" s="79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</row>
    <row r="626">
      <c r="A626" s="76"/>
      <c r="B626" s="79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</row>
    <row r="627">
      <c r="A627" s="76"/>
      <c r="B627" s="79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</row>
    <row r="628">
      <c r="A628" s="76"/>
      <c r="B628" s="79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</row>
    <row r="629">
      <c r="A629" s="76"/>
      <c r="B629" s="79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</row>
    <row r="630">
      <c r="A630" s="76"/>
      <c r="B630" s="79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</row>
    <row r="631">
      <c r="A631" s="76"/>
      <c r="B631" s="79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</row>
    <row r="632">
      <c r="A632" s="76"/>
      <c r="B632" s="79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</row>
    <row r="633">
      <c r="A633" s="76"/>
      <c r="B633" s="79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</row>
    <row r="634">
      <c r="A634" s="76"/>
      <c r="B634" s="79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</row>
    <row r="635">
      <c r="A635" s="76"/>
      <c r="B635" s="79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</row>
    <row r="636">
      <c r="A636" s="76"/>
      <c r="B636" s="79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</row>
    <row r="637">
      <c r="A637" s="76"/>
      <c r="B637" s="79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</row>
    <row r="638">
      <c r="A638" s="76"/>
      <c r="B638" s="79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</row>
    <row r="639">
      <c r="A639" s="76"/>
      <c r="B639" s="79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</row>
    <row r="640">
      <c r="A640" s="76"/>
      <c r="B640" s="79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</row>
    <row r="641">
      <c r="A641" s="76"/>
      <c r="B641" s="79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</row>
    <row r="642">
      <c r="A642" s="76"/>
      <c r="B642" s="79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</row>
    <row r="643">
      <c r="A643" s="76"/>
      <c r="B643" s="79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</row>
    <row r="644">
      <c r="A644" s="76"/>
      <c r="B644" s="79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</row>
    <row r="645">
      <c r="A645" s="76"/>
      <c r="B645" s="79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</row>
    <row r="646">
      <c r="A646" s="76"/>
      <c r="B646" s="79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</row>
    <row r="647">
      <c r="A647" s="76"/>
      <c r="B647" s="79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</row>
    <row r="648">
      <c r="A648" s="76"/>
      <c r="B648" s="79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</row>
    <row r="649">
      <c r="A649" s="76"/>
      <c r="B649" s="79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</row>
    <row r="650">
      <c r="A650" s="76"/>
      <c r="B650" s="79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</row>
    <row r="651">
      <c r="A651" s="76"/>
      <c r="B651" s="79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</row>
    <row r="652">
      <c r="A652" s="76"/>
      <c r="B652" s="79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</row>
    <row r="653">
      <c r="A653" s="76"/>
      <c r="B653" s="79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</row>
    <row r="654">
      <c r="A654" s="76"/>
      <c r="B654" s="79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</row>
    <row r="655">
      <c r="A655" s="76"/>
      <c r="B655" s="79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</row>
    <row r="656">
      <c r="A656" s="76"/>
      <c r="B656" s="79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</row>
    <row r="657">
      <c r="A657" s="76"/>
      <c r="B657" s="79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</row>
    <row r="658">
      <c r="A658" s="76"/>
      <c r="B658" s="79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</row>
    <row r="659">
      <c r="A659" s="76"/>
      <c r="B659" s="79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</row>
    <row r="660">
      <c r="A660" s="76"/>
      <c r="B660" s="79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</row>
    <row r="661">
      <c r="A661" s="76"/>
      <c r="B661" s="79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</row>
    <row r="662">
      <c r="A662" s="76"/>
      <c r="B662" s="79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</row>
    <row r="663">
      <c r="A663" s="76"/>
      <c r="B663" s="79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</row>
    <row r="664">
      <c r="A664" s="76"/>
      <c r="B664" s="79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</row>
    <row r="665">
      <c r="A665" s="76"/>
      <c r="B665" s="79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</row>
    <row r="666">
      <c r="A666" s="76"/>
      <c r="B666" s="79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</row>
    <row r="667">
      <c r="A667" s="76"/>
      <c r="B667" s="79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</row>
    <row r="668">
      <c r="A668" s="76"/>
      <c r="B668" s="79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</row>
    <row r="669">
      <c r="A669" s="76"/>
      <c r="B669" s="79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</row>
    <row r="670">
      <c r="A670" s="76"/>
      <c r="B670" s="79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</row>
    <row r="671">
      <c r="A671" s="76"/>
      <c r="B671" s="79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</row>
    <row r="672">
      <c r="A672" s="76"/>
      <c r="B672" s="79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</row>
    <row r="673">
      <c r="A673" s="76"/>
      <c r="B673" s="79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</row>
    <row r="674">
      <c r="A674" s="76"/>
      <c r="B674" s="79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</row>
    <row r="675">
      <c r="A675" s="76"/>
      <c r="B675" s="79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</row>
    <row r="676">
      <c r="A676" s="76"/>
      <c r="B676" s="79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</row>
    <row r="677">
      <c r="A677" s="76"/>
      <c r="B677" s="79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</row>
    <row r="678">
      <c r="A678" s="76"/>
      <c r="B678" s="79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</row>
    <row r="679">
      <c r="A679" s="76"/>
      <c r="B679" s="79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</row>
    <row r="680">
      <c r="A680" s="76"/>
      <c r="B680" s="79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</row>
    <row r="681">
      <c r="A681" s="76"/>
      <c r="B681" s="79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</row>
    <row r="682">
      <c r="A682" s="76"/>
      <c r="B682" s="79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</row>
    <row r="683">
      <c r="A683" s="76"/>
      <c r="B683" s="79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</row>
    <row r="684">
      <c r="A684" s="76"/>
      <c r="B684" s="79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</row>
    <row r="685">
      <c r="A685" s="76"/>
      <c r="B685" s="79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</row>
    <row r="686">
      <c r="A686" s="76"/>
      <c r="B686" s="79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</row>
    <row r="687">
      <c r="A687" s="76"/>
      <c r="B687" s="79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</row>
    <row r="688">
      <c r="A688" s="76"/>
      <c r="B688" s="79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</row>
    <row r="689">
      <c r="A689" s="76"/>
      <c r="B689" s="79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</row>
    <row r="690">
      <c r="A690" s="76"/>
      <c r="B690" s="79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</row>
    <row r="691">
      <c r="A691" s="76"/>
      <c r="B691" s="79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</row>
    <row r="692">
      <c r="A692" s="76"/>
      <c r="B692" s="79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</row>
    <row r="693">
      <c r="A693" s="76"/>
      <c r="B693" s="79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</row>
    <row r="694">
      <c r="A694" s="76"/>
      <c r="B694" s="79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</row>
    <row r="695">
      <c r="A695" s="76"/>
      <c r="B695" s="79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</row>
    <row r="696">
      <c r="A696" s="76"/>
      <c r="B696" s="79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</row>
    <row r="697">
      <c r="A697" s="76"/>
      <c r="B697" s="79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</row>
    <row r="698">
      <c r="A698" s="76"/>
      <c r="B698" s="79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</row>
    <row r="699">
      <c r="A699" s="76"/>
      <c r="B699" s="79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</row>
    <row r="700">
      <c r="A700" s="76"/>
      <c r="B700" s="79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</row>
    <row r="701">
      <c r="A701" s="76"/>
      <c r="B701" s="79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</row>
    <row r="702">
      <c r="A702" s="76"/>
      <c r="B702" s="79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</row>
    <row r="703">
      <c r="A703" s="76"/>
      <c r="B703" s="79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</row>
    <row r="704">
      <c r="A704" s="76"/>
      <c r="B704" s="79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</row>
    <row r="705">
      <c r="A705" s="76"/>
      <c r="B705" s="79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</row>
    <row r="706">
      <c r="A706" s="76"/>
      <c r="B706" s="79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</row>
    <row r="707">
      <c r="A707" s="76"/>
      <c r="B707" s="79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</row>
    <row r="708">
      <c r="A708" s="76"/>
      <c r="B708" s="79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</row>
    <row r="709">
      <c r="A709" s="76"/>
      <c r="B709" s="79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</row>
    <row r="710">
      <c r="A710" s="76"/>
      <c r="B710" s="79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</row>
    <row r="711">
      <c r="A711" s="76"/>
      <c r="B711" s="79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</row>
    <row r="712">
      <c r="A712" s="76"/>
      <c r="B712" s="79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</row>
    <row r="713">
      <c r="A713" s="76"/>
      <c r="B713" s="79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</row>
    <row r="714">
      <c r="A714" s="76"/>
      <c r="B714" s="79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</row>
    <row r="715">
      <c r="A715" s="76"/>
      <c r="B715" s="79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</row>
    <row r="716">
      <c r="A716" s="76"/>
      <c r="B716" s="79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</row>
    <row r="717">
      <c r="A717" s="76"/>
      <c r="B717" s="79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</row>
    <row r="718">
      <c r="A718" s="76"/>
      <c r="B718" s="79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</row>
    <row r="719">
      <c r="A719" s="76"/>
      <c r="B719" s="79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</row>
    <row r="720">
      <c r="A720" s="76"/>
      <c r="B720" s="79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</row>
    <row r="721">
      <c r="A721" s="76"/>
      <c r="B721" s="79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</row>
    <row r="722">
      <c r="A722" s="76"/>
      <c r="B722" s="79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</row>
    <row r="723">
      <c r="A723" s="76"/>
      <c r="B723" s="79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</row>
    <row r="724">
      <c r="A724" s="76"/>
      <c r="B724" s="79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</row>
    <row r="725">
      <c r="A725" s="76"/>
      <c r="B725" s="79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</row>
    <row r="726">
      <c r="A726" s="76"/>
      <c r="B726" s="79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</row>
    <row r="727">
      <c r="A727" s="76"/>
      <c r="B727" s="79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</row>
    <row r="728">
      <c r="A728" s="76"/>
      <c r="B728" s="79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</row>
    <row r="729">
      <c r="A729" s="76"/>
      <c r="B729" s="79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</row>
    <row r="730">
      <c r="A730" s="76"/>
      <c r="B730" s="79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</row>
    <row r="731">
      <c r="A731" s="76"/>
      <c r="B731" s="79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</row>
    <row r="732">
      <c r="A732" s="76"/>
      <c r="B732" s="79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</row>
    <row r="733">
      <c r="A733" s="76"/>
      <c r="B733" s="79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</row>
    <row r="734">
      <c r="A734" s="76"/>
      <c r="B734" s="79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</row>
    <row r="735">
      <c r="A735" s="76"/>
      <c r="B735" s="79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</row>
    <row r="736">
      <c r="A736" s="76"/>
      <c r="B736" s="79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</row>
    <row r="737">
      <c r="A737" s="76"/>
      <c r="B737" s="79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</row>
    <row r="738">
      <c r="A738" s="76"/>
      <c r="B738" s="79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</row>
    <row r="739">
      <c r="A739" s="76"/>
      <c r="B739" s="79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</row>
    <row r="740">
      <c r="A740" s="76"/>
      <c r="B740" s="79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</row>
    <row r="741">
      <c r="A741" s="76"/>
      <c r="B741" s="79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</row>
    <row r="742">
      <c r="A742" s="76"/>
      <c r="B742" s="79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</row>
    <row r="743">
      <c r="A743" s="76"/>
      <c r="B743" s="79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</row>
    <row r="744">
      <c r="A744" s="76"/>
      <c r="B744" s="79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</row>
    <row r="745">
      <c r="A745" s="76"/>
      <c r="B745" s="79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</row>
    <row r="746">
      <c r="A746" s="76"/>
      <c r="B746" s="79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</row>
    <row r="747">
      <c r="A747" s="76"/>
      <c r="B747" s="79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</row>
    <row r="748">
      <c r="A748" s="76"/>
      <c r="B748" s="79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</row>
    <row r="749">
      <c r="A749" s="76"/>
      <c r="B749" s="79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</row>
    <row r="750">
      <c r="A750" s="76"/>
      <c r="B750" s="79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</row>
    <row r="751">
      <c r="A751" s="76"/>
      <c r="B751" s="79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</row>
    <row r="752">
      <c r="A752" s="76"/>
      <c r="B752" s="79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</row>
    <row r="753">
      <c r="A753" s="76"/>
      <c r="B753" s="79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</row>
    <row r="754">
      <c r="A754" s="76"/>
      <c r="B754" s="79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</row>
    <row r="755">
      <c r="A755" s="76"/>
      <c r="B755" s="79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</row>
    <row r="756">
      <c r="A756" s="76"/>
      <c r="B756" s="79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</row>
    <row r="757">
      <c r="A757" s="76"/>
      <c r="B757" s="79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</row>
    <row r="758">
      <c r="A758" s="76"/>
      <c r="B758" s="79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</row>
    <row r="759">
      <c r="A759" s="76"/>
      <c r="B759" s="79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</row>
    <row r="760">
      <c r="A760" s="76"/>
      <c r="B760" s="79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</row>
    <row r="761">
      <c r="A761" s="76"/>
      <c r="B761" s="79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</row>
    <row r="762">
      <c r="A762" s="76"/>
      <c r="B762" s="79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</row>
    <row r="763">
      <c r="A763" s="76"/>
      <c r="B763" s="79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</row>
    <row r="764">
      <c r="A764" s="76"/>
      <c r="B764" s="79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</row>
    <row r="765">
      <c r="A765" s="76"/>
      <c r="B765" s="79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</row>
    <row r="766">
      <c r="A766" s="76"/>
      <c r="B766" s="79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</row>
    <row r="767">
      <c r="A767" s="76"/>
      <c r="B767" s="79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</row>
    <row r="768">
      <c r="A768" s="76"/>
      <c r="B768" s="79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</row>
    <row r="769">
      <c r="A769" s="76"/>
      <c r="B769" s="79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</row>
    <row r="770">
      <c r="A770" s="76"/>
      <c r="B770" s="79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</row>
    <row r="771">
      <c r="A771" s="76"/>
      <c r="B771" s="79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</row>
    <row r="772">
      <c r="A772" s="76"/>
      <c r="B772" s="79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</row>
    <row r="773">
      <c r="A773" s="76"/>
      <c r="B773" s="79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</row>
    <row r="774">
      <c r="A774" s="76"/>
      <c r="B774" s="79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</row>
    <row r="775">
      <c r="A775" s="76"/>
      <c r="B775" s="79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</row>
    <row r="776">
      <c r="A776" s="76"/>
      <c r="B776" s="79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</row>
    <row r="777">
      <c r="A777" s="76"/>
      <c r="B777" s="79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</row>
    <row r="778">
      <c r="A778" s="76"/>
      <c r="B778" s="79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</row>
    <row r="779">
      <c r="A779" s="76"/>
      <c r="B779" s="79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</row>
    <row r="780">
      <c r="A780" s="76"/>
      <c r="B780" s="79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</row>
    <row r="781">
      <c r="A781" s="76"/>
      <c r="B781" s="79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</row>
    <row r="782">
      <c r="A782" s="76"/>
      <c r="B782" s="79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</row>
    <row r="783">
      <c r="A783" s="76"/>
      <c r="B783" s="79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</row>
    <row r="784">
      <c r="A784" s="76"/>
      <c r="B784" s="79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</row>
    <row r="785">
      <c r="A785" s="76"/>
      <c r="B785" s="79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</row>
    <row r="786">
      <c r="A786" s="76"/>
      <c r="B786" s="79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</row>
    <row r="787">
      <c r="A787" s="76"/>
      <c r="B787" s="79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</row>
    <row r="788">
      <c r="A788" s="76"/>
      <c r="B788" s="79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</row>
    <row r="789">
      <c r="A789" s="76"/>
      <c r="B789" s="79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</row>
    <row r="790">
      <c r="A790" s="76"/>
      <c r="B790" s="79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</row>
    <row r="791">
      <c r="A791" s="76"/>
      <c r="B791" s="79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</row>
    <row r="792">
      <c r="A792" s="76"/>
      <c r="B792" s="79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</row>
    <row r="793">
      <c r="A793" s="76"/>
      <c r="B793" s="79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</row>
    <row r="794">
      <c r="A794" s="76"/>
      <c r="B794" s="79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</row>
    <row r="795">
      <c r="A795" s="76"/>
      <c r="B795" s="79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</row>
    <row r="796">
      <c r="A796" s="76"/>
      <c r="B796" s="79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</row>
    <row r="797">
      <c r="A797" s="76"/>
      <c r="B797" s="79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</row>
    <row r="798">
      <c r="A798" s="76"/>
      <c r="B798" s="79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</row>
    <row r="799">
      <c r="A799" s="76"/>
      <c r="B799" s="79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</row>
    <row r="800">
      <c r="A800" s="76"/>
      <c r="B800" s="79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</row>
    <row r="801">
      <c r="A801" s="76"/>
      <c r="B801" s="79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</row>
    <row r="802">
      <c r="A802" s="76"/>
      <c r="B802" s="79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</row>
    <row r="803">
      <c r="A803" s="76"/>
      <c r="B803" s="79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</row>
    <row r="804">
      <c r="A804" s="76"/>
      <c r="B804" s="79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</row>
    <row r="805">
      <c r="A805" s="76"/>
      <c r="B805" s="79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</row>
    <row r="806">
      <c r="A806" s="76"/>
      <c r="B806" s="79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</row>
    <row r="807">
      <c r="A807" s="76"/>
      <c r="B807" s="79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</row>
    <row r="808">
      <c r="A808" s="76"/>
      <c r="B808" s="79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</row>
    <row r="809">
      <c r="A809" s="76"/>
      <c r="B809" s="79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</row>
    <row r="810">
      <c r="A810" s="76"/>
      <c r="B810" s="79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</row>
    <row r="811">
      <c r="A811" s="76"/>
      <c r="B811" s="79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</row>
    <row r="812">
      <c r="A812" s="76"/>
      <c r="B812" s="79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</row>
    <row r="813">
      <c r="A813" s="76"/>
      <c r="B813" s="79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</row>
    <row r="814">
      <c r="A814" s="76"/>
      <c r="B814" s="79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</row>
    <row r="815">
      <c r="A815" s="76"/>
      <c r="B815" s="79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</row>
    <row r="816">
      <c r="A816" s="76"/>
      <c r="B816" s="79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</row>
    <row r="817">
      <c r="A817" s="76"/>
      <c r="B817" s="79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</row>
    <row r="818">
      <c r="A818" s="76"/>
      <c r="B818" s="79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</row>
    <row r="819">
      <c r="A819" s="76"/>
      <c r="B819" s="79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</row>
    <row r="820">
      <c r="A820" s="76"/>
      <c r="B820" s="79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</row>
    <row r="821">
      <c r="A821" s="76"/>
      <c r="B821" s="79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</row>
    <row r="822">
      <c r="A822" s="76"/>
      <c r="B822" s="79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</row>
    <row r="823">
      <c r="A823" s="76"/>
      <c r="B823" s="79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</row>
    <row r="824">
      <c r="A824" s="76"/>
      <c r="B824" s="79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</row>
    <row r="825">
      <c r="A825" s="76"/>
      <c r="B825" s="79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</row>
    <row r="826">
      <c r="A826" s="76"/>
      <c r="B826" s="79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</row>
    <row r="827">
      <c r="A827" s="76"/>
      <c r="B827" s="79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</row>
    <row r="828">
      <c r="A828" s="76"/>
      <c r="B828" s="79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</row>
    <row r="829">
      <c r="A829" s="76"/>
      <c r="B829" s="79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</row>
    <row r="830">
      <c r="A830" s="76"/>
      <c r="B830" s="79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</row>
    <row r="831">
      <c r="A831" s="76"/>
      <c r="B831" s="79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</row>
    <row r="832">
      <c r="A832" s="76"/>
      <c r="B832" s="79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</row>
    <row r="833">
      <c r="A833" s="76"/>
      <c r="B833" s="79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</row>
    <row r="834">
      <c r="A834" s="76"/>
      <c r="B834" s="79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</row>
    <row r="835">
      <c r="A835" s="76"/>
      <c r="B835" s="79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</row>
    <row r="836">
      <c r="A836" s="76"/>
      <c r="B836" s="79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</row>
    <row r="837">
      <c r="A837" s="76"/>
      <c r="B837" s="79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</row>
    <row r="838">
      <c r="A838" s="76"/>
      <c r="B838" s="79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</row>
    <row r="839">
      <c r="A839" s="76"/>
      <c r="B839" s="79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</row>
    <row r="840">
      <c r="A840" s="76"/>
      <c r="B840" s="79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</row>
    <row r="841">
      <c r="A841" s="76"/>
      <c r="B841" s="79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</row>
    <row r="842">
      <c r="A842" s="76"/>
      <c r="B842" s="79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</row>
    <row r="843">
      <c r="A843" s="76"/>
      <c r="B843" s="79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</row>
    <row r="844">
      <c r="A844" s="76"/>
      <c r="B844" s="79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</row>
    <row r="845">
      <c r="A845" s="76"/>
      <c r="B845" s="79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</row>
    <row r="846">
      <c r="A846" s="76"/>
      <c r="B846" s="79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</row>
    <row r="847">
      <c r="A847" s="76"/>
      <c r="B847" s="79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</row>
    <row r="848">
      <c r="A848" s="76"/>
      <c r="B848" s="79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</row>
    <row r="849">
      <c r="A849" s="76"/>
      <c r="B849" s="79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</row>
    <row r="850">
      <c r="A850" s="76"/>
      <c r="B850" s="79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</row>
    <row r="851">
      <c r="A851" s="76"/>
      <c r="B851" s="79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</row>
    <row r="852">
      <c r="A852" s="76"/>
      <c r="B852" s="79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</row>
    <row r="853">
      <c r="A853" s="76"/>
      <c r="B853" s="79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</row>
    <row r="854">
      <c r="A854" s="76"/>
      <c r="B854" s="79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</row>
    <row r="855">
      <c r="A855" s="76"/>
      <c r="B855" s="79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</row>
    <row r="856">
      <c r="A856" s="76"/>
      <c r="B856" s="79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</row>
    <row r="857">
      <c r="A857" s="76"/>
      <c r="B857" s="79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</row>
    <row r="858">
      <c r="A858" s="76"/>
      <c r="B858" s="79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</row>
    <row r="859">
      <c r="A859" s="76"/>
      <c r="B859" s="79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</row>
    <row r="860">
      <c r="A860" s="76"/>
      <c r="B860" s="79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</row>
    <row r="861">
      <c r="A861" s="76"/>
      <c r="B861" s="79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</row>
    <row r="862">
      <c r="A862" s="76"/>
      <c r="B862" s="79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</row>
    <row r="863">
      <c r="A863" s="76"/>
      <c r="B863" s="79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</row>
    <row r="864">
      <c r="A864" s="76"/>
      <c r="B864" s="79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</row>
    <row r="865">
      <c r="A865" s="76"/>
      <c r="B865" s="79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</row>
    <row r="866">
      <c r="A866" s="76"/>
      <c r="B866" s="79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</row>
    <row r="867">
      <c r="A867" s="76"/>
      <c r="B867" s="79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</row>
    <row r="868">
      <c r="A868" s="76"/>
      <c r="B868" s="79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</row>
    <row r="869">
      <c r="A869" s="76"/>
      <c r="B869" s="79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</row>
    <row r="870">
      <c r="A870" s="76"/>
      <c r="B870" s="79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</row>
    <row r="871">
      <c r="A871" s="76"/>
      <c r="B871" s="79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</row>
    <row r="872">
      <c r="A872" s="76"/>
      <c r="B872" s="79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</row>
    <row r="873">
      <c r="A873" s="76"/>
      <c r="B873" s="79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</row>
    <row r="874">
      <c r="A874" s="76"/>
      <c r="B874" s="79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</row>
    <row r="875">
      <c r="A875" s="76"/>
      <c r="B875" s="79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</row>
    <row r="876">
      <c r="A876" s="76"/>
      <c r="B876" s="79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</row>
    <row r="877">
      <c r="A877" s="76"/>
      <c r="B877" s="79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</row>
    <row r="878">
      <c r="A878" s="76"/>
      <c r="B878" s="79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</row>
    <row r="879">
      <c r="A879" s="76"/>
      <c r="B879" s="79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</row>
    <row r="880">
      <c r="A880" s="76"/>
      <c r="B880" s="79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</row>
    <row r="881">
      <c r="A881" s="76"/>
      <c r="B881" s="79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</row>
    <row r="882">
      <c r="A882" s="76"/>
      <c r="B882" s="79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</row>
    <row r="883">
      <c r="A883" s="76"/>
      <c r="B883" s="79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</row>
    <row r="884">
      <c r="A884" s="76"/>
      <c r="B884" s="79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</row>
    <row r="885">
      <c r="A885" s="76"/>
      <c r="B885" s="79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</row>
    <row r="886">
      <c r="A886" s="76"/>
      <c r="B886" s="79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</row>
    <row r="887">
      <c r="A887" s="76"/>
      <c r="B887" s="79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</row>
    <row r="888">
      <c r="A888" s="76"/>
      <c r="B888" s="79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</row>
    <row r="889">
      <c r="A889" s="76"/>
      <c r="B889" s="79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</row>
    <row r="890">
      <c r="A890" s="76"/>
      <c r="B890" s="79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</row>
    <row r="891">
      <c r="A891" s="76"/>
      <c r="B891" s="79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</row>
    <row r="892">
      <c r="A892" s="76"/>
      <c r="B892" s="79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</row>
    <row r="893">
      <c r="A893" s="76"/>
      <c r="B893" s="79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</row>
    <row r="894">
      <c r="A894" s="76"/>
      <c r="B894" s="79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</row>
    <row r="895">
      <c r="A895" s="76"/>
      <c r="B895" s="79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</row>
    <row r="896">
      <c r="A896" s="76"/>
      <c r="B896" s="79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</row>
    <row r="897">
      <c r="A897" s="76"/>
      <c r="B897" s="79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</row>
    <row r="898">
      <c r="A898" s="76"/>
      <c r="B898" s="79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</row>
    <row r="899">
      <c r="A899" s="76"/>
      <c r="B899" s="79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</row>
    <row r="900">
      <c r="A900" s="76"/>
      <c r="B900" s="79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</row>
    <row r="901">
      <c r="A901" s="76"/>
      <c r="B901" s="79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</row>
    <row r="902">
      <c r="A902" s="76"/>
      <c r="B902" s="79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</row>
    <row r="903">
      <c r="A903" s="76"/>
      <c r="B903" s="79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</row>
    <row r="904">
      <c r="A904" s="76"/>
      <c r="B904" s="79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</row>
    <row r="905">
      <c r="A905" s="76"/>
      <c r="B905" s="79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</row>
    <row r="906">
      <c r="A906" s="76"/>
      <c r="B906" s="79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</row>
    <row r="907">
      <c r="A907" s="76"/>
      <c r="B907" s="79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</row>
    <row r="908">
      <c r="A908" s="76"/>
      <c r="B908" s="79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</row>
    <row r="909">
      <c r="A909" s="76"/>
      <c r="B909" s="79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</row>
    <row r="910">
      <c r="A910" s="76"/>
      <c r="B910" s="79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</row>
    <row r="911">
      <c r="A911" s="76"/>
      <c r="B911" s="79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</row>
    <row r="912">
      <c r="A912" s="76"/>
      <c r="B912" s="79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</row>
    <row r="913">
      <c r="A913" s="76"/>
      <c r="B913" s="79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</row>
    <row r="914">
      <c r="A914" s="76"/>
      <c r="B914" s="79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</row>
    <row r="915">
      <c r="A915" s="76"/>
      <c r="B915" s="79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</row>
    <row r="916">
      <c r="A916" s="76"/>
      <c r="B916" s="79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</row>
    <row r="917">
      <c r="A917" s="76"/>
      <c r="B917" s="79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</row>
    <row r="918">
      <c r="A918" s="76"/>
      <c r="B918" s="79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</row>
    <row r="919">
      <c r="A919" s="76"/>
      <c r="B919" s="79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</row>
    <row r="920">
      <c r="A920" s="76"/>
      <c r="B920" s="79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</row>
    <row r="921">
      <c r="A921" s="76"/>
      <c r="B921" s="79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</row>
    <row r="922">
      <c r="A922" s="76"/>
      <c r="B922" s="79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</row>
    <row r="923">
      <c r="A923" s="76"/>
      <c r="B923" s="79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</row>
    <row r="924">
      <c r="A924" s="76"/>
      <c r="B924" s="79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</row>
    <row r="925">
      <c r="A925" s="76"/>
      <c r="B925" s="79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</row>
    <row r="926">
      <c r="A926" s="76"/>
      <c r="B926" s="79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</row>
    <row r="927">
      <c r="A927" s="76"/>
      <c r="B927" s="79"/>
      <c r="C927" s="76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</row>
    <row r="928">
      <c r="A928" s="76"/>
      <c r="B928" s="79"/>
      <c r="C928" s="76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</row>
    <row r="929">
      <c r="A929" s="76"/>
      <c r="B929" s="79"/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</row>
    <row r="930">
      <c r="A930" s="76"/>
      <c r="B930" s="79"/>
      <c r="C930" s="76"/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</row>
    <row r="931">
      <c r="A931" s="76"/>
      <c r="B931" s="79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</row>
    <row r="932">
      <c r="A932" s="76"/>
      <c r="B932" s="79"/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</row>
    <row r="933">
      <c r="A933" s="76"/>
      <c r="B933" s="79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</row>
    <row r="934">
      <c r="A934" s="76"/>
      <c r="B934" s="79"/>
      <c r="C934" s="76"/>
      <c r="D934" s="76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</row>
    <row r="935">
      <c r="A935" s="76"/>
      <c r="B935" s="79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</row>
    <row r="936">
      <c r="A936" s="76"/>
      <c r="B936" s="79"/>
      <c r="C936" s="76"/>
      <c r="D936" s="76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</row>
    <row r="937">
      <c r="A937" s="76"/>
      <c r="B937" s="79"/>
      <c r="C937" s="76"/>
      <c r="D937" s="76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</row>
    <row r="938">
      <c r="A938" s="76"/>
      <c r="B938" s="79"/>
      <c r="C938" s="76"/>
      <c r="D938" s="76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</row>
    <row r="939">
      <c r="A939" s="76"/>
      <c r="B939" s="79"/>
      <c r="C939" s="76"/>
      <c r="D939" s="76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</row>
    <row r="940">
      <c r="A940" s="76"/>
      <c r="B940" s="79"/>
      <c r="C940" s="76"/>
      <c r="D940" s="76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</row>
    <row r="941">
      <c r="A941" s="76"/>
      <c r="B941" s="79"/>
      <c r="C941" s="76"/>
      <c r="D941" s="76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</row>
    <row r="942">
      <c r="A942" s="76"/>
      <c r="B942" s="79"/>
      <c r="C942" s="76"/>
      <c r="D942" s="76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</row>
    <row r="943">
      <c r="A943" s="76"/>
      <c r="B943" s="79"/>
      <c r="C943" s="76"/>
      <c r="D943" s="76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</row>
    <row r="944">
      <c r="A944" s="76"/>
      <c r="B944" s="79"/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</row>
    <row r="945">
      <c r="A945" s="76"/>
      <c r="B945" s="79"/>
      <c r="C945" s="76"/>
      <c r="D945" s="76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</row>
    <row r="946">
      <c r="A946" s="76"/>
      <c r="B946" s="79"/>
      <c r="C946" s="76"/>
      <c r="D946" s="76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</row>
    <row r="947">
      <c r="A947" s="76"/>
      <c r="B947" s="79"/>
      <c r="C947" s="76"/>
      <c r="D947" s="76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</row>
    <row r="948">
      <c r="A948" s="76"/>
      <c r="B948" s="79"/>
      <c r="C948" s="76"/>
      <c r="D948" s="76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</row>
    <row r="949">
      <c r="A949" s="76"/>
      <c r="B949" s="79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</row>
    <row r="950">
      <c r="A950" s="76"/>
      <c r="B950" s="79"/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</row>
    <row r="951">
      <c r="A951" s="76"/>
      <c r="B951" s="79"/>
      <c r="C951" s="76"/>
      <c r="D951" s="76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</row>
    <row r="952">
      <c r="A952" s="76"/>
      <c r="B952" s="79"/>
      <c r="C952" s="76"/>
      <c r="D952" s="76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</row>
    <row r="953">
      <c r="A953" s="76"/>
      <c r="B953" s="79"/>
      <c r="C953" s="76"/>
      <c r="D953" s="76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</row>
    <row r="954">
      <c r="A954" s="76"/>
      <c r="B954" s="79"/>
      <c r="C954" s="76"/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</row>
    <row r="955">
      <c r="A955" s="76"/>
      <c r="B955" s="79"/>
      <c r="C955" s="76"/>
      <c r="D955" s="76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</row>
    <row r="956">
      <c r="A956" s="76"/>
      <c r="B956" s="79"/>
      <c r="C956" s="76"/>
      <c r="D956" s="76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</row>
    <row r="957">
      <c r="A957" s="76"/>
      <c r="B957" s="79"/>
      <c r="C957" s="76"/>
      <c r="D957" s="76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</row>
    <row r="958">
      <c r="A958" s="76"/>
      <c r="B958" s="79"/>
      <c r="C958" s="76"/>
      <c r="D958" s="76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</row>
    <row r="959">
      <c r="A959" s="76"/>
      <c r="B959" s="79"/>
      <c r="C959" s="76"/>
      <c r="D959" s="76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</row>
    <row r="960">
      <c r="A960" s="76"/>
      <c r="B960" s="79"/>
      <c r="C960" s="76"/>
      <c r="D960" s="76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</row>
    <row r="961">
      <c r="A961" s="76"/>
      <c r="B961" s="79"/>
      <c r="C961" s="76"/>
      <c r="D961" s="76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</row>
    <row r="962">
      <c r="A962" s="76"/>
      <c r="B962" s="79"/>
      <c r="C962" s="76"/>
      <c r="D962" s="76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</row>
    <row r="963">
      <c r="A963" s="76"/>
      <c r="B963" s="79"/>
      <c r="C963" s="76"/>
      <c r="D963" s="76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</row>
    <row r="964">
      <c r="A964" s="76"/>
      <c r="B964" s="79"/>
      <c r="C964" s="76"/>
      <c r="D964" s="76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</row>
    <row r="965">
      <c r="A965" s="76"/>
      <c r="B965" s="79"/>
      <c r="C965" s="76"/>
      <c r="D965" s="76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</row>
    <row r="966">
      <c r="A966" s="76"/>
      <c r="B966" s="79"/>
      <c r="C966" s="76"/>
      <c r="D966" s="76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</row>
    <row r="967">
      <c r="A967" s="76"/>
      <c r="B967" s="79"/>
      <c r="C967" s="76"/>
      <c r="D967" s="76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</row>
    <row r="968">
      <c r="A968" s="76"/>
      <c r="B968" s="79"/>
      <c r="C968" s="76"/>
      <c r="D968" s="76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</row>
    <row r="969">
      <c r="A969" s="76"/>
      <c r="B969" s="79"/>
      <c r="C969" s="76"/>
      <c r="D969" s="76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</row>
    <row r="970">
      <c r="A970" s="76"/>
      <c r="B970" s="79"/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</row>
    <row r="971">
      <c r="A971" s="76"/>
      <c r="B971" s="79"/>
      <c r="C971" s="76"/>
      <c r="D971" s="76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</row>
    <row r="972">
      <c r="A972" s="76"/>
      <c r="B972" s="79"/>
      <c r="C972" s="76"/>
      <c r="D972" s="76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</row>
    <row r="973">
      <c r="A973" s="76"/>
      <c r="B973" s="79"/>
      <c r="C973" s="76"/>
      <c r="D973" s="76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</row>
    <row r="974">
      <c r="A974" s="76"/>
      <c r="B974" s="79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</row>
    <row r="975">
      <c r="A975" s="76"/>
      <c r="B975" s="79"/>
      <c r="C975" s="76"/>
      <c r="D975" s="76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</row>
    <row r="976">
      <c r="A976" s="76"/>
      <c r="B976" s="79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</row>
    <row r="977">
      <c r="A977" s="76"/>
      <c r="B977" s="79"/>
      <c r="C977" s="76"/>
      <c r="D977" s="76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</row>
    <row r="978">
      <c r="A978" s="76"/>
      <c r="B978" s="79"/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</row>
    <row r="979">
      <c r="A979" s="76"/>
      <c r="B979" s="79"/>
      <c r="C979" s="76"/>
      <c r="D979" s="76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</row>
    <row r="980">
      <c r="A980" s="76"/>
      <c r="B980" s="79"/>
      <c r="C980" s="76"/>
      <c r="D980" s="76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</row>
    <row r="981">
      <c r="A981" s="76"/>
      <c r="B981" s="79"/>
      <c r="C981" s="76"/>
      <c r="D981" s="76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</row>
    <row r="982">
      <c r="A982" s="76"/>
      <c r="B982" s="79"/>
      <c r="C982" s="76"/>
      <c r="D982" s="76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</row>
    <row r="983">
      <c r="A983" s="76"/>
      <c r="B983" s="79"/>
      <c r="C983" s="76"/>
      <c r="D983" s="76"/>
      <c r="E983" s="76"/>
      <c r="F983" s="76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</row>
    <row r="984">
      <c r="A984" s="76"/>
      <c r="B984" s="79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</row>
    <row r="985">
      <c r="A985" s="76"/>
      <c r="B985" s="79"/>
      <c r="C985" s="76"/>
      <c r="D985" s="76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</row>
    <row r="986">
      <c r="A986" s="76"/>
      <c r="B986" s="79"/>
      <c r="C986" s="76"/>
      <c r="D986" s="76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</row>
    <row r="987">
      <c r="A987" s="76"/>
      <c r="B987" s="79"/>
      <c r="C987" s="76"/>
      <c r="D987" s="76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</row>
    <row r="988">
      <c r="A988" s="76"/>
      <c r="B988" s="79"/>
      <c r="C988" s="76"/>
      <c r="D988" s="76"/>
      <c r="E988" s="76"/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</row>
    <row r="989">
      <c r="A989" s="76"/>
      <c r="B989" s="79"/>
      <c r="C989" s="76"/>
      <c r="D989" s="76"/>
      <c r="E989" s="76"/>
      <c r="F989" s="76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</row>
    <row r="990">
      <c r="A990" s="76"/>
      <c r="B990" s="79"/>
      <c r="C990" s="76"/>
      <c r="D990" s="76"/>
      <c r="E990" s="76"/>
      <c r="F990" s="76"/>
      <c r="G990" s="76"/>
      <c r="H990" s="76"/>
      <c r="I990" s="76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</row>
    <row r="991">
      <c r="A991" s="76"/>
      <c r="B991" s="79"/>
      <c r="C991" s="76"/>
      <c r="D991" s="76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</row>
    <row r="992">
      <c r="A992" s="76"/>
      <c r="B992" s="79"/>
      <c r="C992" s="76"/>
      <c r="D992" s="76"/>
      <c r="E992" s="76"/>
      <c r="F992" s="76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</row>
    <row r="993">
      <c r="A993" s="76"/>
      <c r="B993" s="79"/>
      <c r="C993" s="76"/>
      <c r="D993" s="76"/>
      <c r="E993" s="76"/>
      <c r="F993" s="76"/>
      <c r="G993" s="76"/>
      <c r="H993" s="76"/>
      <c r="I993" s="76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</row>
    <row r="994">
      <c r="A994" s="76"/>
      <c r="B994" s="79"/>
      <c r="C994" s="76"/>
      <c r="D994" s="76"/>
      <c r="E994" s="76"/>
      <c r="F994" s="76"/>
      <c r="G994" s="76"/>
      <c r="H994" s="76"/>
      <c r="I994" s="76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</row>
    <row r="995">
      <c r="A995" s="76"/>
      <c r="B995" s="79"/>
      <c r="C995" s="76"/>
      <c r="D995" s="76"/>
      <c r="E995" s="76"/>
      <c r="F995" s="76"/>
      <c r="G995" s="76"/>
      <c r="H995" s="76"/>
      <c r="I995" s="76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76"/>
    </row>
    <row r="996">
      <c r="A996" s="76"/>
      <c r="B996" s="79"/>
      <c r="C996" s="76"/>
      <c r="D996" s="76"/>
      <c r="E996" s="76"/>
      <c r="F996" s="76"/>
      <c r="G996" s="76"/>
      <c r="H996" s="76"/>
      <c r="I996" s="76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</row>
    <row r="997">
      <c r="A997" s="76"/>
      <c r="B997" s="79"/>
      <c r="C997" s="76"/>
      <c r="D997" s="76"/>
      <c r="E997" s="76"/>
      <c r="F997" s="76"/>
      <c r="G997" s="76"/>
      <c r="H997" s="76"/>
      <c r="I997" s="76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76"/>
    </row>
    <row r="998">
      <c r="A998" s="76"/>
      <c r="B998" s="79"/>
      <c r="C998" s="76"/>
      <c r="D998" s="76"/>
      <c r="E998" s="76"/>
      <c r="F998" s="76"/>
      <c r="G998" s="76"/>
      <c r="H998" s="76"/>
      <c r="I998" s="76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76"/>
      <c r="V998" s="76"/>
      <c r="W998" s="76"/>
      <c r="X998" s="76"/>
      <c r="Y998" s="76"/>
      <c r="Z998" s="76"/>
    </row>
    <row r="999">
      <c r="A999" s="76"/>
      <c r="B999" s="79"/>
      <c r="C999" s="76"/>
      <c r="D999" s="76"/>
      <c r="E999" s="76"/>
      <c r="F999" s="76"/>
      <c r="G999" s="76"/>
      <c r="H999" s="76"/>
      <c r="I999" s="76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76"/>
    </row>
    <row r="1000">
      <c r="A1000" s="76"/>
      <c r="B1000" s="79"/>
      <c r="C1000" s="76"/>
      <c r="D1000" s="76"/>
      <c r="E1000" s="76"/>
      <c r="F1000" s="76"/>
      <c r="G1000" s="76"/>
      <c r="H1000" s="76"/>
      <c r="I1000" s="76"/>
      <c r="J1000" s="76"/>
      <c r="K1000" s="76"/>
      <c r="L1000" s="76"/>
      <c r="M1000" s="76"/>
      <c r="N1000" s="76"/>
      <c r="O1000" s="76"/>
      <c r="P1000" s="76"/>
      <c r="Q1000" s="76"/>
      <c r="R1000" s="76"/>
      <c r="S1000" s="76"/>
      <c r="T1000" s="76"/>
      <c r="U1000" s="76"/>
      <c r="V1000" s="76"/>
      <c r="W1000" s="76"/>
      <c r="X1000" s="76"/>
      <c r="Y1000" s="76"/>
      <c r="Z1000" s="76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3" max="3" width="12.71"/>
    <col customWidth="1" min="4" max="4" width="13.71"/>
    <col customWidth="1" min="5" max="5" width="5.14"/>
    <col customWidth="1" min="6" max="6" width="15.43"/>
    <col customWidth="1" min="7" max="7" width="5.29"/>
    <col customWidth="1" min="8" max="8" width="5.0"/>
  </cols>
  <sheetData>
    <row r="1">
      <c r="C1" s="76"/>
      <c r="D1" s="76"/>
      <c r="E1" s="76"/>
      <c r="F1" s="76"/>
      <c r="G1" s="76"/>
      <c r="H1" s="76"/>
      <c r="I1" s="76"/>
    </row>
    <row r="2">
      <c r="C2" s="76"/>
      <c r="D2" s="76"/>
      <c r="E2" s="76"/>
      <c r="F2" s="76"/>
      <c r="G2" s="76"/>
      <c r="H2" s="76"/>
      <c r="I2" s="76"/>
    </row>
    <row r="3">
      <c r="C3" s="76"/>
      <c r="D3" s="76"/>
      <c r="E3" s="76"/>
      <c r="F3" s="76"/>
      <c r="G3" s="76"/>
      <c r="H3" s="76"/>
      <c r="I3" s="76"/>
    </row>
    <row r="4">
      <c r="C4" s="76"/>
      <c r="D4" s="76"/>
      <c r="E4" s="76"/>
      <c r="F4" s="76"/>
      <c r="G4" s="76"/>
      <c r="H4" s="76"/>
      <c r="I4" s="76"/>
    </row>
    <row r="5">
      <c r="C5" s="80" t="s">
        <v>2398</v>
      </c>
      <c r="D5" s="80" t="s">
        <v>2399</v>
      </c>
      <c r="E5" s="80" t="s">
        <v>2400</v>
      </c>
      <c r="F5" s="80" t="s">
        <v>2401</v>
      </c>
      <c r="G5" s="80" t="s">
        <v>2402</v>
      </c>
      <c r="H5" s="80" t="s">
        <v>2479</v>
      </c>
      <c r="I5" s="76"/>
    </row>
    <row r="6">
      <c r="C6" s="81" t="s">
        <v>2480</v>
      </c>
      <c r="D6" s="81" t="s">
        <v>2481</v>
      </c>
      <c r="E6" s="81">
        <v>-7.0</v>
      </c>
      <c r="F6" s="81" t="s">
        <v>2482</v>
      </c>
      <c r="G6" s="81" t="s">
        <v>2483</v>
      </c>
      <c r="H6" s="78" t="s">
        <v>2484</v>
      </c>
      <c r="I6" s="76"/>
    </row>
    <row r="7">
      <c r="C7" s="82" t="s">
        <v>2485</v>
      </c>
      <c r="D7" s="82" t="s">
        <v>2418</v>
      </c>
      <c r="E7" s="82">
        <v>-3.5</v>
      </c>
      <c r="F7" s="82" t="s">
        <v>2319</v>
      </c>
      <c r="G7" s="82">
        <v>50.0</v>
      </c>
      <c r="H7" s="76"/>
      <c r="I7" s="76"/>
    </row>
    <row r="8">
      <c r="C8" s="82" t="s">
        <v>2486</v>
      </c>
      <c r="D8" s="82" t="s">
        <v>2487</v>
      </c>
      <c r="E8" s="82">
        <v>-7.0</v>
      </c>
      <c r="F8" s="82" t="s">
        <v>2426</v>
      </c>
      <c r="G8" s="82">
        <v>48.0</v>
      </c>
      <c r="H8" s="76"/>
      <c r="I8" s="76"/>
    </row>
    <row r="9">
      <c r="C9" s="82" t="s">
        <v>2488</v>
      </c>
      <c r="D9" s="82" t="s">
        <v>2421</v>
      </c>
      <c r="E9" s="82">
        <v>-7.5</v>
      </c>
      <c r="F9" s="82" t="s">
        <v>2489</v>
      </c>
      <c r="G9" s="82">
        <v>48.0</v>
      </c>
      <c r="H9" s="78" t="s">
        <v>2490</v>
      </c>
      <c r="I9" s="76"/>
    </row>
    <row r="10">
      <c r="C10" s="82" t="s">
        <v>2486</v>
      </c>
      <c r="D10" s="82" t="s">
        <v>2491</v>
      </c>
      <c r="E10" s="82">
        <v>-4.5</v>
      </c>
      <c r="F10" s="82" t="s">
        <v>2304</v>
      </c>
      <c r="G10" s="82">
        <v>47.5</v>
      </c>
      <c r="H10" s="76"/>
      <c r="I10" s="76"/>
    </row>
    <row r="11">
      <c r="C11" s="82" t="s">
        <v>2492</v>
      </c>
      <c r="D11" s="82" t="s">
        <v>2493</v>
      </c>
      <c r="E11" s="82">
        <v>-5.5</v>
      </c>
      <c r="F11" s="82" t="s">
        <v>2325</v>
      </c>
      <c r="G11" s="82">
        <v>47.5</v>
      </c>
      <c r="H11" s="76"/>
      <c r="I11" s="76"/>
    </row>
    <row r="12">
      <c r="C12" s="82" t="s">
        <v>2486</v>
      </c>
      <c r="D12" s="82" t="s">
        <v>1444</v>
      </c>
      <c r="E12" s="82">
        <v>-10.5</v>
      </c>
      <c r="F12" s="82" t="s">
        <v>2494</v>
      </c>
      <c r="G12" s="82">
        <v>46.5</v>
      </c>
      <c r="H12" s="76"/>
      <c r="I12" s="76"/>
    </row>
    <row r="13">
      <c r="C13" s="82" t="s">
        <v>2486</v>
      </c>
      <c r="D13" s="82" t="s">
        <v>2002</v>
      </c>
      <c r="E13" s="82">
        <v>-3.0</v>
      </c>
      <c r="F13" s="82" t="s">
        <v>2414</v>
      </c>
      <c r="G13" s="82">
        <v>46.0</v>
      </c>
      <c r="H13" s="76"/>
      <c r="I13" s="76"/>
    </row>
    <row r="14">
      <c r="C14" s="82" t="s">
        <v>2485</v>
      </c>
      <c r="D14" s="82" t="s">
        <v>2310</v>
      </c>
      <c r="E14" s="82">
        <v>-1.0</v>
      </c>
      <c r="F14" s="82" t="s">
        <v>2495</v>
      </c>
      <c r="G14" s="82">
        <v>45.5</v>
      </c>
      <c r="H14" s="76"/>
      <c r="I14" s="76"/>
    </row>
    <row r="15">
      <c r="C15" s="82" t="s">
        <v>2486</v>
      </c>
      <c r="D15" s="82" t="s">
        <v>2496</v>
      </c>
      <c r="E15" s="82">
        <v>-4.0</v>
      </c>
      <c r="F15" s="82" t="s">
        <v>1055</v>
      </c>
      <c r="G15" s="82">
        <v>45.0</v>
      </c>
      <c r="H15" s="76"/>
      <c r="I15" s="76"/>
    </row>
    <row r="16">
      <c r="C16" s="82" t="s">
        <v>2486</v>
      </c>
      <c r="D16" s="82" t="s">
        <v>2411</v>
      </c>
      <c r="E16" s="82">
        <v>-3.5</v>
      </c>
      <c r="F16" s="82" t="s">
        <v>1447</v>
      </c>
      <c r="G16" s="82">
        <v>43.5</v>
      </c>
      <c r="H16" s="76"/>
      <c r="I16" s="76"/>
    </row>
    <row r="17">
      <c r="C17" s="82" t="s">
        <v>2497</v>
      </c>
      <c r="D17" s="82" t="s">
        <v>1138</v>
      </c>
      <c r="E17" s="82">
        <v>-3.5</v>
      </c>
      <c r="F17" s="82" t="s">
        <v>2498</v>
      </c>
      <c r="G17" s="82">
        <v>42.0</v>
      </c>
      <c r="H17" s="78" t="s">
        <v>2499</v>
      </c>
      <c r="I17" s="76"/>
    </row>
    <row r="18">
      <c r="C18" s="82" t="s">
        <v>2486</v>
      </c>
      <c r="D18" s="82" t="s">
        <v>2500</v>
      </c>
      <c r="E18" s="82">
        <v>-6.5</v>
      </c>
      <c r="F18" s="82" t="s">
        <v>2298</v>
      </c>
      <c r="G18" s="82">
        <v>40.0</v>
      </c>
      <c r="H18" s="76"/>
      <c r="I18" s="76"/>
    </row>
    <row r="19">
      <c r="C19" s="82" t="s">
        <v>2485</v>
      </c>
      <c r="D19" s="82" t="s">
        <v>2501</v>
      </c>
      <c r="E19" s="82">
        <v>-2.5</v>
      </c>
      <c r="F19" s="82" t="s">
        <v>1407</v>
      </c>
      <c r="G19" s="82">
        <v>39.5</v>
      </c>
      <c r="H19" s="76"/>
      <c r="I19" s="76"/>
    </row>
    <row r="20">
      <c r="C20" s="76"/>
      <c r="D20" s="76"/>
      <c r="E20" s="76"/>
      <c r="F20" s="76"/>
      <c r="G20" s="76"/>
      <c r="H20" s="76"/>
      <c r="I20" s="76"/>
    </row>
    <row r="21">
      <c r="C21" s="83"/>
      <c r="D21" s="76"/>
      <c r="E21" s="76"/>
      <c r="F21" s="76"/>
      <c r="G21" s="76"/>
      <c r="H21" s="76"/>
      <c r="I21" s="76"/>
    </row>
    <row r="22">
      <c r="C22" s="84"/>
      <c r="D22" s="84"/>
      <c r="E22" s="84"/>
      <c r="F22" s="84"/>
      <c r="G22" s="84"/>
      <c r="H22" s="76"/>
      <c r="I22" s="76"/>
    </row>
    <row r="23">
      <c r="C23" s="76"/>
      <c r="D23" s="76"/>
      <c r="E23" s="76"/>
      <c r="F23" s="76"/>
      <c r="G23" s="76"/>
      <c r="H23" s="76"/>
      <c r="I23" s="76"/>
    </row>
    <row r="24">
      <c r="C24" s="76"/>
      <c r="D24" s="76"/>
      <c r="E24" s="76"/>
      <c r="F24" s="76"/>
      <c r="G24" s="76"/>
      <c r="H24" s="76"/>
      <c r="I24" s="76"/>
    </row>
    <row r="25">
      <c r="C25" s="76"/>
      <c r="D25" s="76"/>
      <c r="E25" s="76"/>
      <c r="F25" s="76"/>
      <c r="G25" s="76"/>
      <c r="H25" s="76"/>
      <c r="I25" s="76"/>
    </row>
    <row r="26">
      <c r="C26" s="76"/>
      <c r="D26" s="76"/>
      <c r="E26" s="76"/>
      <c r="F26" s="76"/>
      <c r="G26" s="76"/>
      <c r="H26" s="76"/>
      <c r="I26" s="76"/>
    </row>
    <row r="27">
      <c r="C27" s="76"/>
      <c r="D27" s="76"/>
      <c r="E27" s="76"/>
      <c r="F27" s="76"/>
      <c r="G27" s="76"/>
      <c r="H27" s="76"/>
      <c r="I27" s="76"/>
    </row>
    <row r="28">
      <c r="C28" s="76"/>
      <c r="D28" s="76"/>
      <c r="E28" s="76"/>
      <c r="F28" s="76"/>
      <c r="G28" s="76"/>
      <c r="H28" s="76"/>
      <c r="I28" s="76"/>
    </row>
    <row r="29">
      <c r="C29" s="76"/>
      <c r="D29" s="76"/>
      <c r="E29" s="76"/>
      <c r="F29" s="76"/>
      <c r="G29" s="76"/>
      <c r="H29" s="76"/>
      <c r="I29" s="76"/>
    </row>
    <row r="30">
      <c r="C30" s="76"/>
      <c r="D30" s="76"/>
      <c r="E30" s="76"/>
      <c r="F30" s="76"/>
      <c r="G30" s="76"/>
      <c r="H30" s="76"/>
      <c r="I30" s="76"/>
    </row>
    <row r="31">
      <c r="C31" s="76"/>
      <c r="D31" s="76"/>
      <c r="E31" s="76"/>
      <c r="F31" s="76"/>
      <c r="G31" s="76"/>
      <c r="H31" s="76"/>
      <c r="I31" s="76"/>
    </row>
    <row r="32">
      <c r="C32" s="76"/>
      <c r="D32" s="76"/>
      <c r="E32" s="76"/>
      <c r="F32" s="76"/>
      <c r="G32" s="76"/>
      <c r="H32" s="76"/>
      <c r="I32" s="76"/>
    </row>
    <row r="33">
      <c r="C33" s="76"/>
      <c r="D33" s="76"/>
      <c r="E33" s="76"/>
      <c r="F33" s="76"/>
      <c r="G33" s="76"/>
      <c r="H33" s="76"/>
      <c r="I33" s="76"/>
    </row>
    <row r="34">
      <c r="C34" s="76"/>
      <c r="D34" s="76"/>
      <c r="E34" s="76"/>
      <c r="F34" s="76"/>
      <c r="G34" s="76"/>
      <c r="H34" s="76"/>
      <c r="I34" s="76"/>
    </row>
    <row r="35">
      <c r="C35" s="76"/>
      <c r="D35" s="76"/>
      <c r="E35" s="76"/>
      <c r="F35" s="76"/>
      <c r="G35" s="76"/>
      <c r="H35" s="76"/>
      <c r="I35" s="76"/>
    </row>
    <row r="36">
      <c r="C36" s="76"/>
      <c r="D36" s="76"/>
      <c r="E36" s="76"/>
      <c r="F36" s="76"/>
      <c r="G36" s="76"/>
      <c r="H36" s="76"/>
      <c r="I36" s="76"/>
    </row>
    <row r="37">
      <c r="C37" s="76"/>
      <c r="D37" s="76"/>
      <c r="E37" s="76"/>
      <c r="F37" s="76"/>
      <c r="G37" s="76"/>
      <c r="H37" s="76"/>
      <c r="I37" s="76"/>
    </row>
    <row r="38">
      <c r="C38" s="76"/>
      <c r="D38" s="76"/>
      <c r="E38" s="76"/>
      <c r="F38" s="76"/>
      <c r="G38" s="76"/>
      <c r="H38" s="76"/>
      <c r="I38" s="76"/>
    </row>
    <row r="39">
      <c r="C39" s="76"/>
      <c r="D39" s="76"/>
      <c r="E39" s="76"/>
      <c r="F39" s="76"/>
      <c r="G39" s="76"/>
      <c r="H39" s="76"/>
      <c r="I39" s="76"/>
    </row>
    <row r="40">
      <c r="C40" s="76"/>
      <c r="D40" s="76"/>
      <c r="E40" s="76"/>
      <c r="F40" s="76"/>
      <c r="G40" s="76"/>
      <c r="H40" s="76"/>
      <c r="I40" s="76"/>
    </row>
    <row r="41">
      <c r="C41" s="76"/>
      <c r="D41" s="76"/>
      <c r="E41" s="76"/>
      <c r="F41" s="76"/>
      <c r="G41" s="76"/>
      <c r="H41" s="76"/>
      <c r="I41" s="76"/>
    </row>
    <row r="42">
      <c r="C42" s="76"/>
      <c r="D42" s="76"/>
      <c r="E42" s="76"/>
      <c r="F42" s="76"/>
      <c r="G42" s="76"/>
      <c r="H42" s="76"/>
      <c r="I42" s="76"/>
    </row>
    <row r="43">
      <c r="C43" s="76"/>
      <c r="D43" s="76"/>
      <c r="E43" s="76"/>
      <c r="F43" s="76"/>
      <c r="G43" s="76"/>
      <c r="H43" s="76"/>
      <c r="I43" s="76"/>
    </row>
    <row r="44">
      <c r="C44" s="76"/>
      <c r="D44" s="76"/>
      <c r="E44" s="76"/>
      <c r="F44" s="76"/>
      <c r="G44" s="76"/>
      <c r="H44" s="76"/>
      <c r="I44" s="76"/>
    </row>
    <row r="45">
      <c r="C45" s="76"/>
      <c r="D45" s="76"/>
      <c r="E45" s="76"/>
      <c r="F45" s="76"/>
      <c r="G45" s="76"/>
      <c r="H45" s="76"/>
      <c r="I45" s="76"/>
    </row>
    <row r="46">
      <c r="C46" s="76"/>
      <c r="D46" s="76"/>
      <c r="E46" s="76"/>
      <c r="F46" s="76"/>
      <c r="G46" s="76"/>
      <c r="H46" s="76"/>
      <c r="I46" s="76"/>
    </row>
    <row r="47">
      <c r="C47" s="76"/>
      <c r="D47" s="76"/>
      <c r="E47" s="76"/>
      <c r="F47" s="76"/>
      <c r="G47" s="76"/>
      <c r="H47" s="76"/>
      <c r="I47" s="76"/>
    </row>
    <row r="48">
      <c r="C48" s="76"/>
      <c r="D48" s="76"/>
      <c r="E48" s="76"/>
      <c r="F48" s="76"/>
      <c r="G48" s="76"/>
      <c r="H48" s="76"/>
      <c r="I48" s="76"/>
    </row>
    <row r="49">
      <c r="C49" s="76"/>
      <c r="D49" s="76"/>
      <c r="E49" s="76"/>
      <c r="F49" s="76"/>
      <c r="G49" s="76"/>
      <c r="H49" s="76"/>
      <c r="I49" s="76"/>
    </row>
    <row r="50">
      <c r="C50" s="76"/>
      <c r="D50" s="76"/>
      <c r="E50" s="76"/>
      <c r="F50" s="76"/>
      <c r="G50" s="76"/>
      <c r="H50" s="76"/>
      <c r="I50" s="76"/>
    </row>
    <row r="51">
      <c r="C51" s="76"/>
      <c r="D51" s="76"/>
      <c r="E51" s="76"/>
      <c r="F51" s="76"/>
      <c r="G51" s="76"/>
      <c r="H51" s="76"/>
      <c r="I51" s="76"/>
    </row>
    <row r="52">
      <c r="C52" s="76"/>
      <c r="D52" s="76"/>
      <c r="E52" s="76"/>
      <c r="F52" s="76"/>
      <c r="G52" s="76"/>
      <c r="H52" s="76"/>
      <c r="I52" s="76"/>
    </row>
    <row r="53">
      <c r="C53" s="76"/>
      <c r="D53" s="76"/>
      <c r="E53" s="76"/>
      <c r="F53" s="76"/>
      <c r="G53" s="76"/>
      <c r="H53" s="76"/>
      <c r="I53" s="76"/>
    </row>
    <row r="54">
      <c r="C54" s="76"/>
      <c r="D54" s="76"/>
      <c r="E54" s="76"/>
      <c r="F54" s="76"/>
      <c r="G54" s="76"/>
      <c r="H54" s="76"/>
      <c r="I54" s="76"/>
    </row>
    <row r="55">
      <c r="C55" s="76"/>
      <c r="D55" s="76"/>
      <c r="E55" s="76"/>
      <c r="F55" s="76"/>
      <c r="G55" s="76"/>
      <c r="H55" s="76"/>
      <c r="I55" s="76"/>
    </row>
    <row r="56">
      <c r="C56" s="76"/>
      <c r="D56" s="76"/>
      <c r="E56" s="76"/>
      <c r="F56" s="76"/>
      <c r="G56" s="76"/>
      <c r="H56" s="76"/>
      <c r="I56" s="76"/>
    </row>
    <row r="57">
      <c r="C57" s="76"/>
      <c r="D57" s="76"/>
      <c r="E57" s="76"/>
      <c r="F57" s="76"/>
      <c r="G57" s="76"/>
      <c r="H57" s="76"/>
      <c r="I57" s="76"/>
    </row>
    <row r="58">
      <c r="C58" s="76"/>
      <c r="D58" s="76"/>
      <c r="E58" s="76"/>
      <c r="F58" s="76"/>
      <c r="G58" s="76"/>
      <c r="H58" s="76"/>
      <c r="I58" s="76"/>
    </row>
    <row r="59">
      <c r="C59" s="76"/>
      <c r="D59" s="76"/>
      <c r="E59" s="76"/>
      <c r="F59" s="76"/>
      <c r="G59" s="76"/>
      <c r="H59" s="76"/>
      <c r="I59" s="76"/>
    </row>
    <row r="60">
      <c r="C60" s="76"/>
      <c r="D60" s="76"/>
      <c r="E60" s="76"/>
      <c r="F60" s="76"/>
      <c r="G60" s="76"/>
      <c r="H60" s="76"/>
      <c r="I60" s="76"/>
    </row>
    <row r="61">
      <c r="C61" s="76"/>
      <c r="D61" s="76"/>
      <c r="E61" s="76"/>
      <c r="F61" s="76"/>
      <c r="G61" s="76"/>
      <c r="H61" s="76"/>
      <c r="I61" s="76"/>
    </row>
    <row r="62">
      <c r="C62" s="76"/>
      <c r="D62" s="76"/>
      <c r="E62" s="76"/>
      <c r="F62" s="76"/>
      <c r="G62" s="76"/>
      <c r="H62" s="76"/>
      <c r="I62" s="76"/>
    </row>
    <row r="63">
      <c r="C63" s="76"/>
      <c r="D63" s="76"/>
      <c r="E63" s="76"/>
      <c r="F63" s="76"/>
      <c r="G63" s="76"/>
      <c r="H63" s="76"/>
      <c r="I63" s="76"/>
    </row>
    <row r="64">
      <c r="C64" s="76"/>
      <c r="D64" s="76"/>
      <c r="E64" s="76"/>
      <c r="F64" s="76"/>
      <c r="G64" s="76"/>
      <c r="H64" s="76"/>
      <c r="I64" s="76"/>
    </row>
    <row r="65">
      <c r="C65" s="76"/>
      <c r="D65" s="76"/>
      <c r="E65" s="76"/>
      <c r="F65" s="76"/>
      <c r="G65" s="76"/>
      <c r="H65" s="76"/>
      <c r="I65" s="76"/>
    </row>
    <row r="66">
      <c r="C66" s="76"/>
      <c r="D66" s="76"/>
      <c r="E66" s="76"/>
      <c r="F66" s="76"/>
      <c r="G66" s="76"/>
      <c r="H66" s="76"/>
      <c r="I66" s="76"/>
    </row>
    <row r="67">
      <c r="C67" s="76"/>
      <c r="D67" s="76"/>
      <c r="E67" s="76"/>
      <c r="F67" s="76"/>
      <c r="G67" s="76"/>
      <c r="H67" s="76"/>
      <c r="I67" s="76"/>
    </row>
    <row r="68">
      <c r="C68" s="76"/>
      <c r="D68" s="76"/>
      <c r="E68" s="76"/>
      <c r="F68" s="76"/>
      <c r="G68" s="76"/>
      <c r="H68" s="76"/>
      <c r="I68" s="76"/>
    </row>
    <row r="69">
      <c r="C69" s="76"/>
      <c r="D69" s="76"/>
      <c r="E69" s="76"/>
      <c r="F69" s="76"/>
      <c r="G69" s="76"/>
      <c r="H69" s="76"/>
      <c r="I69" s="76"/>
    </row>
    <row r="70">
      <c r="C70" s="76"/>
      <c r="D70" s="76"/>
      <c r="E70" s="76"/>
      <c r="F70" s="76"/>
      <c r="G70" s="76"/>
      <c r="H70" s="76"/>
      <c r="I70" s="76"/>
    </row>
    <row r="71">
      <c r="C71" s="76"/>
      <c r="D71" s="76"/>
      <c r="E71" s="76"/>
      <c r="F71" s="76"/>
      <c r="G71" s="76"/>
      <c r="H71" s="76"/>
      <c r="I71" s="76"/>
    </row>
    <row r="72">
      <c r="C72" s="76"/>
      <c r="D72" s="76"/>
      <c r="E72" s="76"/>
      <c r="F72" s="76"/>
      <c r="G72" s="76"/>
      <c r="H72" s="76"/>
      <c r="I72" s="76"/>
    </row>
    <row r="73">
      <c r="C73" s="76"/>
      <c r="D73" s="76"/>
      <c r="E73" s="76"/>
      <c r="F73" s="76"/>
      <c r="G73" s="76"/>
      <c r="H73" s="76"/>
      <c r="I73" s="76"/>
    </row>
    <row r="74">
      <c r="C74" s="76"/>
      <c r="D74" s="76"/>
      <c r="E74" s="76"/>
      <c r="F74" s="76"/>
      <c r="G74" s="76"/>
      <c r="H74" s="76"/>
      <c r="I74" s="76"/>
    </row>
    <row r="75">
      <c r="C75" s="76"/>
      <c r="D75" s="76"/>
      <c r="E75" s="76"/>
      <c r="F75" s="76"/>
      <c r="G75" s="76"/>
      <c r="H75" s="76"/>
      <c r="I75" s="76"/>
    </row>
    <row r="76">
      <c r="C76" s="76"/>
      <c r="D76" s="76"/>
      <c r="E76" s="76"/>
      <c r="F76" s="76"/>
      <c r="G76" s="76"/>
      <c r="H76" s="76"/>
      <c r="I76" s="76"/>
    </row>
    <row r="77">
      <c r="C77" s="76"/>
      <c r="D77" s="76"/>
      <c r="E77" s="76"/>
      <c r="F77" s="76"/>
      <c r="G77" s="76"/>
      <c r="H77" s="76"/>
      <c r="I77" s="76"/>
    </row>
    <row r="78">
      <c r="C78" s="76"/>
      <c r="D78" s="76"/>
      <c r="E78" s="76"/>
      <c r="F78" s="76"/>
      <c r="G78" s="76"/>
      <c r="H78" s="76"/>
      <c r="I78" s="76"/>
    </row>
    <row r="79">
      <c r="C79" s="76"/>
      <c r="D79" s="76"/>
      <c r="E79" s="76"/>
      <c r="F79" s="76"/>
      <c r="G79" s="76"/>
      <c r="H79" s="76"/>
      <c r="I79" s="76"/>
    </row>
    <row r="80">
      <c r="C80" s="76"/>
      <c r="D80" s="76"/>
      <c r="E80" s="76"/>
      <c r="F80" s="76"/>
      <c r="G80" s="76"/>
      <c r="H80" s="76"/>
      <c r="I80" s="76"/>
    </row>
    <row r="81">
      <c r="C81" s="76"/>
      <c r="D81" s="76"/>
      <c r="E81" s="76"/>
      <c r="F81" s="76"/>
      <c r="G81" s="76"/>
      <c r="H81" s="76"/>
      <c r="I81" s="76"/>
    </row>
    <row r="82">
      <c r="C82" s="76"/>
      <c r="D82" s="76"/>
      <c r="E82" s="76"/>
      <c r="F82" s="76"/>
      <c r="G82" s="76"/>
      <c r="H82" s="76"/>
      <c r="I82" s="76"/>
    </row>
    <row r="83">
      <c r="C83" s="76"/>
      <c r="D83" s="76"/>
      <c r="E83" s="76"/>
      <c r="F83" s="76"/>
      <c r="G83" s="76"/>
      <c r="H83" s="76"/>
      <c r="I83" s="76"/>
    </row>
    <row r="84">
      <c r="C84" s="76"/>
      <c r="D84" s="76"/>
      <c r="E84" s="76"/>
      <c r="F84" s="76"/>
      <c r="G84" s="76"/>
      <c r="H84" s="76"/>
      <c r="I84" s="76"/>
    </row>
    <row r="85">
      <c r="C85" s="76"/>
      <c r="D85" s="76"/>
      <c r="E85" s="76"/>
      <c r="F85" s="76"/>
      <c r="G85" s="76"/>
      <c r="H85" s="76"/>
      <c r="I85" s="76"/>
    </row>
    <row r="86">
      <c r="C86" s="76"/>
      <c r="D86" s="76"/>
      <c r="E86" s="76"/>
      <c r="F86" s="76"/>
      <c r="G86" s="76"/>
      <c r="H86" s="76"/>
      <c r="I86" s="76"/>
    </row>
    <row r="87">
      <c r="C87" s="76"/>
      <c r="D87" s="76"/>
      <c r="E87" s="76"/>
      <c r="F87" s="76"/>
      <c r="G87" s="76"/>
      <c r="H87" s="76"/>
      <c r="I87" s="76"/>
    </row>
    <row r="88">
      <c r="C88" s="76"/>
      <c r="D88" s="76"/>
      <c r="E88" s="76"/>
      <c r="F88" s="76"/>
      <c r="G88" s="76"/>
      <c r="H88" s="76"/>
      <c r="I88" s="76"/>
    </row>
    <row r="89">
      <c r="C89" s="76"/>
      <c r="D89" s="76"/>
      <c r="E89" s="76"/>
      <c r="F89" s="76"/>
      <c r="G89" s="76"/>
      <c r="H89" s="76"/>
      <c r="I89" s="76"/>
    </row>
    <row r="90">
      <c r="C90" s="76"/>
      <c r="D90" s="76"/>
      <c r="E90" s="76"/>
      <c r="F90" s="76"/>
      <c r="G90" s="76"/>
      <c r="H90" s="76"/>
      <c r="I90" s="76"/>
    </row>
    <row r="91">
      <c r="C91" s="76"/>
      <c r="D91" s="76"/>
      <c r="E91" s="76"/>
      <c r="F91" s="76"/>
      <c r="G91" s="76"/>
      <c r="H91" s="76"/>
      <c r="I91" s="76"/>
    </row>
    <row r="92">
      <c r="C92" s="76"/>
      <c r="D92" s="76"/>
      <c r="E92" s="76"/>
      <c r="F92" s="76"/>
      <c r="G92" s="76"/>
      <c r="H92" s="76"/>
      <c r="I92" s="76"/>
    </row>
    <row r="93">
      <c r="C93" s="76"/>
      <c r="D93" s="76"/>
      <c r="E93" s="76"/>
      <c r="F93" s="76"/>
      <c r="G93" s="76"/>
      <c r="H93" s="76"/>
      <c r="I93" s="76"/>
    </row>
    <row r="94">
      <c r="C94" s="76"/>
      <c r="D94" s="76"/>
      <c r="E94" s="76"/>
      <c r="F94" s="76"/>
      <c r="G94" s="76"/>
      <c r="H94" s="76"/>
      <c r="I94" s="76"/>
    </row>
    <row r="95">
      <c r="C95" s="76"/>
      <c r="D95" s="76"/>
      <c r="E95" s="76"/>
      <c r="F95" s="76"/>
      <c r="G95" s="76"/>
      <c r="H95" s="76"/>
      <c r="I95" s="76"/>
    </row>
    <row r="96">
      <c r="C96" s="76"/>
      <c r="D96" s="76"/>
      <c r="E96" s="76"/>
      <c r="F96" s="76"/>
      <c r="G96" s="76"/>
      <c r="H96" s="76"/>
      <c r="I96" s="76"/>
    </row>
    <row r="97">
      <c r="C97" s="76"/>
      <c r="D97" s="76"/>
      <c r="E97" s="76"/>
      <c r="F97" s="76"/>
      <c r="G97" s="76"/>
      <c r="H97" s="76"/>
      <c r="I97" s="76"/>
    </row>
    <row r="98">
      <c r="C98" s="76"/>
      <c r="D98" s="76"/>
      <c r="E98" s="76"/>
      <c r="F98" s="76"/>
      <c r="G98" s="76"/>
      <c r="H98" s="76"/>
      <c r="I98" s="76"/>
    </row>
    <row r="99">
      <c r="C99" s="76"/>
      <c r="D99" s="76"/>
      <c r="E99" s="76"/>
      <c r="F99" s="76"/>
      <c r="G99" s="76"/>
      <c r="H99" s="76"/>
      <c r="I99" s="76"/>
    </row>
    <row r="100">
      <c r="C100" s="76"/>
      <c r="D100" s="76"/>
      <c r="E100" s="76"/>
      <c r="F100" s="76"/>
      <c r="G100" s="76"/>
      <c r="H100" s="76"/>
      <c r="I100" s="76"/>
    </row>
    <row r="101">
      <c r="C101" s="76"/>
      <c r="D101" s="76"/>
      <c r="E101" s="76"/>
      <c r="F101" s="76"/>
      <c r="G101" s="76"/>
      <c r="H101" s="76"/>
      <c r="I101" s="76"/>
    </row>
    <row r="102">
      <c r="C102" s="76"/>
      <c r="D102" s="76"/>
      <c r="E102" s="76"/>
      <c r="F102" s="76"/>
      <c r="G102" s="76"/>
      <c r="H102" s="76"/>
      <c r="I102" s="76"/>
    </row>
    <row r="103">
      <c r="C103" s="76"/>
      <c r="D103" s="76"/>
      <c r="E103" s="76"/>
      <c r="F103" s="76"/>
      <c r="G103" s="76"/>
      <c r="H103" s="76"/>
      <c r="I103" s="76"/>
    </row>
    <row r="104">
      <c r="C104" s="76"/>
      <c r="D104" s="76"/>
      <c r="E104" s="76"/>
      <c r="F104" s="76"/>
      <c r="G104" s="76"/>
      <c r="H104" s="76"/>
      <c r="I104" s="76"/>
    </row>
    <row r="105">
      <c r="C105" s="76"/>
      <c r="D105" s="76"/>
      <c r="E105" s="76"/>
      <c r="F105" s="76"/>
      <c r="G105" s="76"/>
      <c r="H105" s="76"/>
      <c r="I105" s="76"/>
    </row>
    <row r="106">
      <c r="C106" s="76"/>
      <c r="D106" s="76"/>
      <c r="E106" s="76"/>
      <c r="F106" s="76"/>
      <c r="G106" s="76"/>
      <c r="H106" s="76"/>
      <c r="I106" s="76"/>
    </row>
    <row r="107">
      <c r="C107" s="76"/>
      <c r="D107" s="76"/>
      <c r="E107" s="76"/>
      <c r="F107" s="76"/>
      <c r="G107" s="76"/>
      <c r="H107" s="76"/>
      <c r="I107" s="76"/>
    </row>
    <row r="108">
      <c r="C108" s="76"/>
      <c r="D108" s="76"/>
      <c r="E108" s="76"/>
      <c r="F108" s="76"/>
      <c r="G108" s="76"/>
      <c r="H108" s="76"/>
      <c r="I108" s="76"/>
    </row>
    <row r="109">
      <c r="C109" s="76"/>
      <c r="D109" s="76"/>
      <c r="E109" s="76"/>
      <c r="F109" s="76"/>
      <c r="G109" s="76"/>
      <c r="H109" s="76"/>
      <c r="I109" s="76"/>
    </row>
    <row r="110">
      <c r="C110" s="76"/>
      <c r="D110" s="76"/>
      <c r="E110" s="76"/>
      <c r="F110" s="76"/>
      <c r="G110" s="76"/>
      <c r="H110" s="76"/>
      <c r="I110" s="76"/>
    </row>
    <row r="111">
      <c r="C111" s="76"/>
      <c r="D111" s="76"/>
      <c r="E111" s="76"/>
      <c r="F111" s="76"/>
      <c r="G111" s="76"/>
      <c r="H111" s="76"/>
      <c r="I111" s="76"/>
    </row>
    <row r="112">
      <c r="C112" s="76"/>
      <c r="D112" s="76"/>
      <c r="E112" s="76"/>
      <c r="F112" s="76"/>
      <c r="G112" s="76"/>
      <c r="H112" s="76"/>
      <c r="I112" s="76"/>
    </row>
    <row r="113">
      <c r="C113" s="76"/>
      <c r="D113" s="76"/>
      <c r="E113" s="76"/>
      <c r="F113" s="76"/>
      <c r="G113" s="76"/>
      <c r="H113" s="76"/>
      <c r="I113" s="76"/>
    </row>
    <row r="114">
      <c r="C114" s="76"/>
      <c r="D114" s="76"/>
      <c r="E114" s="76"/>
      <c r="F114" s="76"/>
      <c r="G114" s="76"/>
      <c r="H114" s="76"/>
      <c r="I114" s="76"/>
    </row>
    <row r="115">
      <c r="C115" s="76"/>
      <c r="D115" s="76"/>
      <c r="E115" s="76"/>
      <c r="F115" s="76"/>
      <c r="G115" s="76"/>
      <c r="H115" s="76"/>
      <c r="I115" s="76"/>
    </row>
    <row r="116">
      <c r="C116" s="76"/>
      <c r="D116" s="76"/>
      <c r="E116" s="76"/>
      <c r="F116" s="76"/>
      <c r="G116" s="76"/>
      <c r="H116" s="76"/>
      <c r="I116" s="76"/>
    </row>
    <row r="117">
      <c r="C117" s="76"/>
      <c r="D117" s="76"/>
      <c r="E117" s="76"/>
      <c r="F117" s="76"/>
      <c r="G117" s="76"/>
      <c r="H117" s="76"/>
      <c r="I117" s="76"/>
    </row>
    <row r="118">
      <c r="C118" s="76"/>
      <c r="D118" s="76"/>
      <c r="E118" s="76"/>
      <c r="F118" s="76"/>
      <c r="G118" s="76"/>
      <c r="H118" s="76"/>
      <c r="I118" s="76"/>
    </row>
    <row r="119">
      <c r="C119" s="76"/>
      <c r="D119" s="76"/>
      <c r="E119" s="76"/>
      <c r="F119" s="76"/>
      <c r="G119" s="76"/>
      <c r="H119" s="76"/>
      <c r="I119" s="76"/>
    </row>
    <row r="120">
      <c r="C120" s="76"/>
      <c r="D120" s="76"/>
      <c r="E120" s="76"/>
      <c r="F120" s="76"/>
      <c r="G120" s="76"/>
      <c r="H120" s="76"/>
      <c r="I120" s="76"/>
    </row>
    <row r="121">
      <c r="C121" s="76"/>
      <c r="D121" s="76"/>
      <c r="E121" s="76"/>
      <c r="F121" s="76"/>
      <c r="G121" s="76"/>
      <c r="H121" s="76"/>
      <c r="I121" s="76"/>
    </row>
    <row r="122">
      <c r="C122" s="76"/>
      <c r="D122" s="76"/>
      <c r="E122" s="76"/>
      <c r="F122" s="76"/>
      <c r="G122" s="76"/>
      <c r="H122" s="76"/>
      <c r="I122" s="76"/>
    </row>
    <row r="123">
      <c r="C123" s="76"/>
      <c r="D123" s="76"/>
      <c r="E123" s="76"/>
      <c r="F123" s="76"/>
      <c r="G123" s="76"/>
      <c r="H123" s="76"/>
      <c r="I123" s="76"/>
    </row>
    <row r="124">
      <c r="C124" s="76"/>
      <c r="D124" s="76"/>
      <c r="E124" s="76"/>
      <c r="F124" s="76"/>
      <c r="G124" s="76"/>
      <c r="H124" s="76"/>
      <c r="I124" s="76"/>
    </row>
    <row r="125">
      <c r="C125" s="76"/>
      <c r="D125" s="76"/>
      <c r="E125" s="76"/>
      <c r="F125" s="76"/>
      <c r="G125" s="76"/>
      <c r="H125" s="76"/>
      <c r="I125" s="76"/>
    </row>
    <row r="126">
      <c r="C126" s="76"/>
      <c r="D126" s="76"/>
      <c r="E126" s="76"/>
      <c r="F126" s="76"/>
      <c r="G126" s="76"/>
      <c r="H126" s="76"/>
      <c r="I126" s="76"/>
    </row>
    <row r="127">
      <c r="C127" s="76"/>
      <c r="D127" s="76"/>
      <c r="E127" s="76"/>
      <c r="F127" s="76"/>
      <c r="G127" s="76"/>
      <c r="H127" s="76"/>
      <c r="I127" s="76"/>
    </row>
    <row r="128">
      <c r="C128" s="76"/>
      <c r="D128" s="76"/>
      <c r="E128" s="76"/>
      <c r="F128" s="76"/>
      <c r="G128" s="76"/>
      <c r="H128" s="76"/>
      <c r="I128" s="76"/>
    </row>
    <row r="129">
      <c r="C129" s="76"/>
      <c r="D129" s="76"/>
      <c r="E129" s="76"/>
      <c r="F129" s="76"/>
      <c r="G129" s="76"/>
      <c r="H129" s="76"/>
      <c r="I129" s="76"/>
    </row>
    <row r="130">
      <c r="C130" s="76"/>
      <c r="D130" s="76"/>
      <c r="E130" s="76"/>
      <c r="F130" s="76"/>
      <c r="G130" s="76"/>
      <c r="H130" s="76"/>
      <c r="I130" s="76"/>
    </row>
    <row r="131">
      <c r="C131" s="76"/>
      <c r="D131" s="76"/>
      <c r="E131" s="76"/>
      <c r="F131" s="76"/>
      <c r="G131" s="76"/>
      <c r="H131" s="76"/>
      <c r="I131" s="76"/>
    </row>
    <row r="132">
      <c r="C132" s="76"/>
      <c r="D132" s="76"/>
      <c r="E132" s="76"/>
      <c r="F132" s="76"/>
      <c r="G132" s="76"/>
      <c r="H132" s="76"/>
      <c r="I132" s="76"/>
    </row>
    <row r="133">
      <c r="C133" s="76"/>
      <c r="D133" s="76"/>
      <c r="E133" s="76"/>
      <c r="F133" s="76"/>
      <c r="G133" s="76"/>
      <c r="H133" s="76"/>
      <c r="I133" s="76"/>
    </row>
    <row r="134">
      <c r="C134" s="76"/>
      <c r="D134" s="76"/>
      <c r="E134" s="76"/>
      <c r="F134" s="76"/>
      <c r="G134" s="76"/>
      <c r="H134" s="76"/>
      <c r="I134" s="76"/>
    </row>
    <row r="135">
      <c r="C135" s="76"/>
      <c r="D135" s="76"/>
      <c r="E135" s="76"/>
      <c r="F135" s="76"/>
      <c r="G135" s="76"/>
      <c r="H135" s="76"/>
      <c r="I135" s="76"/>
    </row>
    <row r="136">
      <c r="C136" s="76"/>
      <c r="D136" s="76"/>
      <c r="E136" s="76"/>
      <c r="F136" s="76"/>
      <c r="G136" s="76"/>
      <c r="H136" s="76"/>
      <c r="I136" s="76"/>
    </row>
    <row r="137">
      <c r="C137" s="76"/>
      <c r="D137" s="76"/>
      <c r="E137" s="76"/>
      <c r="F137" s="76"/>
      <c r="G137" s="76"/>
      <c r="H137" s="76"/>
      <c r="I137" s="76"/>
    </row>
    <row r="138">
      <c r="C138" s="76"/>
      <c r="D138" s="76"/>
      <c r="E138" s="76"/>
      <c r="F138" s="76"/>
      <c r="G138" s="76"/>
      <c r="H138" s="76"/>
      <c r="I138" s="76"/>
    </row>
    <row r="139">
      <c r="C139" s="76"/>
      <c r="D139" s="76"/>
      <c r="E139" s="76"/>
      <c r="F139" s="76"/>
      <c r="G139" s="76"/>
      <c r="H139" s="76"/>
      <c r="I139" s="76"/>
    </row>
    <row r="140">
      <c r="C140" s="76"/>
      <c r="D140" s="76"/>
      <c r="E140" s="76"/>
      <c r="F140" s="76"/>
      <c r="G140" s="76"/>
      <c r="H140" s="76"/>
      <c r="I140" s="76"/>
    </row>
    <row r="141">
      <c r="C141" s="76"/>
      <c r="D141" s="76"/>
      <c r="E141" s="76"/>
      <c r="F141" s="76"/>
      <c r="G141" s="76"/>
      <c r="H141" s="76"/>
      <c r="I141" s="76"/>
    </row>
    <row r="142">
      <c r="C142" s="76"/>
      <c r="D142" s="76"/>
      <c r="E142" s="76"/>
      <c r="F142" s="76"/>
      <c r="G142" s="76"/>
      <c r="H142" s="76"/>
      <c r="I142" s="76"/>
    </row>
    <row r="143">
      <c r="C143" s="76"/>
      <c r="D143" s="76"/>
      <c r="E143" s="76"/>
      <c r="F143" s="76"/>
      <c r="G143" s="76"/>
      <c r="H143" s="76"/>
      <c r="I143" s="76"/>
    </row>
    <row r="144">
      <c r="C144" s="76"/>
      <c r="D144" s="76"/>
      <c r="E144" s="76"/>
      <c r="F144" s="76"/>
      <c r="G144" s="76"/>
      <c r="H144" s="76"/>
      <c r="I144" s="76"/>
    </row>
    <row r="145">
      <c r="C145" s="76"/>
      <c r="D145" s="76"/>
      <c r="E145" s="76"/>
      <c r="F145" s="76"/>
      <c r="G145" s="76"/>
      <c r="H145" s="76"/>
      <c r="I145" s="76"/>
    </row>
    <row r="146">
      <c r="C146" s="76"/>
      <c r="D146" s="76"/>
      <c r="E146" s="76"/>
      <c r="F146" s="76"/>
      <c r="G146" s="76"/>
      <c r="H146" s="76"/>
      <c r="I146" s="76"/>
    </row>
    <row r="147">
      <c r="C147" s="76"/>
      <c r="D147" s="76"/>
      <c r="E147" s="76"/>
      <c r="F147" s="76"/>
      <c r="G147" s="76"/>
      <c r="H147" s="76"/>
      <c r="I147" s="76"/>
    </row>
    <row r="148">
      <c r="C148" s="76"/>
      <c r="D148" s="76"/>
      <c r="E148" s="76"/>
      <c r="F148" s="76"/>
      <c r="G148" s="76"/>
      <c r="H148" s="76"/>
      <c r="I148" s="76"/>
    </row>
    <row r="149">
      <c r="C149" s="76"/>
      <c r="D149" s="76"/>
      <c r="E149" s="76"/>
      <c r="F149" s="76"/>
      <c r="G149" s="76"/>
      <c r="H149" s="76"/>
      <c r="I149" s="76"/>
    </row>
    <row r="150">
      <c r="C150" s="76"/>
      <c r="D150" s="76"/>
      <c r="E150" s="76"/>
      <c r="F150" s="76"/>
      <c r="G150" s="76"/>
      <c r="H150" s="76"/>
      <c r="I150" s="76"/>
    </row>
    <row r="151">
      <c r="C151" s="76"/>
      <c r="D151" s="76"/>
      <c r="E151" s="76"/>
      <c r="F151" s="76"/>
      <c r="G151" s="76"/>
      <c r="H151" s="76"/>
      <c r="I151" s="76"/>
    </row>
    <row r="152">
      <c r="C152" s="76"/>
      <c r="D152" s="76"/>
      <c r="E152" s="76"/>
      <c r="F152" s="76"/>
      <c r="G152" s="76"/>
      <c r="H152" s="76"/>
      <c r="I152" s="76"/>
    </row>
    <row r="153">
      <c r="C153" s="76"/>
      <c r="D153" s="76"/>
      <c r="E153" s="76"/>
      <c r="F153" s="76"/>
      <c r="G153" s="76"/>
      <c r="H153" s="76"/>
      <c r="I153" s="76"/>
    </row>
    <row r="154">
      <c r="C154" s="76"/>
      <c r="D154" s="76"/>
      <c r="E154" s="76"/>
      <c r="F154" s="76"/>
      <c r="G154" s="76"/>
      <c r="H154" s="76"/>
      <c r="I154" s="76"/>
    </row>
    <row r="155">
      <c r="C155" s="76"/>
      <c r="D155" s="76"/>
      <c r="E155" s="76"/>
      <c r="F155" s="76"/>
      <c r="G155" s="76"/>
      <c r="H155" s="76"/>
      <c r="I155" s="76"/>
    </row>
    <row r="156">
      <c r="C156" s="76"/>
      <c r="D156" s="76"/>
      <c r="E156" s="76"/>
      <c r="F156" s="76"/>
      <c r="G156" s="76"/>
      <c r="H156" s="76"/>
      <c r="I156" s="76"/>
    </row>
    <row r="157">
      <c r="C157" s="76"/>
      <c r="D157" s="76"/>
      <c r="E157" s="76"/>
      <c r="F157" s="76"/>
      <c r="G157" s="76"/>
      <c r="H157" s="76"/>
      <c r="I157" s="76"/>
    </row>
    <row r="158">
      <c r="C158" s="76"/>
      <c r="D158" s="76"/>
      <c r="E158" s="76"/>
      <c r="F158" s="76"/>
      <c r="G158" s="76"/>
      <c r="H158" s="76"/>
      <c r="I158" s="76"/>
    </row>
    <row r="159">
      <c r="C159" s="76"/>
      <c r="D159" s="76"/>
      <c r="E159" s="76"/>
      <c r="F159" s="76"/>
      <c r="G159" s="76"/>
      <c r="H159" s="76"/>
      <c r="I159" s="76"/>
    </row>
    <row r="160">
      <c r="C160" s="76"/>
      <c r="D160" s="76"/>
      <c r="E160" s="76"/>
      <c r="F160" s="76"/>
      <c r="G160" s="76"/>
      <c r="H160" s="76"/>
      <c r="I160" s="76"/>
    </row>
    <row r="161">
      <c r="C161" s="76"/>
      <c r="D161" s="76"/>
      <c r="E161" s="76"/>
      <c r="F161" s="76"/>
      <c r="G161" s="76"/>
      <c r="H161" s="76"/>
      <c r="I161" s="76"/>
    </row>
    <row r="162">
      <c r="C162" s="76"/>
      <c r="D162" s="76"/>
      <c r="E162" s="76"/>
      <c r="F162" s="76"/>
      <c r="G162" s="76"/>
      <c r="H162" s="76"/>
      <c r="I162" s="76"/>
    </row>
    <row r="163">
      <c r="C163" s="76"/>
      <c r="D163" s="76"/>
      <c r="E163" s="76"/>
      <c r="F163" s="76"/>
      <c r="G163" s="76"/>
      <c r="H163" s="76"/>
      <c r="I163" s="76"/>
    </row>
    <row r="164">
      <c r="C164" s="76"/>
      <c r="D164" s="76"/>
      <c r="E164" s="76"/>
      <c r="F164" s="76"/>
      <c r="G164" s="76"/>
      <c r="H164" s="76"/>
      <c r="I164" s="76"/>
    </row>
    <row r="165">
      <c r="C165" s="76"/>
      <c r="D165" s="76"/>
      <c r="E165" s="76"/>
      <c r="F165" s="76"/>
      <c r="G165" s="76"/>
      <c r="H165" s="76"/>
      <c r="I165" s="76"/>
    </row>
    <row r="166">
      <c r="C166" s="76"/>
      <c r="D166" s="76"/>
      <c r="E166" s="76"/>
      <c r="F166" s="76"/>
      <c r="G166" s="76"/>
      <c r="H166" s="76"/>
      <c r="I166" s="76"/>
    </row>
    <row r="167">
      <c r="C167" s="76"/>
      <c r="D167" s="76"/>
      <c r="E167" s="76"/>
      <c r="F167" s="76"/>
      <c r="G167" s="76"/>
      <c r="H167" s="76"/>
      <c r="I167" s="76"/>
    </row>
    <row r="168">
      <c r="C168" s="76"/>
      <c r="D168" s="76"/>
      <c r="E168" s="76"/>
      <c r="F168" s="76"/>
      <c r="G168" s="76"/>
      <c r="H168" s="76"/>
      <c r="I168" s="76"/>
    </row>
    <row r="169">
      <c r="C169" s="76"/>
      <c r="D169" s="76"/>
      <c r="E169" s="76"/>
      <c r="F169" s="76"/>
      <c r="G169" s="76"/>
      <c r="H169" s="76"/>
      <c r="I169" s="76"/>
    </row>
    <row r="170">
      <c r="C170" s="76"/>
      <c r="D170" s="76"/>
      <c r="E170" s="76"/>
      <c r="F170" s="76"/>
      <c r="G170" s="76"/>
      <c r="H170" s="76"/>
      <c r="I170" s="76"/>
    </row>
    <row r="171">
      <c r="C171" s="76"/>
      <c r="D171" s="76"/>
      <c r="E171" s="76"/>
      <c r="F171" s="76"/>
      <c r="G171" s="76"/>
      <c r="H171" s="76"/>
      <c r="I171" s="76"/>
    </row>
    <row r="172">
      <c r="C172" s="76"/>
      <c r="D172" s="76"/>
      <c r="E172" s="76"/>
      <c r="F172" s="76"/>
      <c r="G172" s="76"/>
      <c r="H172" s="76"/>
      <c r="I172" s="76"/>
    </row>
    <row r="173">
      <c r="C173" s="76"/>
      <c r="D173" s="76"/>
      <c r="E173" s="76"/>
      <c r="F173" s="76"/>
      <c r="G173" s="76"/>
      <c r="H173" s="76"/>
      <c r="I173" s="76"/>
    </row>
    <row r="174">
      <c r="C174" s="76"/>
      <c r="D174" s="76"/>
      <c r="E174" s="76"/>
      <c r="F174" s="76"/>
      <c r="G174" s="76"/>
      <c r="H174" s="76"/>
      <c r="I174" s="76"/>
    </row>
    <row r="175">
      <c r="C175" s="76"/>
      <c r="D175" s="76"/>
      <c r="E175" s="76"/>
      <c r="F175" s="76"/>
      <c r="G175" s="76"/>
      <c r="H175" s="76"/>
      <c r="I175" s="76"/>
    </row>
    <row r="176">
      <c r="C176" s="76"/>
      <c r="D176" s="76"/>
      <c r="E176" s="76"/>
      <c r="F176" s="76"/>
      <c r="G176" s="76"/>
      <c r="H176" s="76"/>
      <c r="I176" s="76"/>
    </row>
    <row r="177">
      <c r="C177" s="76"/>
      <c r="D177" s="76"/>
      <c r="E177" s="76"/>
      <c r="F177" s="76"/>
      <c r="G177" s="76"/>
      <c r="H177" s="76"/>
      <c r="I177" s="76"/>
    </row>
    <row r="178">
      <c r="C178" s="76"/>
      <c r="D178" s="76"/>
      <c r="E178" s="76"/>
      <c r="F178" s="76"/>
      <c r="G178" s="76"/>
      <c r="H178" s="76"/>
      <c r="I178" s="76"/>
    </row>
    <row r="179">
      <c r="C179" s="76"/>
      <c r="D179" s="76"/>
      <c r="E179" s="76"/>
      <c r="F179" s="76"/>
      <c r="G179" s="76"/>
      <c r="H179" s="76"/>
      <c r="I179" s="76"/>
    </row>
    <row r="180">
      <c r="C180" s="76"/>
      <c r="D180" s="76"/>
      <c r="E180" s="76"/>
      <c r="F180" s="76"/>
      <c r="G180" s="76"/>
      <c r="H180" s="76"/>
      <c r="I180" s="76"/>
    </row>
    <row r="181">
      <c r="C181" s="76"/>
      <c r="D181" s="76"/>
      <c r="E181" s="76"/>
      <c r="F181" s="76"/>
      <c r="G181" s="76"/>
      <c r="H181" s="76"/>
      <c r="I181" s="76"/>
    </row>
    <row r="182">
      <c r="C182" s="76"/>
      <c r="D182" s="76"/>
      <c r="E182" s="76"/>
      <c r="F182" s="76"/>
      <c r="G182" s="76"/>
      <c r="H182" s="76"/>
      <c r="I182" s="76"/>
    </row>
    <row r="183">
      <c r="C183" s="76"/>
      <c r="D183" s="76"/>
      <c r="E183" s="76"/>
      <c r="F183" s="76"/>
      <c r="G183" s="76"/>
      <c r="H183" s="76"/>
      <c r="I183" s="76"/>
    </row>
    <row r="184">
      <c r="C184" s="76"/>
      <c r="D184" s="76"/>
      <c r="E184" s="76"/>
      <c r="F184" s="76"/>
      <c r="G184" s="76"/>
      <c r="H184" s="76"/>
      <c r="I184" s="76"/>
    </row>
    <row r="185">
      <c r="C185" s="76"/>
      <c r="D185" s="76"/>
      <c r="E185" s="76"/>
      <c r="F185" s="76"/>
      <c r="G185" s="76"/>
      <c r="H185" s="76"/>
      <c r="I185" s="76"/>
    </row>
    <row r="186">
      <c r="C186" s="76"/>
      <c r="D186" s="76"/>
      <c r="E186" s="76"/>
      <c r="F186" s="76"/>
      <c r="G186" s="76"/>
      <c r="H186" s="76"/>
      <c r="I186" s="76"/>
    </row>
    <row r="187">
      <c r="C187" s="76"/>
      <c r="D187" s="76"/>
      <c r="E187" s="76"/>
      <c r="F187" s="76"/>
      <c r="G187" s="76"/>
      <c r="H187" s="76"/>
      <c r="I187" s="76"/>
    </row>
    <row r="188">
      <c r="C188" s="76"/>
      <c r="D188" s="76"/>
      <c r="E188" s="76"/>
      <c r="F188" s="76"/>
      <c r="G188" s="76"/>
      <c r="H188" s="76"/>
      <c r="I188" s="76"/>
    </row>
    <row r="189">
      <c r="C189" s="76"/>
      <c r="D189" s="76"/>
      <c r="E189" s="76"/>
      <c r="F189" s="76"/>
      <c r="G189" s="76"/>
      <c r="H189" s="76"/>
      <c r="I189" s="76"/>
    </row>
    <row r="190">
      <c r="C190" s="76"/>
      <c r="D190" s="76"/>
      <c r="E190" s="76"/>
      <c r="F190" s="76"/>
      <c r="G190" s="76"/>
      <c r="H190" s="76"/>
      <c r="I190" s="76"/>
    </row>
    <row r="191">
      <c r="C191" s="76"/>
      <c r="D191" s="76"/>
      <c r="E191" s="76"/>
      <c r="F191" s="76"/>
      <c r="G191" s="76"/>
      <c r="H191" s="76"/>
      <c r="I191" s="76"/>
    </row>
    <row r="192">
      <c r="C192" s="76"/>
      <c r="D192" s="76"/>
      <c r="E192" s="76"/>
      <c r="F192" s="76"/>
      <c r="G192" s="76"/>
      <c r="H192" s="76"/>
      <c r="I192" s="76"/>
    </row>
    <row r="193">
      <c r="C193" s="76"/>
      <c r="D193" s="76"/>
      <c r="E193" s="76"/>
      <c r="F193" s="76"/>
      <c r="G193" s="76"/>
      <c r="H193" s="76"/>
      <c r="I193" s="76"/>
    </row>
    <row r="194">
      <c r="C194" s="76"/>
      <c r="D194" s="76"/>
      <c r="E194" s="76"/>
      <c r="F194" s="76"/>
      <c r="G194" s="76"/>
      <c r="H194" s="76"/>
      <c r="I194" s="76"/>
    </row>
    <row r="195">
      <c r="C195" s="76"/>
      <c r="D195" s="76"/>
      <c r="E195" s="76"/>
      <c r="F195" s="76"/>
      <c r="G195" s="76"/>
      <c r="H195" s="76"/>
      <c r="I195" s="76"/>
    </row>
    <row r="196">
      <c r="C196" s="76"/>
      <c r="D196" s="76"/>
      <c r="E196" s="76"/>
      <c r="F196" s="76"/>
      <c r="G196" s="76"/>
      <c r="H196" s="76"/>
      <c r="I196" s="76"/>
    </row>
    <row r="197">
      <c r="C197" s="76"/>
      <c r="D197" s="76"/>
      <c r="E197" s="76"/>
      <c r="F197" s="76"/>
      <c r="G197" s="76"/>
      <c r="H197" s="76"/>
      <c r="I197" s="76"/>
    </row>
    <row r="198">
      <c r="C198" s="76"/>
      <c r="D198" s="76"/>
      <c r="E198" s="76"/>
      <c r="F198" s="76"/>
      <c r="G198" s="76"/>
      <c r="H198" s="76"/>
      <c r="I198" s="76"/>
    </row>
    <row r="199">
      <c r="C199" s="76"/>
      <c r="D199" s="76"/>
      <c r="E199" s="76"/>
      <c r="F199" s="76"/>
      <c r="G199" s="76"/>
      <c r="H199" s="76"/>
      <c r="I199" s="76"/>
    </row>
    <row r="200">
      <c r="C200" s="76"/>
      <c r="D200" s="76"/>
      <c r="E200" s="76"/>
      <c r="F200" s="76"/>
      <c r="G200" s="76"/>
      <c r="H200" s="76"/>
      <c r="I200" s="76"/>
    </row>
    <row r="201">
      <c r="C201" s="76"/>
      <c r="D201" s="76"/>
      <c r="E201" s="76"/>
      <c r="F201" s="76"/>
      <c r="G201" s="76"/>
      <c r="H201" s="76"/>
      <c r="I201" s="76"/>
    </row>
    <row r="202">
      <c r="C202" s="76"/>
      <c r="D202" s="76"/>
      <c r="E202" s="76"/>
      <c r="F202" s="76"/>
      <c r="G202" s="76"/>
      <c r="H202" s="76"/>
      <c r="I202" s="76"/>
    </row>
    <row r="203">
      <c r="C203" s="76"/>
      <c r="D203" s="76"/>
      <c r="E203" s="76"/>
      <c r="F203" s="76"/>
      <c r="G203" s="76"/>
      <c r="H203" s="76"/>
      <c r="I203" s="76"/>
    </row>
    <row r="204">
      <c r="C204" s="76"/>
      <c r="D204" s="76"/>
      <c r="E204" s="76"/>
      <c r="F204" s="76"/>
      <c r="G204" s="76"/>
      <c r="H204" s="76"/>
      <c r="I204" s="76"/>
    </row>
    <row r="205">
      <c r="C205" s="76"/>
      <c r="D205" s="76"/>
      <c r="E205" s="76"/>
      <c r="F205" s="76"/>
      <c r="G205" s="76"/>
      <c r="H205" s="76"/>
      <c r="I205" s="76"/>
    </row>
    <row r="206">
      <c r="C206" s="76"/>
      <c r="D206" s="76"/>
      <c r="E206" s="76"/>
      <c r="F206" s="76"/>
      <c r="G206" s="76"/>
      <c r="H206" s="76"/>
      <c r="I206" s="76"/>
    </row>
    <row r="207">
      <c r="C207" s="76"/>
      <c r="D207" s="76"/>
      <c r="E207" s="76"/>
      <c r="F207" s="76"/>
      <c r="G207" s="76"/>
      <c r="H207" s="76"/>
      <c r="I207" s="76"/>
    </row>
    <row r="208">
      <c r="C208" s="76"/>
      <c r="D208" s="76"/>
      <c r="E208" s="76"/>
      <c r="F208" s="76"/>
      <c r="G208" s="76"/>
      <c r="H208" s="76"/>
      <c r="I208" s="76"/>
    </row>
    <row r="209">
      <c r="C209" s="76"/>
      <c r="D209" s="76"/>
      <c r="E209" s="76"/>
      <c r="F209" s="76"/>
      <c r="G209" s="76"/>
      <c r="H209" s="76"/>
      <c r="I209" s="76"/>
    </row>
    <row r="210">
      <c r="C210" s="76"/>
      <c r="D210" s="76"/>
      <c r="E210" s="76"/>
      <c r="F210" s="76"/>
      <c r="G210" s="76"/>
      <c r="H210" s="76"/>
      <c r="I210" s="76"/>
    </row>
    <row r="211">
      <c r="C211" s="76"/>
      <c r="D211" s="76"/>
      <c r="E211" s="76"/>
      <c r="F211" s="76"/>
      <c r="G211" s="76"/>
      <c r="H211" s="76"/>
      <c r="I211" s="76"/>
    </row>
    <row r="212">
      <c r="C212" s="76"/>
      <c r="D212" s="76"/>
      <c r="E212" s="76"/>
      <c r="F212" s="76"/>
      <c r="G212" s="76"/>
      <c r="H212" s="76"/>
      <c r="I212" s="76"/>
    </row>
    <row r="213">
      <c r="C213" s="76"/>
      <c r="D213" s="76"/>
      <c r="E213" s="76"/>
      <c r="F213" s="76"/>
      <c r="G213" s="76"/>
      <c r="H213" s="76"/>
      <c r="I213" s="76"/>
    </row>
    <row r="214">
      <c r="C214" s="76"/>
      <c r="D214" s="76"/>
      <c r="E214" s="76"/>
      <c r="F214" s="76"/>
      <c r="G214" s="76"/>
      <c r="H214" s="76"/>
      <c r="I214" s="76"/>
    </row>
    <row r="215">
      <c r="C215" s="76"/>
      <c r="D215" s="76"/>
      <c r="E215" s="76"/>
      <c r="F215" s="76"/>
      <c r="G215" s="76"/>
      <c r="H215" s="76"/>
      <c r="I215" s="76"/>
    </row>
    <row r="216">
      <c r="C216" s="76"/>
      <c r="D216" s="76"/>
      <c r="E216" s="76"/>
      <c r="F216" s="76"/>
      <c r="G216" s="76"/>
      <c r="H216" s="76"/>
      <c r="I216" s="76"/>
    </row>
    <row r="217">
      <c r="C217" s="76"/>
      <c r="D217" s="76"/>
      <c r="E217" s="76"/>
      <c r="F217" s="76"/>
      <c r="G217" s="76"/>
      <c r="H217" s="76"/>
      <c r="I217" s="76"/>
    </row>
    <row r="218">
      <c r="C218" s="76"/>
      <c r="D218" s="76"/>
      <c r="E218" s="76"/>
      <c r="F218" s="76"/>
      <c r="G218" s="76"/>
      <c r="H218" s="76"/>
      <c r="I218" s="76"/>
    </row>
    <row r="219">
      <c r="C219" s="76"/>
      <c r="D219" s="76"/>
      <c r="E219" s="76"/>
      <c r="F219" s="76"/>
      <c r="G219" s="76"/>
      <c r="H219" s="76"/>
      <c r="I219" s="76"/>
    </row>
    <row r="220">
      <c r="C220" s="76"/>
      <c r="D220" s="76"/>
      <c r="E220" s="76"/>
      <c r="F220" s="76"/>
      <c r="G220" s="76"/>
      <c r="H220" s="76"/>
      <c r="I220" s="76"/>
    </row>
    <row r="221">
      <c r="C221" s="76"/>
      <c r="D221" s="76"/>
      <c r="E221" s="76"/>
      <c r="F221" s="76"/>
      <c r="G221" s="76"/>
      <c r="H221" s="76"/>
      <c r="I221" s="76"/>
    </row>
    <row r="222">
      <c r="C222" s="76"/>
      <c r="D222" s="76"/>
      <c r="E222" s="76"/>
      <c r="F222" s="76"/>
      <c r="G222" s="76"/>
      <c r="H222" s="76"/>
      <c r="I222" s="76"/>
    </row>
    <row r="223">
      <c r="C223" s="76"/>
      <c r="D223" s="76"/>
      <c r="E223" s="76"/>
      <c r="F223" s="76"/>
      <c r="G223" s="76"/>
      <c r="H223" s="76"/>
      <c r="I223" s="76"/>
    </row>
    <row r="224">
      <c r="C224" s="76"/>
      <c r="D224" s="76"/>
      <c r="E224" s="76"/>
      <c r="F224" s="76"/>
      <c r="G224" s="76"/>
      <c r="H224" s="76"/>
      <c r="I224" s="76"/>
    </row>
    <row r="225">
      <c r="C225" s="76"/>
      <c r="D225" s="76"/>
      <c r="E225" s="76"/>
      <c r="F225" s="76"/>
      <c r="G225" s="76"/>
      <c r="H225" s="76"/>
      <c r="I225" s="76"/>
    </row>
    <row r="226">
      <c r="C226" s="76"/>
      <c r="D226" s="76"/>
      <c r="E226" s="76"/>
      <c r="F226" s="76"/>
      <c r="G226" s="76"/>
      <c r="H226" s="76"/>
      <c r="I226" s="76"/>
    </row>
    <row r="227">
      <c r="C227" s="76"/>
      <c r="D227" s="76"/>
      <c r="E227" s="76"/>
      <c r="F227" s="76"/>
      <c r="G227" s="76"/>
      <c r="H227" s="76"/>
      <c r="I227" s="76"/>
    </row>
    <row r="228">
      <c r="C228" s="76"/>
      <c r="D228" s="76"/>
      <c r="E228" s="76"/>
      <c r="F228" s="76"/>
      <c r="G228" s="76"/>
      <c r="H228" s="76"/>
      <c r="I228" s="76"/>
    </row>
    <row r="229">
      <c r="C229" s="76"/>
      <c r="D229" s="76"/>
      <c r="E229" s="76"/>
      <c r="F229" s="76"/>
      <c r="G229" s="76"/>
      <c r="H229" s="76"/>
      <c r="I229" s="76"/>
    </row>
    <row r="230">
      <c r="C230" s="76"/>
      <c r="D230" s="76"/>
      <c r="E230" s="76"/>
      <c r="F230" s="76"/>
      <c r="G230" s="76"/>
      <c r="H230" s="76"/>
      <c r="I230" s="76"/>
    </row>
    <row r="231">
      <c r="C231" s="76"/>
      <c r="D231" s="76"/>
      <c r="E231" s="76"/>
      <c r="F231" s="76"/>
      <c r="G231" s="76"/>
      <c r="H231" s="76"/>
      <c r="I231" s="76"/>
    </row>
    <row r="232">
      <c r="C232" s="76"/>
      <c r="D232" s="76"/>
      <c r="E232" s="76"/>
      <c r="F232" s="76"/>
      <c r="G232" s="76"/>
      <c r="H232" s="76"/>
      <c r="I232" s="76"/>
    </row>
    <row r="233">
      <c r="C233" s="76"/>
      <c r="D233" s="76"/>
      <c r="E233" s="76"/>
      <c r="F233" s="76"/>
      <c r="G233" s="76"/>
      <c r="H233" s="76"/>
      <c r="I233" s="76"/>
    </row>
    <row r="234">
      <c r="C234" s="76"/>
      <c r="D234" s="76"/>
      <c r="E234" s="76"/>
      <c r="F234" s="76"/>
      <c r="G234" s="76"/>
      <c r="H234" s="76"/>
      <c r="I234" s="76"/>
    </row>
    <row r="235">
      <c r="C235" s="76"/>
      <c r="D235" s="76"/>
      <c r="E235" s="76"/>
      <c r="F235" s="76"/>
      <c r="G235" s="76"/>
      <c r="H235" s="76"/>
      <c r="I235" s="76"/>
    </row>
    <row r="236">
      <c r="C236" s="76"/>
      <c r="D236" s="76"/>
      <c r="E236" s="76"/>
      <c r="F236" s="76"/>
      <c r="G236" s="76"/>
      <c r="H236" s="76"/>
      <c r="I236" s="76"/>
    </row>
    <row r="237">
      <c r="C237" s="76"/>
      <c r="D237" s="76"/>
      <c r="E237" s="76"/>
      <c r="F237" s="76"/>
      <c r="G237" s="76"/>
      <c r="H237" s="76"/>
      <c r="I237" s="76"/>
    </row>
    <row r="238">
      <c r="C238" s="76"/>
      <c r="D238" s="76"/>
      <c r="E238" s="76"/>
      <c r="F238" s="76"/>
      <c r="G238" s="76"/>
      <c r="H238" s="76"/>
      <c r="I238" s="76"/>
    </row>
    <row r="239">
      <c r="C239" s="76"/>
      <c r="D239" s="76"/>
      <c r="E239" s="76"/>
      <c r="F239" s="76"/>
      <c r="G239" s="76"/>
      <c r="H239" s="76"/>
      <c r="I239" s="76"/>
    </row>
    <row r="240">
      <c r="C240" s="76"/>
      <c r="D240" s="76"/>
      <c r="E240" s="76"/>
      <c r="F240" s="76"/>
      <c r="G240" s="76"/>
      <c r="H240" s="76"/>
      <c r="I240" s="76"/>
    </row>
    <row r="241">
      <c r="C241" s="76"/>
      <c r="D241" s="76"/>
      <c r="E241" s="76"/>
      <c r="F241" s="76"/>
      <c r="G241" s="76"/>
      <c r="H241" s="76"/>
      <c r="I241" s="76"/>
    </row>
    <row r="242">
      <c r="C242" s="76"/>
      <c r="D242" s="76"/>
      <c r="E242" s="76"/>
      <c r="F242" s="76"/>
      <c r="G242" s="76"/>
      <c r="H242" s="76"/>
      <c r="I242" s="76"/>
    </row>
    <row r="243">
      <c r="C243" s="76"/>
      <c r="D243" s="76"/>
      <c r="E243" s="76"/>
      <c r="F243" s="76"/>
      <c r="G243" s="76"/>
      <c r="H243" s="76"/>
      <c r="I243" s="76"/>
    </row>
    <row r="244">
      <c r="C244" s="76"/>
      <c r="D244" s="76"/>
      <c r="E244" s="76"/>
      <c r="F244" s="76"/>
      <c r="G244" s="76"/>
      <c r="H244" s="76"/>
      <c r="I244" s="76"/>
    </row>
    <row r="245">
      <c r="C245" s="76"/>
      <c r="D245" s="76"/>
      <c r="E245" s="76"/>
      <c r="F245" s="76"/>
      <c r="G245" s="76"/>
      <c r="H245" s="76"/>
      <c r="I245" s="76"/>
    </row>
    <row r="246">
      <c r="C246" s="76"/>
      <c r="D246" s="76"/>
      <c r="E246" s="76"/>
      <c r="F246" s="76"/>
      <c r="G246" s="76"/>
      <c r="H246" s="76"/>
      <c r="I246" s="76"/>
    </row>
    <row r="247">
      <c r="C247" s="76"/>
      <c r="D247" s="76"/>
      <c r="E247" s="76"/>
      <c r="F247" s="76"/>
      <c r="G247" s="76"/>
      <c r="H247" s="76"/>
      <c r="I247" s="76"/>
    </row>
    <row r="248">
      <c r="C248" s="76"/>
      <c r="D248" s="76"/>
      <c r="E248" s="76"/>
      <c r="F248" s="76"/>
      <c r="G248" s="76"/>
      <c r="H248" s="76"/>
      <c r="I248" s="76"/>
    </row>
    <row r="249">
      <c r="C249" s="76"/>
      <c r="D249" s="76"/>
      <c r="E249" s="76"/>
      <c r="F249" s="76"/>
      <c r="G249" s="76"/>
      <c r="H249" s="76"/>
      <c r="I249" s="76"/>
    </row>
    <row r="250">
      <c r="C250" s="76"/>
      <c r="D250" s="76"/>
      <c r="E250" s="76"/>
      <c r="F250" s="76"/>
      <c r="G250" s="76"/>
      <c r="H250" s="76"/>
      <c r="I250" s="76"/>
    </row>
    <row r="251">
      <c r="C251" s="76"/>
      <c r="D251" s="76"/>
      <c r="E251" s="76"/>
      <c r="F251" s="76"/>
      <c r="G251" s="76"/>
      <c r="H251" s="76"/>
      <c r="I251" s="76"/>
    </row>
    <row r="252">
      <c r="C252" s="76"/>
      <c r="D252" s="76"/>
      <c r="E252" s="76"/>
      <c r="F252" s="76"/>
      <c r="G252" s="76"/>
      <c r="H252" s="76"/>
      <c r="I252" s="76"/>
    </row>
    <row r="253">
      <c r="C253" s="76"/>
      <c r="D253" s="76"/>
      <c r="E253" s="76"/>
      <c r="F253" s="76"/>
      <c r="G253" s="76"/>
      <c r="H253" s="76"/>
      <c r="I253" s="76"/>
    </row>
    <row r="254">
      <c r="C254" s="76"/>
      <c r="D254" s="76"/>
      <c r="E254" s="76"/>
      <c r="F254" s="76"/>
      <c r="G254" s="76"/>
      <c r="H254" s="76"/>
      <c r="I254" s="76"/>
    </row>
    <row r="255">
      <c r="C255" s="76"/>
      <c r="D255" s="76"/>
      <c r="E255" s="76"/>
      <c r="F255" s="76"/>
      <c r="G255" s="76"/>
      <c r="H255" s="76"/>
      <c r="I255" s="76"/>
    </row>
    <row r="256">
      <c r="C256" s="76"/>
      <c r="D256" s="76"/>
      <c r="E256" s="76"/>
      <c r="F256" s="76"/>
      <c r="G256" s="76"/>
      <c r="H256" s="76"/>
      <c r="I256" s="76"/>
    </row>
    <row r="257">
      <c r="C257" s="76"/>
      <c r="D257" s="76"/>
      <c r="E257" s="76"/>
      <c r="F257" s="76"/>
      <c r="G257" s="76"/>
      <c r="H257" s="76"/>
      <c r="I257" s="76"/>
    </row>
    <row r="258">
      <c r="C258" s="76"/>
      <c r="D258" s="76"/>
      <c r="E258" s="76"/>
      <c r="F258" s="76"/>
      <c r="G258" s="76"/>
      <c r="H258" s="76"/>
      <c r="I258" s="76"/>
    </row>
    <row r="259">
      <c r="C259" s="76"/>
      <c r="D259" s="76"/>
      <c r="E259" s="76"/>
      <c r="F259" s="76"/>
      <c r="G259" s="76"/>
      <c r="H259" s="76"/>
      <c r="I259" s="76"/>
    </row>
    <row r="260">
      <c r="C260" s="76"/>
      <c r="D260" s="76"/>
      <c r="E260" s="76"/>
      <c r="F260" s="76"/>
      <c r="G260" s="76"/>
      <c r="H260" s="76"/>
      <c r="I260" s="76"/>
    </row>
    <row r="261">
      <c r="C261" s="76"/>
      <c r="D261" s="76"/>
      <c r="E261" s="76"/>
      <c r="F261" s="76"/>
      <c r="G261" s="76"/>
      <c r="H261" s="76"/>
      <c r="I261" s="76"/>
    </row>
    <row r="262">
      <c r="C262" s="76"/>
      <c r="D262" s="76"/>
      <c r="E262" s="76"/>
      <c r="F262" s="76"/>
      <c r="G262" s="76"/>
      <c r="H262" s="76"/>
      <c r="I262" s="76"/>
    </row>
    <row r="263">
      <c r="C263" s="76"/>
      <c r="D263" s="76"/>
      <c r="E263" s="76"/>
      <c r="F263" s="76"/>
      <c r="G263" s="76"/>
      <c r="H263" s="76"/>
      <c r="I263" s="76"/>
    </row>
    <row r="264">
      <c r="C264" s="76"/>
      <c r="D264" s="76"/>
      <c r="E264" s="76"/>
      <c r="F264" s="76"/>
      <c r="G264" s="76"/>
      <c r="H264" s="76"/>
      <c r="I264" s="76"/>
    </row>
    <row r="265">
      <c r="C265" s="76"/>
      <c r="D265" s="76"/>
      <c r="E265" s="76"/>
      <c r="F265" s="76"/>
      <c r="G265" s="76"/>
      <c r="H265" s="76"/>
      <c r="I265" s="76"/>
    </row>
    <row r="266">
      <c r="C266" s="76"/>
      <c r="D266" s="76"/>
      <c r="E266" s="76"/>
      <c r="F266" s="76"/>
      <c r="G266" s="76"/>
      <c r="H266" s="76"/>
      <c r="I266" s="76"/>
    </row>
    <row r="267">
      <c r="C267" s="76"/>
      <c r="D267" s="76"/>
      <c r="E267" s="76"/>
      <c r="F267" s="76"/>
      <c r="G267" s="76"/>
      <c r="H267" s="76"/>
      <c r="I267" s="76"/>
    </row>
    <row r="268">
      <c r="C268" s="76"/>
      <c r="D268" s="76"/>
      <c r="E268" s="76"/>
      <c r="F268" s="76"/>
      <c r="G268" s="76"/>
      <c r="H268" s="76"/>
      <c r="I268" s="76"/>
    </row>
    <row r="269">
      <c r="C269" s="76"/>
      <c r="D269" s="76"/>
      <c r="E269" s="76"/>
      <c r="F269" s="76"/>
      <c r="G269" s="76"/>
      <c r="H269" s="76"/>
      <c r="I269" s="76"/>
    </row>
    <row r="270">
      <c r="C270" s="76"/>
      <c r="D270" s="76"/>
      <c r="E270" s="76"/>
      <c r="F270" s="76"/>
      <c r="G270" s="76"/>
      <c r="H270" s="76"/>
      <c r="I270" s="76"/>
    </row>
    <row r="271">
      <c r="C271" s="76"/>
      <c r="D271" s="76"/>
      <c r="E271" s="76"/>
      <c r="F271" s="76"/>
      <c r="G271" s="76"/>
      <c r="H271" s="76"/>
      <c r="I271" s="76"/>
    </row>
    <row r="272">
      <c r="C272" s="76"/>
      <c r="D272" s="76"/>
      <c r="E272" s="76"/>
      <c r="F272" s="76"/>
      <c r="G272" s="76"/>
      <c r="H272" s="76"/>
      <c r="I272" s="76"/>
    </row>
    <row r="273">
      <c r="C273" s="76"/>
      <c r="D273" s="76"/>
      <c r="E273" s="76"/>
      <c r="F273" s="76"/>
      <c r="G273" s="76"/>
      <c r="H273" s="76"/>
      <c r="I273" s="76"/>
    </row>
    <row r="274">
      <c r="C274" s="76"/>
      <c r="D274" s="76"/>
      <c r="E274" s="76"/>
      <c r="F274" s="76"/>
      <c r="G274" s="76"/>
      <c r="H274" s="76"/>
      <c r="I274" s="76"/>
    </row>
    <row r="275">
      <c r="C275" s="76"/>
      <c r="D275" s="76"/>
      <c r="E275" s="76"/>
      <c r="F275" s="76"/>
      <c r="G275" s="76"/>
      <c r="H275" s="76"/>
      <c r="I275" s="76"/>
    </row>
    <row r="276">
      <c r="C276" s="76"/>
      <c r="D276" s="76"/>
      <c r="E276" s="76"/>
      <c r="F276" s="76"/>
      <c r="G276" s="76"/>
      <c r="H276" s="76"/>
      <c r="I276" s="76"/>
    </row>
    <row r="277">
      <c r="C277" s="76"/>
      <c r="D277" s="76"/>
      <c r="E277" s="76"/>
      <c r="F277" s="76"/>
      <c r="G277" s="76"/>
      <c r="H277" s="76"/>
      <c r="I277" s="76"/>
    </row>
    <row r="278">
      <c r="C278" s="76"/>
      <c r="D278" s="76"/>
      <c r="E278" s="76"/>
      <c r="F278" s="76"/>
      <c r="G278" s="76"/>
      <c r="H278" s="76"/>
      <c r="I278" s="76"/>
    </row>
    <row r="279">
      <c r="C279" s="76"/>
      <c r="D279" s="76"/>
      <c r="E279" s="76"/>
      <c r="F279" s="76"/>
      <c r="G279" s="76"/>
      <c r="H279" s="76"/>
      <c r="I279" s="76"/>
    </row>
    <row r="280">
      <c r="C280" s="76"/>
      <c r="D280" s="76"/>
      <c r="E280" s="76"/>
      <c r="F280" s="76"/>
      <c r="G280" s="76"/>
      <c r="H280" s="76"/>
      <c r="I280" s="76"/>
    </row>
    <row r="281">
      <c r="C281" s="76"/>
      <c r="D281" s="76"/>
      <c r="E281" s="76"/>
      <c r="F281" s="76"/>
      <c r="G281" s="76"/>
      <c r="H281" s="76"/>
      <c r="I281" s="76"/>
    </row>
    <row r="282">
      <c r="C282" s="76"/>
      <c r="D282" s="76"/>
      <c r="E282" s="76"/>
      <c r="F282" s="76"/>
      <c r="G282" s="76"/>
      <c r="H282" s="76"/>
      <c r="I282" s="76"/>
    </row>
    <row r="283">
      <c r="C283" s="76"/>
      <c r="D283" s="76"/>
      <c r="E283" s="76"/>
      <c r="F283" s="76"/>
      <c r="G283" s="76"/>
      <c r="H283" s="76"/>
      <c r="I283" s="76"/>
    </row>
    <row r="284">
      <c r="C284" s="76"/>
      <c r="D284" s="76"/>
      <c r="E284" s="76"/>
      <c r="F284" s="76"/>
      <c r="G284" s="76"/>
      <c r="H284" s="76"/>
      <c r="I284" s="76"/>
    </row>
    <row r="285">
      <c r="C285" s="76"/>
      <c r="D285" s="76"/>
      <c r="E285" s="76"/>
      <c r="F285" s="76"/>
      <c r="G285" s="76"/>
      <c r="H285" s="76"/>
      <c r="I285" s="76"/>
    </row>
    <row r="286">
      <c r="C286" s="76"/>
      <c r="D286" s="76"/>
      <c r="E286" s="76"/>
      <c r="F286" s="76"/>
      <c r="G286" s="76"/>
      <c r="H286" s="76"/>
      <c r="I286" s="76"/>
    </row>
    <row r="287">
      <c r="C287" s="76"/>
      <c r="D287" s="76"/>
      <c r="E287" s="76"/>
      <c r="F287" s="76"/>
      <c r="G287" s="76"/>
      <c r="H287" s="76"/>
      <c r="I287" s="76"/>
    </row>
    <row r="288">
      <c r="C288" s="76"/>
      <c r="D288" s="76"/>
      <c r="E288" s="76"/>
      <c r="F288" s="76"/>
      <c r="G288" s="76"/>
      <c r="H288" s="76"/>
      <c r="I288" s="76"/>
    </row>
    <row r="289">
      <c r="C289" s="76"/>
      <c r="D289" s="76"/>
      <c r="E289" s="76"/>
      <c r="F289" s="76"/>
      <c r="G289" s="76"/>
      <c r="H289" s="76"/>
      <c r="I289" s="76"/>
    </row>
    <row r="290">
      <c r="C290" s="76"/>
      <c r="D290" s="76"/>
      <c r="E290" s="76"/>
      <c r="F290" s="76"/>
      <c r="G290" s="76"/>
      <c r="H290" s="76"/>
      <c r="I290" s="76"/>
    </row>
    <row r="291">
      <c r="C291" s="76"/>
      <c r="D291" s="76"/>
      <c r="E291" s="76"/>
      <c r="F291" s="76"/>
      <c r="G291" s="76"/>
      <c r="H291" s="76"/>
      <c r="I291" s="76"/>
    </row>
    <row r="292">
      <c r="C292" s="76"/>
      <c r="D292" s="76"/>
      <c r="E292" s="76"/>
      <c r="F292" s="76"/>
      <c r="G292" s="76"/>
      <c r="H292" s="76"/>
      <c r="I292" s="76"/>
    </row>
    <row r="293">
      <c r="C293" s="76"/>
      <c r="D293" s="76"/>
      <c r="E293" s="76"/>
      <c r="F293" s="76"/>
      <c r="G293" s="76"/>
      <c r="H293" s="76"/>
      <c r="I293" s="76"/>
    </row>
    <row r="294">
      <c r="C294" s="76"/>
      <c r="D294" s="76"/>
      <c r="E294" s="76"/>
      <c r="F294" s="76"/>
      <c r="G294" s="76"/>
      <c r="H294" s="76"/>
      <c r="I294" s="76"/>
    </row>
    <row r="295">
      <c r="C295" s="76"/>
      <c r="D295" s="76"/>
      <c r="E295" s="76"/>
      <c r="F295" s="76"/>
      <c r="G295" s="76"/>
      <c r="H295" s="76"/>
      <c r="I295" s="76"/>
    </row>
    <row r="296">
      <c r="C296" s="76"/>
      <c r="D296" s="76"/>
      <c r="E296" s="76"/>
      <c r="F296" s="76"/>
      <c r="G296" s="76"/>
      <c r="H296" s="76"/>
      <c r="I296" s="76"/>
    </row>
    <row r="297">
      <c r="C297" s="76"/>
      <c r="D297" s="76"/>
      <c r="E297" s="76"/>
      <c r="F297" s="76"/>
      <c r="G297" s="76"/>
      <c r="H297" s="76"/>
      <c r="I297" s="76"/>
    </row>
    <row r="298">
      <c r="C298" s="76"/>
      <c r="D298" s="76"/>
      <c r="E298" s="76"/>
      <c r="F298" s="76"/>
      <c r="G298" s="76"/>
      <c r="H298" s="76"/>
      <c r="I298" s="76"/>
    </row>
    <row r="299">
      <c r="C299" s="76"/>
      <c r="D299" s="76"/>
      <c r="E299" s="76"/>
      <c r="F299" s="76"/>
      <c r="G299" s="76"/>
      <c r="H299" s="76"/>
      <c r="I299" s="76"/>
    </row>
    <row r="300">
      <c r="C300" s="76"/>
      <c r="D300" s="76"/>
      <c r="E300" s="76"/>
      <c r="F300" s="76"/>
      <c r="G300" s="76"/>
      <c r="H300" s="76"/>
      <c r="I300" s="76"/>
    </row>
    <row r="301">
      <c r="C301" s="76"/>
      <c r="D301" s="76"/>
      <c r="E301" s="76"/>
      <c r="F301" s="76"/>
      <c r="G301" s="76"/>
      <c r="H301" s="76"/>
      <c r="I301" s="76"/>
    </row>
    <row r="302">
      <c r="C302" s="76"/>
      <c r="D302" s="76"/>
      <c r="E302" s="76"/>
      <c r="F302" s="76"/>
      <c r="G302" s="76"/>
      <c r="H302" s="76"/>
      <c r="I302" s="76"/>
    </row>
    <row r="303">
      <c r="C303" s="76"/>
      <c r="D303" s="76"/>
      <c r="E303" s="76"/>
      <c r="F303" s="76"/>
      <c r="G303" s="76"/>
      <c r="H303" s="76"/>
      <c r="I303" s="76"/>
    </row>
    <row r="304">
      <c r="C304" s="76"/>
      <c r="D304" s="76"/>
      <c r="E304" s="76"/>
      <c r="F304" s="76"/>
      <c r="G304" s="76"/>
      <c r="H304" s="76"/>
      <c r="I304" s="76"/>
    </row>
    <row r="305">
      <c r="C305" s="76"/>
      <c r="D305" s="76"/>
      <c r="E305" s="76"/>
      <c r="F305" s="76"/>
      <c r="G305" s="76"/>
      <c r="H305" s="76"/>
      <c r="I305" s="76"/>
    </row>
    <row r="306">
      <c r="C306" s="76"/>
      <c r="D306" s="76"/>
      <c r="E306" s="76"/>
      <c r="F306" s="76"/>
      <c r="G306" s="76"/>
      <c r="H306" s="76"/>
      <c r="I306" s="76"/>
    </row>
    <row r="307">
      <c r="C307" s="76"/>
      <c r="D307" s="76"/>
      <c r="E307" s="76"/>
      <c r="F307" s="76"/>
      <c r="G307" s="76"/>
      <c r="H307" s="76"/>
      <c r="I307" s="76"/>
    </row>
    <row r="308">
      <c r="C308" s="76"/>
      <c r="D308" s="76"/>
      <c r="E308" s="76"/>
      <c r="F308" s="76"/>
      <c r="G308" s="76"/>
      <c r="H308" s="76"/>
      <c r="I308" s="76"/>
    </row>
    <row r="309">
      <c r="C309" s="76"/>
      <c r="D309" s="76"/>
      <c r="E309" s="76"/>
      <c r="F309" s="76"/>
      <c r="G309" s="76"/>
      <c r="H309" s="76"/>
      <c r="I309" s="76"/>
    </row>
    <row r="310">
      <c r="C310" s="76"/>
      <c r="D310" s="76"/>
      <c r="E310" s="76"/>
      <c r="F310" s="76"/>
      <c r="G310" s="76"/>
      <c r="H310" s="76"/>
      <c r="I310" s="76"/>
    </row>
    <row r="311">
      <c r="C311" s="76"/>
      <c r="D311" s="76"/>
      <c r="E311" s="76"/>
      <c r="F311" s="76"/>
      <c r="G311" s="76"/>
      <c r="H311" s="76"/>
      <c r="I311" s="76"/>
    </row>
    <row r="312">
      <c r="C312" s="76"/>
      <c r="D312" s="76"/>
      <c r="E312" s="76"/>
      <c r="F312" s="76"/>
      <c r="G312" s="76"/>
      <c r="H312" s="76"/>
      <c r="I312" s="76"/>
    </row>
    <row r="313">
      <c r="C313" s="76"/>
      <c r="D313" s="76"/>
      <c r="E313" s="76"/>
      <c r="F313" s="76"/>
      <c r="G313" s="76"/>
      <c r="H313" s="76"/>
      <c r="I313" s="76"/>
    </row>
    <row r="314">
      <c r="C314" s="76"/>
      <c r="D314" s="76"/>
      <c r="E314" s="76"/>
      <c r="F314" s="76"/>
      <c r="G314" s="76"/>
      <c r="H314" s="76"/>
      <c r="I314" s="76"/>
    </row>
    <row r="315">
      <c r="C315" s="76"/>
      <c r="D315" s="76"/>
      <c r="E315" s="76"/>
      <c r="F315" s="76"/>
      <c r="G315" s="76"/>
      <c r="H315" s="76"/>
      <c r="I315" s="76"/>
    </row>
    <row r="316">
      <c r="C316" s="76"/>
      <c r="D316" s="76"/>
      <c r="E316" s="76"/>
      <c r="F316" s="76"/>
      <c r="G316" s="76"/>
      <c r="H316" s="76"/>
      <c r="I316" s="76"/>
    </row>
    <row r="317">
      <c r="C317" s="76"/>
      <c r="D317" s="76"/>
      <c r="E317" s="76"/>
      <c r="F317" s="76"/>
      <c r="G317" s="76"/>
      <c r="H317" s="76"/>
      <c r="I317" s="76"/>
    </row>
    <row r="318">
      <c r="C318" s="76"/>
      <c r="D318" s="76"/>
      <c r="E318" s="76"/>
      <c r="F318" s="76"/>
      <c r="G318" s="76"/>
      <c r="H318" s="76"/>
      <c r="I318" s="76"/>
    </row>
    <row r="319">
      <c r="C319" s="76"/>
      <c r="D319" s="76"/>
      <c r="E319" s="76"/>
      <c r="F319" s="76"/>
      <c r="G319" s="76"/>
      <c r="H319" s="76"/>
      <c r="I319" s="76"/>
    </row>
    <row r="320">
      <c r="C320" s="76"/>
      <c r="D320" s="76"/>
      <c r="E320" s="76"/>
      <c r="F320" s="76"/>
      <c r="G320" s="76"/>
      <c r="H320" s="76"/>
      <c r="I320" s="76"/>
    </row>
    <row r="321">
      <c r="C321" s="76"/>
      <c r="D321" s="76"/>
      <c r="E321" s="76"/>
      <c r="F321" s="76"/>
      <c r="G321" s="76"/>
      <c r="H321" s="76"/>
      <c r="I321" s="76"/>
    </row>
    <row r="322">
      <c r="C322" s="76"/>
      <c r="D322" s="76"/>
      <c r="E322" s="76"/>
      <c r="F322" s="76"/>
      <c r="G322" s="76"/>
      <c r="H322" s="76"/>
      <c r="I322" s="76"/>
    </row>
    <row r="323">
      <c r="C323" s="76"/>
      <c r="D323" s="76"/>
      <c r="E323" s="76"/>
      <c r="F323" s="76"/>
      <c r="G323" s="76"/>
      <c r="H323" s="76"/>
      <c r="I323" s="76"/>
    </row>
    <row r="324">
      <c r="C324" s="76"/>
      <c r="D324" s="76"/>
      <c r="E324" s="76"/>
      <c r="F324" s="76"/>
      <c r="G324" s="76"/>
      <c r="H324" s="76"/>
      <c r="I324" s="76"/>
    </row>
    <row r="325">
      <c r="C325" s="76"/>
      <c r="D325" s="76"/>
      <c r="E325" s="76"/>
      <c r="F325" s="76"/>
      <c r="G325" s="76"/>
      <c r="H325" s="76"/>
      <c r="I325" s="76"/>
    </row>
    <row r="326">
      <c r="C326" s="76"/>
      <c r="D326" s="76"/>
      <c r="E326" s="76"/>
      <c r="F326" s="76"/>
      <c r="G326" s="76"/>
      <c r="H326" s="76"/>
      <c r="I326" s="76"/>
    </row>
    <row r="327">
      <c r="C327" s="76"/>
      <c r="D327" s="76"/>
      <c r="E327" s="76"/>
      <c r="F327" s="76"/>
      <c r="G327" s="76"/>
      <c r="H327" s="76"/>
      <c r="I327" s="76"/>
    </row>
    <row r="328">
      <c r="C328" s="76"/>
      <c r="D328" s="76"/>
      <c r="E328" s="76"/>
      <c r="F328" s="76"/>
      <c r="G328" s="76"/>
      <c r="H328" s="76"/>
      <c r="I328" s="76"/>
    </row>
    <row r="329">
      <c r="C329" s="76"/>
      <c r="D329" s="76"/>
      <c r="E329" s="76"/>
      <c r="F329" s="76"/>
      <c r="G329" s="76"/>
      <c r="H329" s="76"/>
      <c r="I329" s="76"/>
    </row>
    <row r="330">
      <c r="C330" s="76"/>
      <c r="D330" s="76"/>
      <c r="E330" s="76"/>
      <c r="F330" s="76"/>
      <c r="G330" s="76"/>
      <c r="H330" s="76"/>
      <c r="I330" s="76"/>
    </row>
    <row r="331">
      <c r="C331" s="76"/>
      <c r="D331" s="76"/>
      <c r="E331" s="76"/>
      <c r="F331" s="76"/>
      <c r="G331" s="76"/>
      <c r="H331" s="76"/>
      <c r="I331" s="76"/>
    </row>
    <row r="332">
      <c r="C332" s="76"/>
      <c r="D332" s="76"/>
      <c r="E332" s="76"/>
      <c r="F332" s="76"/>
      <c r="G332" s="76"/>
      <c r="H332" s="76"/>
      <c r="I332" s="76"/>
    </row>
    <row r="333">
      <c r="C333" s="76"/>
      <c r="D333" s="76"/>
      <c r="E333" s="76"/>
      <c r="F333" s="76"/>
      <c r="G333" s="76"/>
      <c r="H333" s="76"/>
      <c r="I333" s="76"/>
    </row>
    <row r="334">
      <c r="C334" s="76"/>
      <c r="D334" s="76"/>
      <c r="E334" s="76"/>
      <c r="F334" s="76"/>
      <c r="G334" s="76"/>
      <c r="H334" s="76"/>
      <c r="I334" s="76"/>
    </row>
    <row r="335">
      <c r="C335" s="76"/>
      <c r="D335" s="76"/>
      <c r="E335" s="76"/>
      <c r="F335" s="76"/>
      <c r="G335" s="76"/>
      <c r="H335" s="76"/>
      <c r="I335" s="76"/>
    </row>
    <row r="336">
      <c r="C336" s="76"/>
      <c r="D336" s="76"/>
      <c r="E336" s="76"/>
      <c r="F336" s="76"/>
      <c r="G336" s="76"/>
      <c r="H336" s="76"/>
      <c r="I336" s="76"/>
    </row>
    <row r="337">
      <c r="C337" s="76"/>
      <c r="D337" s="76"/>
      <c r="E337" s="76"/>
      <c r="F337" s="76"/>
      <c r="G337" s="76"/>
      <c r="H337" s="76"/>
      <c r="I337" s="76"/>
    </row>
    <row r="338">
      <c r="C338" s="76"/>
      <c r="D338" s="76"/>
      <c r="E338" s="76"/>
      <c r="F338" s="76"/>
      <c r="G338" s="76"/>
      <c r="H338" s="76"/>
      <c r="I338" s="76"/>
    </row>
    <row r="339">
      <c r="C339" s="76"/>
      <c r="D339" s="76"/>
      <c r="E339" s="76"/>
      <c r="F339" s="76"/>
      <c r="G339" s="76"/>
      <c r="H339" s="76"/>
      <c r="I339" s="76"/>
    </row>
    <row r="340">
      <c r="C340" s="76"/>
      <c r="D340" s="76"/>
      <c r="E340" s="76"/>
      <c r="F340" s="76"/>
      <c r="G340" s="76"/>
      <c r="H340" s="76"/>
      <c r="I340" s="76"/>
    </row>
    <row r="341">
      <c r="C341" s="76"/>
      <c r="D341" s="76"/>
      <c r="E341" s="76"/>
      <c r="F341" s="76"/>
      <c r="G341" s="76"/>
      <c r="H341" s="76"/>
      <c r="I341" s="76"/>
    </row>
    <row r="342">
      <c r="C342" s="76"/>
      <c r="D342" s="76"/>
      <c r="E342" s="76"/>
      <c r="F342" s="76"/>
      <c r="G342" s="76"/>
      <c r="H342" s="76"/>
      <c r="I342" s="76"/>
    </row>
    <row r="343">
      <c r="C343" s="76"/>
      <c r="D343" s="76"/>
      <c r="E343" s="76"/>
      <c r="F343" s="76"/>
      <c r="G343" s="76"/>
      <c r="H343" s="76"/>
      <c r="I343" s="76"/>
    </row>
    <row r="344">
      <c r="C344" s="76"/>
      <c r="D344" s="76"/>
      <c r="E344" s="76"/>
      <c r="F344" s="76"/>
      <c r="G344" s="76"/>
      <c r="H344" s="76"/>
      <c r="I344" s="76"/>
    </row>
    <row r="345">
      <c r="C345" s="76"/>
      <c r="D345" s="76"/>
      <c r="E345" s="76"/>
      <c r="F345" s="76"/>
      <c r="G345" s="76"/>
      <c r="H345" s="76"/>
      <c r="I345" s="76"/>
    </row>
    <row r="346">
      <c r="C346" s="76"/>
      <c r="D346" s="76"/>
      <c r="E346" s="76"/>
      <c r="F346" s="76"/>
      <c r="G346" s="76"/>
      <c r="H346" s="76"/>
      <c r="I346" s="76"/>
    </row>
    <row r="347">
      <c r="C347" s="76"/>
      <c r="D347" s="76"/>
      <c r="E347" s="76"/>
      <c r="F347" s="76"/>
      <c r="G347" s="76"/>
      <c r="H347" s="76"/>
      <c r="I347" s="76"/>
    </row>
    <row r="348">
      <c r="C348" s="76"/>
      <c r="D348" s="76"/>
      <c r="E348" s="76"/>
      <c r="F348" s="76"/>
      <c r="G348" s="76"/>
      <c r="H348" s="76"/>
      <c r="I348" s="76"/>
    </row>
    <row r="349">
      <c r="C349" s="76"/>
      <c r="D349" s="76"/>
      <c r="E349" s="76"/>
      <c r="F349" s="76"/>
      <c r="G349" s="76"/>
      <c r="H349" s="76"/>
      <c r="I349" s="76"/>
    </row>
    <row r="350">
      <c r="C350" s="76"/>
      <c r="D350" s="76"/>
      <c r="E350" s="76"/>
      <c r="F350" s="76"/>
      <c r="G350" s="76"/>
      <c r="H350" s="76"/>
      <c r="I350" s="76"/>
    </row>
    <row r="351">
      <c r="C351" s="76"/>
      <c r="D351" s="76"/>
      <c r="E351" s="76"/>
      <c r="F351" s="76"/>
      <c r="G351" s="76"/>
      <c r="H351" s="76"/>
      <c r="I351" s="76"/>
    </row>
    <row r="352">
      <c r="C352" s="76"/>
      <c r="D352" s="76"/>
      <c r="E352" s="76"/>
      <c r="F352" s="76"/>
      <c r="G352" s="76"/>
      <c r="H352" s="76"/>
      <c r="I352" s="76"/>
    </row>
    <row r="353">
      <c r="C353" s="76"/>
      <c r="D353" s="76"/>
      <c r="E353" s="76"/>
      <c r="F353" s="76"/>
      <c r="G353" s="76"/>
      <c r="H353" s="76"/>
      <c r="I353" s="76"/>
    </row>
    <row r="354">
      <c r="C354" s="76"/>
      <c r="D354" s="76"/>
      <c r="E354" s="76"/>
      <c r="F354" s="76"/>
      <c r="G354" s="76"/>
      <c r="H354" s="76"/>
      <c r="I354" s="76"/>
    </row>
    <row r="355">
      <c r="C355" s="76"/>
      <c r="D355" s="76"/>
      <c r="E355" s="76"/>
      <c r="F355" s="76"/>
      <c r="G355" s="76"/>
      <c r="H355" s="76"/>
      <c r="I355" s="76"/>
    </row>
    <row r="356">
      <c r="C356" s="76"/>
      <c r="D356" s="76"/>
      <c r="E356" s="76"/>
      <c r="F356" s="76"/>
      <c r="G356" s="76"/>
      <c r="H356" s="76"/>
      <c r="I356" s="76"/>
    </row>
    <row r="357">
      <c r="C357" s="76"/>
      <c r="D357" s="76"/>
      <c r="E357" s="76"/>
      <c r="F357" s="76"/>
      <c r="G357" s="76"/>
      <c r="H357" s="76"/>
      <c r="I357" s="76"/>
    </row>
    <row r="358">
      <c r="C358" s="76"/>
      <c r="D358" s="76"/>
      <c r="E358" s="76"/>
      <c r="F358" s="76"/>
      <c r="G358" s="76"/>
      <c r="H358" s="76"/>
      <c r="I358" s="76"/>
    </row>
    <row r="359">
      <c r="C359" s="76"/>
      <c r="D359" s="76"/>
      <c r="E359" s="76"/>
      <c r="F359" s="76"/>
      <c r="G359" s="76"/>
      <c r="H359" s="76"/>
      <c r="I359" s="76"/>
    </row>
    <row r="360">
      <c r="C360" s="76"/>
      <c r="D360" s="76"/>
      <c r="E360" s="76"/>
      <c r="F360" s="76"/>
      <c r="G360" s="76"/>
      <c r="H360" s="76"/>
      <c r="I360" s="76"/>
    </row>
    <row r="361">
      <c r="C361" s="76"/>
      <c r="D361" s="76"/>
      <c r="E361" s="76"/>
      <c r="F361" s="76"/>
      <c r="G361" s="76"/>
      <c r="H361" s="76"/>
      <c r="I361" s="76"/>
    </row>
    <row r="362">
      <c r="C362" s="76"/>
      <c r="D362" s="76"/>
      <c r="E362" s="76"/>
      <c r="F362" s="76"/>
      <c r="G362" s="76"/>
      <c r="H362" s="76"/>
      <c r="I362" s="76"/>
    </row>
    <row r="363">
      <c r="C363" s="76"/>
      <c r="D363" s="76"/>
      <c r="E363" s="76"/>
      <c r="F363" s="76"/>
      <c r="G363" s="76"/>
      <c r="H363" s="76"/>
      <c r="I363" s="76"/>
    </row>
    <row r="364">
      <c r="C364" s="76"/>
      <c r="D364" s="76"/>
      <c r="E364" s="76"/>
      <c r="F364" s="76"/>
      <c r="G364" s="76"/>
      <c r="H364" s="76"/>
      <c r="I364" s="76"/>
    </row>
    <row r="365">
      <c r="C365" s="76"/>
      <c r="D365" s="76"/>
      <c r="E365" s="76"/>
      <c r="F365" s="76"/>
      <c r="G365" s="76"/>
      <c r="H365" s="76"/>
      <c r="I365" s="76"/>
    </row>
    <row r="366">
      <c r="C366" s="76"/>
      <c r="D366" s="76"/>
      <c r="E366" s="76"/>
      <c r="F366" s="76"/>
      <c r="G366" s="76"/>
      <c r="H366" s="76"/>
      <c r="I366" s="76"/>
    </row>
    <row r="367">
      <c r="C367" s="76"/>
      <c r="D367" s="76"/>
      <c r="E367" s="76"/>
      <c r="F367" s="76"/>
      <c r="G367" s="76"/>
      <c r="H367" s="76"/>
      <c r="I367" s="76"/>
    </row>
    <row r="368">
      <c r="C368" s="76"/>
      <c r="D368" s="76"/>
      <c r="E368" s="76"/>
      <c r="F368" s="76"/>
      <c r="G368" s="76"/>
      <c r="H368" s="76"/>
      <c r="I368" s="76"/>
    </row>
    <row r="369">
      <c r="C369" s="76"/>
      <c r="D369" s="76"/>
      <c r="E369" s="76"/>
      <c r="F369" s="76"/>
      <c r="G369" s="76"/>
      <c r="H369" s="76"/>
      <c r="I369" s="76"/>
    </row>
    <row r="370">
      <c r="C370" s="76"/>
      <c r="D370" s="76"/>
      <c r="E370" s="76"/>
      <c r="F370" s="76"/>
      <c r="G370" s="76"/>
      <c r="H370" s="76"/>
      <c r="I370" s="76"/>
    </row>
    <row r="371">
      <c r="C371" s="76"/>
      <c r="D371" s="76"/>
      <c r="E371" s="76"/>
      <c r="F371" s="76"/>
      <c r="G371" s="76"/>
      <c r="H371" s="76"/>
      <c r="I371" s="76"/>
    </row>
    <row r="372">
      <c r="C372" s="76"/>
      <c r="D372" s="76"/>
      <c r="E372" s="76"/>
      <c r="F372" s="76"/>
      <c r="G372" s="76"/>
      <c r="H372" s="76"/>
      <c r="I372" s="76"/>
    </row>
    <row r="373">
      <c r="C373" s="76"/>
      <c r="D373" s="76"/>
      <c r="E373" s="76"/>
      <c r="F373" s="76"/>
      <c r="G373" s="76"/>
      <c r="H373" s="76"/>
      <c r="I373" s="76"/>
    </row>
    <row r="374">
      <c r="C374" s="76"/>
      <c r="D374" s="76"/>
      <c r="E374" s="76"/>
      <c r="F374" s="76"/>
      <c r="G374" s="76"/>
      <c r="H374" s="76"/>
      <c r="I374" s="76"/>
    </row>
    <row r="375">
      <c r="C375" s="76"/>
      <c r="D375" s="76"/>
      <c r="E375" s="76"/>
      <c r="F375" s="76"/>
      <c r="G375" s="76"/>
      <c r="H375" s="76"/>
      <c r="I375" s="76"/>
    </row>
    <row r="376">
      <c r="C376" s="76"/>
      <c r="D376" s="76"/>
      <c r="E376" s="76"/>
      <c r="F376" s="76"/>
      <c r="G376" s="76"/>
      <c r="H376" s="76"/>
      <c r="I376" s="76"/>
    </row>
    <row r="377">
      <c r="C377" s="76"/>
      <c r="D377" s="76"/>
      <c r="E377" s="76"/>
      <c r="F377" s="76"/>
      <c r="G377" s="76"/>
      <c r="H377" s="76"/>
      <c r="I377" s="76"/>
    </row>
    <row r="378">
      <c r="C378" s="76"/>
      <c r="D378" s="76"/>
      <c r="E378" s="76"/>
      <c r="F378" s="76"/>
      <c r="G378" s="76"/>
      <c r="H378" s="76"/>
      <c r="I378" s="76"/>
    </row>
    <row r="379">
      <c r="C379" s="76"/>
      <c r="D379" s="76"/>
      <c r="E379" s="76"/>
      <c r="F379" s="76"/>
      <c r="G379" s="76"/>
      <c r="H379" s="76"/>
      <c r="I379" s="76"/>
    </row>
    <row r="380">
      <c r="C380" s="76"/>
      <c r="D380" s="76"/>
      <c r="E380" s="76"/>
      <c r="F380" s="76"/>
      <c r="G380" s="76"/>
      <c r="H380" s="76"/>
      <c r="I380" s="76"/>
    </row>
    <row r="381">
      <c r="C381" s="76"/>
      <c r="D381" s="76"/>
      <c r="E381" s="76"/>
      <c r="F381" s="76"/>
      <c r="G381" s="76"/>
      <c r="H381" s="76"/>
      <c r="I381" s="76"/>
    </row>
    <row r="382">
      <c r="C382" s="76"/>
      <c r="D382" s="76"/>
      <c r="E382" s="76"/>
      <c r="F382" s="76"/>
      <c r="G382" s="76"/>
      <c r="H382" s="76"/>
      <c r="I382" s="76"/>
    </row>
    <row r="383">
      <c r="C383" s="76"/>
      <c r="D383" s="76"/>
      <c r="E383" s="76"/>
      <c r="F383" s="76"/>
      <c r="G383" s="76"/>
      <c r="H383" s="76"/>
      <c r="I383" s="76"/>
    </row>
    <row r="384">
      <c r="C384" s="76"/>
      <c r="D384" s="76"/>
      <c r="E384" s="76"/>
      <c r="F384" s="76"/>
      <c r="G384" s="76"/>
      <c r="H384" s="76"/>
      <c r="I384" s="76"/>
    </row>
    <row r="385">
      <c r="C385" s="76"/>
      <c r="D385" s="76"/>
      <c r="E385" s="76"/>
      <c r="F385" s="76"/>
      <c r="G385" s="76"/>
      <c r="H385" s="76"/>
      <c r="I385" s="76"/>
    </row>
    <row r="386">
      <c r="C386" s="76"/>
      <c r="D386" s="76"/>
      <c r="E386" s="76"/>
      <c r="F386" s="76"/>
      <c r="G386" s="76"/>
      <c r="H386" s="76"/>
      <c r="I386" s="76"/>
    </row>
    <row r="387">
      <c r="C387" s="76"/>
      <c r="D387" s="76"/>
      <c r="E387" s="76"/>
      <c r="F387" s="76"/>
      <c r="G387" s="76"/>
      <c r="H387" s="76"/>
      <c r="I387" s="76"/>
    </row>
    <row r="388">
      <c r="C388" s="76"/>
      <c r="D388" s="76"/>
      <c r="E388" s="76"/>
      <c r="F388" s="76"/>
      <c r="G388" s="76"/>
      <c r="H388" s="76"/>
      <c r="I388" s="76"/>
    </row>
    <row r="389">
      <c r="C389" s="76"/>
      <c r="D389" s="76"/>
      <c r="E389" s="76"/>
      <c r="F389" s="76"/>
      <c r="G389" s="76"/>
      <c r="H389" s="76"/>
      <c r="I389" s="76"/>
    </row>
    <row r="390">
      <c r="C390" s="76"/>
      <c r="D390" s="76"/>
      <c r="E390" s="76"/>
      <c r="F390" s="76"/>
      <c r="G390" s="76"/>
      <c r="H390" s="76"/>
      <c r="I390" s="76"/>
    </row>
    <row r="391">
      <c r="C391" s="76"/>
      <c r="D391" s="76"/>
      <c r="E391" s="76"/>
      <c r="F391" s="76"/>
      <c r="G391" s="76"/>
      <c r="H391" s="76"/>
      <c r="I391" s="76"/>
    </row>
    <row r="392">
      <c r="C392" s="76"/>
      <c r="D392" s="76"/>
      <c r="E392" s="76"/>
      <c r="F392" s="76"/>
      <c r="G392" s="76"/>
      <c r="H392" s="76"/>
      <c r="I392" s="76"/>
    </row>
    <row r="393">
      <c r="C393" s="76"/>
      <c r="D393" s="76"/>
      <c r="E393" s="76"/>
      <c r="F393" s="76"/>
      <c r="G393" s="76"/>
      <c r="H393" s="76"/>
      <c r="I393" s="76"/>
    </row>
    <row r="394">
      <c r="C394" s="76"/>
      <c r="D394" s="76"/>
      <c r="E394" s="76"/>
      <c r="F394" s="76"/>
      <c r="G394" s="76"/>
      <c r="H394" s="76"/>
      <c r="I394" s="76"/>
    </row>
    <row r="395">
      <c r="C395" s="76"/>
      <c r="D395" s="76"/>
      <c r="E395" s="76"/>
      <c r="F395" s="76"/>
      <c r="G395" s="76"/>
      <c r="H395" s="76"/>
      <c r="I395" s="76"/>
    </row>
    <row r="396">
      <c r="C396" s="76"/>
      <c r="D396" s="76"/>
      <c r="E396" s="76"/>
      <c r="F396" s="76"/>
      <c r="G396" s="76"/>
      <c r="H396" s="76"/>
      <c r="I396" s="76"/>
    </row>
    <row r="397">
      <c r="C397" s="76"/>
      <c r="D397" s="76"/>
      <c r="E397" s="76"/>
      <c r="F397" s="76"/>
      <c r="G397" s="76"/>
      <c r="H397" s="76"/>
      <c r="I397" s="76"/>
    </row>
    <row r="398">
      <c r="C398" s="76"/>
      <c r="D398" s="76"/>
      <c r="E398" s="76"/>
      <c r="F398" s="76"/>
      <c r="G398" s="76"/>
      <c r="H398" s="76"/>
      <c r="I398" s="76"/>
    </row>
    <row r="399">
      <c r="C399" s="76"/>
      <c r="D399" s="76"/>
      <c r="E399" s="76"/>
      <c r="F399" s="76"/>
      <c r="G399" s="76"/>
      <c r="H399" s="76"/>
      <c r="I399" s="76"/>
    </row>
    <row r="400">
      <c r="C400" s="76"/>
      <c r="D400" s="76"/>
      <c r="E400" s="76"/>
      <c r="F400" s="76"/>
      <c r="G400" s="76"/>
      <c r="H400" s="76"/>
      <c r="I400" s="76"/>
    </row>
    <row r="401">
      <c r="C401" s="76"/>
      <c r="D401" s="76"/>
      <c r="E401" s="76"/>
      <c r="F401" s="76"/>
      <c r="G401" s="76"/>
      <c r="H401" s="76"/>
      <c r="I401" s="76"/>
    </row>
    <row r="402">
      <c r="C402" s="76"/>
      <c r="D402" s="76"/>
      <c r="E402" s="76"/>
      <c r="F402" s="76"/>
      <c r="G402" s="76"/>
      <c r="H402" s="76"/>
      <c r="I402" s="76"/>
    </row>
    <row r="403">
      <c r="C403" s="76"/>
      <c r="D403" s="76"/>
      <c r="E403" s="76"/>
      <c r="F403" s="76"/>
      <c r="G403" s="76"/>
      <c r="H403" s="76"/>
      <c r="I403" s="76"/>
    </row>
    <row r="404">
      <c r="C404" s="76"/>
      <c r="D404" s="76"/>
      <c r="E404" s="76"/>
      <c r="F404" s="76"/>
      <c r="G404" s="76"/>
      <c r="H404" s="76"/>
      <c r="I404" s="76"/>
    </row>
    <row r="405">
      <c r="C405" s="76"/>
      <c r="D405" s="76"/>
      <c r="E405" s="76"/>
      <c r="F405" s="76"/>
      <c r="G405" s="76"/>
      <c r="H405" s="76"/>
      <c r="I405" s="76"/>
    </row>
    <row r="406">
      <c r="C406" s="76"/>
      <c r="D406" s="76"/>
      <c r="E406" s="76"/>
      <c r="F406" s="76"/>
      <c r="G406" s="76"/>
      <c r="H406" s="76"/>
      <c r="I406" s="76"/>
    </row>
    <row r="407">
      <c r="C407" s="76"/>
      <c r="D407" s="76"/>
      <c r="E407" s="76"/>
      <c r="F407" s="76"/>
      <c r="G407" s="76"/>
      <c r="H407" s="76"/>
      <c r="I407" s="76"/>
    </row>
    <row r="408">
      <c r="C408" s="76"/>
      <c r="D408" s="76"/>
      <c r="E408" s="76"/>
      <c r="F408" s="76"/>
      <c r="G408" s="76"/>
      <c r="H408" s="76"/>
      <c r="I408" s="76"/>
    </row>
    <row r="409">
      <c r="C409" s="76"/>
      <c r="D409" s="76"/>
      <c r="E409" s="76"/>
      <c r="F409" s="76"/>
      <c r="G409" s="76"/>
      <c r="H409" s="76"/>
      <c r="I409" s="76"/>
    </row>
    <row r="410">
      <c r="C410" s="76"/>
      <c r="D410" s="76"/>
      <c r="E410" s="76"/>
      <c r="F410" s="76"/>
      <c r="G410" s="76"/>
      <c r="H410" s="76"/>
      <c r="I410" s="76"/>
    </row>
    <row r="411">
      <c r="C411" s="76"/>
      <c r="D411" s="76"/>
      <c r="E411" s="76"/>
      <c r="F411" s="76"/>
      <c r="G411" s="76"/>
      <c r="H411" s="76"/>
      <c r="I411" s="76"/>
    </row>
    <row r="412">
      <c r="C412" s="76"/>
      <c r="D412" s="76"/>
      <c r="E412" s="76"/>
      <c r="F412" s="76"/>
      <c r="G412" s="76"/>
      <c r="H412" s="76"/>
      <c r="I412" s="76"/>
    </row>
    <row r="413">
      <c r="C413" s="76"/>
      <c r="D413" s="76"/>
      <c r="E413" s="76"/>
      <c r="F413" s="76"/>
      <c r="G413" s="76"/>
      <c r="H413" s="76"/>
      <c r="I413" s="76"/>
    </row>
    <row r="414">
      <c r="C414" s="76"/>
      <c r="D414" s="76"/>
      <c r="E414" s="76"/>
      <c r="F414" s="76"/>
      <c r="G414" s="76"/>
      <c r="H414" s="76"/>
      <c r="I414" s="76"/>
    </row>
    <row r="415">
      <c r="C415" s="76"/>
      <c r="D415" s="76"/>
      <c r="E415" s="76"/>
      <c r="F415" s="76"/>
      <c r="G415" s="76"/>
      <c r="H415" s="76"/>
      <c r="I415" s="76"/>
    </row>
    <row r="416">
      <c r="C416" s="76"/>
      <c r="D416" s="76"/>
      <c r="E416" s="76"/>
      <c r="F416" s="76"/>
      <c r="G416" s="76"/>
      <c r="H416" s="76"/>
      <c r="I416" s="76"/>
    </row>
    <row r="417">
      <c r="C417" s="76"/>
      <c r="D417" s="76"/>
      <c r="E417" s="76"/>
      <c r="F417" s="76"/>
      <c r="G417" s="76"/>
      <c r="H417" s="76"/>
      <c r="I417" s="76"/>
    </row>
    <row r="418">
      <c r="C418" s="76"/>
      <c r="D418" s="76"/>
      <c r="E418" s="76"/>
      <c r="F418" s="76"/>
      <c r="G418" s="76"/>
      <c r="H418" s="76"/>
      <c r="I418" s="76"/>
    </row>
    <row r="419">
      <c r="C419" s="76"/>
      <c r="D419" s="76"/>
      <c r="E419" s="76"/>
      <c r="F419" s="76"/>
      <c r="G419" s="76"/>
      <c r="H419" s="76"/>
      <c r="I419" s="76"/>
    </row>
    <row r="420">
      <c r="C420" s="76"/>
      <c r="D420" s="76"/>
      <c r="E420" s="76"/>
      <c r="F420" s="76"/>
      <c r="G420" s="76"/>
      <c r="H420" s="76"/>
      <c r="I420" s="76"/>
    </row>
    <row r="421">
      <c r="C421" s="76"/>
      <c r="D421" s="76"/>
      <c r="E421" s="76"/>
      <c r="F421" s="76"/>
      <c r="G421" s="76"/>
      <c r="H421" s="76"/>
      <c r="I421" s="76"/>
    </row>
    <row r="422">
      <c r="C422" s="76"/>
      <c r="D422" s="76"/>
      <c r="E422" s="76"/>
      <c r="F422" s="76"/>
      <c r="G422" s="76"/>
      <c r="H422" s="76"/>
      <c r="I422" s="76"/>
    </row>
    <row r="423">
      <c r="C423" s="76"/>
      <c r="D423" s="76"/>
      <c r="E423" s="76"/>
      <c r="F423" s="76"/>
      <c r="G423" s="76"/>
      <c r="H423" s="76"/>
      <c r="I423" s="76"/>
    </row>
    <row r="424">
      <c r="C424" s="76"/>
      <c r="D424" s="76"/>
      <c r="E424" s="76"/>
      <c r="F424" s="76"/>
      <c r="G424" s="76"/>
      <c r="H424" s="76"/>
      <c r="I424" s="76"/>
    </row>
    <row r="425">
      <c r="C425" s="76"/>
      <c r="D425" s="76"/>
      <c r="E425" s="76"/>
      <c r="F425" s="76"/>
      <c r="G425" s="76"/>
      <c r="H425" s="76"/>
      <c r="I425" s="76"/>
    </row>
    <row r="426">
      <c r="C426" s="76"/>
      <c r="D426" s="76"/>
      <c r="E426" s="76"/>
      <c r="F426" s="76"/>
      <c r="G426" s="76"/>
      <c r="H426" s="76"/>
      <c r="I426" s="76"/>
    </row>
    <row r="427">
      <c r="C427" s="76"/>
      <c r="D427" s="76"/>
      <c r="E427" s="76"/>
      <c r="F427" s="76"/>
      <c r="G427" s="76"/>
      <c r="H427" s="76"/>
      <c r="I427" s="76"/>
    </row>
    <row r="428">
      <c r="C428" s="76"/>
      <c r="D428" s="76"/>
      <c r="E428" s="76"/>
      <c r="F428" s="76"/>
      <c r="G428" s="76"/>
      <c r="H428" s="76"/>
      <c r="I428" s="76"/>
    </row>
    <row r="429">
      <c r="C429" s="76"/>
      <c r="D429" s="76"/>
      <c r="E429" s="76"/>
      <c r="F429" s="76"/>
      <c r="G429" s="76"/>
      <c r="H429" s="76"/>
      <c r="I429" s="76"/>
    </row>
    <row r="430">
      <c r="C430" s="76"/>
      <c r="D430" s="76"/>
      <c r="E430" s="76"/>
      <c r="F430" s="76"/>
      <c r="G430" s="76"/>
      <c r="H430" s="76"/>
      <c r="I430" s="76"/>
    </row>
    <row r="431">
      <c r="C431" s="76"/>
      <c r="D431" s="76"/>
      <c r="E431" s="76"/>
      <c r="F431" s="76"/>
      <c r="G431" s="76"/>
      <c r="H431" s="76"/>
      <c r="I431" s="76"/>
    </row>
    <row r="432">
      <c r="C432" s="76"/>
      <c r="D432" s="76"/>
      <c r="E432" s="76"/>
      <c r="F432" s="76"/>
      <c r="G432" s="76"/>
      <c r="H432" s="76"/>
      <c r="I432" s="76"/>
    </row>
    <row r="433">
      <c r="C433" s="76"/>
      <c r="D433" s="76"/>
      <c r="E433" s="76"/>
      <c r="F433" s="76"/>
      <c r="G433" s="76"/>
      <c r="H433" s="76"/>
      <c r="I433" s="76"/>
    </row>
    <row r="434">
      <c r="C434" s="76"/>
      <c r="D434" s="76"/>
      <c r="E434" s="76"/>
      <c r="F434" s="76"/>
      <c r="G434" s="76"/>
      <c r="H434" s="76"/>
      <c r="I434" s="76"/>
    </row>
    <row r="435">
      <c r="C435" s="76"/>
      <c r="D435" s="76"/>
      <c r="E435" s="76"/>
      <c r="F435" s="76"/>
      <c r="G435" s="76"/>
      <c r="H435" s="76"/>
      <c r="I435" s="76"/>
    </row>
    <row r="436">
      <c r="C436" s="76"/>
      <c r="D436" s="76"/>
      <c r="E436" s="76"/>
      <c r="F436" s="76"/>
      <c r="G436" s="76"/>
      <c r="H436" s="76"/>
      <c r="I436" s="76"/>
    </row>
    <row r="437">
      <c r="C437" s="76"/>
      <c r="D437" s="76"/>
      <c r="E437" s="76"/>
      <c r="F437" s="76"/>
      <c r="G437" s="76"/>
      <c r="H437" s="76"/>
      <c r="I437" s="76"/>
    </row>
    <row r="438">
      <c r="C438" s="76"/>
      <c r="D438" s="76"/>
      <c r="E438" s="76"/>
      <c r="F438" s="76"/>
      <c r="G438" s="76"/>
      <c r="H438" s="76"/>
      <c r="I438" s="76"/>
    </row>
    <row r="439">
      <c r="C439" s="76"/>
      <c r="D439" s="76"/>
      <c r="E439" s="76"/>
      <c r="F439" s="76"/>
      <c r="G439" s="76"/>
      <c r="H439" s="76"/>
      <c r="I439" s="76"/>
    </row>
    <row r="440">
      <c r="C440" s="76"/>
      <c r="D440" s="76"/>
      <c r="E440" s="76"/>
      <c r="F440" s="76"/>
      <c r="G440" s="76"/>
      <c r="H440" s="76"/>
      <c r="I440" s="76"/>
    </row>
    <row r="441">
      <c r="C441" s="76"/>
      <c r="D441" s="76"/>
      <c r="E441" s="76"/>
      <c r="F441" s="76"/>
      <c r="G441" s="76"/>
      <c r="H441" s="76"/>
      <c r="I441" s="76"/>
    </row>
    <row r="442">
      <c r="C442" s="76"/>
      <c r="D442" s="76"/>
      <c r="E442" s="76"/>
      <c r="F442" s="76"/>
      <c r="G442" s="76"/>
      <c r="H442" s="76"/>
      <c r="I442" s="76"/>
    </row>
    <row r="443">
      <c r="C443" s="76"/>
      <c r="D443" s="76"/>
      <c r="E443" s="76"/>
      <c r="F443" s="76"/>
      <c r="G443" s="76"/>
      <c r="H443" s="76"/>
      <c r="I443" s="76"/>
    </row>
    <row r="444">
      <c r="C444" s="76"/>
      <c r="D444" s="76"/>
      <c r="E444" s="76"/>
      <c r="F444" s="76"/>
      <c r="G444" s="76"/>
      <c r="H444" s="76"/>
      <c r="I444" s="76"/>
    </row>
    <row r="445">
      <c r="C445" s="76"/>
      <c r="D445" s="76"/>
      <c r="E445" s="76"/>
      <c r="F445" s="76"/>
      <c r="G445" s="76"/>
      <c r="H445" s="76"/>
      <c r="I445" s="76"/>
    </row>
    <row r="446">
      <c r="C446" s="76"/>
      <c r="D446" s="76"/>
      <c r="E446" s="76"/>
      <c r="F446" s="76"/>
      <c r="G446" s="76"/>
      <c r="H446" s="76"/>
      <c r="I446" s="76"/>
    </row>
    <row r="447">
      <c r="C447" s="76"/>
      <c r="D447" s="76"/>
      <c r="E447" s="76"/>
      <c r="F447" s="76"/>
      <c r="G447" s="76"/>
      <c r="H447" s="76"/>
      <c r="I447" s="76"/>
    </row>
    <row r="448">
      <c r="C448" s="76"/>
      <c r="D448" s="76"/>
      <c r="E448" s="76"/>
      <c r="F448" s="76"/>
      <c r="G448" s="76"/>
      <c r="H448" s="76"/>
      <c r="I448" s="76"/>
    </row>
    <row r="449">
      <c r="C449" s="76"/>
      <c r="D449" s="76"/>
      <c r="E449" s="76"/>
      <c r="F449" s="76"/>
      <c r="G449" s="76"/>
      <c r="H449" s="76"/>
      <c r="I449" s="76"/>
    </row>
    <row r="450">
      <c r="C450" s="76"/>
      <c r="D450" s="76"/>
      <c r="E450" s="76"/>
      <c r="F450" s="76"/>
      <c r="G450" s="76"/>
      <c r="H450" s="76"/>
      <c r="I450" s="76"/>
    </row>
    <row r="451">
      <c r="C451" s="76"/>
      <c r="D451" s="76"/>
      <c r="E451" s="76"/>
      <c r="F451" s="76"/>
      <c r="G451" s="76"/>
      <c r="H451" s="76"/>
      <c r="I451" s="76"/>
    </row>
    <row r="452">
      <c r="C452" s="76"/>
      <c r="D452" s="76"/>
      <c r="E452" s="76"/>
      <c r="F452" s="76"/>
      <c r="G452" s="76"/>
      <c r="H452" s="76"/>
      <c r="I452" s="76"/>
    </row>
    <row r="453">
      <c r="C453" s="76"/>
      <c r="D453" s="76"/>
      <c r="E453" s="76"/>
      <c r="F453" s="76"/>
      <c r="G453" s="76"/>
      <c r="H453" s="76"/>
      <c r="I453" s="76"/>
    </row>
    <row r="454">
      <c r="C454" s="76"/>
      <c r="D454" s="76"/>
      <c r="E454" s="76"/>
      <c r="F454" s="76"/>
      <c r="G454" s="76"/>
      <c r="H454" s="76"/>
      <c r="I454" s="76"/>
    </row>
    <row r="455">
      <c r="C455" s="76"/>
      <c r="D455" s="76"/>
      <c r="E455" s="76"/>
      <c r="F455" s="76"/>
      <c r="G455" s="76"/>
      <c r="H455" s="76"/>
      <c r="I455" s="76"/>
    </row>
    <row r="456">
      <c r="C456" s="76"/>
      <c r="D456" s="76"/>
      <c r="E456" s="76"/>
      <c r="F456" s="76"/>
      <c r="G456" s="76"/>
      <c r="H456" s="76"/>
      <c r="I456" s="76"/>
    </row>
    <row r="457">
      <c r="C457" s="76"/>
      <c r="D457" s="76"/>
      <c r="E457" s="76"/>
      <c r="F457" s="76"/>
      <c r="G457" s="76"/>
      <c r="H457" s="76"/>
      <c r="I457" s="76"/>
    </row>
    <row r="458">
      <c r="C458" s="76"/>
      <c r="D458" s="76"/>
      <c r="E458" s="76"/>
      <c r="F458" s="76"/>
      <c r="G458" s="76"/>
      <c r="H458" s="76"/>
      <c r="I458" s="76"/>
    </row>
    <row r="459">
      <c r="C459" s="76"/>
      <c r="D459" s="76"/>
      <c r="E459" s="76"/>
      <c r="F459" s="76"/>
      <c r="G459" s="76"/>
      <c r="H459" s="76"/>
      <c r="I459" s="76"/>
    </row>
    <row r="460">
      <c r="C460" s="76"/>
      <c r="D460" s="76"/>
      <c r="E460" s="76"/>
      <c r="F460" s="76"/>
      <c r="G460" s="76"/>
      <c r="H460" s="76"/>
      <c r="I460" s="76"/>
    </row>
    <row r="461">
      <c r="C461" s="76"/>
      <c r="D461" s="76"/>
      <c r="E461" s="76"/>
      <c r="F461" s="76"/>
      <c r="G461" s="76"/>
      <c r="H461" s="76"/>
      <c r="I461" s="76"/>
    </row>
    <row r="462">
      <c r="C462" s="76"/>
      <c r="D462" s="76"/>
      <c r="E462" s="76"/>
      <c r="F462" s="76"/>
      <c r="G462" s="76"/>
      <c r="H462" s="76"/>
      <c r="I462" s="76"/>
    </row>
    <row r="463">
      <c r="C463" s="76"/>
      <c r="D463" s="76"/>
      <c r="E463" s="76"/>
      <c r="F463" s="76"/>
      <c r="G463" s="76"/>
      <c r="H463" s="76"/>
      <c r="I463" s="76"/>
    </row>
    <row r="464">
      <c r="C464" s="76"/>
      <c r="D464" s="76"/>
      <c r="E464" s="76"/>
      <c r="F464" s="76"/>
      <c r="G464" s="76"/>
      <c r="H464" s="76"/>
      <c r="I464" s="76"/>
    </row>
    <row r="465">
      <c r="C465" s="76"/>
      <c r="D465" s="76"/>
      <c r="E465" s="76"/>
      <c r="F465" s="76"/>
      <c r="G465" s="76"/>
      <c r="H465" s="76"/>
      <c r="I465" s="76"/>
    </row>
    <row r="466">
      <c r="C466" s="76"/>
      <c r="D466" s="76"/>
      <c r="E466" s="76"/>
      <c r="F466" s="76"/>
      <c r="G466" s="76"/>
      <c r="H466" s="76"/>
      <c r="I466" s="76"/>
    </row>
    <row r="467">
      <c r="C467" s="76"/>
      <c r="D467" s="76"/>
      <c r="E467" s="76"/>
      <c r="F467" s="76"/>
      <c r="G467" s="76"/>
      <c r="H467" s="76"/>
      <c r="I467" s="76"/>
    </row>
    <row r="468">
      <c r="C468" s="76"/>
      <c r="D468" s="76"/>
      <c r="E468" s="76"/>
      <c r="F468" s="76"/>
      <c r="G468" s="76"/>
      <c r="H468" s="76"/>
      <c r="I468" s="76"/>
    </row>
    <row r="469">
      <c r="C469" s="76"/>
      <c r="D469" s="76"/>
      <c r="E469" s="76"/>
      <c r="F469" s="76"/>
      <c r="G469" s="76"/>
      <c r="H469" s="76"/>
      <c r="I469" s="76"/>
    </row>
    <row r="470">
      <c r="C470" s="76"/>
      <c r="D470" s="76"/>
      <c r="E470" s="76"/>
      <c r="F470" s="76"/>
      <c r="G470" s="76"/>
      <c r="H470" s="76"/>
      <c r="I470" s="76"/>
    </row>
    <row r="471">
      <c r="C471" s="76"/>
      <c r="D471" s="76"/>
      <c r="E471" s="76"/>
      <c r="F471" s="76"/>
      <c r="G471" s="76"/>
      <c r="H471" s="76"/>
      <c r="I471" s="76"/>
    </row>
    <row r="472">
      <c r="C472" s="76"/>
      <c r="D472" s="76"/>
      <c r="E472" s="76"/>
      <c r="F472" s="76"/>
      <c r="G472" s="76"/>
      <c r="H472" s="76"/>
      <c r="I472" s="76"/>
    </row>
    <row r="473">
      <c r="C473" s="76"/>
      <c r="D473" s="76"/>
      <c r="E473" s="76"/>
      <c r="F473" s="76"/>
      <c r="G473" s="76"/>
      <c r="H473" s="76"/>
      <c r="I473" s="76"/>
    </row>
    <row r="474">
      <c r="C474" s="76"/>
      <c r="D474" s="76"/>
      <c r="E474" s="76"/>
      <c r="F474" s="76"/>
      <c r="G474" s="76"/>
      <c r="H474" s="76"/>
      <c r="I474" s="76"/>
    </row>
    <row r="475">
      <c r="C475" s="76"/>
      <c r="D475" s="76"/>
      <c r="E475" s="76"/>
      <c r="F475" s="76"/>
      <c r="G475" s="76"/>
      <c r="H475" s="76"/>
      <c r="I475" s="76"/>
    </row>
    <row r="476">
      <c r="C476" s="76"/>
      <c r="D476" s="76"/>
      <c r="E476" s="76"/>
      <c r="F476" s="76"/>
      <c r="G476" s="76"/>
      <c r="H476" s="76"/>
      <c r="I476" s="76"/>
    </row>
    <row r="477">
      <c r="C477" s="76"/>
      <c r="D477" s="76"/>
      <c r="E477" s="76"/>
      <c r="F477" s="76"/>
      <c r="G477" s="76"/>
      <c r="H477" s="76"/>
      <c r="I477" s="76"/>
    </row>
    <row r="478">
      <c r="C478" s="76"/>
      <c r="D478" s="76"/>
      <c r="E478" s="76"/>
      <c r="F478" s="76"/>
      <c r="G478" s="76"/>
      <c r="H478" s="76"/>
      <c r="I478" s="76"/>
    </row>
    <row r="479">
      <c r="C479" s="76"/>
      <c r="D479" s="76"/>
      <c r="E479" s="76"/>
      <c r="F479" s="76"/>
      <c r="G479" s="76"/>
      <c r="H479" s="76"/>
      <c r="I479" s="76"/>
    </row>
    <row r="480">
      <c r="C480" s="76"/>
      <c r="D480" s="76"/>
      <c r="E480" s="76"/>
      <c r="F480" s="76"/>
      <c r="G480" s="76"/>
      <c r="H480" s="76"/>
      <c r="I480" s="76"/>
    </row>
    <row r="481">
      <c r="C481" s="76"/>
      <c r="D481" s="76"/>
      <c r="E481" s="76"/>
      <c r="F481" s="76"/>
      <c r="G481" s="76"/>
      <c r="H481" s="76"/>
      <c r="I481" s="76"/>
    </row>
    <row r="482">
      <c r="C482" s="76"/>
      <c r="D482" s="76"/>
      <c r="E482" s="76"/>
      <c r="F482" s="76"/>
      <c r="G482" s="76"/>
      <c r="H482" s="76"/>
      <c r="I482" s="76"/>
    </row>
    <row r="483">
      <c r="C483" s="76"/>
      <c r="D483" s="76"/>
      <c r="E483" s="76"/>
      <c r="F483" s="76"/>
      <c r="G483" s="76"/>
      <c r="H483" s="76"/>
      <c r="I483" s="76"/>
    </row>
    <row r="484">
      <c r="C484" s="76"/>
      <c r="D484" s="76"/>
      <c r="E484" s="76"/>
      <c r="F484" s="76"/>
      <c r="G484" s="76"/>
      <c r="H484" s="76"/>
      <c r="I484" s="76"/>
    </row>
    <row r="485">
      <c r="C485" s="76"/>
      <c r="D485" s="76"/>
      <c r="E485" s="76"/>
      <c r="F485" s="76"/>
      <c r="G485" s="76"/>
      <c r="H485" s="76"/>
      <c r="I485" s="76"/>
    </row>
    <row r="486">
      <c r="C486" s="76"/>
      <c r="D486" s="76"/>
      <c r="E486" s="76"/>
      <c r="F486" s="76"/>
      <c r="G486" s="76"/>
      <c r="H486" s="76"/>
      <c r="I486" s="76"/>
    </row>
    <row r="487">
      <c r="C487" s="76"/>
      <c r="D487" s="76"/>
      <c r="E487" s="76"/>
      <c r="F487" s="76"/>
      <c r="G487" s="76"/>
      <c r="H487" s="76"/>
      <c r="I487" s="76"/>
    </row>
    <row r="488">
      <c r="C488" s="76"/>
      <c r="D488" s="76"/>
      <c r="E488" s="76"/>
      <c r="F488" s="76"/>
      <c r="G488" s="76"/>
      <c r="H488" s="76"/>
      <c r="I488" s="76"/>
    </row>
    <row r="489">
      <c r="C489" s="76"/>
      <c r="D489" s="76"/>
      <c r="E489" s="76"/>
      <c r="F489" s="76"/>
      <c r="G489" s="76"/>
      <c r="H489" s="76"/>
      <c r="I489" s="76"/>
    </row>
    <row r="490">
      <c r="C490" s="76"/>
      <c r="D490" s="76"/>
      <c r="E490" s="76"/>
      <c r="F490" s="76"/>
      <c r="G490" s="76"/>
      <c r="H490" s="76"/>
      <c r="I490" s="76"/>
    </row>
    <row r="491">
      <c r="C491" s="76"/>
      <c r="D491" s="76"/>
      <c r="E491" s="76"/>
      <c r="F491" s="76"/>
      <c r="G491" s="76"/>
      <c r="H491" s="76"/>
      <c r="I491" s="76"/>
    </row>
    <row r="492">
      <c r="C492" s="76"/>
      <c r="D492" s="76"/>
      <c r="E492" s="76"/>
      <c r="F492" s="76"/>
      <c r="G492" s="76"/>
      <c r="H492" s="76"/>
      <c r="I492" s="76"/>
    </row>
    <row r="493">
      <c r="C493" s="76"/>
      <c r="D493" s="76"/>
      <c r="E493" s="76"/>
      <c r="F493" s="76"/>
      <c r="G493" s="76"/>
      <c r="H493" s="76"/>
      <c r="I493" s="76"/>
    </row>
    <row r="494">
      <c r="C494" s="76"/>
      <c r="D494" s="76"/>
      <c r="E494" s="76"/>
      <c r="F494" s="76"/>
      <c r="G494" s="76"/>
      <c r="H494" s="76"/>
      <c r="I494" s="76"/>
    </row>
    <row r="495">
      <c r="C495" s="76"/>
      <c r="D495" s="76"/>
      <c r="E495" s="76"/>
      <c r="F495" s="76"/>
      <c r="G495" s="76"/>
      <c r="H495" s="76"/>
      <c r="I495" s="76"/>
    </row>
    <row r="496">
      <c r="C496" s="76"/>
      <c r="D496" s="76"/>
      <c r="E496" s="76"/>
      <c r="F496" s="76"/>
      <c r="G496" s="76"/>
      <c r="H496" s="76"/>
      <c r="I496" s="76"/>
    </row>
    <row r="497">
      <c r="C497" s="76"/>
      <c r="D497" s="76"/>
      <c r="E497" s="76"/>
      <c r="F497" s="76"/>
      <c r="G497" s="76"/>
      <c r="H497" s="76"/>
      <c r="I497" s="76"/>
    </row>
    <row r="498">
      <c r="C498" s="76"/>
      <c r="D498" s="76"/>
      <c r="E498" s="76"/>
      <c r="F498" s="76"/>
      <c r="G498" s="76"/>
      <c r="H498" s="76"/>
      <c r="I498" s="76"/>
    </row>
    <row r="499">
      <c r="C499" s="76"/>
      <c r="D499" s="76"/>
      <c r="E499" s="76"/>
      <c r="F499" s="76"/>
      <c r="G499" s="76"/>
      <c r="H499" s="76"/>
      <c r="I499" s="76"/>
    </row>
    <row r="500">
      <c r="C500" s="76"/>
      <c r="D500" s="76"/>
      <c r="E500" s="76"/>
      <c r="F500" s="76"/>
      <c r="G500" s="76"/>
      <c r="H500" s="76"/>
      <c r="I500" s="76"/>
    </row>
    <row r="501">
      <c r="C501" s="76"/>
      <c r="D501" s="76"/>
      <c r="E501" s="76"/>
      <c r="F501" s="76"/>
      <c r="G501" s="76"/>
      <c r="H501" s="76"/>
      <c r="I501" s="76"/>
    </row>
    <row r="502">
      <c r="C502" s="76"/>
      <c r="D502" s="76"/>
      <c r="E502" s="76"/>
      <c r="F502" s="76"/>
      <c r="G502" s="76"/>
      <c r="H502" s="76"/>
      <c r="I502" s="76"/>
    </row>
    <row r="503">
      <c r="C503" s="76"/>
      <c r="D503" s="76"/>
      <c r="E503" s="76"/>
      <c r="F503" s="76"/>
      <c r="G503" s="76"/>
      <c r="H503" s="76"/>
      <c r="I503" s="76"/>
    </row>
    <row r="504">
      <c r="C504" s="76"/>
      <c r="D504" s="76"/>
      <c r="E504" s="76"/>
      <c r="F504" s="76"/>
      <c r="G504" s="76"/>
      <c r="H504" s="76"/>
      <c r="I504" s="76"/>
    </row>
    <row r="505">
      <c r="C505" s="76"/>
      <c r="D505" s="76"/>
      <c r="E505" s="76"/>
      <c r="F505" s="76"/>
      <c r="G505" s="76"/>
      <c r="H505" s="76"/>
      <c r="I505" s="76"/>
    </row>
    <row r="506">
      <c r="C506" s="76"/>
      <c r="D506" s="76"/>
      <c r="E506" s="76"/>
      <c r="F506" s="76"/>
      <c r="G506" s="76"/>
      <c r="H506" s="76"/>
      <c r="I506" s="76"/>
    </row>
    <row r="507">
      <c r="C507" s="76"/>
      <c r="D507" s="76"/>
      <c r="E507" s="76"/>
      <c r="F507" s="76"/>
      <c r="G507" s="76"/>
      <c r="H507" s="76"/>
      <c r="I507" s="76"/>
    </row>
    <row r="508">
      <c r="C508" s="76"/>
      <c r="D508" s="76"/>
      <c r="E508" s="76"/>
      <c r="F508" s="76"/>
      <c r="G508" s="76"/>
      <c r="H508" s="76"/>
      <c r="I508" s="76"/>
    </row>
    <row r="509">
      <c r="C509" s="76"/>
      <c r="D509" s="76"/>
      <c r="E509" s="76"/>
      <c r="F509" s="76"/>
      <c r="G509" s="76"/>
      <c r="H509" s="76"/>
      <c r="I509" s="76"/>
    </row>
    <row r="510">
      <c r="C510" s="76"/>
      <c r="D510" s="76"/>
      <c r="E510" s="76"/>
      <c r="F510" s="76"/>
      <c r="G510" s="76"/>
      <c r="H510" s="76"/>
      <c r="I510" s="76"/>
    </row>
    <row r="511">
      <c r="C511" s="76"/>
      <c r="D511" s="76"/>
      <c r="E511" s="76"/>
      <c r="F511" s="76"/>
      <c r="G511" s="76"/>
      <c r="H511" s="76"/>
      <c r="I511" s="76"/>
    </row>
    <row r="512">
      <c r="C512" s="76"/>
      <c r="D512" s="76"/>
      <c r="E512" s="76"/>
      <c r="F512" s="76"/>
      <c r="G512" s="76"/>
      <c r="H512" s="76"/>
      <c r="I512" s="76"/>
    </row>
    <row r="513">
      <c r="C513" s="76"/>
      <c r="D513" s="76"/>
      <c r="E513" s="76"/>
      <c r="F513" s="76"/>
      <c r="G513" s="76"/>
      <c r="H513" s="76"/>
      <c r="I513" s="76"/>
    </row>
    <row r="514">
      <c r="C514" s="76"/>
      <c r="D514" s="76"/>
      <c r="E514" s="76"/>
      <c r="F514" s="76"/>
      <c r="G514" s="76"/>
      <c r="H514" s="76"/>
      <c r="I514" s="76"/>
    </row>
    <row r="515">
      <c r="C515" s="76"/>
      <c r="D515" s="76"/>
      <c r="E515" s="76"/>
      <c r="F515" s="76"/>
      <c r="G515" s="76"/>
      <c r="H515" s="76"/>
      <c r="I515" s="76"/>
    </row>
    <row r="516">
      <c r="C516" s="76"/>
      <c r="D516" s="76"/>
      <c r="E516" s="76"/>
      <c r="F516" s="76"/>
      <c r="G516" s="76"/>
      <c r="H516" s="76"/>
      <c r="I516" s="76"/>
    </row>
    <row r="517">
      <c r="C517" s="76"/>
      <c r="D517" s="76"/>
      <c r="E517" s="76"/>
      <c r="F517" s="76"/>
      <c r="G517" s="76"/>
      <c r="H517" s="76"/>
      <c r="I517" s="76"/>
    </row>
    <row r="518">
      <c r="C518" s="76"/>
      <c r="D518" s="76"/>
      <c r="E518" s="76"/>
      <c r="F518" s="76"/>
      <c r="G518" s="76"/>
      <c r="H518" s="76"/>
      <c r="I518" s="76"/>
    </row>
    <row r="519">
      <c r="C519" s="76"/>
      <c r="D519" s="76"/>
      <c r="E519" s="76"/>
      <c r="F519" s="76"/>
      <c r="G519" s="76"/>
      <c r="H519" s="76"/>
      <c r="I519" s="76"/>
    </row>
    <row r="520">
      <c r="C520" s="76"/>
      <c r="D520" s="76"/>
      <c r="E520" s="76"/>
      <c r="F520" s="76"/>
      <c r="G520" s="76"/>
      <c r="H520" s="76"/>
      <c r="I520" s="76"/>
    </row>
    <row r="521">
      <c r="C521" s="76"/>
      <c r="D521" s="76"/>
      <c r="E521" s="76"/>
      <c r="F521" s="76"/>
      <c r="G521" s="76"/>
      <c r="H521" s="76"/>
      <c r="I521" s="76"/>
    </row>
    <row r="522">
      <c r="C522" s="76"/>
      <c r="D522" s="76"/>
      <c r="E522" s="76"/>
      <c r="F522" s="76"/>
      <c r="G522" s="76"/>
      <c r="H522" s="76"/>
      <c r="I522" s="76"/>
    </row>
    <row r="523">
      <c r="C523" s="76"/>
      <c r="D523" s="76"/>
      <c r="E523" s="76"/>
      <c r="F523" s="76"/>
      <c r="G523" s="76"/>
      <c r="H523" s="76"/>
      <c r="I523" s="76"/>
    </row>
    <row r="524">
      <c r="C524" s="76"/>
      <c r="D524" s="76"/>
      <c r="E524" s="76"/>
      <c r="F524" s="76"/>
      <c r="G524" s="76"/>
      <c r="H524" s="76"/>
      <c r="I524" s="76"/>
    </row>
    <row r="525">
      <c r="C525" s="76"/>
      <c r="D525" s="76"/>
      <c r="E525" s="76"/>
      <c r="F525" s="76"/>
      <c r="G525" s="76"/>
      <c r="H525" s="76"/>
      <c r="I525" s="76"/>
    </row>
    <row r="526">
      <c r="C526" s="76"/>
      <c r="D526" s="76"/>
      <c r="E526" s="76"/>
      <c r="F526" s="76"/>
      <c r="G526" s="76"/>
      <c r="H526" s="76"/>
      <c r="I526" s="76"/>
    </row>
    <row r="527">
      <c r="C527" s="76"/>
      <c r="D527" s="76"/>
      <c r="E527" s="76"/>
      <c r="F527" s="76"/>
      <c r="G527" s="76"/>
      <c r="H527" s="76"/>
      <c r="I527" s="76"/>
    </row>
    <row r="528">
      <c r="C528" s="76"/>
      <c r="D528" s="76"/>
      <c r="E528" s="76"/>
      <c r="F528" s="76"/>
      <c r="G528" s="76"/>
      <c r="H528" s="76"/>
      <c r="I528" s="76"/>
    </row>
    <row r="529">
      <c r="C529" s="76"/>
      <c r="D529" s="76"/>
      <c r="E529" s="76"/>
      <c r="F529" s="76"/>
      <c r="G529" s="76"/>
      <c r="H529" s="76"/>
      <c r="I529" s="76"/>
    </row>
    <row r="530">
      <c r="C530" s="76"/>
      <c r="D530" s="76"/>
      <c r="E530" s="76"/>
      <c r="F530" s="76"/>
      <c r="G530" s="76"/>
      <c r="H530" s="76"/>
      <c r="I530" s="76"/>
    </row>
    <row r="531">
      <c r="C531" s="76"/>
      <c r="D531" s="76"/>
      <c r="E531" s="76"/>
      <c r="F531" s="76"/>
      <c r="G531" s="76"/>
      <c r="H531" s="76"/>
      <c r="I531" s="76"/>
    </row>
    <row r="532">
      <c r="C532" s="76"/>
      <c r="D532" s="76"/>
      <c r="E532" s="76"/>
      <c r="F532" s="76"/>
      <c r="G532" s="76"/>
      <c r="H532" s="76"/>
      <c r="I532" s="76"/>
    </row>
    <row r="533">
      <c r="C533" s="76"/>
      <c r="D533" s="76"/>
      <c r="E533" s="76"/>
      <c r="F533" s="76"/>
      <c r="G533" s="76"/>
      <c r="H533" s="76"/>
      <c r="I533" s="76"/>
    </row>
    <row r="534">
      <c r="C534" s="76"/>
      <c r="D534" s="76"/>
      <c r="E534" s="76"/>
      <c r="F534" s="76"/>
      <c r="G534" s="76"/>
      <c r="H534" s="76"/>
      <c r="I534" s="76"/>
    </row>
    <row r="535">
      <c r="C535" s="76"/>
      <c r="D535" s="76"/>
      <c r="E535" s="76"/>
      <c r="F535" s="76"/>
      <c r="G535" s="76"/>
      <c r="H535" s="76"/>
      <c r="I535" s="76"/>
    </row>
    <row r="536">
      <c r="C536" s="76"/>
      <c r="D536" s="76"/>
      <c r="E536" s="76"/>
      <c r="F536" s="76"/>
      <c r="G536" s="76"/>
      <c r="H536" s="76"/>
      <c r="I536" s="76"/>
    </row>
    <row r="537">
      <c r="C537" s="76"/>
      <c r="D537" s="76"/>
      <c r="E537" s="76"/>
      <c r="F537" s="76"/>
      <c r="G537" s="76"/>
      <c r="H537" s="76"/>
      <c r="I537" s="76"/>
    </row>
    <row r="538">
      <c r="C538" s="76"/>
      <c r="D538" s="76"/>
      <c r="E538" s="76"/>
      <c r="F538" s="76"/>
      <c r="G538" s="76"/>
      <c r="H538" s="76"/>
      <c r="I538" s="76"/>
    </row>
    <row r="539">
      <c r="C539" s="76"/>
      <c r="D539" s="76"/>
      <c r="E539" s="76"/>
      <c r="F539" s="76"/>
      <c r="G539" s="76"/>
      <c r="H539" s="76"/>
      <c r="I539" s="76"/>
    </row>
    <row r="540">
      <c r="C540" s="76"/>
      <c r="D540" s="76"/>
      <c r="E540" s="76"/>
      <c r="F540" s="76"/>
      <c r="G540" s="76"/>
      <c r="H540" s="76"/>
      <c r="I540" s="76"/>
    </row>
    <row r="541">
      <c r="C541" s="76"/>
      <c r="D541" s="76"/>
      <c r="E541" s="76"/>
      <c r="F541" s="76"/>
      <c r="G541" s="76"/>
      <c r="H541" s="76"/>
      <c r="I541" s="76"/>
    </row>
    <row r="542">
      <c r="C542" s="76"/>
      <c r="D542" s="76"/>
      <c r="E542" s="76"/>
      <c r="F542" s="76"/>
      <c r="G542" s="76"/>
      <c r="H542" s="76"/>
      <c r="I542" s="76"/>
    </row>
    <row r="543">
      <c r="C543" s="76"/>
      <c r="D543" s="76"/>
      <c r="E543" s="76"/>
      <c r="F543" s="76"/>
      <c r="G543" s="76"/>
      <c r="H543" s="76"/>
      <c r="I543" s="76"/>
    </row>
    <row r="544">
      <c r="C544" s="76"/>
      <c r="D544" s="76"/>
      <c r="E544" s="76"/>
      <c r="F544" s="76"/>
      <c r="G544" s="76"/>
      <c r="H544" s="76"/>
      <c r="I544" s="76"/>
    </row>
    <row r="545">
      <c r="C545" s="76"/>
      <c r="D545" s="76"/>
      <c r="E545" s="76"/>
      <c r="F545" s="76"/>
      <c r="G545" s="76"/>
      <c r="H545" s="76"/>
      <c r="I545" s="76"/>
    </row>
    <row r="546">
      <c r="C546" s="76"/>
      <c r="D546" s="76"/>
      <c r="E546" s="76"/>
      <c r="F546" s="76"/>
      <c r="G546" s="76"/>
      <c r="H546" s="76"/>
      <c r="I546" s="76"/>
    </row>
    <row r="547">
      <c r="C547" s="76"/>
      <c r="D547" s="76"/>
      <c r="E547" s="76"/>
      <c r="F547" s="76"/>
      <c r="G547" s="76"/>
      <c r="H547" s="76"/>
      <c r="I547" s="76"/>
    </row>
    <row r="548">
      <c r="C548" s="76"/>
      <c r="D548" s="76"/>
      <c r="E548" s="76"/>
      <c r="F548" s="76"/>
      <c r="G548" s="76"/>
      <c r="H548" s="76"/>
      <c r="I548" s="76"/>
    </row>
    <row r="549">
      <c r="C549" s="76"/>
      <c r="D549" s="76"/>
      <c r="E549" s="76"/>
      <c r="F549" s="76"/>
      <c r="G549" s="76"/>
      <c r="H549" s="76"/>
      <c r="I549" s="76"/>
    </row>
    <row r="550">
      <c r="C550" s="76"/>
      <c r="D550" s="76"/>
      <c r="E550" s="76"/>
      <c r="F550" s="76"/>
      <c r="G550" s="76"/>
      <c r="H550" s="76"/>
      <c r="I550" s="76"/>
    </row>
    <row r="551">
      <c r="C551" s="76"/>
      <c r="D551" s="76"/>
      <c r="E551" s="76"/>
      <c r="F551" s="76"/>
      <c r="G551" s="76"/>
      <c r="H551" s="76"/>
      <c r="I551" s="76"/>
    </row>
    <row r="552">
      <c r="C552" s="76"/>
      <c r="D552" s="76"/>
      <c r="E552" s="76"/>
      <c r="F552" s="76"/>
      <c r="G552" s="76"/>
      <c r="H552" s="76"/>
      <c r="I552" s="76"/>
    </row>
    <row r="553">
      <c r="C553" s="76"/>
      <c r="D553" s="76"/>
      <c r="E553" s="76"/>
      <c r="F553" s="76"/>
      <c r="G553" s="76"/>
      <c r="H553" s="76"/>
      <c r="I553" s="76"/>
    </row>
    <row r="554">
      <c r="C554" s="76"/>
      <c r="D554" s="76"/>
      <c r="E554" s="76"/>
      <c r="F554" s="76"/>
      <c r="G554" s="76"/>
      <c r="H554" s="76"/>
      <c r="I554" s="76"/>
    </row>
    <row r="555">
      <c r="C555" s="76"/>
      <c r="D555" s="76"/>
      <c r="E555" s="76"/>
      <c r="F555" s="76"/>
      <c r="G555" s="76"/>
      <c r="H555" s="76"/>
      <c r="I555" s="76"/>
    </row>
    <row r="556">
      <c r="C556" s="76"/>
      <c r="D556" s="76"/>
      <c r="E556" s="76"/>
      <c r="F556" s="76"/>
      <c r="G556" s="76"/>
      <c r="H556" s="76"/>
      <c r="I556" s="76"/>
    </row>
    <row r="557">
      <c r="C557" s="76"/>
      <c r="D557" s="76"/>
      <c r="E557" s="76"/>
      <c r="F557" s="76"/>
      <c r="G557" s="76"/>
      <c r="H557" s="76"/>
      <c r="I557" s="76"/>
    </row>
    <row r="558">
      <c r="C558" s="76"/>
      <c r="D558" s="76"/>
      <c r="E558" s="76"/>
      <c r="F558" s="76"/>
      <c r="G558" s="76"/>
      <c r="H558" s="76"/>
      <c r="I558" s="76"/>
    </row>
    <row r="559">
      <c r="C559" s="76"/>
      <c r="D559" s="76"/>
      <c r="E559" s="76"/>
      <c r="F559" s="76"/>
      <c r="G559" s="76"/>
      <c r="H559" s="76"/>
      <c r="I559" s="76"/>
    </row>
    <row r="560">
      <c r="C560" s="76"/>
      <c r="D560" s="76"/>
      <c r="E560" s="76"/>
      <c r="F560" s="76"/>
      <c r="G560" s="76"/>
      <c r="H560" s="76"/>
      <c r="I560" s="76"/>
    </row>
    <row r="561">
      <c r="C561" s="76"/>
      <c r="D561" s="76"/>
      <c r="E561" s="76"/>
      <c r="F561" s="76"/>
      <c r="G561" s="76"/>
      <c r="H561" s="76"/>
      <c r="I561" s="76"/>
    </row>
    <row r="562">
      <c r="C562" s="76"/>
      <c r="D562" s="76"/>
      <c r="E562" s="76"/>
      <c r="F562" s="76"/>
      <c r="G562" s="76"/>
      <c r="H562" s="76"/>
      <c r="I562" s="76"/>
    </row>
    <row r="563">
      <c r="C563" s="76"/>
      <c r="D563" s="76"/>
      <c r="E563" s="76"/>
      <c r="F563" s="76"/>
      <c r="G563" s="76"/>
      <c r="H563" s="76"/>
      <c r="I563" s="76"/>
    </row>
    <row r="564">
      <c r="C564" s="76"/>
      <c r="D564" s="76"/>
      <c r="E564" s="76"/>
      <c r="F564" s="76"/>
      <c r="G564" s="76"/>
      <c r="H564" s="76"/>
      <c r="I564" s="76"/>
    </row>
    <row r="565">
      <c r="C565" s="76"/>
      <c r="D565" s="76"/>
      <c r="E565" s="76"/>
      <c r="F565" s="76"/>
      <c r="G565" s="76"/>
      <c r="H565" s="76"/>
      <c r="I565" s="76"/>
    </row>
    <row r="566">
      <c r="C566" s="76"/>
      <c r="D566" s="76"/>
      <c r="E566" s="76"/>
      <c r="F566" s="76"/>
      <c r="G566" s="76"/>
      <c r="H566" s="76"/>
      <c r="I566" s="76"/>
    </row>
    <row r="567">
      <c r="C567" s="76"/>
      <c r="D567" s="76"/>
      <c r="E567" s="76"/>
      <c r="F567" s="76"/>
      <c r="G567" s="76"/>
      <c r="H567" s="76"/>
      <c r="I567" s="76"/>
    </row>
    <row r="568">
      <c r="C568" s="76"/>
      <c r="D568" s="76"/>
      <c r="E568" s="76"/>
      <c r="F568" s="76"/>
      <c r="G568" s="76"/>
      <c r="H568" s="76"/>
      <c r="I568" s="76"/>
    </row>
    <row r="569">
      <c r="C569" s="76"/>
      <c r="D569" s="76"/>
      <c r="E569" s="76"/>
      <c r="F569" s="76"/>
      <c r="G569" s="76"/>
      <c r="H569" s="76"/>
      <c r="I569" s="76"/>
    </row>
    <row r="570">
      <c r="C570" s="76"/>
      <c r="D570" s="76"/>
      <c r="E570" s="76"/>
      <c r="F570" s="76"/>
      <c r="G570" s="76"/>
      <c r="H570" s="76"/>
      <c r="I570" s="76"/>
    </row>
    <row r="571">
      <c r="C571" s="76"/>
      <c r="D571" s="76"/>
      <c r="E571" s="76"/>
      <c r="F571" s="76"/>
      <c r="G571" s="76"/>
      <c r="H571" s="76"/>
      <c r="I571" s="76"/>
    </row>
    <row r="572">
      <c r="C572" s="76"/>
      <c r="D572" s="76"/>
      <c r="E572" s="76"/>
      <c r="F572" s="76"/>
      <c r="G572" s="76"/>
      <c r="H572" s="76"/>
      <c r="I572" s="76"/>
    </row>
    <row r="573">
      <c r="C573" s="76"/>
      <c r="D573" s="76"/>
      <c r="E573" s="76"/>
      <c r="F573" s="76"/>
      <c r="G573" s="76"/>
      <c r="H573" s="76"/>
      <c r="I573" s="76"/>
    </row>
    <row r="574">
      <c r="C574" s="76"/>
      <c r="D574" s="76"/>
      <c r="E574" s="76"/>
      <c r="F574" s="76"/>
      <c r="G574" s="76"/>
      <c r="H574" s="76"/>
      <c r="I574" s="76"/>
    </row>
    <row r="575">
      <c r="C575" s="76"/>
      <c r="D575" s="76"/>
      <c r="E575" s="76"/>
      <c r="F575" s="76"/>
      <c r="G575" s="76"/>
      <c r="H575" s="76"/>
      <c r="I575" s="76"/>
    </row>
    <row r="576">
      <c r="C576" s="76"/>
      <c r="D576" s="76"/>
      <c r="E576" s="76"/>
      <c r="F576" s="76"/>
      <c r="G576" s="76"/>
      <c r="H576" s="76"/>
      <c r="I576" s="76"/>
    </row>
    <row r="577">
      <c r="C577" s="76"/>
      <c r="D577" s="76"/>
      <c r="E577" s="76"/>
      <c r="F577" s="76"/>
      <c r="G577" s="76"/>
      <c r="H577" s="76"/>
      <c r="I577" s="76"/>
    </row>
    <row r="578">
      <c r="C578" s="76"/>
      <c r="D578" s="76"/>
      <c r="E578" s="76"/>
      <c r="F578" s="76"/>
      <c r="G578" s="76"/>
      <c r="H578" s="76"/>
      <c r="I578" s="76"/>
    </row>
    <row r="579">
      <c r="C579" s="76"/>
      <c r="D579" s="76"/>
      <c r="E579" s="76"/>
      <c r="F579" s="76"/>
      <c r="G579" s="76"/>
      <c r="H579" s="76"/>
      <c r="I579" s="76"/>
    </row>
    <row r="580">
      <c r="C580" s="76"/>
      <c r="D580" s="76"/>
      <c r="E580" s="76"/>
      <c r="F580" s="76"/>
      <c r="G580" s="76"/>
      <c r="H580" s="76"/>
      <c r="I580" s="76"/>
    </row>
    <row r="581">
      <c r="C581" s="76"/>
      <c r="D581" s="76"/>
      <c r="E581" s="76"/>
      <c r="F581" s="76"/>
      <c r="G581" s="76"/>
      <c r="H581" s="76"/>
      <c r="I581" s="76"/>
    </row>
    <row r="582">
      <c r="C582" s="76"/>
      <c r="D582" s="76"/>
      <c r="E582" s="76"/>
      <c r="F582" s="76"/>
      <c r="G582" s="76"/>
      <c r="H582" s="76"/>
      <c r="I582" s="76"/>
    </row>
    <row r="583">
      <c r="C583" s="76"/>
      <c r="D583" s="76"/>
      <c r="E583" s="76"/>
      <c r="F583" s="76"/>
      <c r="G583" s="76"/>
      <c r="H583" s="76"/>
      <c r="I583" s="76"/>
    </row>
    <row r="584">
      <c r="C584" s="76"/>
      <c r="D584" s="76"/>
      <c r="E584" s="76"/>
      <c r="F584" s="76"/>
      <c r="G584" s="76"/>
      <c r="H584" s="76"/>
      <c r="I584" s="76"/>
    </row>
    <row r="585">
      <c r="C585" s="76"/>
      <c r="D585" s="76"/>
      <c r="E585" s="76"/>
      <c r="F585" s="76"/>
      <c r="G585" s="76"/>
      <c r="H585" s="76"/>
      <c r="I585" s="76"/>
    </row>
    <row r="586">
      <c r="C586" s="76"/>
      <c r="D586" s="76"/>
      <c r="E586" s="76"/>
      <c r="F586" s="76"/>
      <c r="G586" s="76"/>
      <c r="H586" s="76"/>
      <c r="I586" s="76"/>
    </row>
    <row r="587">
      <c r="C587" s="76"/>
      <c r="D587" s="76"/>
      <c r="E587" s="76"/>
      <c r="F587" s="76"/>
      <c r="G587" s="76"/>
      <c r="H587" s="76"/>
      <c r="I587" s="76"/>
    </row>
    <row r="588">
      <c r="C588" s="76"/>
      <c r="D588" s="76"/>
      <c r="E588" s="76"/>
      <c r="F588" s="76"/>
      <c r="G588" s="76"/>
      <c r="H588" s="76"/>
      <c r="I588" s="76"/>
    </row>
    <row r="589">
      <c r="C589" s="76"/>
      <c r="D589" s="76"/>
      <c r="E589" s="76"/>
      <c r="F589" s="76"/>
      <c r="G589" s="76"/>
      <c r="H589" s="76"/>
      <c r="I589" s="76"/>
    </row>
    <row r="590">
      <c r="C590" s="76"/>
      <c r="D590" s="76"/>
      <c r="E590" s="76"/>
      <c r="F590" s="76"/>
      <c r="G590" s="76"/>
      <c r="H590" s="76"/>
      <c r="I590" s="76"/>
    </row>
    <row r="591">
      <c r="C591" s="76"/>
      <c r="D591" s="76"/>
      <c r="E591" s="76"/>
      <c r="F591" s="76"/>
      <c r="G591" s="76"/>
      <c r="H591" s="76"/>
      <c r="I591" s="76"/>
    </row>
    <row r="592">
      <c r="C592" s="76"/>
      <c r="D592" s="76"/>
      <c r="E592" s="76"/>
      <c r="F592" s="76"/>
      <c r="G592" s="76"/>
      <c r="H592" s="76"/>
      <c r="I592" s="76"/>
    </row>
    <row r="593">
      <c r="C593" s="76"/>
      <c r="D593" s="76"/>
      <c r="E593" s="76"/>
      <c r="F593" s="76"/>
      <c r="G593" s="76"/>
      <c r="H593" s="76"/>
      <c r="I593" s="76"/>
    </row>
    <row r="594">
      <c r="C594" s="76"/>
      <c r="D594" s="76"/>
      <c r="E594" s="76"/>
      <c r="F594" s="76"/>
      <c r="G594" s="76"/>
      <c r="H594" s="76"/>
      <c r="I594" s="76"/>
    </row>
    <row r="595">
      <c r="C595" s="76"/>
      <c r="D595" s="76"/>
      <c r="E595" s="76"/>
      <c r="F595" s="76"/>
      <c r="G595" s="76"/>
      <c r="H595" s="76"/>
      <c r="I595" s="76"/>
    </row>
    <row r="596">
      <c r="C596" s="76"/>
      <c r="D596" s="76"/>
      <c r="E596" s="76"/>
      <c r="F596" s="76"/>
      <c r="G596" s="76"/>
      <c r="H596" s="76"/>
      <c r="I596" s="76"/>
    </row>
    <row r="597">
      <c r="C597" s="76"/>
      <c r="D597" s="76"/>
      <c r="E597" s="76"/>
      <c r="F597" s="76"/>
      <c r="G597" s="76"/>
      <c r="H597" s="76"/>
      <c r="I597" s="76"/>
    </row>
    <row r="598">
      <c r="C598" s="76"/>
      <c r="D598" s="76"/>
      <c r="E598" s="76"/>
      <c r="F598" s="76"/>
      <c r="G598" s="76"/>
      <c r="H598" s="76"/>
      <c r="I598" s="76"/>
    </row>
    <row r="599">
      <c r="C599" s="76"/>
      <c r="D599" s="76"/>
      <c r="E599" s="76"/>
      <c r="F599" s="76"/>
      <c r="G599" s="76"/>
      <c r="H599" s="76"/>
      <c r="I599" s="76"/>
    </row>
    <row r="600">
      <c r="C600" s="76"/>
      <c r="D600" s="76"/>
      <c r="E600" s="76"/>
      <c r="F600" s="76"/>
      <c r="G600" s="76"/>
      <c r="H600" s="76"/>
      <c r="I600" s="76"/>
    </row>
    <row r="601">
      <c r="C601" s="76"/>
      <c r="D601" s="76"/>
      <c r="E601" s="76"/>
      <c r="F601" s="76"/>
      <c r="G601" s="76"/>
      <c r="H601" s="76"/>
      <c r="I601" s="76"/>
    </row>
    <row r="602">
      <c r="C602" s="76"/>
      <c r="D602" s="76"/>
      <c r="E602" s="76"/>
      <c r="F602" s="76"/>
      <c r="G602" s="76"/>
      <c r="H602" s="76"/>
      <c r="I602" s="76"/>
    </row>
    <row r="603">
      <c r="C603" s="76"/>
      <c r="D603" s="76"/>
      <c r="E603" s="76"/>
      <c r="F603" s="76"/>
      <c r="G603" s="76"/>
      <c r="H603" s="76"/>
      <c r="I603" s="76"/>
    </row>
    <row r="604">
      <c r="C604" s="76"/>
      <c r="D604" s="76"/>
      <c r="E604" s="76"/>
      <c r="F604" s="76"/>
      <c r="G604" s="76"/>
      <c r="H604" s="76"/>
      <c r="I604" s="76"/>
    </row>
    <row r="605">
      <c r="C605" s="76"/>
      <c r="D605" s="76"/>
      <c r="E605" s="76"/>
      <c r="F605" s="76"/>
      <c r="G605" s="76"/>
      <c r="H605" s="76"/>
      <c r="I605" s="76"/>
    </row>
    <row r="606">
      <c r="C606" s="76"/>
      <c r="D606" s="76"/>
      <c r="E606" s="76"/>
      <c r="F606" s="76"/>
      <c r="G606" s="76"/>
      <c r="H606" s="76"/>
      <c r="I606" s="76"/>
    </row>
    <row r="607">
      <c r="C607" s="76"/>
      <c r="D607" s="76"/>
      <c r="E607" s="76"/>
      <c r="F607" s="76"/>
      <c r="G607" s="76"/>
      <c r="H607" s="76"/>
      <c r="I607" s="76"/>
    </row>
    <row r="608">
      <c r="C608" s="76"/>
      <c r="D608" s="76"/>
      <c r="E608" s="76"/>
      <c r="F608" s="76"/>
      <c r="G608" s="76"/>
      <c r="H608" s="76"/>
      <c r="I608" s="76"/>
    </row>
    <row r="609">
      <c r="C609" s="76"/>
      <c r="D609" s="76"/>
      <c r="E609" s="76"/>
      <c r="F609" s="76"/>
      <c r="G609" s="76"/>
      <c r="H609" s="76"/>
      <c r="I609" s="76"/>
    </row>
    <row r="610">
      <c r="C610" s="76"/>
      <c r="D610" s="76"/>
      <c r="E610" s="76"/>
      <c r="F610" s="76"/>
      <c r="G610" s="76"/>
      <c r="H610" s="76"/>
      <c r="I610" s="76"/>
    </row>
    <row r="611">
      <c r="C611" s="76"/>
      <c r="D611" s="76"/>
      <c r="E611" s="76"/>
      <c r="F611" s="76"/>
      <c r="G611" s="76"/>
      <c r="H611" s="76"/>
      <c r="I611" s="76"/>
    </row>
    <row r="612">
      <c r="C612" s="76"/>
      <c r="D612" s="76"/>
      <c r="E612" s="76"/>
      <c r="F612" s="76"/>
      <c r="G612" s="76"/>
      <c r="H612" s="76"/>
      <c r="I612" s="76"/>
    </row>
    <row r="613">
      <c r="C613" s="76"/>
      <c r="D613" s="76"/>
      <c r="E613" s="76"/>
      <c r="F613" s="76"/>
      <c r="G613" s="76"/>
      <c r="H613" s="76"/>
      <c r="I613" s="76"/>
    </row>
    <row r="614">
      <c r="C614" s="76"/>
      <c r="D614" s="76"/>
      <c r="E614" s="76"/>
      <c r="F614" s="76"/>
      <c r="G614" s="76"/>
      <c r="H614" s="76"/>
      <c r="I614" s="76"/>
    </row>
    <row r="615">
      <c r="C615" s="76"/>
      <c r="D615" s="76"/>
      <c r="E615" s="76"/>
      <c r="F615" s="76"/>
      <c r="G615" s="76"/>
      <c r="H615" s="76"/>
      <c r="I615" s="76"/>
    </row>
    <row r="616">
      <c r="C616" s="76"/>
      <c r="D616" s="76"/>
      <c r="E616" s="76"/>
      <c r="F616" s="76"/>
      <c r="G616" s="76"/>
      <c r="H616" s="76"/>
      <c r="I616" s="76"/>
    </row>
    <row r="617">
      <c r="C617" s="76"/>
      <c r="D617" s="76"/>
      <c r="E617" s="76"/>
      <c r="F617" s="76"/>
      <c r="G617" s="76"/>
      <c r="H617" s="76"/>
      <c r="I617" s="76"/>
    </row>
    <row r="618">
      <c r="C618" s="76"/>
      <c r="D618" s="76"/>
      <c r="E618" s="76"/>
      <c r="F618" s="76"/>
      <c r="G618" s="76"/>
      <c r="H618" s="76"/>
      <c r="I618" s="76"/>
    </row>
    <row r="619">
      <c r="C619" s="76"/>
      <c r="D619" s="76"/>
      <c r="E619" s="76"/>
      <c r="F619" s="76"/>
      <c r="G619" s="76"/>
      <c r="H619" s="76"/>
      <c r="I619" s="76"/>
    </row>
    <row r="620">
      <c r="C620" s="76"/>
      <c r="D620" s="76"/>
      <c r="E620" s="76"/>
      <c r="F620" s="76"/>
      <c r="G620" s="76"/>
      <c r="H620" s="76"/>
      <c r="I620" s="76"/>
    </row>
    <row r="621">
      <c r="C621" s="76"/>
      <c r="D621" s="76"/>
      <c r="E621" s="76"/>
      <c r="F621" s="76"/>
      <c r="G621" s="76"/>
      <c r="H621" s="76"/>
      <c r="I621" s="76"/>
    </row>
    <row r="622">
      <c r="C622" s="76"/>
      <c r="D622" s="76"/>
      <c r="E622" s="76"/>
      <c r="F622" s="76"/>
      <c r="G622" s="76"/>
      <c r="H622" s="76"/>
      <c r="I622" s="76"/>
    </row>
    <row r="623">
      <c r="C623" s="76"/>
      <c r="D623" s="76"/>
      <c r="E623" s="76"/>
      <c r="F623" s="76"/>
      <c r="G623" s="76"/>
      <c r="H623" s="76"/>
      <c r="I623" s="76"/>
    </row>
    <row r="624">
      <c r="C624" s="76"/>
      <c r="D624" s="76"/>
      <c r="E624" s="76"/>
      <c r="F624" s="76"/>
      <c r="G624" s="76"/>
      <c r="H624" s="76"/>
      <c r="I624" s="76"/>
    </row>
    <row r="625">
      <c r="C625" s="76"/>
      <c r="D625" s="76"/>
      <c r="E625" s="76"/>
      <c r="F625" s="76"/>
      <c r="G625" s="76"/>
      <c r="H625" s="76"/>
      <c r="I625" s="76"/>
    </row>
    <row r="626">
      <c r="C626" s="76"/>
      <c r="D626" s="76"/>
      <c r="E626" s="76"/>
      <c r="F626" s="76"/>
      <c r="G626" s="76"/>
      <c r="H626" s="76"/>
      <c r="I626" s="76"/>
    </row>
    <row r="627">
      <c r="C627" s="76"/>
      <c r="D627" s="76"/>
      <c r="E627" s="76"/>
      <c r="F627" s="76"/>
      <c r="G627" s="76"/>
      <c r="H627" s="76"/>
      <c r="I627" s="76"/>
    </row>
    <row r="628">
      <c r="C628" s="76"/>
      <c r="D628" s="76"/>
      <c r="E628" s="76"/>
      <c r="F628" s="76"/>
      <c r="G628" s="76"/>
      <c r="H628" s="76"/>
      <c r="I628" s="76"/>
    </row>
    <row r="629">
      <c r="C629" s="76"/>
      <c r="D629" s="76"/>
      <c r="E629" s="76"/>
      <c r="F629" s="76"/>
      <c r="G629" s="76"/>
      <c r="H629" s="76"/>
      <c r="I629" s="76"/>
    </row>
    <row r="630">
      <c r="C630" s="76"/>
      <c r="D630" s="76"/>
      <c r="E630" s="76"/>
      <c r="F630" s="76"/>
      <c r="G630" s="76"/>
      <c r="H630" s="76"/>
      <c r="I630" s="76"/>
    </row>
    <row r="631">
      <c r="C631" s="76"/>
      <c r="D631" s="76"/>
      <c r="E631" s="76"/>
      <c r="F631" s="76"/>
      <c r="G631" s="76"/>
      <c r="H631" s="76"/>
      <c r="I631" s="76"/>
    </row>
    <row r="632">
      <c r="C632" s="76"/>
      <c r="D632" s="76"/>
      <c r="E632" s="76"/>
      <c r="F632" s="76"/>
      <c r="G632" s="76"/>
      <c r="H632" s="76"/>
      <c r="I632" s="76"/>
    </row>
    <row r="633">
      <c r="C633" s="76"/>
      <c r="D633" s="76"/>
      <c r="E633" s="76"/>
      <c r="F633" s="76"/>
      <c r="G633" s="76"/>
      <c r="H633" s="76"/>
      <c r="I633" s="76"/>
    </row>
    <row r="634">
      <c r="C634" s="76"/>
      <c r="D634" s="76"/>
      <c r="E634" s="76"/>
      <c r="F634" s="76"/>
      <c r="G634" s="76"/>
      <c r="H634" s="76"/>
      <c r="I634" s="76"/>
    </row>
    <row r="635">
      <c r="C635" s="76"/>
      <c r="D635" s="76"/>
      <c r="E635" s="76"/>
      <c r="F635" s="76"/>
      <c r="G635" s="76"/>
      <c r="H635" s="76"/>
      <c r="I635" s="76"/>
    </row>
    <row r="636">
      <c r="C636" s="76"/>
      <c r="D636" s="76"/>
      <c r="E636" s="76"/>
      <c r="F636" s="76"/>
      <c r="G636" s="76"/>
      <c r="H636" s="76"/>
      <c r="I636" s="76"/>
    </row>
    <row r="637">
      <c r="C637" s="76"/>
      <c r="D637" s="76"/>
      <c r="E637" s="76"/>
      <c r="F637" s="76"/>
      <c r="G637" s="76"/>
      <c r="H637" s="76"/>
      <c r="I637" s="76"/>
    </row>
    <row r="638">
      <c r="C638" s="76"/>
      <c r="D638" s="76"/>
      <c r="E638" s="76"/>
      <c r="F638" s="76"/>
      <c r="G638" s="76"/>
      <c r="H638" s="76"/>
      <c r="I638" s="76"/>
    </row>
    <row r="639">
      <c r="C639" s="76"/>
      <c r="D639" s="76"/>
      <c r="E639" s="76"/>
      <c r="F639" s="76"/>
      <c r="G639" s="76"/>
      <c r="H639" s="76"/>
      <c r="I639" s="76"/>
    </row>
    <row r="640">
      <c r="C640" s="76"/>
      <c r="D640" s="76"/>
      <c r="E640" s="76"/>
      <c r="F640" s="76"/>
      <c r="G640" s="76"/>
      <c r="H640" s="76"/>
      <c r="I640" s="76"/>
    </row>
    <row r="641">
      <c r="C641" s="76"/>
      <c r="D641" s="76"/>
      <c r="E641" s="76"/>
      <c r="F641" s="76"/>
      <c r="G641" s="76"/>
      <c r="H641" s="76"/>
      <c r="I641" s="76"/>
    </row>
    <row r="642">
      <c r="C642" s="76"/>
      <c r="D642" s="76"/>
      <c r="E642" s="76"/>
      <c r="F642" s="76"/>
      <c r="G642" s="76"/>
      <c r="H642" s="76"/>
      <c r="I642" s="76"/>
    </row>
    <row r="643">
      <c r="C643" s="76"/>
      <c r="D643" s="76"/>
      <c r="E643" s="76"/>
      <c r="F643" s="76"/>
      <c r="G643" s="76"/>
      <c r="H643" s="76"/>
      <c r="I643" s="76"/>
    </row>
    <row r="644">
      <c r="C644" s="76"/>
      <c r="D644" s="76"/>
      <c r="E644" s="76"/>
      <c r="F644" s="76"/>
      <c r="G644" s="76"/>
      <c r="H644" s="76"/>
      <c r="I644" s="76"/>
    </row>
    <row r="645">
      <c r="C645" s="76"/>
      <c r="D645" s="76"/>
      <c r="E645" s="76"/>
      <c r="F645" s="76"/>
      <c r="G645" s="76"/>
      <c r="H645" s="76"/>
      <c r="I645" s="76"/>
    </row>
    <row r="646">
      <c r="C646" s="76"/>
      <c r="D646" s="76"/>
      <c r="E646" s="76"/>
      <c r="F646" s="76"/>
      <c r="G646" s="76"/>
      <c r="H646" s="76"/>
      <c r="I646" s="76"/>
    </row>
    <row r="647">
      <c r="C647" s="76"/>
      <c r="D647" s="76"/>
      <c r="E647" s="76"/>
      <c r="F647" s="76"/>
      <c r="G647" s="76"/>
      <c r="H647" s="76"/>
      <c r="I647" s="76"/>
    </row>
    <row r="648">
      <c r="C648" s="76"/>
      <c r="D648" s="76"/>
      <c r="E648" s="76"/>
      <c r="F648" s="76"/>
      <c r="G648" s="76"/>
      <c r="H648" s="76"/>
      <c r="I648" s="76"/>
    </row>
    <row r="649">
      <c r="C649" s="76"/>
      <c r="D649" s="76"/>
      <c r="E649" s="76"/>
      <c r="F649" s="76"/>
      <c r="G649" s="76"/>
      <c r="H649" s="76"/>
      <c r="I649" s="76"/>
    </row>
    <row r="650">
      <c r="C650" s="76"/>
      <c r="D650" s="76"/>
      <c r="E650" s="76"/>
      <c r="F650" s="76"/>
      <c r="G650" s="76"/>
      <c r="H650" s="76"/>
      <c r="I650" s="76"/>
    </row>
    <row r="651">
      <c r="C651" s="76"/>
      <c r="D651" s="76"/>
      <c r="E651" s="76"/>
      <c r="F651" s="76"/>
      <c r="G651" s="76"/>
      <c r="H651" s="76"/>
      <c r="I651" s="76"/>
    </row>
    <row r="652">
      <c r="C652" s="76"/>
      <c r="D652" s="76"/>
      <c r="E652" s="76"/>
      <c r="F652" s="76"/>
      <c r="G652" s="76"/>
      <c r="H652" s="76"/>
      <c r="I652" s="76"/>
    </row>
    <row r="653">
      <c r="C653" s="76"/>
      <c r="D653" s="76"/>
      <c r="E653" s="76"/>
      <c r="F653" s="76"/>
      <c r="G653" s="76"/>
      <c r="H653" s="76"/>
      <c r="I653" s="76"/>
    </row>
    <row r="654">
      <c r="C654" s="76"/>
      <c r="D654" s="76"/>
      <c r="E654" s="76"/>
      <c r="F654" s="76"/>
      <c r="G654" s="76"/>
      <c r="H654" s="76"/>
      <c r="I654" s="76"/>
    </row>
    <row r="655">
      <c r="C655" s="76"/>
      <c r="D655" s="76"/>
      <c r="E655" s="76"/>
      <c r="F655" s="76"/>
      <c r="G655" s="76"/>
      <c r="H655" s="76"/>
      <c r="I655" s="76"/>
    </row>
    <row r="656">
      <c r="C656" s="76"/>
      <c r="D656" s="76"/>
      <c r="E656" s="76"/>
      <c r="F656" s="76"/>
      <c r="G656" s="76"/>
      <c r="H656" s="76"/>
      <c r="I656" s="76"/>
    </row>
    <row r="657">
      <c r="C657" s="76"/>
      <c r="D657" s="76"/>
      <c r="E657" s="76"/>
      <c r="F657" s="76"/>
      <c r="G657" s="76"/>
      <c r="H657" s="76"/>
      <c r="I657" s="76"/>
    </row>
    <row r="658">
      <c r="C658" s="76"/>
      <c r="D658" s="76"/>
      <c r="E658" s="76"/>
      <c r="F658" s="76"/>
      <c r="G658" s="76"/>
      <c r="H658" s="76"/>
      <c r="I658" s="76"/>
    </row>
    <row r="659">
      <c r="C659" s="76"/>
      <c r="D659" s="76"/>
      <c r="E659" s="76"/>
      <c r="F659" s="76"/>
      <c r="G659" s="76"/>
      <c r="H659" s="76"/>
      <c r="I659" s="76"/>
    </row>
    <row r="660">
      <c r="C660" s="76"/>
      <c r="D660" s="76"/>
      <c r="E660" s="76"/>
      <c r="F660" s="76"/>
      <c r="G660" s="76"/>
      <c r="H660" s="76"/>
      <c r="I660" s="76"/>
    </row>
    <row r="661">
      <c r="C661" s="76"/>
      <c r="D661" s="76"/>
      <c r="E661" s="76"/>
      <c r="F661" s="76"/>
      <c r="G661" s="76"/>
      <c r="H661" s="76"/>
      <c r="I661" s="76"/>
    </row>
    <row r="662">
      <c r="C662" s="76"/>
      <c r="D662" s="76"/>
      <c r="E662" s="76"/>
      <c r="F662" s="76"/>
      <c r="G662" s="76"/>
      <c r="H662" s="76"/>
      <c r="I662" s="76"/>
    </row>
    <row r="663">
      <c r="C663" s="76"/>
      <c r="D663" s="76"/>
      <c r="E663" s="76"/>
      <c r="F663" s="76"/>
      <c r="G663" s="76"/>
      <c r="H663" s="76"/>
      <c r="I663" s="76"/>
    </row>
    <row r="664">
      <c r="C664" s="76"/>
      <c r="D664" s="76"/>
      <c r="E664" s="76"/>
      <c r="F664" s="76"/>
      <c r="G664" s="76"/>
      <c r="H664" s="76"/>
      <c r="I664" s="76"/>
    </row>
    <row r="665">
      <c r="C665" s="76"/>
      <c r="D665" s="76"/>
      <c r="E665" s="76"/>
      <c r="F665" s="76"/>
      <c r="G665" s="76"/>
      <c r="H665" s="76"/>
      <c r="I665" s="76"/>
    </row>
    <row r="666">
      <c r="C666" s="76"/>
      <c r="D666" s="76"/>
      <c r="E666" s="76"/>
      <c r="F666" s="76"/>
      <c r="G666" s="76"/>
      <c r="H666" s="76"/>
      <c r="I666" s="76"/>
    </row>
    <row r="667">
      <c r="C667" s="76"/>
      <c r="D667" s="76"/>
      <c r="E667" s="76"/>
      <c r="F667" s="76"/>
      <c r="G667" s="76"/>
      <c r="H667" s="76"/>
      <c r="I667" s="76"/>
    </row>
    <row r="668">
      <c r="C668" s="76"/>
      <c r="D668" s="76"/>
      <c r="E668" s="76"/>
      <c r="F668" s="76"/>
      <c r="G668" s="76"/>
      <c r="H668" s="76"/>
      <c r="I668" s="76"/>
    </row>
    <row r="669">
      <c r="C669" s="76"/>
      <c r="D669" s="76"/>
      <c r="E669" s="76"/>
      <c r="F669" s="76"/>
      <c r="G669" s="76"/>
      <c r="H669" s="76"/>
      <c r="I669" s="76"/>
    </row>
    <row r="670">
      <c r="C670" s="76"/>
      <c r="D670" s="76"/>
      <c r="E670" s="76"/>
      <c r="F670" s="76"/>
      <c r="G670" s="76"/>
      <c r="H670" s="76"/>
      <c r="I670" s="76"/>
    </row>
    <row r="671">
      <c r="C671" s="76"/>
      <c r="D671" s="76"/>
      <c r="E671" s="76"/>
      <c r="F671" s="76"/>
      <c r="G671" s="76"/>
      <c r="H671" s="76"/>
      <c r="I671" s="76"/>
    </row>
    <row r="672">
      <c r="C672" s="76"/>
      <c r="D672" s="76"/>
      <c r="E672" s="76"/>
      <c r="F672" s="76"/>
      <c r="G672" s="76"/>
      <c r="H672" s="76"/>
      <c r="I672" s="76"/>
    </row>
    <row r="673">
      <c r="C673" s="76"/>
      <c r="D673" s="76"/>
      <c r="E673" s="76"/>
      <c r="F673" s="76"/>
      <c r="G673" s="76"/>
      <c r="H673" s="76"/>
      <c r="I673" s="76"/>
    </row>
    <row r="674">
      <c r="C674" s="76"/>
      <c r="D674" s="76"/>
      <c r="E674" s="76"/>
      <c r="F674" s="76"/>
      <c r="G674" s="76"/>
      <c r="H674" s="76"/>
      <c r="I674" s="76"/>
    </row>
    <row r="675">
      <c r="C675" s="76"/>
      <c r="D675" s="76"/>
      <c r="E675" s="76"/>
      <c r="F675" s="76"/>
      <c r="G675" s="76"/>
      <c r="H675" s="76"/>
      <c r="I675" s="76"/>
    </row>
    <row r="676">
      <c r="C676" s="76"/>
      <c r="D676" s="76"/>
      <c r="E676" s="76"/>
      <c r="F676" s="76"/>
      <c r="G676" s="76"/>
      <c r="H676" s="76"/>
      <c r="I676" s="76"/>
    </row>
    <row r="677">
      <c r="C677" s="76"/>
      <c r="D677" s="76"/>
      <c r="E677" s="76"/>
      <c r="F677" s="76"/>
      <c r="G677" s="76"/>
      <c r="H677" s="76"/>
      <c r="I677" s="76"/>
    </row>
    <row r="678">
      <c r="C678" s="76"/>
      <c r="D678" s="76"/>
      <c r="E678" s="76"/>
      <c r="F678" s="76"/>
      <c r="G678" s="76"/>
      <c r="H678" s="76"/>
      <c r="I678" s="76"/>
    </row>
    <row r="679">
      <c r="C679" s="76"/>
      <c r="D679" s="76"/>
      <c r="E679" s="76"/>
      <c r="F679" s="76"/>
      <c r="G679" s="76"/>
      <c r="H679" s="76"/>
      <c r="I679" s="76"/>
    </row>
    <row r="680">
      <c r="C680" s="76"/>
      <c r="D680" s="76"/>
      <c r="E680" s="76"/>
      <c r="F680" s="76"/>
      <c r="G680" s="76"/>
      <c r="H680" s="76"/>
      <c r="I680" s="76"/>
    </row>
    <row r="681">
      <c r="C681" s="76"/>
      <c r="D681" s="76"/>
      <c r="E681" s="76"/>
      <c r="F681" s="76"/>
      <c r="G681" s="76"/>
      <c r="H681" s="76"/>
      <c r="I681" s="76"/>
    </row>
    <row r="682">
      <c r="C682" s="76"/>
      <c r="D682" s="76"/>
      <c r="E682" s="76"/>
      <c r="F682" s="76"/>
      <c r="G682" s="76"/>
      <c r="H682" s="76"/>
      <c r="I682" s="76"/>
    </row>
    <row r="683">
      <c r="C683" s="76"/>
      <c r="D683" s="76"/>
      <c r="E683" s="76"/>
      <c r="F683" s="76"/>
      <c r="G683" s="76"/>
      <c r="H683" s="76"/>
      <c r="I683" s="76"/>
    </row>
    <row r="684">
      <c r="C684" s="76"/>
      <c r="D684" s="76"/>
      <c r="E684" s="76"/>
      <c r="F684" s="76"/>
      <c r="G684" s="76"/>
      <c r="H684" s="76"/>
      <c r="I684" s="76"/>
    </row>
    <row r="685">
      <c r="C685" s="76"/>
      <c r="D685" s="76"/>
      <c r="E685" s="76"/>
      <c r="F685" s="76"/>
      <c r="G685" s="76"/>
      <c r="H685" s="76"/>
      <c r="I685" s="76"/>
    </row>
    <row r="686">
      <c r="C686" s="76"/>
      <c r="D686" s="76"/>
      <c r="E686" s="76"/>
      <c r="F686" s="76"/>
      <c r="G686" s="76"/>
      <c r="H686" s="76"/>
      <c r="I686" s="76"/>
    </row>
    <row r="687">
      <c r="C687" s="76"/>
      <c r="D687" s="76"/>
      <c r="E687" s="76"/>
      <c r="F687" s="76"/>
      <c r="G687" s="76"/>
      <c r="H687" s="76"/>
      <c r="I687" s="76"/>
    </row>
    <row r="688">
      <c r="C688" s="76"/>
      <c r="D688" s="76"/>
      <c r="E688" s="76"/>
      <c r="F688" s="76"/>
      <c r="G688" s="76"/>
      <c r="H688" s="76"/>
      <c r="I688" s="76"/>
    </row>
    <row r="689">
      <c r="C689" s="76"/>
      <c r="D689" s="76"/>
      <c r="E689" s="76"/>
      <c r="F689" s="76"/>
      <c r="G689" s="76"/>
      <c r="H689" s="76"/>
      <c r="I689" s="76"/>
    </row>
    <row r="690">
      <c r="C690" s="76"/>
      <c r="D690" s="76"/>
      <c r="E690" s="76"/>
      <c r="F690" s="76"/>
      <c r="G690" s="76"/>
      <c r="H690" s="76"/>
      <c r="I690" s="76"/>
    </row>
    <row r="691">
      <c r="C691" s="76"/>
      <c r="D691" s="76"/>
      <c r="E691" s="76"/>
      <c r="F691" s="76"/>
      <c r="G691" s="76"/>
      <c r="H691" s="76"/>
      <c r="I691" s="76"/>
    </row>
    <row r="692">
      <c r="C692" s="76"/>
      <c r="D692" s="76"/>
      <c r="E692" s="76"/>
      <c r="F692" s="76"/>
      <c r="G692" s="76"/>
      <c r="H692" s="76"/>
      <c r="I692" s="76"/>
    </row>
    <row r="693">
      <c r="C693" s="76"/>
      <c r="D693" s="76"/>
      <c r="E693" s="76"/>
      <c r="F693" s="76"/>
      <c r="G693" s="76"/>
      <c r="H693" s="76"/>
      <c r="I693" s="76"/>
    </row>
    <row r="694">
      <c r="C694" s="76"/>
      <c r="D694" s="76"/>
      <c r="E694" s="76"/>
      <c r="F694" s="76"/>
      <c r="G694" s="76"/>
      <c r="H694" s="76"/>
      <c r="I694" s="76"/>
    </row>
    <row r="695">
      <c r="C695" s="76"/>
      <c r="D695" s="76"/>
      <c r="E695" s="76"/>
      <c r="F695" s="76"/>
      <c r="G695" s="76"/>
      <c r="H695" s="76"/>
      <c r="I695" s="76"/>
    </row>
    <row r="696">
      <c r="C696" s="76"/>
      <c r="D696" s="76"/>
      <c r="E696" s="76"/>
      <c r="F696" s="76"/>
      <c r="G696" s="76"/>
      <c r="H696" s="76"/>
      <c r="I696" s="76"/>
    </row>
    <row r="697">
      <c r="C697" s="76"/>
      <c r="D697" s="76"/>
      <c r="E697" s="76"/>
      <c r="F697" s="76"/>
      <c r="G697" s="76"/>
      <c r="H697" s="76"/>
      <c r="I697" s="76"/>
    </row>
    <row r="698">
      <c r="C698" s="76"/>
      <c r="D698" s="76"/>
      <c r="E698" s="76"/>
      <c r="F698" s="76"/>
      <c r="G698" s="76"/>
      <c r="H698" s="76"/>
      <c r="I698" s="76"/>
    </row>
    <row r="699">
      <c r="C699" s="76"/>
      <c r="D699" s="76"/>
      <c r="E699" s="76"/>
      <c r="F699" s="76"/>
      <c r="G699" s="76"/>
      <c r="H699" s="76"/>
      <c r="I699" s="76"/>
    </row>
    <row r="700">
      <c r="C700" s="76"/>
      <c r="D700" s="76"/>
      <c r="E700" s="76"/>
      <c r="F700" s="76"/>
      <c r="G700" s="76"/>
      <c r="H700" s="76"/>
      <c r="I700" s="76"/>
    </row>
    <row r="701">
      <c r="C701" s="76"/>
      <c r="D701" s="76"/>
      <c r="E701" s="76"/>
      <c r="F701" s="76"/>
      <c r="G701" s="76"/>
      <c r="H701" s="76"/>
      <c r="I701" s="76"/>
    </row>
    <row r="702">
      <c r="C702" s="76"/>
      <c r="D702" s="76"/>
      <c r="E702" s="76"/>
      <c r="F702" s="76"/>
      <c r="G702" s="76"/>
      <c r="H702" s="76"/>
      <c r="I702" s="76"/>
    </row>
    <row r="703">
      <c r="C703" s="76"/>
      <c r="D703" s="76"/>
      <c r="E703" s="76"/>
      <c r="F703" s="76"/>
      <c r="G703" s="76"/>
      <c r="H703" s="76"/>
      <c r="I703" s="76"/>
    </row>
    <row r="704">
      <c r="C704" s="76"/>
      <c r="D704" s="76"/>
      <c r="E704" s="76"/>
      <c r="F704" s="76"/>
      <c r="G704" s="76"/>
      <c r="H704" s="76"/>
      <c r="I704" s="76"/>
    </row>
    <row r="705">
      <c r="C705" s="76"/>
      <c r="D705" s="76"/>
      <c r="E705" s="76"/>
      <c r="F705" s="76"/>
      <c r="G705" s="76"/>
      <c r="H705" s="76"/>
      <c r="I705" s="76"/>
    </row>
    <row r="706">
      <c r="C706" s="76"/>
      <c r="D706" s="76"/>
      <c r="E706" s="76"/>
      <c r="F706" s="76"/>
      <c r="G706" s="76"/>
      <c r="H706" s="76"/>
      <c r="I706" s="76"/>
    </row>
    <row r="707">
      <c r="C707" s="76"/>
      <c r="D707" s="76"/>
      <c r="E707" s="76"/>
      <c r="F707" s="76"/>
      <c r="G707" s="76"/>
      <c r="H707" s="76"/>
      <c r="I707" s="76"/>
    </row>
    <row r="708">
      <c r="C708" s="76"/>
      <c r="D708" s="76"/>
      <c r="E708" s="76"/>
      <c r="F708" s="76"/>
      <c r="G708" s="76"/>
      <c r="H708" s="76"/>
      <c r="I708" s="76"/>
    </row>
    <row r="709">
      <c r="C709" s="76"/>
      <c r="D709" s="76"/>
      <c r="E709" s="76"/>
      <c r="F709" s="76"/>
      <c r="G709" s="76"/>
      <c r="H709" s="76"/>
      <c r="I709" s="76"/>
    </row>
    <row r="710">
      <c r="C710" s="76"/>
      <c r="D710" s="76"/>
      <c r="E710" s="76"/>
      <c r="F710" s="76"/>
      <c r="G710" s="76"/>
      <c r="H710" s="76"/>
      <c r="I710" s="76"/>
    </row>
    <row r="711">
      <c r="C711" s="76"/>
      <c r="D711" s="76"/>
      <c r="E711" s="76"/>
      <c r="F711" s="76"/>
      <c r="G711" s="76"/>
      <c r="H711" s="76"/>
      <c r="I711" s="76"/>
    </row>
    <row r="712">
      <c r="C712" s="76"/>
      <c r="D712" s="76"/>
      <c r="E712" s="76"/>
      <c r="F712" s="76"/>
      <c r="G712" s="76"/>
      <c r="H712" s="76"/>
      <c r="I712" s="76"/>
    </row>
    <row r="713">
      <c r="C713" s="76"/>
      <c r="D713" s="76"/>
      <c r="E713" s="76"/>
      <c r="F713" s="76"/>
      <c r="G713" s="76"/>
      <c r="H713" s="76"/>
      <c r="I713" s="76"/>
    </row>
    <row r="714">
      <c r="C714" s="76"/>
      <c r="D714" s="76"/>
      <c r="E714" s="76"/>
      <c r="F714" s="76"/>
      <c r="G714" s="76"/>
      <c r="H714" s="76"/>
      <c r="I714" s="76"/>
    </row>
    <row r="715">
      <c r="C715" s="76"/>
      <c r="D715" s="76"/>
      <c r="E715" s="76"/>
      <c r="F715" s="76"/>
      <c r="G715" s="76"/>
      <c r="H715" s="76"/>
      <c r="I715" s="76"/>
    </row>
    <row r="716">
      <c r="C716" s="76"/>
      <c r="D716" s="76"/>
      <c r="E716" s="76"/>
      <c r="F716" s="76"/>
      <c r="G716" s="76"/>
      <c r="H716" s="76"/>
      <c r="I716" s="76"/>
    </row>
    <row r="717">
      <c r="C717" s="76"/>
      <c r="D717" s="76"/>
      <c r="E717" s="76"/>
      <c r="F717" s="76"/>
      <c r="G717" s="76"/>
      <c r="H717" s="76"/>
      <c r="I717" s="76"/>
    </row>
    <row r="718">
      <c r="C718" s="76"/>
      <c r="D718" s="76"/>
      <c r="E718" s="76"/>
      <c r="F718" s="76"/>
      <c r="G718" s="76"/>
      <c r="H718" s="76"/>
      <c r="I718" s="76"/>
    </row>
    <row r="719">
      <c r="C719" s="76"/>
      <c r="D719" s="76"/>
      <c r="E719" s="76"/>
      <c r="F719" s="76"/>
      <c r="G719" s="76"/>
      <c r="H719" s="76"/>
      <c r="I719" s="76"/>
    </row>
    <row r="720">
      <c r="C720" s="76"/>
      <c r="D720" s="76"/>
      <c r="E720" s="76"/>
      <c r="F720" s="76"/>
      <c r="G720" s="76"/>
      <c r="H720" s="76"/>
      <c r="I720" s="76"/>
    </row>
    <row r="721">
      <c r="C721" s="76"/>
      <c r="D721" s="76"/>
      <c r="E721" s="76"/>
      <c r="F721" s="76"/>
      <c r="G721" s="76"/>
      <c r="H721" s="76"/>
      <c r="I721" s="76"/>
    </row>
    <row r="722">
      <c r="C722" s="76"/>
      <c r="D722" s="76"/>
      <c r="E722" s="76"/>
      <c r="F722" s="76"/>
      <c r="G722" s="76"/>
      <c r="H722" s="76"/>
      <c r="I722" s="76"/>
    </row>
    <row r="723">
      <c r="C723" s="76"/>
      <c r="D723" s="76"/>
      <c r="E723" s="76"/>
      <c r="F723" s="76"/>
      <c r="G723" s="76"/>
      <c r="H723" s="76"/>
      <c r="I723" s="76"/>
    </row>
    <row r="724">
      <c r="C724" s="76"/>
      <c r="D724" s="76"/>
      <c r="E724" s="76"/>
      <c r="F724" s="76"/>
      <c r="G724" s="76"/>
      <c r="H724" s="76"/>
      <c r="I724" s="76"/>
    </row>
    <row r="725">
      <c r="C725" s="76"/>
      <c r="D725" s="76"/>
      <c r="E725" s="76"/>
      <c r="F725" s="76"/>
      <c r="G725" s="76"/>
      <c r="H725" s="76"/>
      <c r="I725" s="76"/>
    </row>
    <row r="726">
      <c r="C726" s="76"/>
      <c r="D726" s="76"/>
      <c r="E726" s="76"/>
      <c r="F726" s="76"/>
      <c r="G726" s="76"/>
      <c r="H726" s="76"/>
      <c r="I726" s="76"/>
    </row>
    <row r="727">
      <c r="C727" s="76"/>
      <c r="D727" s="76"/>
      <c r="E727" s="76"/>
      <c r="F727" s="76"/>
      <c r="G727" s="76"/>
      <c r="H727" s="76"/>
      <c r="I727" s="76"/>
    </row>
    <row r="728">
      <c r="C728" s="76"/>
      <c r="D728" s="76"/>
      <c r="E728" s="76"/>
      <c r="F728" s="76"/>
      <c r="G728" s="76"/>
      <c r="H728" s="76"/>
      <c r="I728" s="76"/>
    </row>
    <row r="729">
      <c r="C729" s="76"/>
      <c r="D729" s="76"/>
      <c r="E729" s="76"/>
      <c r="F729" s="76"/>
      <c r="G729" s="76"/>
      <c r="H729" s="76"/>
      <c r="I729" s="76"/>
    </row>
    <row r="730">
      <c r="C730" s="76"/>
      <c r="D730" s="76"/>
      <c r="E730" s="76"/>
      <c r="F730" s="76"/>
      <c r="G730" s="76"/>
      <c r="H730" s="76"/>
      <c r="I730" s="76"/>
    </row>
    <row r="731">
      <c r="C731" s="76"/>
      <c r="D731" s="76"/>
      <c r="E731" s="76"/>
      <c r="F731" s="76"/>
      <c r="G731" s="76"/>
      <c r="H731" s="76"/>
      <c r="I731" s="76"/>
    </row>
    <row r="732">
      <c r="C732" s="76"/>
      <c r="D732" s="76"/>
      <c r="E732" s="76"/>
      <c r="F732" s="76"/>
      <c r="G732" s="76"/>
      <c r="H732" s="76"/>
      <c r="I732" s="76"/>
    </row>
    <row r="733">
      <c r="C733" s="76"/>
      <c r="D733" s="76"/>
      <c r="E733" s="76"/>
      <c r="F733" s="76"/>
      <c r="G733" s="76"/>
      <c r="H733" s="76"/>
      <c r="I733" s="76"/>
    </row>
    <row r="734">
      <c r="C734" s="76"/>
      <c r="D734" s="76"/>
      <c r="E734" s="76"/>
      <c r="F734" s="76"/>
      <c r="G734" s="76"/>
      <c r="H734" s="76"/>
      <c r="I734" s="76"/>
    </row>
    <row r="735">
      <c r="C735" s="76"/>
      <c r="D735" s="76"/>
      <c r="E735" s="76"/>
      <c r="F735" s="76"/>
      <c r="G735" s="76"/>
      <c r="H735" s="76"/>
      <c r="I735" s="76"/>
    </row>
    <row r="736">
      <c r="C736" s="76"/>
      <c r="D736" s="76"/>
      <c r="E736" s="76"/>
      <c r="F736" s="76"/>
      <c r="G736" s="76"/>
      <c r="H736" s="76"/>
      <c r="I736" s="76"/>
    </row>
    <row r="737">
      <c r="C737" s="76"/>
      <c r="D737" s="76"/>
      <c r="E737" s="76"/>
      <c r="F737" s="76"/>
      <c r="G737" s="76"/>
      <c r="H737" s="76"/>
      <c r="I737" s="76"/>
    </row>
    <row r="738">
      <c r="C738" s="76"/>
      <c r="D738" s="76"/>
      <c r="E738" s="76"/>
      <c r="F738" s="76"/>
      <c r="G738" s="76"/>
      <c r="H738" s="76"/>
      <c r="I738" s="76"/>
    </row>
    <row r="739">
      <c r="C739" s="76"/>
      <c r="D739" s="76"/>
      <c r="E739" s="76"/>
      <c r="F739" s="76"/>
      <c r="G739" s="76"/>
      <c r="H739" s="76"/>
      <c r="I739" s="76"/>
    </row>
    <row r="740">
      <c r="C740" s="76"/>
      <c r="D740" s="76"/>
      <c r="E740" s="76"/>
      <c r="F740" s="76"/>
      <c r="G740" s="76"/>
      <c r="H740" s="76"/>
      <c r="I740" s="76"/>
    </row>
    <row r="741">
      <c r="C741" s="76"/>
      <c r="D741" s="76"/>
      <c r="E741" s="76"/>
      <c r="F741" s="76"/>
      <c r="G741" s="76"/>
      <c r="H741" s="76"/>
      <c r="I741" s="76"/>
    </row>
    <row r="742">
      <c r="C742" s="76"/>
      <c r="D742" s="76"/>
      <c r="E742" s="76"/>
      <c r="F742" s="76"/>
      <c r="G742" s="76"/>
      <c r="H742" s="76"/>
      <c r="I742" s="76"/>
    </row>
    <row r="743">
      <c r="C743" s="76"/>
      <c r="D743" s="76"/>
      <c r="E743" s="76"/>
      <c r="F743" s="76"/>
      <c r="G743" s="76"/>
      <c r="H743" s="76"/>
      <c r="I743" s="76"/>
    </row>
    <row r="744">
      <c r="C744" s="76"/>
      <c r="D744" s="76"/>
      <c r="E744" s="76"/>
      <c r="F744" s="76"/>
      <c r="G744" s="76"/>
      <c r="H744" s="76"/>
      <c r="I744" s="76"/>
    </row>
    <row r="745">
      <c r="C745" s="76"/>
      <c r="D745" s="76"/>
      <c r="E745" s="76"/>
      <c r="F745" s="76"/>
      <c r="G745" s="76"/>
      <c r="H745" s="76"/>
      <c r="I745" s="76"/>
    </row>
    <row r="746">
      <c r="C746" s="76"/>
      <c r="D746" s="76"/>
      <c r="E746" s="76"/>
      <c r="F746" s="76"/>
      <c r="G746" s="76"/>
      <c r="H746" s="76"/>
      <c r="I746" s="76"/>
    </row>
    <row r="747">
      <c r="C747" s="76"/>
      <c r="D747" s="76"/>
      <c r="E747" s="76"/>
      <c r="F747" s="76"/>
      <c r="G747" s="76"/>
      <c r="H747" s="76"/>
      <c r="I747" s="76"/>
    </row>
    <row r="748">
      <c r="C748" s="76"/>
      <c r="D748" s="76"/>
      <c r="E748" s="76"/>
      <c r="F748" s="76"/>
      <c r="G748" s="76"/>
      <c r="H748" s="76"/>
      <c r="I748" s="76"/>
    </row>
    <row r="749">
      <c r="C749" s="76"/>
      <c r="D749" s="76"/>
      <c r="E749" s="76"/>
      <c r="F749" s="76"/>
      <c r="G749" s="76"/>
      <c r="H749" s="76"/>
      <c r="I749" s="76"/>
    </row>
    <row r="750">
      <c r="C750" s="76"/>
      <c r="D750" s="76"/>
      <c r="E750" s="76"/>
      <c r="F750" s="76"/>
      <c r="G750" s="76"/>
      <c r="H750" s="76"/>
      <c r="I750" s="76"/>
    </row>
    <row r="751">
      <c r="C751" s="76"/>
      <c r="D751" s="76"/>
      <c r="E751" s="76"/>
      <c r="F751" s="76"/>
      <c r="G751" s="76"/>
      <c r="H751" s="76"/>
      <c r="I751" s="76"/>
    </row>
    <row r="752">
      <c r="C752" s="76"/>
      <c r="D752" s="76"/>
      <c r="E752" s="76"/>
      <c r="F752" s="76"/>
      <c r="G752" s="76"/>
      <c r="H752" s="76"/>
      <c r="I752" s="76"/>
    </row>
    <row r="753">
      <c r="C753" s="76"/>
      <c r="D753" s="76"/>
      <c r="E753" s="76"/>
      <c r="F753" s="76"/>
      <c r="G753" s="76"/>
      <c r="H753" s="76"/>
      <c r="I753" s="76"/>
    </row>
    <row r="754">
      <c r="C754" s="76"/>
      <c r="D754" s="76"/>
      <c r="E754" s="76"/>
      <c r="F754" s="76"/>
      <c r="G754" s="76"/>
      <c r="H754" s="76"/>
      <c r="I754" s="76"/>
    </row>
    <row r="755">
      <c r="C755" s="76"/>
      <c r="D755" s="76"/>
      <c r="E755" s="76"/>
      <c r="F755" s="76"/>
      <c r="G755" s="76"/>
      <c r="H755" s="76"/>
      <c r="I755" s="76"/>
    </row>
    <row r="756">
      <c r="C756" s="76"/>
      <c r="D756" s="76"/>
      <c r="E756" s="76"/>
      <c r="F756" s="76"/>
      <c r="G756" s="76"/>
      <c r="H756" s="76"/>
      <c r="I756" s="76"/>
    </row>
    <row r="757">
      <c r="C757" s="76"/>
      <c r="D757" s="76"/>
      <c r="E757" s="76"/>
      <c r="F757" s="76"/>
      <c r="G757" s="76"/>
      <c r="H757" s="76"/>
      <c r="I757" s="76"/>
    </row>
    <row r="758">
      <c r="C758" s="76"/>
      <c r="D758" s="76"/>
      <c r="E758" s="76"/>
      <c r="F758" s="76"/>
      <c r="G758" s="76"/>
      <c r="H758" s="76"/>
      <c r="I758" s="76"/>
    </row>
    <row r="759">
      <c r="C759" s="76"/>
      <c r="D759" s="76"/>
      <c r="E759" s="76"/>
      <c r="F759" s="76"/>
      <c r="G759" s="76"/>
      <c r="H759" s="76"/>
      <c r="I759" s="76"/>
    </row>
    <row r="760">
      <c r="C760" s="76"/>
      <c r="D760" s="76"/>
      <c r="E760" s="76"/>
      <c r="F760" s="76"/>
      <c r="G760" s="76"/>
      <c r="H760" s="76"/>
      <c r="I760" s="76"/>
    </row>
    <row r="761">
      <c r="C761" s="76"/>
      <c r="D761" s="76"/>
      <c r="E761" s="76"/>
      <c r="F761" s="76"/>
      <c r="G761" s="76"/>
      <c r="H761" s="76"/>
      <c r="I761" s="76"/>
    </row>
    <row r="762">
      <c r="C762" s="76"/>
      <c r="D762" s="76"/>
      <c r="E762" s="76"/>
      <c r="F762" s="76"/>
      <c r="G762" s="76"/>
      <c r="H762" s="76"/>
      <c r="I762" s="76"/>
    </row>
    <row r="763">
      <c r="C763" s="76"/>
      <c r="D763" s="76"/>
      <c r="E763" s="76"/>
      <c r="F763" s="76"/>
      <c r="G763" s="76"/>
      <c r="H763" s="76"/>
      <c r="I763" s="76"/>
    </row>
    <row r="764">
      <c r="C764" s="76"/>
      <c r="D764" s="76"/>
      <c r="E764" s="76"/>
      <c r="F764" s="76"/>
      <c r="G764" s="76"/>
      <c r="H764" s="76"/>
      <c r="I764" s="76"/>
    </row>
    <row r="765">
      <c r="C765" s="76"/>
      <c r="D765" s="76"/>
      <c r="E765" s="76"/>
      <c r="F765" s="76"/>
      <c r="G765" s="76"/>
      <c r="H765" s="76"/>
      <c r="I765" s="76"/>
    </row>
    <row r="766">
      <c r="C766" s="76"/>
      <c r="D766" s="76"/>
      <c r="E766" s="76"/>
      <c r="F766" s="76"/>
      <c r="G766" s="76"/>
      <c r="H766" s="76"/>
      <c r="I766" s="76"/>
    </row>
    <row r="767">
      <c r="C767" s="76"/>
      <c r="D767" s="76"/>
      <c r="E767" s="76"/>
      <c r="F767" s="76"/>
      <c r="G767" s="76"/>
      <c r="H767" s="76"/>
      <c r="I767" s="76"/>
    </row>
    <row r="768">
      <c r="C768" s="76"/>
      <c r="D768" s="76"/>
      <c r="E768" s="76"/>
      <c r="F768" s="76"/>
      <c r="G768" s="76"/>
      <c r="H768" s="76"/>
      <c r="I768" s="76"/>
    </row>
    <row r="769">
      <c r="C769" s="76"/>
      <c r="D769" s="76"/>
      <c r="E769" s="76"/>
      <c r="F769" s="76"/>
      <c r="G769" s="76"/>
      <c r="H769" s="76"/>
      <c r="I769" s="76"/>
    </row>
    <row r="770">
      <c r="C770" s="76"/>
      <c r="D770" s="76"/>
      <c r="E770" s="76"/>
      <c r="F770" s="76"/>
      <c r="G770" s="76"/>
      <c r="H770" s="76"/>
      <c r="I770" s="76"/>
    </row>
    <row r="771">
      <c r="C771" s="76"/>
      <c r="D771" s="76"/>
      <c r="E771" s="76"/>
      <c r="F771" s="76"/>
      <c r="G771" s="76"/>
      <c r="H771" s="76"/>
      <c r="I771" s="76"/>
    </row>
    <row r="772">
      <c r="C772" s="76"/>
      <c r="D772" s="76"/>
      <c r="E772" s="76"/>
      <c r="F772" s="76"/>
      <c r="G772" s="76"/>
      <c r="H772" s="76"/>
      <c r="I772" s="76"/>
    </row>
    <row r="773">
      <c r="C773" s="76"/>
      <c r="D773" s="76"/>
      <c r="E773" s="76"/>
      <c r="F773" s="76"/>
      <c r="G773" s="76"/>
      <c r="H773" s="76"/>
      <c r="I773" s="76"/>
    </row>
    <row r="774">
      <c r="C774" s="76"/>
      <c r="D774" s="76"/>
      <c r="E774" s="76"/>
      <c r="F774" s="76"/>
      <c r="G774" s="76"/>
      <c r="H774" s="76"/>
      <c r="I774" s="76"/>
    </row>
    <row r="775">
      <c r="C775" s="76"/>
      <c r="D775" s="76"/>
      <c r="E775" s="76"/>
      <c r="F775" s="76"/>
      <c r="G775" s="76"/>
      <c r="H775" s="76"/>
      <c r="I775" s="76"/>
    </row>
    <row r="776">
      <c r="C776" s="76"/>
      <c r="D776" s="76"/>
      <c r="E776" s="76"/>
      <c r="F776" s="76"/>
      <c r="G776" s="76"/>
      <c r="H776" s="76"/>
      <c r="I776" s="76"/>
    </row>
    <row r="777">
      <c r="C777" s="76"/>
      <c r="D777" s="76"/>
      <c r="E777" s="76"/>
      <c r="F777" s="76"/>
      <c r="G777" s="76"/>
      <c r="H777" s="76"/>
      <c r="I777" s="76"/>
    </row>
    <row r="778">
      <c r="C778" s="76"/>
      <c r="D778" s="76"/>
      <c r="E778" s="76"/>
      <c r="F778" s="76"/>
      <c r="G778" s="76"/>
      <c r="H778" s="76"/>
      <c r="I778" s="76"/>
    </row>
    <row r="779">
      <c r="C779" s="76"/>
      <c r="D779" s="76"/>
      <c r="E779" s="76"/>
      <c r="F779" s="76"/>
      <c r="G779" s="76"/>
      <c r="H779" s="76"/>
      <c r="I779" s="76"/>
    </row>
    <row r="780">
      <c r="C780" s="76"/>
      <c r="D780" s="76"/>
      <c r="E780" s="76"/>
      <c r="F780" s="76"/>
      <c r="G780" s="76"/>
      <c r="H780" s="76"/>
      <c r="I780" s="76"/>
    </row>
    <row r="781">
      <c r="C781" s="76"/>
      <c r="D781" s="76"/>
      <c r="E781" s="76"/>
      <c r="F781" s="76"/>
      <c r="G781" s="76"/>
      <c r="H781" s="76"/>
      <c r="I781" s="76"/>
    </row>
    <row r="782">
      <c r="C782" s="76"/>
      <c r="D782" s="76"/>
      <c r="E782" s="76"/>
      <c r="F782" s="76"/>
      <c r="G782" s="76"/>
      <c r="H782" s="76"/>
      <c r="I782" s="76"/>
    </row>
    <row r="783">
      <c r="C783" s="76"/>
      <c r="D783" s="76"/>
      <c r="E783" s="76"/>
      <c r="F783" s="76"/>
      <c r="G783" s="76"/>
      <c r="H783" s="76"/>
      <c r="I783" s="76"/>
    </row>
    <row r="784">
      <c r="C784" s="76"/>
      <c r="D784" s="76"/>
      <c r="E784" s="76"/>
      <c r="F784" s="76"/>
      <c r="G784" s="76"/>
      <c r="H784" s="76"/>
      <c r="I784" s="76"/>
    </row>
    <row r="785">
      <c r="C785" s="76"/>
      <c r="D785" s="76"/>
      <c r="E785" s="76"/>
      <c r="F785" s="76"/>
      <c r="G785" s="76"/>
      <c r="H785" s="76"/>
      <c r="I785" s="76"/>
    </row>
    <row r="786">
      <c r="C786" s="76"/>
      <c r="D786" s="76"/>
      <c r="E786" s="76"/>
      <c r="F786" s="76"/>
      <c r="G786" s="76"/>
      <c r="H786" s="76"/>
      <c r="I786" s="76"/>
    </row>
    <row r="787">
      <c r="C787" s="76"/>
      <c r="D787" s="76"/>
      <c r="E787" s="76"/>
      <c r="F787" s="76"/>
      <c r="G787" s="76"/>
      <c r="H787" s="76"/>
      <c r="I787" s="76"/>
    </row>
    <row r="788">
      <c r="C788" s="76"/>
      <c r="D788" s="76"/>
      <c r="E788" s="76"/>
      <c r="F788" s="76"/>
      <c r="G788" s="76"/>
      <c r="H788" s="76"/>
      <c r="I788" s="76"/>
    </row>
    <row r="789">
      <c r="C789" s="76"/>
      <c r="D789" s="76"/>
      <c r="E789" s="76"/>
      <c r="F789" s="76"/>
      <c r="G789" s="76"/>
      <c r="H789" s="76"/>
      <c r="I789" s="76"/>
    </row>
    <row r="790">
      <c r="C790" s="76"/>
      <c r="D790" s="76"/>
      <c r="E790" s="76"/>
      <c r="F790" s="76"/>
      <c r="G790" s="76"/>
      <c r="H790" s="76"/>
      <c r="I790" s="76"/>
    </row>
    <row r="791">
      <c r="C791" s="76"/>
      <c r="D791" s="76"/>
      <c r="E791" s="76"/>
      <c r="F791" s="76"/>
      <c r="G791" s="76"/>
      <c r="H791" s="76"/>
      <c r="I791" s="76"/>
    </row>
    <row r="792">
      <c r="C792" s="76"/>
      <c r="D792" s="76"/>
      <c r="E792" s="76"/>
      <c r="F792" s="76"/>
      <c r="G792" s="76"/>
      <c r="H792" s="76"/>
      <c r="I792" s="76"/>
    </row>
    <row r="793">
      <c r="C793" s="76"/>
      <c r="D793" s="76"/>
      <c r="E793" s="76"/>
      <c r="F793" s="76"/>
      <c r="G793" s="76"/>
      <c r="H793" s="76"/>
      <c r="I793" s="76"/>
    </row>
    <row r="794">
      <c r="C794" s="76"/>
      <c r="D794" s="76"/>
      <c r="E794" s="76"/>
      <c r="F794" s="76"/>
      <c r="G794" s="76"/>
      <c r="H794" s="76"/>
      <c r="I794" s="76"/>
    </row>
    <row r="795">
      <c r="C795" s="76"/>
      <c r="D795" s="76"/>
      <c r="E795" s="76"/>
      <c r="F795" s="76"/>
      <c r="G795" s="76"/>
      <c r="H795" s="76"/>
      <c r="I795" s="76"/>
    </row>
    <row r="796">
      <c r="C796" s="76"/>
      <c r="D796" s="76"/>
      <c r="E796" s="76"/>
      <c r="F796" s="76"/>
      <c r="G796" s="76"/>
      <c r="H796" s="76"/>
      <c r="I796" s="76"/>
    </row>
    <row r="797">
      <c r="C797" s="76"/>
      <c r="D797" s="76"/>
      <c r="E797" s="76"/>
      <c r="F797" s="76"/>
      <c r="G797" s="76"/>
      <c r="H797" s="76"/>
      <c r="I797" s="76"/>
    </row>
    <row r="798">
      <c r="C798" s="76"/>
      <c r="D798" s="76"/>
      <c r="E798" s="76"/>
      <c r="F798" s="76"/>
      <c r="G798" s="76"/>
      <c r="H798" s="76"/>
      <c r="I798" s="76"/>
    </row>
    <row r="799">
      <c r="C799" s="76"/>
      <c r="D799" s="76"/>
      <c r="E799" s="76"/>
      <c r="F799" s="76"/>
      <c r="G799" s="76"/>
      <c r="H799" s="76"/>
      <c r="I799" s="76"/>
    </row>
    <row r="800">
      <c r="C800" s="76"/>
      <c r="D800" s="76"/>
      <c r="E800" s="76"/>
      <c r="F800" s="76"/>
      <c r="G800" s="76"/>
      <c r="H800" s="76"/>
      <c r="I800" s="76"/>
    </row>
    <row r="801">
      <c r="C801" s="76"/>
      <c r="D801" s="76"/>
      <c r="E801" s="76"/>
      <c r="F801" s="76"/>
      <c r="G801" s="76"/>
      <c r="H801" s="76"/>
      <c r="I801" s="76"/>
    </row>
    <row r="802">
      <c r="C802" s="76"/>
      <c r="D802" s="76"/>
      <c r="E802" s="76"/>
      <c r="F802" s="76"/>
      <c r="G802" s="76"/>
      <c r="H802" s="76"/>
      <c r="I802" s="76"/>
    </row>
    <row r="803">
      <c r="C803" s="76"/>
      <c r="D803" s="76"/>
      <c r="E803" s="76"/>
      <c r="F803" s="76"/>
      <c r="G803" s="76"/>
      <c r="H803" s="76"/>
      <c r="I803" s="76"/>
    </row>
    <row r="804">
      <c r="C804" s="76"/>
      <c r="D804" s="76"/>
      <c r="E804" s="76"/>
      <c r="F804" s="76"/>
      <c r="G804" s="76"/>
      <c r="H804" s="76"/>
      <c r="I804" s="76"/>
    </row>
    <row r="805">
      <c r="C805" s="76"/>
      <c r="D805" s="76"/>
      <c r="E805" s="76"/>
      <c r="F805" s="76"/>
      <c r="G805" s="76"/>
      <c r="H805" s="76"/>
      <c r="I805" s="76"/>
    </row>
    <row r="806">
      <c r="C806" s="76"/>
      <c r="D806" s="76"/>
      <c r="E806" s="76"/>
      <c r="F806" s="76"/>
      <c r="G806" s="76"/>
      <c r="H806" s="76"/>
      <c r="I806" s="76"/>
    </row>
    <row r="807">
      <c r="C807" s="76"/>
      <c r="D807" s="76"/>
      <c r="E807" s="76"/>
      <c r="F807" s="76"/>
      <c r="G807" s="76"/>
      <c r="H807" s="76"/>
      <c r="I807" s="76"/>
    </row>
    <row r="808">
      <c r="C808" s="76"/>
      <c r="D808" s="76"/>
      <c r="E808" s="76"/>
      <c r="F808" s="76"/>
      <c r="G808" s="76"/>
      <c r="H808" s="76"/>
      <c r="I808" s="76"/>
    </row>
    <row r="809">
      <c r="C809" s="76"/>
      <c r="D809" s="76"/>
      <c r="E809" s="76"/>
      <c r="F809" s="76"/>
      <c r="G809" s="76"/>
      <c r="H809" s="76"/>
      <c r="I809" s="76"/>
    </row>
    <row r="810">
      <c r="C810" s="76"/>
      <c r="D810" s="76"/>
      <c r="E810" s="76"/>
      <c r="F810" s="76"/>
      <c r="G810" s="76"/>
      <c r="H810" s="76"/>
      <c r="I810" s="76"/>
    </row>
    <row r="811">
      <c r="C811" s="76"/>
      <c r="D811" s="76"/>
      <c r="E811" s="76"/>
      <c r="F811" s="76"/>
      <c r="G811" s="76"/>
      <c r="H811" s="76"/>
      <c r="I811" s="76"/>
    </row>
    <row r="812">
      <c r="C812" s="76"/>
      <c r="D812" s="76"/>
      <c r="E812" s="76"/>
      <c r="F812" s="76"/>
      <c r="G812" s="76"/>
      <c r="H812" s="76"/>
      <c r="I812" s="76"/>
    </row>
    <row r="813">
      <c r="C813" s="76"/>
      <c r="D813" s="76"/>
      <c r="E813" s="76"/>
      <c r="F813" s="76"/>
      <c r="G813" s="76"/>
      <c r="H813" s="76"/>
      <c r="I813" s="76"/>
    </row>
    <row r="814">
      <c r="C814" s="76"/>
      <c r="D814" s="76"/>
      <c r="E814" s="76"/>
      <c r="F814" s="76"/>
      <c r="G814" s="76"/>
      <c r="H814" s="76"/>
      <c r="I814" s="76"/>
    </row>
    <row r="815">
      <c r="C815" s="76"/>
      <c r="D815" s="76"/>
      <c r="E815" s="76"/>
      <c r="F815" s="76"/>
      <c r="G815" s="76"/>
      <c r="H815" s="76"/>
      <c r="I815" s="76"/>
    </row>
    <row r="816">
      <c r="C816" s="76"/>
      <c r="D816" s="76"/>
      <c r="E816" s="76"/>
      <c r="F816" s="76"/>
      <c r="G816" s="76"/>
      <c r="H816" s="76"/>
      <c r="I816" s="76"/>
    </row>
    <row r="817">
      <c r="C817" s="76"/>
      <c r="D817" s="76"/>
      <c r="E817" s="76"/>
      <c r="F817" s="76"/>
      <c r="G817" s="76"/>
      <c r="H817" s="76"/>
      <c r="I817" s="76"/>
    </row>
    <row r="818">
      <c r="C818" s="76"/>
      <c r="D818" s="76"/>
      <c r="E818" s="76"/>
      <c r="F818" s="76"/>
      <c r="G818" s="76"/>
      <c r="H818" s="76"/>
      <c r="I818" s="76"/>
    </row>
    <row r="819">
      <c r="C819" s="76"/>
      <c r="D819" s="76"/>
      <c r="E819" s="76"/>
      <c r="F819" s="76"/>
      <c r="G819" s="76"/>
      <c r="H819" s="76"/>
      <c r="I819" s="76"/>
    </row>
    <row r="820">
      <c r="C820" s="76"/>
      <c r="D820" s="76"/>
      <c r="E820" s="76"/>
      <c r="F820" s="76"/>
      <c r="G820" s="76"/>
      <c r="H820" s="76"/>
      <c r="I820" s="76"/>
    </row>
    <row r="821">
      <c r="C821" s="76"/>
      <c r="D821" s="76"/>
      <c r="E821" s="76"/>
      <c r="F821" s="76"/>
      <c r="G821" s="76"/>
      <c r="H821" s="76"/>
      <c r="I821" s="76"/>
    </row>
    <row r="822">
      <c r="C822" s="76"/>
      <c r="D822" s="76"/>
      <c r="E822" s="76"/>
      <c r="F822" s="76"/>
      <c r="G822" s="76"/>
      <c r="H822" s="76"/>
      <c r="I822" s="76"/>
    </row>
    <row r="823">
      <c r="C823" s="76"/>
      <c r="D823" s="76"/>
      <c r="E823" s="76"/>
      <c r="F823" s="76"/>
      <c r="G823" s="76"/>
      <c r="H823" s="76"/>
      <c r="I823" s="76"/>
    </row>
    <row r="824">
      <c r="C824" s="76"/>
      <c r="D824" s="76"/>
      <c r="E824" s="76"/>
      <c r="F824" s="76"/>
      <c r="G824" s="76"/>
      <c r="H824" s="76"/>
      <c r="I824" s="76"/>
    </row>
    <row r="825">
      <c r="C825" s="76"/>
      <c r="D825" s="76"/>
      <c r="E825" s="76"/>
      <c r="F825" s="76"/>
      <c r="G825" s="76"/>
      <c r="H825" s="76"/>
      <c r="I825" s="76"/>
    </row>
    <row r="826">
      <c r="C826" s="76"/>
      <c r="D826" s="76"/>
      <c r="E826" s="76"/>
      <c r="F826" s="76"/>
      <c r="G826" s="76"/>
      <c r="H826" s="76"/>
      <c r="I826" s="76"/>
    </row>
    <row r="827">
      <c r="C827" s="76"/>
      <c r="D827" s="76"/>
      <c r="E827" s="76"/>
      <c r="F827" s="76"/>
      <c r="G827" s="76"/>
      <c r="H827" s="76"/>
      <c r="I827" s="76"/>
    </row>
    <row r="828">
      <c r="C828" s="76"/>
      <c r="D828" s="76"/>
      <c r="E828" s="76"/>
      <c r="F828" s="76"/>
      <c r="G828" s="76"/>
      <c r="H828" s="76"/>
      <c r="I828" s="76"/>
    </row>
    <row r="829">
      <c r="C829" s="76"/>
      <c r="D829" s="76"/>
      <c r="E829" s="76"/>
      <c r="F829" s="76"/>
      <c r="G829" s="76"/>
      <c r="H829" s="76"/>
      <c r="I829" s="76"/>
    </row>
    <row r="830">
      <c r="C830" s="76"/>
      <c r="D830" s="76"/>
      <c r="E830" s="76"/>
      <c r="F830" s="76"/>
      <c r="G830" s="76"/>
      <c r="H830" s="76"/>
      <c r="I830" s="76"/>
    </row>
    <row r="831">
      <c r="C831" s="76"/>
      <c r="D831" s="76"/>
      <c r="E831" s="76"/>
      <c r="F831" s="76"/>
      <c r="G831" s="76"/>
      <c r="H831" s="76"/>
      <c r="I831" s="76"/>
    </row>
    <row r="832">
      <c r="C832" s="76"/>
      <c r="D832" s="76"/>
      <c r="E832" s="76"/>
      <c r="F832" s="76"/>
      <c r="G832" s="76"/>
      <c r="H832" s="76"/>
      <c r="I832" s="76"/>
    </row>
    <row r="833">
      <c r="C833" s="76"/>
      <c r="D833" s="76"/>
      <c r="E833" s="76"/>
      <c r="F833" s="76"/>
      <c r="G833" s="76"/>
      <c r="H833" s="76"/>
      <c r="I833" s="76"/>
    </row>
    <row r="834">
      <c r="C834" s="76"/>
      <c r="D834" s="76"/>
      <c r="E834" s="76"/>
      <c r="F834" s="76"/>
      <c r="G834" s="76"/>
      <c r="H834" s="76"/>
      <c r="I834" s="76"/>
    </row>
    <row r="835">
      <c r="C835" s="76"/>
      <c r="D835" s="76"/>
      <c r="E835" s="76"/>
      <c r="F835" s="76"/>
      <c r="G835" s="76"/>
      <c r="H835" s="76"/>
      <c r="I835" s="76"/>
    </row>
    <row r="836">
      <c r="C836" s="76"/>
      <c r="D836" s="76"/>
      <c r="E836" s="76"/>
      <c r="F836" s="76"/>
      <c r="G836" s="76"/>
      <c r="H836" s="76"/>
      <c r="I836" s="76"/>
    </row>
    <row r="837">
      <c r="C837" s="76"/>
      <c r="D837" s="76"/>
      <c r="E837" s="76"/>
      <c r="F837" s="76"/>
      <c r="G837" s="76"/>
      <c r="H837" s="76"/>
      <c r="I837" s="76"/>
    </row>
    <row r="838">
      <c r="C838" s="76"/>
      <c r="D838" s="76"/>
      <c r="E838" s="76"/>
      <c r="F838" s="76"/>
      <c r="G838" s="76"/>
      <c r="H838" s="76"/>
      <c r="I838" s="76"/>
    </row>
    <row r="839">
      <c r="C839" s="76"/>
      <c r="D839" s="76"/>
      <c r="E839" s="76"/>
      <c r="F839" s="76"/>
      <c r="G839" s="76"/>
      <c r="H839" s="76"/>
      <c r="I839" s="76"/>
    </row>
    <row r="840">
      <c r="C840" s="76"/>
      <c r="D840" s="76"/>
      <c r="E840" s="76"/>
      <c r="F840" s="76"/>
      <c r="G840" s="76"/>
      <c r="H840" s="76"/>
      <c r="I840" s="76"/>
    </row>
    <row r="841">
      <c r="C841" s="76"/>
      <c r="D841" s="76"/>
      <c r="E841" s="76"/>
      <c r="F841" s="76"/>
      <c r="G841" s="76"/>
      <c r="H841" s="76"/>
      <c r="I841" s="76"/>
    </row>
    <row r="842">
      <c r="C842" s="76"/>
      <c r="D842" s="76"/>
      <c r="E842" s="76"/>
      <c r="F842" s="76"/>
      <c r="G842" s="76"/>
      <c r="H842" s="76"/>
      <c r="I842" s="76"/>
    </row>
    <row r="843">
      <c r="C843" s="76"/>
      <c r="D843" s="76"/>
      <c r="E843" s="76"/>
      <c r="F843" s="76"/>
      <c r="G843" s="76"/>
      <c r="H843" s="76"/>
      <c r="I843" s="76"/>
    </row>
    <row r="844">
      <c r="C844" s="76"/>
      <c r="D844" s="76"/>
      <c r="E844" s="76"/>
      <c r="F844" s="76"/>
      <c r="G844" s="76"/>
      <c r="H844" s="76"/>
      <c r="I844" s="76"/>
    </row>
    <row r="845">
      <c r="C845" s="76"/>
      <c r="D845" s="76"/>
      <c r="E845" s="76"/>
      <c r="F845" s="76"/>
      <c r="G845" s="76"/>
      <c r="H845" s="76"/>
      <c r="I845" s="76"/>
    </row>
    <row r="846">
      <c r="C846" s="76"/>
      <c r="D846" s="76"/>
      <c r="E846" s="76"/>
      <c r="F846" s="76"/>
      <c r="G846" s="76"/>
      <c r="H846" s="76"/>
      <c r="I846" s="76"/>
    </row>
    <row r="847">
      <c r="C847" s="76"/>
      <c r="D847" s="76"/>
      <c r="E847" s="76"/>
      <c r="F847" s="76"/>
      <c r="G847" s="76"/>
      <c r="H847" s="76"/>
      <c r="I847" s="76"/>
    </row>
    <row r="848">
      <c r="C848" s="76"/>
      <c r="D848" s="76"/>
      <c r="E848" s="76"/>
      <c r="F848" s="76"/>
      <c r="G848" s="76"/>
      <c r="H848" s="76"/>
      <c r="I848" s="76"/>
    </row>
    <row r="849">
      <c r="C849" s="76"/>
      <c r="D849" s="76"/>
      <c r="E849" s="76"/>
      <c r="F849" s="76"/>
      <c r="G849" s="76"/>
      <c r="H849" s="76"/>
      <c r="I849" s="76"/>
    </row>
    <row r="850">
      <c r="C850" s="76"/>
      <c r="D850" s="76"/>
      <c r="E850" s="76"/>
      <c r="F850" s="76"/>
      <c r="G850" s="76"/>
      <c r="H850" s="76"/>
      <c r="I850" s="76"/>
    </row>
    <row r="851">
      <c r="C851" s="76"/>
      <c r="D851" s="76"/>
      <c r="E851" s="76"/>
      <c r="F851" s="76"/>
      <c r="G851" s="76"/>
      <c r="H851" s="76"/>
      <c r="I851" s="76"/>
    </row>
    <row r="852">
      <c r="C852" s="76"/>
      <c r="D852" s="76"/>
      <c r="E852" s="76"/>
      <c r="F852" s="76"/>
      <c r="G852" s="76"/>
      <c r="H852" s="76"/>
      <c r="I852" s="76"/>
    </row>
    <row r="853">
      <c r="C853" s="76"/>
      <c r="D853" s="76"/>
      <c r="E853" s="76"/>
      <c r="F853" s="76"/>
      <c r="G853" s="76"/>
      <c r="H853" s="76"/>
      <c r="I853" s="76"/>
    </row>
    <row r="854">
      <c r="C854" s="76"/>
      <c r="D854" s="76"/>
      <c r="E854" s="76"/>
      <c r="F854" s="76"/>
      <c r="G854" s="76"/>
      <c r="H854" s="76"/>
      <c r="I854" s="76"/>
    </row>
    <row r="855">
      <c r="C855" s="76"/>
      <c r="D855" s="76"/>
      <c r="E855" s="76"/>
      <c r="F855" s="76"/>
      <c r="G855" s="76"/>
      <c r="H855" s="76"/>
      <c r="I855" s="76"/>
    </row>
    <row r="856">
      <c r="C856" s="76"/>
      <c r="D856" s="76"/>
      <c r="E856" s="76"/>
      <c r="F856" s="76"/>
      <c r="G856" s="76"/>
      <c r="H856" s="76"/>
      <c r="I856" s="76"/>
    </row>
    <row r="857">
      <c r="C857" s="76"/>
      <c r="D857" s="76"/>
      <c r="E857" s="76"/>
      <c r="F857" s="76"/>
      <c r="G857" s="76"/>
      <c r="H857" s="76"/>
      <c r="I857" s="76"/>
    </row>
    <row r="858">
      <c r="C858" s="76"/>
      <c r="D858" s="76"/>
      <c r="E858" s="76"/>
      <c r="F858" s="76"/>
      <c r="G858" s="76"/>
      <c r="H858" s="76"/>
      <c r="I858" s="76"/>
    </row>
    <row r="859">
      <c r="C859" s="76"/>
      <c r="D859" s="76"/>
      <c r="E859" s="76"/>
      <c r="F859" s="76"/>
      <c r="G859" s="76"/>
      <c r="H859" s="76"/>
      <c r="I859" s="76"/>
    </row>
    <row r="860">
      <c r="C860" s="76"/>
      <c r="D860" s="76"/>
      <c r="E860" s="76"/>
      <c r="F860" s="76"/>
      <c r="G860" s="76"/>
      <c r="H860" s="76"/>
      <c r="I860" s="76"/>
    </row>
    <row r="861">
      <c r="C861" s="76"/>
      <c r="D861" s="76"/>
      <c r="E861" s="76"/>
      <c r="F861" s="76"/>
      <c r="G861" s="76"/>
      <c r="H861" s="76"/>
      <c r="I861" s="76"/>
    </row>
    <row r="862">
      <c r="C862" s="76"/>
      <c r="D862" s="76"/>
      <c r="E862" s="76"/>
      <c r="F862" s="76"/>
      <c r="G862" s="76"/>
      <c r="H862" s="76"/>
      <c r="I862" s="76"/>
    </row>
    <row r="863">
      <c r="C863" s="76"/>
      <c r="D863" s="76"/>
      <c r="E863" s="76"/>
      <c r="F863" s="76"/>
      <c r="G863" s="76"/>
      <c r="H863" s="76"/>
      <c r="I863" s="76"/>
    </row>
    <row r="864">
      <c r="C864" s="76"/>
      <c r="D864" s="76"/>
      <c r="E864" s="76"/>
      <c r="F864" s="76"/>
      <c r="G864" s="76"/>
      <c r="H864" s="76"/>
      <c r="I864" s="76"/>
    </row>
    <row r="865">
      <c r="C865" s="76"/>
      <c r="D865" s="76"/>
      <c r="E865" s="76"/>
      <c r="F865" s="76"/>
      <c r="G865" s="76"/>
      <c r="H865" s="76"/>
      <c r="I865" s="76"/>
    </row>
    <row r="866">
      <c r="C866" s="76"/>
      <c r="D866" s="76"/>
      <c r="E866" s="76"/>
      <c r="F866" s="76"/>
      <c r="G866" s="76"/>
      <c r="H866" s="76"/>
      <c r="I866" s="76"/>
    </row>
    <row r="867">
      <c r="C867" s="76"/>
      <c r="D867" s="76"/>
      <c r="E867" s="76"/>
      <c r="F867" s="76"/>
      <c r="G867" s="76"/>
      <c r="H867" s="76"/>
      <c r="I867" s="76"/>
    </row>
    <row r="868">
      <c r="C868" s="76"/>
      <c r="D868" s="76"/>
      <c r="E868" s="76"/>
      <c r="F868" s="76"/>
      <c r="G868" s="76"/>
      <c r="H868" s="76"/>
      <c r="I868" s="76"/>
    </row>
    <row r="869">
      <c r="C869" s="76"/>
      <c r="D869" s="76"/>
      <c r="E869" s="76"/>
      <c r="F869" s="76"/>
      <c r="G869" s="76"/>
      <c r="H869" s="76"/>
      <c r="I869" s="76"/>
    </row>
    <row r="870">
      <c r="C870" s="76"/>
      <c r="D870" s="76"/>
      <c r="E870" s="76"/>
      <c r="F870" s="76"/>
      <c r="G870" s="76"/>
      <c r="H870" s="76"/>
      <c r="I870" s="76"/>
    </row>
    <row r="871">
      <c r="C871" s="76"/>
      <c r="D871" s="76"/>
      <c r="E871" s="76"/>
      <c r="F871" s="76"/>
      <c r="G871" s="76"/>
      <c r="H871" s="76"/>
      <c r="I871" s="76"/>
    </row>
    <row r="872">
      <c r="C872" s="76"/>
      <c r="D872" s="76"/>
      <c r="E872" s="76"/>
      <c r="F872" s="76"/>
      <c r="G872" s="76"/>
      <c r="H872" s="76"/>
      <c r="I872" s="76"/>
    </row>
    <row r="873">
      <c r="C873" s="76"/>
      <c r="D873" s="76"/>
      <c r="E873" s="76"/>
      <c r="F873" s="76"/>
      <c r="G873" s="76"/>
      <c r="H873" s="76"/>
      <c r="I873" s="76"/>
    </row>
    <row r="874">
      <c r="C874" s="76"/>
      <c r="D874" s="76"/>
      <c r="E874" s="76"/>
      <c r="F874" s="76"/>
      <c r="G874" s="76"/>
      <c r="H874" s="76"/>
      <c r="I874" s="76"/>
    </row>
    <row r="875">
      <c r="C875" s="76"/>
      <c r="D875" s="76"/>
      <c r="E875" s="76"/>
      <c r="F875" s="76"/>
      <c r="G875" s="76"/>
      <c r="H875" s="76"/>
      <c r="I875" s="76"/>
    </row>
    <row r="876">
      <c r="C876" s="76"/>
      <c r="D876" s="76"/>
      <c r="E876" s="76"/>
      <c r="F876" s="76"/>
      <c r="G876" s="76"/>
      <c r="H876" s="76"/>
      <c r="I876" s="76"/>
    </row>
    <row r="877">
      <c r="C877" s="76"/>
      <c r="D877" s="76"/>
      <c r="E877" s="76"/>
      <c r="F877" s="76"/>
      <c r="G877" s="76"/>
      <c r="H877" s="76"/>
      <c r="I877" s="76"/>
    </row>
    <row r="878">
      <c r="C878" s="76"/>
      <c r="D878" s="76"/>
      <c r="E878" s="76"/>
      <c r="F878" s="76"/>
      <c r="G878" s="76"/>
      <c r="H878" s="76"/>
      <c r="I878" s="76"/>
    </row>
    <row r="879">
      <c r="C879" s="76"/>
      <c r="D879" s="76"/>
      <c r="E879" s="76"/>
      <c r="F879" s="76"/>
      <c r="G879" s="76"/>
      <c r="H879" s="76"/>
      <c r="I879" s="76"/>
    </row>
    <row r="880">
      <c r="C880" s="76"/>
      <c r="D880" s="76"/>
      <c r="E880" s="76"/>
      <c r="F880" s="76"/>
      <c r="G880" s="76"/>
      <c r="H880" s="76"/>
      <c r="I880" s="76"/>
    </row>
    <row r="881">
      <c r="C881" s="76"/>
      <c r="D881" s="76"/>
      <c r="E881" s="76"/>
      <c r="F881" s="76"/>
      <c r="G881" s="76"/>
      <c r="H881" s="76"/>
      <c r="I881" s="76"/>
    </row>
    <row r="882">
      <c r="C882" s="76"/>
      <c r="D882" s="76"/>
      <c r="E882" s="76"/>
      <c r="F882" s="76"/>
      <c r="G882" s="76"/>
      <c r="H882" s="76"/>
      <c r="I882" s="76"/>
    </row>
    <row r="883">
      <c r="C883" s="76"/>
      <c r="D883" s="76"/>
      <c r="E883" s="76"/>
      <c r="F883" s="76"/>
      <c r="G883" s="76"/>
      <c r="H883" s="76"/>
      <c r="I883" s="76"/>
    </row>
    <row r="884">
      <c r="C884" s="76"/>
      <c r="D884" s="76"/>
      <c r="E884" s="76"/>
      <c r="F884" s="76"/>
      <c r="G884" s="76"/>
      <c r="H884" s="76"/>
      <c r="I884" s="76"/>
    </row>
    <row r="885">
      <c r="C885" s="76"/>
      <c r="D885" s="76"/>
      <c r="E885" s="76"/>
      <c r="F885" s="76"/>
      <c r="G885" s="76"/>
      <c r="H885" s="76"/>
      <c r="I885" s="76"/>
    </row>
    <row r="886">
      <c r="C886" s="76"/>
      <c r="D886" s="76"/>
      <c r="E886" s="76"/>
      <c r="F886" s="76"/>
      <c r="G886" s="76"/>
      <c r="H886" s="76"/>
      <c r="I886" s="76"/>
    </row>
    <row r="887">
      <c r="C887" s="76"/>
      <c r="D887" s="76"/>
      <c r="E887" s="76"/>
      <c r="F887" s="76"/>
      <c r="G887" s="76"/>
      <c r="H887" s="76"/>
      <c r="I887" s="76"/>
    </row>
    <row r="888">
      <c r="C888" s="76"/>
      <c r="D888" s="76"/>
      <c r="E888" s="76"/>
      <c r="F888" s="76"/>
      <c r="G888" s="76"/>
      <c r="H888" s="76"/>
      <c r="I888" s="76"/>
    </row>
    <row r="889">
      <c r="C889" s="76"/>
      <c r="D889" s="76"/>
      <c r="E889" s="76"/>
      <c r="F889" s="76"/>
      <c r="G889" s="76"/>
      <c r="H889" s="76"/>
      <c r="I889" s="76"/>
    </row>
    <row r="890">
      <c r="C890" s="76"/>
      <c r="D890" s="76"/>
      <c r="E890" s="76"/>
      <c r="F890" s="76"/>
      <c r="G890" s="76"/>
      <c r="H890" s="76"/>
      <c r="I890" s="76"/>
    </row>
    <row r="891">
      <c r="C891" s="76"/>
      <c r="D891" s="76"/>
      <c r="E891" s="76"/>
      <c r="F891" s="76"/>
      <c r="G891" s="76"/>
      <c r="H891" s="76"/>
      <c r="I891" s="76"/>
    </row>
    <row r="892">
      <c r="C892" s="76"/>
      <c r="D892" s="76"/>
      <c r="E892" s="76"/>
      <c r="F892" s="76"/>
      <c r="G892" s="76"/>
      <c r="H892" s="76"/>
      <c r="I892" s="76"/>
    </row>
    <row r="893">
      <c r="C893" s="76"/>
      <c r="D893" s="76"/>
      <c r="E893" s="76"/>
      <c r="F893" s="76"/>
      <c r="G893" s="76"/>
      <c r="H893" s="76"/>
      <c r="I893" s="76"/>
    </row>
    <row r="894">
      <c r="C894" s="76"/>
      <c r="D894" s="76"/>
      <c r="E894" s="76"/>
      <c r="F894" s="76"/>
      <c r="G894" s="76"/>
      <c r="H894" s="76"/>
      <c r="I894" s="76"/>
    </row>
    <row r="895">
      <c r="C895" s="76"/>
      <c r="D895" s="76"/>
      <c r="E895" s="76"/>
      <c r="F895" s="76"/>
      <c r="G895" s="76"/>
      <c r="H895" s="76"/>
      <c r="I895" s="76"/>
    </row>
    <row r="896">
      <c r="C896" s="76"/>
      <c r="D896" s="76"/>
      <c r="E896" s="76"/>
      <c r="F896" s="76"/>
      <c r="G896" s="76"/>
      <c r="H896" s="76"/>
      <c r="I896" s="76"/>
    </row>
    <row r="897">
      <c r="C897" s="76"/>
      <c r="D897" s="76"/>
      <c r="E897" s="76"/>
      <c r="F897" s="76"/>
      <c r="G897" s="76"/>
      <c r="H897" s="76"/>
      <c r="I897" s="76"/>
    </row>
    <row r="898">
      <c r="C898" s="76"/>
      <c r="D898" s="76"/>
      <c r="E898" s="76"/>
      <c r="F898" s="76"/>
      <c r="G898" s="76"/>
      <c r="H898" s="76"/>
      <c r="I898" s="76"/>
    </row>
    <row r="899">
      <c r="C899" s="76"/>
      <c r="D899" s="76"/>
      <c r="E899" s="76"/>
      <c r="F899" s="76"/>
      <c r="G899" s="76"/>
      <c r="H899" s="76"/>
      <c r="I899" s="76"/>
    </row>
    <row r="900">
      <c r="C900" s="76"/>
      <c r="D900" s="76"/>
      <c r="E900" s="76"/>
      <c r="F900" s="76"/>
      <c r="G900" s="76"/>
      <c r="H900" s="76"/>
      <c r="I900" s="76"/>
    </row>
    <row r="901">
      <c r="C901" s="76"/>
      <c r="D901" s="76"/>
      <c r="E901" s="76"/>
      <c r="F901" s="76"/>
      <c r="G901" s="76"/>
      <c r="H901" s="76"/>
      <c r="I901" s="76"/>
    </row>
    <row r="902">
      <c r="C902" s="76"/>
      <c r="D902" s="76"/>
      <c r="E902" s="76"/>
      <c r="F902" s="76"/>
      <c r="G902" s="76"/>
      <c r="H902" s="76"/>
      <c r="I902" s="76"/>
    </row>
    <row r="903">
      <c r="C903" s="76"/>
      <c r="D903" s="76"/>
      <c r="E903" s="76"/>
      <c r="F903" s="76"/>
      <c r="G903" s="76"/>
      <c r="H903" s="76"/>
      <c r="I903" s="76"/>
    </row>
    <row r="904">
      <c r="C904" s="76"/>
      <c r="D904" s="76"/>
      <c r="E904" s="76"/>
      <c r="F904" s="76"/>
      <c r="G904" s="76"/>
      <c r="H904" s="76"/>
      <c r="I904" s="76"/>
    </row>
    <row r="905">
      <c r="C905" s="76"/>
      <c r="D905" s="76"/>
      <c r="E905" s="76"/>
      <c r="F905" s="76"/>
      <c r="G905" s="76"/>
      <c r="H905" s="76"/>
      <c r="I905" s="76"/>
    </row>
    <row r="906">
      <c r="C906" s="76"/>
      <c r="D906" s="76"/>
      <c r="E906" s="76"/>
      <c r="F906" s="76"/>
      <c r="G906" s="76"/>
      <c r="H906" s="76"/>
      <c r="I906" s="76"/>
    </row>
    <row r="907">
      <c r="C907" s="76"/>
      <c r="D907" s="76"/>
      <c r="E907" s="76"/>
      <c r="F907" s="76"/>
      <c r="G907" s="76"/>
      <c r="H907" s="76"/>
      <c r="I907" s="76"/>
    </row>
    <row r="908">
      <c r="C908" s="76"/>
      <c r="D908" s="76"/>
      <c r="E908" s="76"/>
      <c r="F908" s="76"/>
      <c r="G908" s="76"/>
      <c r="H908" s="76"/>
      <c r="I908" s="76"/>
    </row>
    <row r="909">
      <c r="C909" s="76"/>
      <c r="D909" s="76"/>
      <c r="E909" s="76"/>
      <c r="F909" s="76"/>
      <c r="G909" s="76"/>
      <c r="H909" s="76"/>
      <c r="I909" s="76"/>
    </row>
    <row r="910">
      <c r="C910" s="76"/>
      <c r="D910" s="76"/>
      <c r="E910" s="76"/>
      <c r="F910" s="76"/>
      <c r="G910" s="76"/>
      <c r="H910" s="76"/>
      <c r="I910" s="76"/>
    </row>
    <row r="911">
      <c r="C911" s="76"/>
      <c r="D911" s="76"/>
      <c r="E911" s="76"/>
      <c r="F911" s="76"/>
      <c r="G911" s="76"/>
      <c r="H911" s="76"/>
      <c r="I911" s="76"/>
    </row>
    <row r="912">
      <c r="C912" s="76"/>
      <c r="D912" s="76"/>
      <c r="E912" s="76"/>
      <c r="F912" s="76"/>
      <c r="G912" s="76"/>
      <c r="H912" s="76"/>
      <c r="I912" s="76"/>
    </row>
    <row r="913">
      <c r="C913" s="76"/>
      <c r="D913" s="76"/>
      <c r="E913" s="76"/>
      <c r="F913" s="76"/>
      <c r="G913" s="76"/>
      <c r="H913" s="76"/>
      <c r="I913" s="76"/>
    </row>
    <row r="914">
      <c r="C914" s="76"/>
      <c r="D914" s="76"/>
      <c r="E914" s="76"/>
      <c r="F914" s="76"/>
      <c r="G914" s="76"/>
      <c r="H914" s="76"/>
      <c r="I914" s="76"/>
    </row>
    <row r="915">
      <c r="C915" s="76"/>
      <c r="D915" s="76"/>
      <c r="E915" s="76"/>
      <c r="F915" s="76"/>
      <c r="G915" s="76"/>
      <c r="H915" s="76"/>
      <c r="I915" s="76"/>
    </row>
    <row r="916">
      <c r="C916" s="76"/>
      <c r="D916" s="76"/>
      <c r="E916" s="76"/>
      <c r="F916" s="76"/>
      <c r="G916" s="76"/>
      <c r="H916" s="76"/>
      <c r="I916" s="76"/>
    </row>
    <row r="917">
      <c r="C917" s="76"/>
      <c r="D917" s="76"/>
      <c r="E917" s="76"/>
      <c r="F917" s="76"/>
      <c r="G917" s="76"/>
      <c r="H917" s="76"/>
      <c r="I917" s="76"/>
    </row>
    <row r="918">
      <c r="C918" s="76"/>
      <c r="D918" s="76"/>
      <c r="E918" s="76"/>
      <c r="F918" s="76"/>
      <c r="G918" s="76"/>
      <c r="H918" s="76"/>
      <c r="I918" s="76"/>
    </row>
    <row r="919">
      <c r="C919" s="76"/>
      <c r="D919" s="76"/>
      <c r="E919" s="76"/>
      <c r="F919" s="76"/>
      <c r="G919" s="76"/>
      <c r="H919" s="76"/>
      <c r="I919" s="76"/>
    </row>
    <row r="920">
      <c r="C920" s="76"/>
      <c r="D920" s="76"/>
      <c r="E920" s="76"/>
      <c r="F920" s="76"/>
      <c r="G920" s="76"/>
      <c r="H920" s="76"/>
      <c r="I920" s="76"/>
    </row>
    <row r="921">
      <c r="C921" s="76"/>
      <c r="D921" s="76"/>
      <c r="E921" s="76"/>
      <c r="F921" s="76"/>
      <c r="G921" s="76"/>
      <c r="H921" s="76"/>
      <c r="I921" s="76"/>
    </row>
    <row r="922">
      <c r="C922" s="76"/>
      <c r="D922" s="76"/>
      <c r="E922" s="76"/>
      <c r="F922" s="76"/>
      <c r="G922" s="76"/>
      <c r="H922" s="76"/>
      <c r="I922" s="76"/>
    </row>
    <row r="923">
      <c r="C923" s="76"/>
      <c r="D923" s="76"/>
      <c r="E923" s="76"/>
      <c r="F923" s="76"/>
      <c r="G923" s="76"/>
      <c r="H923" s="76"/>
      <c r="I923" s="76"/>
    </row>
    <row r="924">
      <c r="C924" s="76"/>
      <c r="D924" s="76"/>
      <c r="E924" s="76"/>
      <c r="F924" s="76"/>
      <c r="G924" s="76"/>
      <c r="H924" s="76"/>
      <c r="I924" s="76"/>
    </row>
    <row r="925">
      <c r="C925" s="76"/>
      <c r="D925" s="76"/>
      <c r="E925" s="76"/>
      <c r="F925" s="76"/>
      <c r="G925" s="76"/>
      <c r="H925" s="76"/>
      <c r="I925" s="76"/>
    </row>
    <row r="926">
      <c r="C926" s="76"/>
      <c r="D926" s="76"/>
      <c r="E926" s="76"/>
      <c r="F926" s="76"/>
      <c r="G926" s="76"/>
      <c r="H926" s="76"/>
      <c r="I926" s="76"/>
    </row>
    <row r="927">
      <c r="C927" s="76"/>
      <c r="D927" s="76"/>
      <c r="E927" s="76"/>
      <c r="F927" s="76"/>
      <c r="G927" s="76"/>
      <c r="H927" s="76"/>
      <c r="I927" s="76"/>
    </row>
    <row r="928">
      <c r="C928" s="76"/>
      <c r="D928" s="76"/>
      <c r="E928" s="76"/>
      <c r="F928" s="76"/>
      <c r="G928" s="76"/>
      <c r="H928" s="76"/>
      <c r="I928" s="76"/>
    </row>
    <row r="929">
      <c r="C929" s="76"/>
      <c r="D929" s="76"/>
      <c r="E929" s="76"/>
      <c r="F929" s="76"/>
      <c r="G929" s="76"/>
      <c r="H929" s="76"/>
      <c r="I929" s="76"/>
    </row>
    <row r="930">
      <c r="C930" s="76"/>
      <c r="D930" s="76"/>
      <c r="E930" s="76"/>
      <c r="F930" s="76"/>
      <c r="G930" s="76"/>
      <c r="H930" s="76"/>
      <c r="I930" s="76"/>
    </row>
    <row r="931">
      <c r="C931" s="76"/>
      <c r="D931" s="76"/>
      <c r="E931" s="76"/>
      <c r="F931" s="76"/>
      <c r="G931" s="76"/>
      <c r="H931" s="76"/>
      <c r="I931" s="76"/>
    </row>
    <row r="932">
      <c r="C932" s="76"/>
      <c r="D932" s="76"/>
      <c r="E932" s="76"/>
      <c r="F932" s="76"/>
      <c r="G932" s="76"/>
      <c r="H932" s="76"/>
      <c r="I932" s="76"/>
    </row>
    <row r="933">
      <c r="C933" s="76"/>
      <c r="D933" s="76"/>
      <c r="E933" s="76"/>
      <c r="F933" s="76"/>
      <c r="G933" s="76"/>
      <c r="H933" s="76"/>
      <c r="I933" s="76"/>
    </row>
    <row r="934">
      <c r="C934" s="76"/>
      <c r="D934" s="76"/>
      <c r="E934" s="76"/>
      <c r="F934" s="76"/>
      <c r="G934" s="76"/>
      <c r="H934" s="76"/>
      <c r="I934" s="76"/>
    </row>
    <row r="935">
      <c r="C935" s="76"/>
      <c r="D935" s="76"/>
      <c r="E935" s="76"/>
      <c r="F935" s="76"/>
      <c r="G935" s="76"/>
      <c r="H935" s="76"/>
      <c r="I935" s="76"/>
    </row>
    <row r="936">
      <c r="C936" s="76"/>
      <c r="D936" s="76"/>
      <c r="E936" s="76"/>
      <c r="F936" s="76"/>
      <c r="G936" s="76"/>
      <c r="H936" s="76"/>
      <c r="I936" s="76"/>
    </row>
    <row r="937">
      <c r="C937" s="76"/>
      <c r="D937" s="76"/>
      <c r="E937" s="76"/>
      <c r="F937" s="76"/>
      <c r="G937" s="76"/>
      <c r="H937" s="76"/>
      <c r="I937" s="76"/>
    </row>
    <row r="938">
      <c r="C938" s="76"/>
      <c r="D938" s="76"/>
      <c r="E938" s="76"/>
      <c r="F938" s="76"/>
      <c r="G938" s="76"/>
      <c r="H938" s="76"/>
      <c r="I938" s="76"/>
    </row>
    <row r="939">
      <c r="C939" s="76"/>
      <c r="D939" s="76"/>
      <c r="E939" s="76"/>
      <c r="F939" s="76"/>
      <c r="G939" s="76"/>
      <c r="H939" s="76"/>
      <c r="I939" s="76"/>
    </row>
    <row r="940">
      <c r="C940" s="76"/>
      <c r="D940" s="76"/>
      <c r="E940" s="76"/>
      <c r="F940" s="76"/>
      <c r="G940" s="76"/>
      <c r="H940" s="76"/>
      <c r="I940" s="76"/>
    </row>
    <row r="941">
      <c r="C941" s="76"/>
      <c r="D941" s="76"/>
      <c r="E941" s="76"/>
      <c r="F941" s="76"/>
      <c r="G941" s="76"/>
      <c r="H941" s="76"/>
      <c r="I941" s="76"/>
    </row>
    <row r="942">
      <c r="C942" s="76"/>
      <c r="D942" s="76"/>
      <c r="E942" s="76"/>
      <c r="F942" s="76"/>
      <c r="G942" s="76"/>
      <c r="H942" s="76"/>
      <c r="I942" s="76"/>
    </row>
    <row r="943">
      <c r="C943" s="76"/>
      <c r="D943" s="76"/>
      <c r="E943" s="76"/>
      <c r="F943" s="76"/>
      <c r="G943" s="76"/>
      <c r="H943" s="76"/>
      <c r="I943" s="76"/>
    </row>
    <row r="944">
      <c r="C944" s="76"/>
      <c r="D944" s="76"/>
      <c r="E944" s="76"/>
      <c r="F944" s="76"/>
      <c r="G944" s="76"/>
      <c r="H944" s="76"/>
      <c r="I944" s="76"/>
    </row>
    <row r="945">
      <c r="C945" s="76"/>
      <c r="D945" s="76"/>
      <c r="E945" s="76"/>
      <c r="F945" s="76"/>
      <c r="G945" s="76"/>
      <c r="H945" s="76"/>
      <c r="I945" s="76"/>
    </row>
    <row r="946">
      <c r="C946" s="76"/>
      <c r="D946" s="76"/>
      <c r="E946" s="76"/>
      <c r="F946" s="76"/>
      <c r="G946" s="76"/>
      <c r="H946" s="76"/>
      <c r="I946" s="76"/>
    </row>
    <row r="947">
      <c r="C947" s="76"/>
      <c r="D947" s="76"/>
      <c r="E947" s="76"/>
      <c r="F947" s="76"/>
      <c r="G947" s="76"/>
      <c r="H947" s="76"/>
      <c r="I947" s="76"/>
    </row>
    <row r="948">
      <c r="C948" s="76"/>
      <c r="D948" s="76"/>
      <c r="E948" s="76"/>
      <c r="F948" s="76"/>
      <c r="G948" s="76"/>
      <c r="H948" s="76"/>
      <c r="I948" s="76"/>
    </row>
    <row r="949">
      <c r="C949" s="76"/>
      <c r="D949" s="76"/>
      <c r="E949" s="76"/>
      <c r="F949" s="76"/>
      <c r="G949" s="76"/>
      <c r="H949" s="76"/>
      <c r="I949" s="76"/>
    </row>
    <row r="950">
      <c r="C950" s="76"/>
      <c r="D950" s="76"/>
      <c r="E950" s="76"/>
      <c r="F950" s="76"/>
      <c r="G950" s="76"/>
      <c r="H950" s="76"/>
      <c r="I950" s="76"/>
    </row>
    <row r="951">
      <c r="C951" s="76"/>
      <c r="D951" s="76"/>
      <c r="E951" s="76"/>
      <c r="F951" s="76"/>
      <c r="G951" s="76"/>
      <c r="H951" s="76"/>
      <c r="I951" s="76"/>
    </row>
    <row r="952">
      <c r="C952" s="76"/>
      <c r="D952" s="76"/>
      <c r="E952" s="76"/>
      <c r="F952" s="76"/>
      <c r="G952" s="76"/>
      <c r="H952" s="76"/>
      <c r="I952" s="76"/>
    </row>
    <row r="953">
      <c r="C953" s="76"/>
      <c r="D953" s="76"/>
      <c r="E953" s="76"/>
      <c r="F953" s="76"/>
      <c r="G953" s="76"/>
      <c r="H953" s="76"/>
      <c r="I953" s="76"/>
    </row>
    <row r="954">
      <c r="C954" s="76"/>
      <c r="D954" s="76"/>
      <c r="E954" s="76"/>
      <c r="F954" s="76"/>
      <c r="G954" s="76"/>
      <c r="H954" s="76"/>
      <c r="I954" s="76"/>
    </row>
    <row r="955">
      <c r="C955" s="76"/>
      <c r="D955" s="76"/>
      <c r="E955" s="76"/>
      <c r="F955" s="76"/>
      <c r="G955" s="76"/>
      <c r="H955" s="76"/>
      <c r="I955" s="76"/>
    </row>
    <row r="956">
      <c r="C956" s="76"/>
      <c r="D956" s="76"/>
      <c r="E956" s="76"/>
      <c r="F956" s="76"/>
      <c r="G956" s="76"/>
      <c r="H956" s="76"/>
      <c r="I956" s="76"/>
    </row>
    <row r="957">
      <c r="C957" s="76"/>
      <c r="D957" s="76"/>
      <c r="E957" s="76"/>
      <c r="F957" s="76"/>
      <c r="G957" s="76"/>
      <c r="H957" s="76"/>
      <c r="I957" s="76"/>
    </row>
    <row r="958">
      <c r="C958" s="76"/>
      <c r="D958" s="76"/>
      <c r="E958" s="76"/>
      <c r="F958" s="76"/>
      <c r="G958" s="76"/>
      <c r="H958" s="76"/>
      <c r="I958" s="76"/>
    </row>
    <row r="959">
      <c r="C959" s="76"/>
      <c r="D959" s="76"/>
      <c r="E959" s="76"/>
      <c r="F959" s="76"/>
      <c r="G959" s="76"/>
      <c r="H959" s="76"/>
      <c r="I959" s="76"/>
    </row>
    <row r="960">
      <c r="C960" s="76"/>
      <c r="D960" s="76"/>
      <c r="E960" s="76"/>
      <c r="F960" s="76"/>
      <c r="G960" s="76"/>
      <c r="H960" s="76"/>
      <c r="I960" s="76"/>
    </row>
    <row r="961">
      <c r="C961" s="76"/>
      <c r="D961" s="76"/>
      <c r="E961" s="76"/>
      <c r="F961" s="76"/>
      <c r="G961" s="76"/>
      <c r="H961" s="76"/>
      <c r="I961" s="76"/>
    </row>
    <row r="962">
      <c r="C962" s="76"/>
      <c r="D962" s="76"/>
      <c r="E962" s="76"/>
      <c r="F962" s="76"/>
      <c r="G962" s="76"/>
      <c r="H962" s="76"/>
      <c r="I962" s="76"/>
    </row>
    <row r="963">
      <c r="C963" s="76"/>
      <c r="D963" s="76"/>
      <c r="E963" s="76"/>
      <c r="F963" s="76"/>
      <c r="G963" s="76"/>
      <c r="H963" s="76"/>
      <c r="I963" s="76"/>
    </row>
    <row r="964">
      <c r="C964" s="76"/>
      <c r="D964" s="76"/>
      <c r="E964" s="76"/>
      <c r="F964" s="76"/>
      <c r="G964" s="76"/>
      <c r="H964" s="76"/>
      <c r="I964" s="76"/>
    </row>
    <row r="965">
      <c r="C965" s="76"/>
      <c r="D965" s="76"/>
      <c r="E965" s="76"/>
      <c r="F965" s="76"/>
      <c r="G965" s="76"/>
      <c r="H965" s="76"/>
      <c r="I965" s="76"/>
    </row>
    <row r="966">
      <c r="C966" s="76"/>
      <c r="D966" s="76"/>
      <c r="E966" s="76"/>
      <c r="F966" s="76"/>
      <c r="G966" s="76"/>
      <c r="H966" s="76"/>
      <c r="I966" s="76"/>
    </row>
    <row r="967">
      <c r="C967" s="76"/>
      <c r="D967" s="76"/>
      <c r="E967" s="76"/>
      <c r="F967" s="76"/>
      <c r="G967" s="76"/>
      <c r="H967" s="76"/>
      <c r="I967" s="76"/>
    </row>
    <row r="968">
      <c r="C968" s="76"/>
      <c r="D968" s="76"/>
      <c r="E968" s="76"/>
      <c r="F968" s="76"/>
      <c r="G968" s="76"/>
      <c r="H968" s="76"/>
      <c r="I968" s="76"/>
    </row>
    <row r="969">
      <c r="C969" s="76"/>
      <c r="D969" s="76"/>
      <c r="E969" s="76"/>
      <c r="F969" s="76"/>
      <c r="G969" s="76"/>
      <c r="H969" s="76"/>
      <c r="I969" s="76"/>
    </row>
    <row r="970">
      <c r="C970" s="76"/>
      <c r="D970" s="76"/>
      <c r="E970" s="76"/>
      <c r="F970" s="76"/>
      <c r="G970" s="76"/>
      <c r="H970" s="76"/>
      <c r="I970" s="76"/>
    </row>
    <row r="971">
      <c r="C971" s="76"/>
      <c r="D971" s="76"/>
      <c r="E971" s="76"/>
      <c r="F971" s="76"/>
      <c r="G971" s="76"/>
      <c r="H971" s="76"/>
      <c r="I971" s="76"/>
    </row>
    <row r="972">
      <c r="C972" s="76"/>
      <c r="D972" s="76"/>
      <c r="E972" s="76"/>
      <c r="F972" s="76"/>
      <c r="G972" s="76"/>
      <c r="H972" s="76"/>
      <c r="I972" s="76"/>
    </row>
    <row r="973">
      <c r="C973" s="76"/>
      <c r="D973" s="76"/>
      <c r="E973" s="76"/>
      <c r="F973" s="76"/>
      <c r="G973" s="76"/>
      <c r="H973" s="76"/>
      <c r="I973" s="76"/>
    </row>
    <row r="974">
      <c r="C974" s="76"/>
      <c r="D974" s="76"/>
      <c r="E974" s="76"/>
      <c r="F974" s="76"/>
      <c r="G974" s="76"/>
      <c r="H974" s="76"/>
      <c r="I974" s="76"/>
    </row>
    <row r="975">
      <c r="C975" s="76"/>
      <c r="D975" s="76"/>
      <c r="E975" s="76"/>
      <c r="F975" s="76"/>
      <c r="G975" s="76"/>
      <c r="H975" s="76"/>
      <c r="I975" s="76"/>
    </row>
    <row r="976">
      <c r="C976" s="76"/>
      <c r="D976" s="76"/>
      <c r="E976" s="76"/>
      <c r="F976" s="76"/>
      <c r="G976" s="76"/>
      <c r="H976" s="76"/>
      <c r="I976" s="76"/>
    </row>
    <row r="977">
      <c r="C977" s="76"/>
      <c r="D977" s="76"/>
      <c r="E977" s="76"/>
      <c r="F977" s="76"/>
      <c r="G977" s="76"/>
      <c r="H977" s="76"/>
      <c r="I977" s="76"/>
    </row>
    <row r="978">
      <c r="C978" s="76"/>
      <c r="D978" s="76"/>
      <c r="E978" s="76"/>
      <c r="F978" s="76"/>
      <c r="G978" s="76"/>
      <c r="H978" s="76"/>
      <c r="I978" s="76"/>
    </row>
    <row r="979">
      <c r="C979" s="76"/>
      <c r="D979" s="76"/>
      <c r="E979" s="76"/>
      <c r="F979" s="76"/>
      <c r="G979" s="76"/>
      <c r="H979" s="76"/>
      <c r="I979" s="76"/>
    </row>
    <row r="980">
      <c r="C980" s="76"/>
      <c r="D980" s="76"/>
      <c r="E980" s="76"/>
      <c r="F980" s="76"/>
      <c r="G980" s="76"/>
      <c r="H980" s="76"/>
      <c r="I980" s="76"/>
    </row>
    <row r="981">
      <c r="C981" s="76"/>
      <c r="D981" s="76"/>
      <c r="E981" s="76"/>
      <c r="F981" s="76"/>
      <c r="G981" s="76"/>
      <c r="H981" s="76"/>
      <c r="I981" s="76"/>
    </row>
    <row r="982">
      <c r="C982" s="76"/>
      <c r="D982" s="76"/>
      <c r="E982" s="76"/>
      <c r="F982" s="76"/>
      <c r="G982" s="76"/>
      <c r="H982" s="76"/>
      <c r="I982" s="76"/>
    </row>
    <row r="983">
      <c r="C983" s="76"/>
      <c r="D983" s="76"/>
      <c r="E983" s="76"/>
      <c r="F983" s="76"/>
      <c r="G983" s="76"/>
      <c r="H983" s="76"/>
      <c r="I983" s="76"/>
    </row>
    <row r="984">
      <c r="C984" s="76"/>
      <c r="D984" s="76"/>
      <c r="E984" s="76"/>
      <c r="F984" s="76"/>
      <c r="G984" s="76"/>
      <c r="H984" s="76"/>
      <c r="I984" s="76"/>
    </row>
    <row r="985">
      <c r="C985" s="76"/>
      <c r="D985" s="76"/>
      <c r="E985" s="76"/>
      <c r="F985" s="76"/>
      <c r="G985" s="76"/>
      <c r="H985" s="76"/>
      <c r="I985" s="76"/>
    </row>
    <row r="986">
      <c r="C986" s="76"/>
      <c r="D986" s="76"/>
      <c r="E986" s="76"/>
      <c r="F986" s="76"/>
      <c r="G986" s="76"/>
      <c r="H986" s="76"/>
      <c r="I986" s="76"/>
    </row>
    <row r="987">
      <c r="C987" s="76"/>
      <c r="D987" s="76"/>
      <c r="E987" s="76"/>
      <c r="F987" s="76"/>
      <c r="G987" s="76"/>
      <c r="H987" s="76"/>
      <c r="I987" s="76"/>
    </row>
    <row r="988">
      <c r="C988" s="76"/>
      <c r="D988" s="76"/>
      <c r="E988" s="76"/>
      <c r="F988" s="76"/>
      <c r="G988" s="76"/>
      <c r="H988" s="76"/>
      <c r="I988" s="76"/>
    </row>
    <row r="989">
      <c r="C989" s="76"/>
      <c r="D989" s="76"/>
      <c r="E989" s="76"/>
      <c r="F989" s="76"/>
      <c r="G989" s="76"/>
      <c r="H989" s="76"/>
      <c r="I989" s="76"/>
    </row>
    <row r="990">
      <c r="C990" s="76"/>
      <c r="D990" s="76"/>
      <c r="E990" s="76"/>
      <c r="F990" s="76"/>
      <c r="G990" s="76"/>
      <c r="H990" s="76"/>
      <c r="I990" s="76"/>
    </row>
    <row r="991">
      <c r="C991" s="76"/>
      <c r="D991" s="76"/>
      <c r="E991" s="76"/>
      <c r="F991" s="76"/>
      <c r="G991" s="76"/>
      <c r="H991" s="76"/>
      <c r="I991" s="76"/>
    </row>
    <row r="992">
      <c r="C992" s="76"/>
      <c r="D992" s="76"/>
      <c r="E992" s="76"/>
      <c r="F992" s="76"/>
      <c r="G992" s="76"/>
      <c r="H992" s="76"/>
      <c r="I992" s="76"/>
    </row>
    <row r="993">
      <c r="C993" s="76"/>
      <c r="D993" s="76"/>
      <c r="E993" s="76"/>
      <c r="F993" s="76"/>
      <c r="G993" s="76"/>
      <c r="H993" s="76"/>
      <c r="I993" s="76"/>
    </row>
    <row r="994">
      <c r="C994" s="76"/>
      <c r="D994" s="76"/>
      <c r="E994" s="76"/>
      <c r="F994" s="76"/>
      <c r="G994" s="76"/>
      <c r="H994" s="76"/>
      <c r="I994" s="76"/>
    </row>
    <row r="995">
      <c r="C995" s="76"/>
      <c r="D995" s="76"/>
      <c r="E995" s="76"/>
      <c r="F995" s="76"/>
      <c r="G995" s="76"/>
      <c r="H995" s="76"/>
      <c r="I995" s="76"/>
    </row>
    <row r="996">
      <c r="C996" s="76"/>
      <c r="D996" s="76"/>
      <c r="E996" s="76"/>
      <c r="F996" s="76"/>
      <c r="G996" s="76"/>
      <c r="H996" s="76"/>
      <c r="I996" s="76"/>
    </row>
    <row r="997">
      <c r="C997" s="76"/>
      <c r="D997" s="76"/>
      <c r="E997" s="76"/>
      <c r="F997" s="76"/>
      <c r="G997" s="76"/>
      <c r="H997" s="76"/>
      <c r="I997" s="76"/>
    </row>
    <row r="998">
      <c r="C998" s="76"/>
      <c r="D998" s="76"/>
      <c r="E998" s="76"/>
      <c r="F998" s="76"/>
      <c r="G998" s="76"/>
      <c r="H998" s="76"/>
      <c r="I998" s="76"/>
    </row>
    <row r="999">
      <c r="C999" s="76"/>
      <c r="D999" s="76"/>
      <c r="E999" s="76"/>
      <c r="F999" s="76"/>
      <c r="G999" s="76"/>
      <c r="H999" s="76"/>
      <c r="I999" s="76"/>
    </row>
    <row r="1000">
      <c r="C1000" s="76"/>
      <c r="D1000" s="76"/>
      <c r="E1000" s="76"/>
      <c r="F1000" s="76"/>
      <c r="G1000" s="76"/>
      <c r="H1000" s="76"/>
      <c r="I1000" s="76"/>
    </row>
  </sheetData>
  <conditionalFormatting sqref="G7:G19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FF00"/>
  </sheetPr>
  <sheetViews>
    <sheetView workbookViewId="0"/>
  </sheetViews>
  <sheetFormatPr customHeight="1" defaultColWidth="14.43" defaultRowHeight="15.75"/>
  <cols>
    <col customWidth="1" min="1" max="1" width="9.71"/>
    <col customWidth="1" min="2" max="2" width="6.29"/>
    <col customWidth="1" min="3" max="3" width="10.43"/>
    <col customWidth="1" min="4" max="4" width="12.43"/>
    <col customWidth="1" min="5" max="5" width="11.86"/>
    <col customWidth="1" min="6" max="6" width="5.57"/>
    <col customWidth="1" min="7" max="7" width="5.14"/>
    <col customWidth="1" min="8" max="8" width="8.71"/>
    <col customWidth="1" min="9" max="9" width="4.57"/>
    <col customWidth="1" min="10" max="10" width="7.57"/>
    <col customWidth="1" min="11" max="11" width="10.71"/>
    <col customWidth="1" min="12" max="12" width="9.57"/>
    <col customWidth="1" min="13" max="13" width="17.43"/>
    <col customWidth="1" min="14" max="14" width="5.14"/>
    <col customWidth="1" min="15" max="15" width="10.71"/>
    <col customWidth="1" min="16" max="16" width="9.57"/>
    <col customWidth="1" min="17" max="17" width="5.0"/>
    <col customWidth="1" min="18" max="19" width="4.29"/>
  </cols>
  <sheetData>
    <row r="1">
      <c r="A1" s="1" t="s">
        <v>8</v>
      </c>
      <c r="B1" s="1" t="s">
        <v>0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17</v>
      </c>
      <c r="M1" s="5" t="s">
        <v>18</v>
      </c>
      <c r="N1" s="8" t="s">
        <v>2</v>
      </c>
      <c r="O1" s="9" t="s">
        <v>16</v>
      </c>
      <c r="P1" s="9" t="s">
        <v>17</v>
      </c>
      <c r="Q1" s="10" t="s">
        <v>11</v>
      </c>
      <c r="R1" s="8" t="s">
        <v>23</v>
      </c>
      <c r="S1" s="8" t="s">
        <v>7</v>
      </c>
      <c r="T1" s="8" t="s">
        <v>6</v>
      </c>
      <c r="U1" s="3"/>
      <c r="V1" s="3"/>
      <c r="W1" s="3"/>
      <c r="X1" s="3"/>
      <c r="Y1" s="3"/>
      <c r="Z1" s="3"/>
    </row>
    <row r="2">
      <c r="A2" s="1" t="s">
        <v>24</v>
      </c>
      <c r="B2" s="1" t="s">
        <v>19</v>
      </c>
      <c r="C2" s="1" t="s">
        <v>25</v>
      </c>
      <c r="D2" s="1" t="s">
        <v>26</v>
      </c>
      <c r="E2" s="4">
        <v>18.6399993896484</v>
      </c>
      <c r="F2" s="4">
        <v>5.0</v>
      </c>
      <c r="G2" s="4">
        <v>9700.0</v>
      </c>
      <c r="H2" s="1" t="s">
        <v>27</v>
      </c>
      <c r="I2" s="1" t="s">
        <v>28</v>
      </c>
      <c r="J2" s="1" t="s">
        <v>29</v>
      </c>
      <c r="K2" s="1"/>
      <c r="L2" s="1"/>
      <c r="M2" s="11" t="str">
        <f t="shared" ref="M2:M1000" si="3">C2&amp;" "&amp;D2</f>
        <v>Antonio Brown</v>
      </c>
      <c r="N2" s="3">
        <f t="shared" ref="N2:N1000" si="4">G2</f>
        <v>9700</v>
      </c>
      <c r="O2" s="3" t="str">
        <f t="shared" ref="O2:P2" si="1">K2</f>
        <v/>
      </c>
      <c r="P2" s="3" t="str">
        <f t="shared" si="1"/>
        <v/>
      </c>
      <c r="Q2" s="12">
        <f t="shared" ref="Q2:Q1000" si="6">E2</f>
        <v>18.63999939</v>
      </c>
      <c r="R2" s="3" t="str">
        <f t="shared" ref="R2:S2" si="2">I2</f>
        <v>PIT</v>
      </c>
      <c r="S2" s="3" t="str">
        <f t="shared" si="2"/>
        <v>MIA</v>
      </c>
      <c r="T2" s="3" t="str">
        <f t="shared" ref="T2:T1000" si="8">B2</f>
        <v>WR</v>
      </c>
      <c r="U2" s="3"/>
      <c r="V2" s="3"/>
      <c r="W2" s="3"/>
      <c r="X2" s="3"/>
      <c r="Y2" s="3"/>
      <c r="Z2" s="3"/>
    </row>
    <row r="3">
      <c r="A3" s="1" t="s">
        <v>43</v>
      </c>
      <c r="B3" s="1" t="s">
        <v>44</v>
      </c>
      <c r="C3" s="1" t="s">
        <v>45</v>
      </c>
      <c r="D3" s="1" t="s">
        <v>48</v>
      </c>
      <c r="E3" s="4">
        <v>20.1000003814697</v>
      </c>
      <c r="F3" s="4">
        <v>2.0</v>
      </c>
      <c r="G3" s="4">
        <v>9300.0</v>
      </c>
      <c r="H3" s="1" t="s">
        <v>27</v>
      </c>
      <c r="I3" s="1" t="s">
        <v>28</v>
      </c>
      <c r="J3" s="1" t="s">
        <v>29</v>
      </c>
      <c r="K3" s="1"/>
      <c r="L3" s="1"/>
      <c r="M3" s="11" t="str">
        <f t="shared" si="3"/>
        <v>Le'Veon Bell</v>
      </c>
      <c r="N3" s="3">
        <f t="shared" si="4"/>
        <v>9300</v>
      </c>
      <c r="O3" s="3" t="str">
        <f t="shared" ref="O3:P3" si="5">K3</f>
        <v/>
      </c>
      <c r="P3" s="3" t="str">
        <f t="shared" si="5"/>
        <v/>
      </c>
      <c r="Q3" s="12">
        <f t="shared" si="6"/>
        <v>20.10000038</v>
      </c>
      <c r="R3" s="3" t="str">
        <f t="shared" ref="R3:S3" si="7">I3</f>
        <v>PIT</v>
      </c>
      <c r="S3" s="3" t="str">
        <f t="shared" si="7"/>
        <v>MIA</v>
      </c>
      <c r="T3" s="3" t="str">
        <f t="shared" si="8"/>
        <v>RB</v>
      </c>
      <c r="U3" s="3"/>
      <c r="V3" s="3"/>
      <c r="W3" s="3"/>
      <c r="X3" s="3"/>
      <c r="Y3" s="3"/>
      <c r="Z3" s="3"/>
    </row>
    <row r="4">
      <c r="A4" s="1" t="s">
        <v>61</v>
      </c>
      <c r="B4" s="1" t="s">
        <v>44</v>
      </c>
      <c r="C4" s="1" t="s">
        <v>62</v>
      </c>
      <c r="D4" s="1" t="s">
        <v>63</v>
      </c>
      <c r="E4" s="4">
        <v>21.2</v>
      </c>
      <c r="F4" s="4">
        <v>5.0</v>
      </c>
      <c r="G4" s="4">
        <v>9100.0</v>
      </c>
      <c r="H4" s="1" t="s">
        <v>65</v>
      </c>
      <c r="I4" s="1" t="s">
        <v>66</v>
      </c>
      <c r="J4" s="1" t="s">
        <v>67</v>
      </c>
      <c r="K4" s="1"/>
      <c r="L4" s="1"/>
      <c r="M4" s="11" t="str">
        <f t="shared" si="3"/>
        <v>David Johnson</v>
      </c>
      <c r="N4" s="3">
        <f t="shared" si="4"/>
        <v>9100</v>
      </c>
      <c r="O4" s="3" t="str">
        <f t="shared" ref="O4:P4" si="9">K4</f>
        <v/>
      </c>
      <c r="P4" s="3" t="str">
        <f t="shared" si="9"/>
        <v/>
      </c>
      <c r="Q4" s="12">
        <f t="shared" si="6"/>
        <v>21.2</v>
      </c>
      <c r="R4" s="3" t="str">
        <f t="shared" ref="R4:S4" si="10">I4</f>
        <v>ARI</v>
      </c>
      <c r="S4" s="3" t="str">
        <f t="shared" si="10"/>
        <v>NYJ</v>
      </c>
      <c r="T4" s="3" t="str">
        <f t="shared" si="8"/>
        <v>RB</v>
      </c>
      <c r="U4" s="3"/>
      <c r="V4" s="3"/>
      <c r="W4" s="3"/>
      <c r="X4" s="3"/>
      <c r="Y4" s="3"/>
      <c r="Z4" s="3"/>
    </row>
    <row r="5">
      <c r="A5" s="1" t="s">
        <v>71</v>
      </c>
      <c r="B5" s="1" t="s">
        <v>46</v>
      </c>
      <c r="C5" s="1" t="s">
        <v>72</v>
      </c>
      <c r="D5" s="1" t="s">
        <v>74</v>
      </c>
      <c r="E5" s="4">
        <v>29.6399993896484</v>
      </c>
      <c r="F5" s="4">
        <v>1.0</v>
      </c>
      <c r="G5" s="4">
        <v>9000.0</v>
      </c>
      <c r="H5" s="1" t="s">
        <v>77</v>
      </c>
      <c r="I5" s="1" t="s">
        <v>78</v>
      </c>
      <c r="J5" s="1" t="s">
        <v>79</v>
      </c>
      <c r="K5" s="1"/>
      <c r="L5" s="1"/>
      <c r="M5" s="11" t="str">
        <f t="shared" si="3"/>
        <v>Tom Brady</v>
      </c>
      <c r="N5" s="3">
        <f t="shared" si="4"/>
        <v>9000</v>
      </c>
      <c r="O5" s="3" t="str">
        <f t="shared" ref="O5:P5" si="11">K5</f>
        <v/>
      </c>
      <c r="P5" s="3" t="str">
        <f t="shared" si="11"/>
        <v/>
      </c>
      <c r="Q5" s="12">
        <f t="shared" si="6"/>
        <v>29.63999939</v>
      </c>
      <c r="R5" s="3" t="str">
        <f t="shared" ref="R5:S5" si="12">I5</f>
        <v>NE</v>
      </c>
      <c r="S5" s="3" t="str">
        <f t="shared" si="12"/>
        <v>CIN</v>
      </c>
      <c r="T5" s="3" t="str">
        <f t="shared" si="8"/>
        <v>QB</v>
      </c>
      <c r="U5" s="3"/>
      <c r="V5" s="3"/>
      <c r="W5" s="3"/>
      <c r="X5" s="3"/>
      <c r="Y5" s="3"/>
      <c r="Z5" s="3"/>
    </row>
    <row r="6">
      <c r="A6" s="1" t="s">
        <v>85</v>
      </c>
      <c r="B6" s="1" t="s">
        <v>46</v>
      </c>
      <c r="C6" s="1" t="s">
        <v>87</v>
      </c>
      <c r="D6" s="1" t="s">
        <v>88</v>
      </c>
      <c r="E6" s="4">
        <v>21.1650009155273</v>
      </c>
      <c r="F6" s="4">
        <v>4.0</v>
      </c>
      <c r="G6" s="4">
        <v>8900.0</v>
      </c>
      <c r="H6" s="1" t="s">
        <v>89</v>
      </c>
      <c r="I6" s="1" t="s">
        <v>90</v>
      </c>
      <c r="J6" s="1" t="s">
        <v>69</v>
      </c>
      <c r="K6" s="1" t="s">
        <v>91</v>
      </c>
      <c r="L6" s="1" t="s">
        <v>92</v>
      </c>
      <c r="M6" s="11" t="str">
        <f t="shared" si="3"/>
        <v>Cam Newton</v>
      </c>
      <c r="N6" s="3">
        <f t="shared" si="4"/>
        <v>8900</v>
      </c>
      <c r="O6" s="3" t="str">
        <f t="shared" ref="O6:P6" si="13">K6</f>
        <v>Q</v>
      </c>
      <c r="P6" s="3" t="str">
        <f t="shared" si="13"/>
        <v>Concussion</v>
      </c>
      <c r="Q6" s="12">
        <f t="shared" si="6"/>
        <v>21.16500092</v>
      </c>
      <c r="R6" s="3" t="str">
        <f t="shared" ref="R6:S6" si="14">I6</f>
        <v>CAR</v>
      </c>
      <c r="S6" s="3" t="str">
        <f t="shared" si="14"/>
        <v>NO</v>
      </c>
      <c r="T6" s="3" t="str">
        <f t="shared" si="8"/>
        <v>QB</v>
      </c>
      <c r="U6" s="3"/>
      <c r="V6" s="3"/>
      <c r="W6" s="3"/>
      <c r="X6" s="3"/>
      <c r="Y6" s="3"/>
      <c r="Z6" s="3"/>
    </row>
    <row r="7">
      <c r="A7" s="1" t="s">
        <v>98</v>
      </c>
      <c r="B7" s="1" t="s">
        <v>44</v>
      </c>
      <c r="C7" s="1" t="s">
        <v>99</v>
      </c>
      <c r="D7" s="1" t="s">
        <v>100</v>
      </c>
      <c r="E7" s="4">
        <v>20.6600006103515</v>
      </c>
      <c r="F7" s="4">
        <v>5.0</v>
      </c>
      <c r="G7" s="4">
        <v>8800.0</v>
      </c>
      <c r="H7" s="1" t="s">
        <v>101</v>
      </c>
      <c r="I7" s="1" t="s">
        <v>102</v>
      </c>
      <c r="J7" s="1" t="s">
        <v>103</v>
      </c>
      <c r="K7" s="1"/>
      <c r="L7" s="1"/>
      <c r="M7" s="11" t="str">
        <f t="shared" si="3"/>
        <v>DeMarco Murray</v>
      </c>
      <c r="N7" s="3">
        <f t="shared" si="4"/>
        <v>8800</v>
      </c>
      <c r="O7" s="3" t="str">
        <f t="shared" ref="O7:P7" si="15">K7</f>
        <v/>
      </c>
      <c r="P7" s="3" t="str">
        <f t="shared" si="15"/>
        <v/>
      </c>
      <c r="Q7" s="12">
        <f t="shared" si="6"/>
        <v>20.66000061</v>
      </c>
      <c r="R7" s="3" t="str">
        <f t="shared" ref="R7:S7" si="16">I7</f>
        <v>TEN</v>
      </c>
      <c r="S7" s="3" t="str">
        <f t="shared" si="16"/>
        <v>CLE</v>
      </c>
      <c r="T7" s="3" t="str">
        <f t="shared" si="8"/>
        <v>RB</v>
      </c>
      <c r="U7" s="3"/>
      <c r="V7" s="3"/>
      <c r="W7" s="3"/>
      <c r="X7" s="3"/>
      <c r="Y7" s="3"/>
      <c r="Z7" s="3"/>
    </row>
    <row r="8">
      <c r="A8" s="1" t="s">
        <v>107</v>
      </c>
      <c r="B8" s="1" t="s">
        <v>46</v>
      </c>
      <c r="C8" s="1" t="s">
        <v>108</v>
      </c>
      <c r="D8" s="1" t="s">
        <v>109</v>
      </c>
      <c r="E8" s="4">
        <v>21.5599994659423</v>
      </c>
      <c r="F8" s="4">
        <v>4.0</v>
      </c>
      <c r="G8" s="4">
        <v>8800.0</v>
      </c>
      <c r="H8" s="1" t="s">
        <v>110</v>
      </c>
      <c r="I8" s="1" t="s">
        <v>56</v>
      </c>
      <c r="J8" s="1" t="s">
        <v>111</v>
      </c>
      <c r="K8" s="1"/>
      <c r="L8" s="1"/>
      <c r="M8" s="11" t="str">
        <f t="shared" si="3"/>
        <v>Aaron Rodgers</v>
      </c>
      <c r="N8" s="3">
        <f t="shared" si="4"/>
        <v>8800</v>
      </c>
      <c r="O8" s="3" t="str">
        <f t="shared" ref="O8:P8" si="17">K8</f>
        <v/>
      </c>
      <c r="P8" s="3" t="str">
        <f t="shared" si="17"/>
        <v/>
      </c>
      <c r="Q8" s="12">
        <f t="shared" si="6"/>
        <v>21.55999947</v>
      </c>
      <c r="R8" s="3" t="str">
        <f t="shared" ref="R8:S8" si="18">I8</f>
        <v>GB</v>
      </c>
      <c r="S8" s="3" t="str">
        <f t="shared" si="18"/>
        <v>DAL</v>
      </c>
      <c r="T8" s="3" t="str">
        <f t="shared" si="8"/>
        <v>QB</v>
      </c>
      <c r="U8" s="3"/>
      <c r="V8" s="3"/>
      <c r="W8" s="3"/>
      <c r="X8" s="3"/>
      <c r="Y8" s="3"/>
      <c r="Z8" s="3"/>
    </row>
    <row r="9">
      <c r="A9" s="1" t="s">
        <v>119</v>
      </c>
      <c r="B9" s="1" t="s">
        <v>46</v>
      </c>
      <c r="C9" s="1" t="s">
        <v>121</v>
      </c>
      <c r="D9" s="1" t="s">
        <v>122</v>
      </c>
      <c r="E9" s="4">
        <v>23.1279998779296</v>
      </c>
      <c r="F9" s="4">
        <v>5.0</v>
      </c>
      <c r="G9" s="4">
        <v>8700.0</v>
      </c>
      <c r="H9" s="1" t="s">
        <v>27</v>
      </c>
      <c r="I9" s="1" t="s">
        <v>28</v>
      </c>
      <c r="J9" s="1" t="s">
        <v>29</v>
      </c>
      <c r="K9" s="1"/>
      <c r="L9" s="1"/>
      <c r="M9" s="11" t="str">
        <f t="shared" si="3"/>
        <v>Ben Roethlisberger</v>
      </c>
      <c r="N9" s="3">
        <f t="shared" si="4"/>
        <v>8700</v>
      </c>
      <c r="O9" s="3" t="str">
        <f t="shared" ref="O9:P9" si="19">K9</f>
        <v/>
      </c>
      <c r="P9" s="3" t="str">
        <f t="shared" si="19"/>
        <v/>
      </c>
      <c r="Q9" s="12">
        <f t="shared" si="6"/>
        <v>23.12799988</v>
      </c>
      <c r="R9" s="3" t="str">
        <f t="shared" ref="R9:S9" si="20">I9</f>
        <v>PIT</v>
      </c>
      <c r="S9" s="3" t="str">
        <f t="shared" si="20"/>
        <v>MIA</v>
      </c>
      <c r="T9" s="3" t="str">
        <f t="shared" si="8"/>
        <v>QB</v>
      </c>
      <c r="U9" s="3"/>
      <c r="V9" s="3"/>
      <c r="W9" s="3"/>
      <c r="X9" s="3"/>
      <c r="Y9" s="3"/>
      <c r="Z9" s="3"/>
    </row>
    <row r="10">
      <c r="A10" s="1" t="s">
        <v>127</v>
      </c>
      <c r="B10" s="1" t="s">
        <v>46</v>
      </c>
      <c r="C10" s="1" t="s">
        <v>129</v>
      </c>
      <c r="D10" s="1" t="s">
        <v>130</v>
      </c>
      <c r="E10" s="4">
        <v>20.3320007324218</v>
      </c>
      <c r="F10" s="4">
        <v>5.0</v>
      </c>
      <c r="G10" s="4">
        <v>8600.0</v>
      </c>
      <c r="H10" s="1" t="s">
        <v>131</v>
      </c>
      <c r="I10" s="1" t="s">
        <v>132</v>
      </c>
      <c r="J10" s="1" t="s">
        <v>133</v>
      </c>
      <c r="K10" s="1"/>
      <c r="L10" s="1"/>
      <c r="M10" s="11" t="str">
        <f t="shared" si="3"/>
        <v>Andrew Luck</v>
      </c>
      <c r="N10" s="3">
        <f t="shared" si="4"/>
        <v>8600</v>
      </c>
      <c r="O10" s="3" t="str">
        <f t="shared" ref="O10:P10" si="21">K10</f>
        <v/>
      </c>
      <c r="P10" s="3" t="str">
        <f t="shared" si="21"/>
        <v/>
      </c>
      <c r="Q10" s="12">
        <f t="shared" si="6"/>
        <v>20.33200073</v>
      </c>
      <c r="R10" s="3" t="str">
        <f t="shared" ref="R10:S10" si="22">I10</f>
        <v>IND</v>
      </c>
      <c r="S10" s="3" t="str">
        <f t="shared" si="22"/>
        <v>HOU</v>
      </c>
      <c r="T10" s="3" t="str">
        <f t="shared" si="8"/>
        <v>QB</v>
      </c>
      <c r="U10" s="3"/>
      <c r="V10" s="3"/>
      <c r="W10" s="3"/>
      <c r="X10" s="3"/>
      <c r="Y10" s="3"/>
      <c r="Z10" s="3"/>
    </row>
    <row r="11">
      <c r="A11" s="1" t="s">
        <v>141</v>
      </c>
      <c r="B11" s="1" t="s">
        <v>19</v>
      </c>
      <c r="C11" s="1" t="s">
        <v>142</v>
      </c>
      <c r="D11" s="1" t="s">
        <v>143</v>
      </c>
      <c r="E11" s="4">
        <v>13.0749998092651</v>
      </c>
      <c r="F11" s="4">
        <v>4.0</v>
      </c>
      <c r="G11" s="4">
        <v>8600.0</v>
      </c>
      <c r="H11" s="1" t="s">
        <v>144</v>
      </c>
      <c r="I11" s="1" t="s">
        <v>145</v>
      </c>
      <c r="J11" s="1" t="s">
        <v>146</v>
      </c>
      <c r="K11" s="1"/>
      <c r="L11" s="1"/>
      <c r="M11" s="11" t="str">
        <f t="shared" si="3"/>
        <v>Allen Robinson</v>
      </c>
      <c r="N11" s="3">
        <f t="shared" si="4"/>
        <v>8600</v>
      </c>
      <c r="O11" s="3" t="str">
        <f t="shared" ref="O11:P11" si="23">K11</f>
        <v/>
      </c>
      <c r="P11" s="3" t="str">
        <f t="shared" si="23"/>
        <v/>
      </c>
      <c r="Q11" s="12">
        <f t="shared" si="6"/>
        <v>13.07499981</v>
      </c>
      <c r="R11" s="3" t="str">
        <f t="shared" ref="R11:S11" si="24">I11</f>
        <v>JAC</v>
      </c>
      <c r="S11" s="3" t="str">
        <f t="shared" si="24"/>
        <v>CHI</v>
      </c>
      <c r="T11" s="3" t="str">
        <f t="shared" si="8"/>
        <v>WR</v>
      </c>
      <c r="U11" s="3"/>
      <c r="V11" s="3"/>
      <c r="W11" s="3"/>
      <c r="X11" s="3"/>
      <c r="Y11" s="3"/>
      <c r="Z11" s="3"/>
    </row>
    <row r="12">
      <c r="A12" s="1" t="s">
        <v>151</v>
      </c>
      <c r="B12" s="1" t="s">
        <v>19</v>
      </c>
      <c r="C12" s="1" t="s">
        <v>153</v>
      </c>
      <c r="D12" s="1" t="s">
        <v>154</v>
      </c>
      <c r="E12" s="4">
        <v>16.3399993896484</v>
      </c>
      <c r="F12" s="4">
        <v>5.0</v>
      </c>
      <c r="G12" s="4">
        <v>8500.0</v>
      </c>
      <c r="H12" s="1" t="s">
        <v>157</v>
      </c>
      <c r="I12" s="1" t="s">
        <v>158</v>
      </c>
      <c r="J12" s="1" t="s">
        <v>159</v>
      </c>
      <c r="K12" s="1"/>
      <c r="L12" s="1"/>
      <c r="M12" s="11" t="str">
        <f t="shared" si="3"/>
        <v>Julio Jones</v>
      </c>
      <c r="N12" s="3">
        <f t="shared" si="4"/>
        <v>8500</v>
      </c>
      <c r="O12" s="3" t="str">
        <f t="shared" ref="O12:P12" si="25">K12</f>
        <v/>
      </c>
      <c r="P12" s="3" t="str">
        <f t="shared" si="25"/>
        <v/>
      </c>
      <c r="Q12" s="12">
        <f t="shared" si="6"/>
        <v>16.33999939</v>
      </c>
      <c r="R12" s="3" t="str">
        <f t="shared" ref="R12:S12" si="26">I12</f>
        <v>ATL</v>
      </c>
      <c r="S12" s="3" t="str">
        <f t="shared" si="26"/>
        <v>SEA</v>
      </c>
      <c r="T12" s="3" t="str">
        <f t="shared" si="8"/>
        <v>WR</v>
      </c>
      <c r="U12" s="3"/>
      <c r="V12" s="3"/>
      <c r="W12" s="3"/>
      <c r="X12" s="3"/>
      <c r="Y12" s="3"/>
      <c r="Z12" s="3"/>
    </row>
    <row r="13">
      <c r="A13" s="1" t="s">
        <v>163</v>
      </c>
      <c r="B13" s="1" t="s">
        <v>46</v>
      </c>
      <c r="C13" s="1" t="s">
        <v>165</v>
      </c>
      <c r="D13" s="1" t="s">
        <v>166</v>
      </c>
      <c r="E13" s="4">
        <v>21.6900005340576</v>
      </c>
      <c r="F13" s="4">
        <v>4.0</v>
      </c>
      <c r="G13" s="4">
        <v>8500.0</v>
      </c>
      <c r="H13" s="1" t="s">
        <v>89</v>
      </c>
      <c r="I13" s="1" t="s">
        <v>69</v>
      </c>
      <c r="J13" s="1" t="s">
        <v>90</v>
      </c>
      <c r="K13" s="1"/>
      <c r="L13" s="1"/>
      <c r="M13" s="11" t="str">
        <f t="shared" si="3"/>
        <v>Drew Brees</v>
      </c>
      <c r="N13" s="3">
        <f t="shared" si="4"/>
        <v>8500</v>
      </c>
      <c r="O13" s="3" t="str">
        <f t="shared" ref="O13:P13" si="27">K13</f>
        <v/>
      </c>
      <c r="P13" s="3" t="str">
        <f t="shared" si="27"/>
        <v/>
      </c>
      <c r="Q13" s="12">
        <f t="shared" si="6"/>
        <v>21.69000053</v>
      </c>
      <c r="R13" s="3" t="str">
        <f t="shared" ref="R13:S13" si="28">I13</f>
        <v>NO</v>
      </c>
      <c r="S13" s="3" t="str">
        <f t="shared" si="28"/>
        <v>CAR</v>
      </c>
      <c r="T13" s="3" t="str">
        <f t="shared" si="8"/>
        <v>QB</v>
      </c>
      <c r="U13" s="3"/>
      <c r="V13" s="3"/>
      <c r="W13" s="3"/>
      <c r="X13" s="3"/>
      <c r="Y13" s="3"/>
      <c r="Z13" s="3"/>
    </row>
    <row r="14">
      <c r="A14" s="1" t="s">
        <v>171</v>
      </c>
      <c r="B14" s="1" t="s">
        <v>46</v>
      </c>
      <c r="C14" s="1" t="s">
        <v>172</v>
      </c>
      <c r="D14" s="1" t="s">
        <v>173</v>
      </c>
      <c r="E14" s="4">
        <v>15.5900001525878</v>
      </c>
      <c r="F14" s="4">
        <v>4.0</v>
      </c>
      <c r="G14" s="4">
        <v>8400.0</v>
      </c>
      <c r="H14" s="1" t="s">
        <v>157</v>
      </c>
      <c r="I14" s="1" t="s">
        <v>159</v>
      </c>
      <c r="J14" s="1" t="s">
        <v>158</v>
      </c>
      <c r="K14" s="1"/>
      <c r="L14" s="1"/>
      <c r="M14" s="11" t="str">
        <f t="shared" si="3"/>
        <v>Russell Wilson</v>
      </c>
      <c r="N14" s="3">
        <f t="shared" si="4"/>
        <v>8400</v>
      </c>
      <c r="O14" s="3" t="str">
        <f t="shared" ref="O14:P14" si="29">K14</f>
        <v/>
      </c>
      <c r="P14" s="3" t="str">
        <f t="shared" si="29"/>
        <v/>
      </c>
      <c r="Q14" s="12">
        <f t="shared" si="6"/>
        <v>15.59000015</v>
      </c>
      <c r="R14" s="3" t="str">
        <f t="shared" ref="R14:S14" si="30">I14</f>
        <v>SEA</v>
      </c>
      <c r="S14" s="3" t="str">
        <f t="shared" si="30"/>
        <v>ATL</v>
      </c>
      <c r="T14" s="3" t="str">
        <f t="shared" si="8"/>
        <v>QB</v>
      </c>
      <c r="U14" s="3"/>
      <c r="V14" s="3"/>
      <c r="W14" s="3"/>
      <c r="X14" s="3"/>
      <c r="Y14" s="3"/>
      <c r="Z14" s="3"/>
    </row>
    <row r="15">
      <c r="A15" s="1" t="s">
        <v>182</v>
      </c>
      <c r="B15" s="1" t="s">
        <v>19</v>
      </c>
      <c r="C15" s="1" t="s">
        <v>183</v>
      </c>
      <c r="D15" s="1" t="s">
        <v>184</v>
      </c>
      <c r="E15" s="4">
        <v>16.3600006103515</v>
      </c>
      <c r="F15" s="4">
        <v>5.0</v>
      </c>
      <c r="G15" s="4">
        <v>8400.0</v>
      </c>
      <c r="H15" s="1" t="s">
        <v>77</v>
      </c>
      <c r="I15" s="1" t="s">
        <v>79</v>
      </c>
      <c r="J15" s="1" t="s">
        <v>78</v>
      </c>
      <c r="K15" s="1"/>
      <c r="L15" s="1"/>
      <c r="M15" s="11" t="str">
        <f t="shared" si="3"/>
        <v>A.J. Green</v>
      </c>
      <c r="N15" s="3">
        <f t="shared" si="4"/>
        <v>8400</v>
      </c>
      <c r="O15" s="3" t="str">
        <f t="shared" ref="O15:P15" si="31">K15</f>
        <v/>
      </c>
      <c r="P15" s="3" t="str">
        <f t="shared" si="31"/>
        <v/>
      </c>
      <c r="Q15" s="12">
        <f t="shared" si="6"/>
        <v>16.36000061</v>
      </c>
      <c r="R15" s="3" t="str">
        <f t="shared" ref="R15:S15" si="32">I15</f>
        <v>CIN</v>
      </c>
      <c r="S15" s="3" t="str">
        <f t="shared" si="32"/>
        <v>NE</v>
      </c>
      <c r="T15" s="3" t="str">
        <f t="shared" si="8"/>
        <v>WR</v>
      </c>
      <c r="U15" s="3"/>
      <c r="V15" s="3"/>
      <c r="W15" s="3"/>
      <c r="X15" s="3"/>
      <c r="Y15" s="3"/>
      <c r="Z15" s="3"/>
    </row>
    <row r="16">
      <c r="A16" s="1" t="s">
        <v>188</v>
      </c>
      <c r="B16" s="1" t="s">
        <v>148</v>
      </c>
      <c r="C16" s="1" t="s">
        <v>189</v>
      </c>
      <c r="D16" s="1" t="s">
        <v>190</v>
      </c>
      <c r="E16" s="4">
        <v>5.0</v>
      </c>
      <c r="F16" s="4">
        <v>3.0</v>
      </c>
      <c r="G16" s="4">
        <v>8400.0</v>
      </c>
      <c r="H16" s="1" t="s">
        <v>77</v>
      </c>
      <c r="I16" s="1" t="s">
        <v>78</v>
      </c>
      <c r="J16" s="1" t="s">
        <v>79</v>
      </c>
      <c r="K16" s="1"/>
      <c r="L16" s="1"/>
      <c r="M16" s="11" t="str">
        <f t="shared" si="3"/>
        <v>Rob Gronkowski</v>
      </c>
      <c r="N16" s="3">
        <f t="shared" si="4"/>
        <v>8400</v>
      </c>
      <c r="O16" s="3" t="str">
        <f t="shared" ref="O16:P16" si="33">K16</f>
        <v/>
      </c>
      <c r="P16" s="3" t="str">
        <f t="shared" si="33"/>
        <v/>
      </c>
      <c r="Q16" s="12">
        <f t="shared" si="6"/>
        <v>5</v>
      </c>
      <c r="R16" s="3" t="str">
        <f t="shared" ref="R16:S16" si="34">I16</f>
        <v>NE</v>
      </c>
      <c r="S16" s="3" t="str">
        <f t="shared" si="34"/>
        <v>CIN</v>
      </c>
      <c r="T16" s="3" t="str">
        <f t="shared" si="8"/>
        <v>TE</v>
      </c>
      <c r="U16" s="3"/>
      <c r="V16" s="3"/>
      <c r="W16" s="3"/>
      <c r="X16" s="3"/>
      <c r="Y16" s="3"/>
      <c r="Z16" s="3"/>
    </row>
    <row r="17">
      <c r="A17" s="1" t="s">
        <v>193</v>
      </c>
      <c r="B17" s="1" t="s">
        <v>19</v>
      </c>
      <c r="C17" s="1" t="s">
        <v>194</v>
      </c>
      <c r="D17" s="1" t="s">
        <v>195</v>
      </c>
      <c r="E17" s="4">
        <v>11.0800003051757</v>
      </c>
      <c r="F17" s="4">
        <v>5.0</v>
      </c>
      <c r="G17" s="4">
        <v>8300.0</v>
      </c>
      <c r="H17" s="1" t="s">
        <v>196</v>
      </c>
      <c r="I17" s="1" t="s">
        <v>37</v>
      </c>
      <c r="J17" s="1" t="s">
        <v>197</v>
      </c>
      <c r="K17" s="1"/>
      <c r="L17" s="1"/>
      <c r="M17" s="11" t="str">
        <f t="shared" si="3"/>
        <v>Odell Beckham Jr.</v>
      </c>
      <c r="N17" s="3">
        <f t="shared" si="4"/>
        <v>8300</v>
      </c>
      <c r="O17" s="3" t="str">
        <f t="shared" ref="O17:P17" si="35">K17</f>
        <v/>
      </c>
      <c r="P17" s="3" t="str">
        <f t="shared" si="35"/>
        <v/>
      </c>
      <c r="Q17" s="12">
        <f t="shared" si="6"/>
        <v>11.08000031</v>
      </c>
      <c r="R17" s="3" t="str">
        <f t="shared" ref="R17:S17" si="36">I17</f>
        <v>NYG</v>
      </c>
      <c r="S17" s="3" t="str">
        <f t="shared" si="36"/>
        <v>BAL</v>
      </c>
      <c r="T17" s="3" t="str">
        <f t="shared" si="8"/>
        <v>WR</v>
      </c>
      <c r="U17" s="3"/>
      <c r="V17" s="3"/>
      <c r="W17" s="3"/>
      <c r="X17" s="3"/>
      <c r="Y17" s="3"/>
      <c r="Z17" s="3"/>
    </row>
    <row r="18">
      <c r="A18" s="1" t="s">
        <v>200</v>
      </c>
      <c r="B18" s="1" t="s">
        <v>19</v>
      </c>
      <c r="C18" s="1" t="s">
        <v>201</v>
      </c>
      <c r="D18" s="1" t="s">
        <v>202</v>
      </c>
      <c r="E18" s="4">
        <v>16.2250003814697</v>
      </c>
      <c r="F18" s="4">
        <v>4.0</v>
      </c>
      <c r="G18" s="4">
        <v>8300.0</v>
      </c>
      <c r="H18" s="1" t="s">
        <v>110</v>
      </c>
      <c r="I18" s="1" t="s">
        <v>56</v>
      </c>
      <c r="J18" s="1" t="s">
        <v>111</v>
      </c>
      <c r="K18" s="1"/>
      <c r="L18" s="1"/>
      <c r="M18" s="11" t="str">
        <f t="shared" si="3"/>
        <v>Jordy Nelson</v>
      </c>
      <c r="N18" s="3">
        <f t="shared" si="4"/>
        <v>8300</v>
      </c>
      <c r="O18" s="3" t="str">
        <f t="shared" ref="O18:P18" si="37">K18</f>
        <v/>
      </c>
      <c r="P18" s="3" t="str">
        <f t="shared" si="37"/>
        <v/>
      </c>
      <c r="Q18" s="12">
        <f t="shared" si="6"/>
        <v>16.22500038</v>
      </c>
      <c r="R18" s="3" t="str">
        <f t="shared" ref="R18:S18" si="38">I18</f>
        <v>GB</v>
      </c>
      <c r="S18" s="3" t="str">
        <f t="shared" si="38"/>
        <v>DAL</v>
      </c>
      <c r="T18" s="3" t="str">
        <f t="shared" si="8"/>
        <v>WR</v>
      </c>
      <c r="U18" s="3"/>
      <c r="V18" s="3"/>
      <c r="W18" s="3"/>
      <c r="X18" s="3"/>
      <c r="Y18" s="3"/>
      <c r="Z18" s="3"/>
    </row>
    <row r="19">
      <c r="A19" s="1" t="s">
        <v>207</v>
      </c>
      <c r="B19" s="1" t="s">
        <v>44</v>
      </c>
      <c r="C19" s="1" t="s">
        <v>208</v>
      </c>
      <c r="D19" s="1" t="s">
        <v>209</v>
      </c>
      <c r="E19" s="4">
        <v>17.5399993896484</v>
      </c>
      <c r="F19" s="4">
        <v>5.0</v>
      </c>
      <c r="G19" s="4">
        <v>8200.0</v>
      </c>
      <c r="H19" s="1" t="s">
        <v>210</v>
      </c>
      <c r="I19" s="1" t="s">
        <v>211</v>
      </c>
      <c r="J19" s="1" t="s">
        <v>212</v>
      </c>
      <c r="K19" s="1"/>
      <c r="L19" s="1"/>
      <c r="M19" s="11" t="str">
        <f t="shared" si="3"/>
        <v>LeSean McCoy</v>
      </c>
      <c r="N19" s="3">
        <f t="shared" si="4"/>
        <v>8200</v>
      </c>
      <c r="O19" s="3" t="str">
        <f t="shared" ref="O19:P19" si="39">K19</f>
        <v/>
      </c>
      <c r="P19" s="3" t="str">
        <f t="shared" si="39"/>
        <v/>
      </c>
      <c r="Q19" s="12">
        <f t="shared" si="6"/>
        <v>17.53999939</v>
      </c>
      <c r="R19" s="3" t="str">
        <f t="shared" ref="R19:S19" si="40">I19</f>
        <v>BUF</v>
      </c>
      <c r="S19" s="3" t="str">
        <f t="shared" si="40"/>
        <v>SF</v>
      </c>
      <c r="T19" s="3" t="str">
        <f t="shared" si="8"/>
        <v>RB</v>
      </c>
      <c r="U19" s="3"/>
      <c r="V19" s="3"/>
      <c r="W19" s="3"/>
      <c r="X19" s="3"/>
      <c r="Y19" s="3"/>
      <c r="Z19" s="3"/>
    </row>
    <row r="20">
      <c r="A20" s="1" t="s">
        <v>216</v>
      </c>
      <c r="B20" s="1" t="s">
        <v>19</v>
      </c>
      <c r="C20" s="1" t="s">
        <v>217</v>
      </c>
      <c r="D20" s="1" t="s">
        <v>218</v>
      </c>
      <c r="E20" s="4">
        <v>11.4599998474121</v>
      </c>
      <c r="F20" s="4">
        <v>5.0</v>
      </c>
      <c r="G20" s="4">
        <v>8100.0</v>
      </c>
      <c r="H20" s="1" t="s">
        <v>131</v>
      </c>
      <c r="I20" s="1" t="s">
        <v>133</v>
      </c>
      <c r="J20" s="1" t="s">
        <v>132</v>
      </c>
      <c r="K20" s="1"/>
      <c r="L20" s="1"/>
      <c r="M20" s="11" t="str">
        <f t="shared" si="3"/>
        <v>DeAndre Hopkins</v>
      </c>
      <c r="N20" s="3">
        <f t="shared" si="4"/>
        <v>8100</v>
      </c>
      <c r="O20" s="3" t="str">
        <f t="shared" ref="O20:P20" si="41">K20</f>
        <v/>
      </c>
      <c r="P20" s="3" t="str">
        <f t="shared" si="41"/>
        <v/>
      </c>
      <c r="Q20" s="12">
        <f t="shared" si="6"/>
        <v>11.45999985</v>
      </c>
      <c r="R20" s="3" t="str">
        <f t="shared" ref="R20:S20" si="42">I20</f>
        <v>HOU</v>
      </c>
      <c r="S20" s="3" t="str">
        <f t="shared" si="42"/>
        <v>IND</v>
      </c>
      <c r="T20" s="3" t="str">
        <f t="shared" si="8"/>
        <v>WR</v>
      </c>
      <c r="U20" s="3"/>
      <c r="V20" s="3"/>
      <c r="W20" s="3"/>
      <c r="X20" s="3"/>
      <c r="Y20" s="3"/>
      <c r="Z20" s="3"/>
    </row>
    <row r="21">
      <c r="A21" s="1" t="s">
        <v>223</v>
      </c>
      <c r="B21" s="1" t="s">
        <v>148</v>
      </c>
      <c r="C21" s="1" t="s">
        <v>224</v>
      </c>
      <c r="D21" s="1" t="s">
        <v>225</v>
      </c>
      <c r="E21" s="4">
        <v>16.4199996948242</v>
      </c>
      <c r="F21" s="4">
        <v>5.0</v>
      </c>
      <c r="G21" s="4">
        <v>8100.0</v>
      </c>
      <c r="H21" s="1" t="s">
        <v>89</v>
      </c>
      <c r="I21" s="1" t="s">
        <v>90</v>
      </c>
      <c r="J21" s="1" t="s">
        <v>69</v>
      </c>
      <c r="K21" s="1"/>
      <c r="L21" s="1"/>
      <c r="M21" s="11" t="str">
        <f t="shared" si="3"/>
        <v>Greg Olsen</v>
      </c>
      <c r="N21" s="3">
        <f t="shared" si="4"/>
        <v>8100</v>
      </c>
      <c r="O21" s="3" t="str">
        <f t="shared" ref="O21:P21" si="43">K21</f>
        <v/>
      </c>
      <c r="P21" s="3" t="str">
        <f t="shared" si="43"/>
        <v/>
      </c>
      <c r="Q21" s="12">
        <f t="shared" si="6"/>
        <v>16.41999969</v>
      </c>
      <c r="R21" s="3" t="str">
        <f t="shared" ref="R21:S21" si="44">I21</f>
        <v>CAR</v>
      </c>
      <c r="S21" s="3" t="str">
        <f t="shared" si="44"/>
        <v>NO</v>
      </c>
      <c r="T21" s="3" t="str">
        <f t="shared" si="8"/>
        <v>TE</v>
      </c>
      <c r="U21" s="3"/>
      <c r="V21" s="3"/>
      <c r="W21" s="3"/>
      <c r="X21" s="3"/>
      <c r="Y21" s="3"/>
      <c r="Z21" s="3"/>
    </row>
    <row r="22">
      <c r="A22" s="1" t="s">
        <v>228</v>
      </c>
      <c r="B22" s="1" t="s">
        <v>44</v>
      </c>
      <c r="C22" s="1" t="s">
        <v>229</v>
      </c>
      <c r="D22" s="1" t="s">
        <v>230</v>
      </c>
      <c r="E22" s="4">
        <v>19.0399993896484</v>
      </c>
      <c r="F22" s="4">
        <v>5.0</v>
      </c>
      <c r="G22" s="4">
        <v>8100.0</v>
      </c>
      <c r="H22" s="1" t="s">
        <v>110</v>
      </c>
      <c r="I22" s="1" t="s">
        <v>111</v>
      </c>
      <c r="J22" s="1" t="s">
        <v>56</v>
      </c>
      <c r="K22" s="1"/>
      <c r="L22" s="1"/>
      <c r="M22" s="11" t="str">
        <f t="shared" si="3"/>
        <v>Ezekiel Elliott</v>
      </c>
      <c r="N22" s="3">
        <f t="shared" si="4"/>
        <v>8100</v>
      </c>
      <c r="O22" s="3" t="str">
        <f t="shared" ref="O22:P22" si="45">K22</f>
        <v/>
      </c>
      <c r="P22" s="3" t="str">
        <f t="shared" si="45"/>
        <v/>
      </c>
      <c r="Q22" s="12">
        <f t="shared" si="6"/>
        <v>19.03999939</v>
      </c>
      <c r="R22" s="3" t="str">
        <f t="shared" ref="R22:S22" si="46">I22</f>
        <v>DAL</v>
      </c>
      <c r="S22" s="3" t="str">
        <f t="shared" si="46"/>
        <v>GB</v>
      </c>
      <c r="T22" s="3" t="str">
        <f t="shared" si="8"/>
        <v>RB</v>
      </c>
      <c r="U22" s="3"/>
      <c r="V22" s="3"/>
      <c r="W22" s="3"/>
      <c r="X22" s="3"/>
      <c r="Y22" s="3"/>
      <c r="Z22" s="3"/>
    </row>
    <row r="23">
      <c r="A23" s="1" t="s">
        <v>236</v>
      </c>
      <c r="B23" s="1" t="s">
        <v>46</v>
      </c>
      <c r="C23" s="1" t="s">
        <v>237</v>
      </c>
      <c r="D23" s="1" t="s">
        <v>238</v>
      </c>
      <c r="E23" s="4">
        <v>19.8240005493164</v>
      </c>
      <c r="F23" s="4">
        <v>5.0</v>
      </c>
      <c r="G23" s="4">
        <v>8000.0</v>
      </c>
      <c r="H23" s="1" t="s">
        <v>239</v>
      </c>
      <c r="I23" s="1" t="s">
        <v>241</v>
      </c>
      <c r="J23" s="1" t="s">
        <v>180</v>
      </c>
      <c r="K23" s="1"/>
      <c r="L23" s="1"/>
      <c r="M23" s="11" t="str">
        <f t="shared" si="3"/>
        <v>Matthew Stafford</v>
      </c>
      <c r="N23" s="3">
        <f t="shared" si="4"/>
        <v>8000</v>
      </c>
      <c r="O23" s="3" t="str">
        <f t="shared" ref="O23:P23" si="47">K23</f>
        <v/>
      </c>
      <c r="P23" s="3" t="str">
        <f t="shared" si="47"/>
        <v/>
      </c>
      <c r="Q23" s="12">
        <f t="shared" si="6"/>
        <v>19.82400055</v>
      </c>
      <c r="R23" s="3" t="str">
        <f t="shared" ref="R23:S23" si="48">I23</f>
        <v>DET</v>
      </c>
      <c r="S23" s="3" t="str">
        <f t="shared" si="48"/>
        <v>LA</v>
      </c>
      <c r="T23" s="3" t="str">
        <f t="shared" si="8"/>
        <v>QB</v>
      </c>
      <c r="U23" s="3"/>
      <c r="V23" s="3"/>
      <c r="W23" s="3"/>
      <c r="X23" s="3"/>
      <c r="Y23" s="3"/>
      <c r="Z23" s="3"/>
    </row>
    <row r="24">
      <c r="A24" s="1" t="s">
        <v>245</v>
      </c>
      <c r="B24" s="1" t="s">
        <v>44</v>
      </c>
      <c r="C24" s="1" t="s">
        <v>246</v>
      </c>
      <c r="D24" s="1" t="s">
        <v>247</v>
      </c>
      <c r="E24" s="4">
        <v>11.9400001525878</v>
      </c>
      <c r="F24" s="4">
        <v>5.0</v>
      </c>
      <c r="G24" s="4">
        <v>7900.0</v>
      </c>
      <c r="H24" s="1" t="s">
        <v>239</v>
      </c>
      <c r="I24" s="1" t="s">
        <v>180</v>
      </c>
      <c r="J24" s="1" t="s">
        <v>241</v>
      </c>
      <c r="K24" s="1"/>
      <c r="L24" s="1"/>
      <c r="M24" s="11" t="str">
        <f t="shared" si="3"/>
        <v>Todd Gurley</v>
      </c>
      <c r="N24" s="3">
        <f t="shared" si="4"/>
        <v>7900</v>
      </c>
      <c r="O24" s="3" t="str">
        <f t="shared" ref="O24:P24" si="49">K24</f>
        <v/>
      </c>
      <c r="P24" s="3" t="str">
        <f t="shared" si="49"/>
        <v/>
      </c>
      <c r="Q24" s="12">
        <f t="shared" si="6"/>
        <v>11.94000015</v>
      </c>
      <c r="R24" s="3" t="str">
        <f t="shared" ref="R24:S24" si="50">I24</f>
        <v>LA</v>
      </c>
      <c r="S24" s="3" t="str">
        <f t="shared" si="50"/>
        <v>DET</v>
      </c>
      <c r="T24" s="3" t="str">
        <f t="shared" si="8"/>
        <v>RB</v>
      </c>
      <c r="U24" s="3"/>
      <c r="V24" s="3"/>
      <c r="W24" s="3"/>
      <c r="X24" s="3"/>
      <c r="Y24" s="3"/>
      <c r="Z24" s="3"/>
    </row>
    <row r="25">
      <c r="A25" s="1" t="s">
        <v>250</v>
      </c>
      <c r="B25" s="1" t="s">
        <v>46</v>
      </c>
      <c r="C25" s="1" t="s">
        <v>251</v>
      </c>
      <c r="D25" s="1" t="s">
        <v>253</v>
      </c>
      <c r="E25" s="4">
        <v>21.383999633789</v>
      </c>
      <c r="F25" s="4">
        <v>5.0</v>
      </c>
      <c r="G25" s="4">
        <v>7900.0</v>
      </c>
      <c r="H25" s="1" t="s">
        <v>254</v>
      </c>
      <c r="I25" s="1" t="s">
        <v>255</v>
      </c>
      <c r="J25" s="1" t="s">
        <v>204</v>
      </c>
      <c r="K25" s="1"/>
      <c r="L25" s="1"/>
      <c r="M25" s="11" t="str">
        <f t="shared" si="3"/>
        <v>Derek Carr</v>
      </c>
      <c r="N25" s="3">
        <f t="shared" si="4"/>
        <v>7900</v>
      </c>
      <c r="O25" s="3" t="str">
        <f t="shared" ref="O25:P25" si="51">K25</f>
        <v/>
      </c>
      <c r="P25" s="3" t="str">
        <f t="shared" si="51"/>
        <v/>
      </c>
      <c r="Q25" s="12">
        <f t="shared" si="6"/>
        <v>21.38399963</v>
      </c>
      <c r="R25" s="3" t="str">
        <f t="shared" ref="R25:S25" si="52">I25</f>
        <v>OAK</v>
      </c>
      <c r="S25" s="3" t="str">
        <f t="shared" si="52"/>
        <v>KC</v>
      </c>
      <c r="T25" s="3" t="str">
        <f t="shared" si="8"/>
        <v>QB</v>
      </c>
      <c r="U25" s="3"/>
      <c r="V25" s="3"/>
      <c r="W25" s="3"/>
      <c r="X25" s="3"/>
      <c r="Y25" s="3"/>
      <c r="Z25" s="3"/>
    </row>
    <row r="26">
      <c r="A26" s="1" t="s">
        <v>258</v>
      </c>
      <c r="B26" s="1" t="s">
        <v>19</v>
      </c>
      <c r="C26" s="1" t="s">
        <v>259</v>
      </c>
      <c r="D26" s="1" t="s">
        <v>260</v>
      </c>
      <c r="E26" s="4">
        <v>17.2399993896484</v>
      </c>
      <c r="F26" s="4">
        <v>5.0</v>
      </c>
      <c r="G26" s="4">
        <v>7900.0</v>
      </c>
      <c r="H26" s="1" t="s">
        <v>131</v>
      </c>
      <c r="I26" s="1" t="s">
        <v>132</v>
      </c>
      <c r="J26" s="1" t="s">
        <v>133</v>
      </c>
      <c r="K26" s="1"/>
      <c r="L26" s="1"/>
      <c r="M26" s="11" t="str">
        <f t="shared" si="3"/>
        <v>T.Y. Hilton</v>
      </c>
      <c r="N26" s="3">
        <f t="shared" si="4"/>
        <v>7900</v>
      </c>
      <c r="O26" s="3" t="str">
        <f t="shared" ref="O26:P26" si="53">K26</f>
        <v/>
      </c>
      <c r="P26" s="3" t="str">
        <f t="shared" si="53"/>
        <v/>
      </c>
      <c r="Q26" s="12">
        <f t="shared" si="6"/>
        <v>17.23999939</v>
      </c>
      <c r="R26" s="3" t="str">
        <f t="shared" ref="R26:S26" si="54">I26</f>
        <v>IND</v>
      </c>
      <c r="S26" s="3" t="str">
        <f t="shared" si="54"/>
        <v>HOU</v>
      </c>
      <c r="T26" s="3" t="str">
        <f t="shared" si="8"/>
        <v>WR</v>
      </c>
      <c r="U26" s="3"/>
      <c r="V26" s="3"/>
      <c r="W26" s="3"/>
      <c r="X26" s="3"/>
      <c r="Y26" s="3"/>
      <c r="Z26" s="3"/>
    </row>
    <row r="27">
      <c r="A27" s="1" t="s">
        <v>263</v>
      </c>
      <c r="B27" s="1" t="s">
        <v>44</v>
      </c>
      <c r="C27" s="1" t="s">
        <v>264</v>
      </c>
      <c r="D27" s="1" t="s">
        <v>265</v>
      </c>
      <c r="E27" s="4">
        <v>10.4599998474121</v>
      </c>
      <c r="F27" s="4">
        <v>5.0</v>
      </c>
      <c r="G27" s="4">
        <v>7900.0</v>
      </c>
      <c r="H27" s="1" t="s">
        <v>131</v>
      </c>
      <c r="I27" s="1" t="s">
        <v>133</v>
      </c>
      <c r="J27" s="1" t="s">
        <v>132</v>
      </c>
      <c r="K27" s="1"/>
      <c r="L27" s="1"/>
      <c r="M27" s="11" t="str">
        <f t="shared" si="3"/>
        <v>Lamar Miller</v>
      </c>
      <c r="N27" s="3">
        <f t="shared" si="4"/>
        <v>7900</v>
      </c>
      <c r="O27" s="3" t="str">
        <f t="shared" ref="O27:P27" si="55">K27</f>
        <v/>
      </c>
      <c r="P27" s="3" t="str">
        <f t="shared" si="55"/>
        <v/>
      </c>
      <c r="Q27" s="12">
        <f t="shared" si="6"/>
        <v>10.45999985</v>
      </c>
      <c r="R27" s="3" t="str">
        <f t="shared" ref="R27:S27" si="56">I27</f>
        <v>HOU</v>
      </c>
      <c r="S27" s="3" t="str">
        <f t="shared" si="56"/>
        <v>IND</v>
      </c>
      <c r="T27" s="3" t="str">
        <f t="shared" si="8"/>
        <v>RB</v>
      </c>
      <c r="U27" s="3"/>
      <c r="V27" s="3"/>
      <c r="W27" s="3"/>
      <c r="X27" s="3"/>
      <c r="Y27" s="3"/>
      <c r="Z27" s="3"/>
    </row>
    <row r="28">
      <c r="A28" s="1" t="s">
        <v>268</v>
      </c>
      <c r="B28" s="1" t="s">
        <v>46</v>
      </c>
      <c r="C28" s="1" t="s">
        <v>270</v>
      </c>
      <c r="D28" s="1" t="s">
        <v>271</v>
      </c>
      <c r="E28" s="4">
        <v>19.2250003814697</v>
      </c>
      <c r="F28" s="4">
        <v>4.0</v>
      </c>
      <c r="G28" s="4">
        <v>7800.0</v>
      </c>
      <c r="H28" s="1" t="s">
        <v>144</v>
      </c>
      <c r="I28" s="1" t="s">
        <v>145</v>
      </c>
      <c r="J28" s="1" t="s">
        <v>146</v>
      </c>
      <c r="K28" s="1"/>
      <c r="L28" s="1"/>
      <c r="M28" s="11" t="str">
        <f t="shared" si="3"/>
        <v>Blake Bortles</v>
      </c>
      <c r="N28" s="3">
        <f t="shared" si="4"/>
        <v>7800</v>
      </c>
      <c r="O28" s="3" t="str">
        <f t="shared" ref="O28:P28" si="57">K28</f>
        <v/>
      </c>
      <c r="P28" s="3" t="str">
        <f t="shared" si="57"/>
        <v/>
      </c>
      <c r="Q28" s="12">
        <f t="shared" si="6"/>
        <v>19.22500038</v>
      </c>
      <c r="R28" s="3" t="str">
        <f t="shared" ref="R28:S28" si="58">I28</f>
        <v>JAC</v>
      </c>
      <c r="S28" s="3" t="str">
        <f t="shared" si="58"/>
        <v>CHI</v>
      </c>
      <c r="T28" s="3" t="str">
        <f t="shared" si="8"/>
        <v>QB</v>
      </c>
      <c r="U28" s="3"/>
      <c r="V28" s="3"/>
      <c r="W28" s="3"/>
      <c r="X28" s="3"/>
      <c r="Y28" s="3"/>
      <c r="Z28" s="3"/>
    </row>
    <row r="29">
      <c r="A29" s="1" t="s">
        <v>274</v>
      </c>
      <c r="B29" s="1" t="s">
        <v>19</v>
      </c>
      <c r="C29" s="1" t="s">
        <v>275</v>
      </c>
      <c r="D29" s="1" t="s">
        <v>276</v>
      </c>
      <c r="E29" s="4">
        <v>13.0600006103515</v>
      </c>
      <c r="F29" s="4">
        <v>5.0</v>
      </c>
      <c r="G29" s="4">
        <v>7800.0</v>
      </c>
      <c r="H29" s="1" t="s">
        <v>89</v>
      </c>
      <c r="I29" s="1" t="s">
        <v>90</v>
      </c>
      <c r="J29" s="1" t="s">
        <v>69</v>
      </c>
      <c r="K29" s="1"/>
      <c r="L29" s="1"/>
      <c r="M29" s="11" t="str">
        <f t="shared" si="3"/>
        <v>Kelvin Benjamin</v>
      </c>
      <c r="N29" s="3">
        <f t="shared" si="4"/>
        <v>7800</v>
      </c>
      <c r="O29" s="3" t="str">
        <f t="shared" ref="O29:P29" si="59">K29</f>
        <v/>
      </c>
      <c r="P29" s="3" t="str">
        <f t="shared" si="59"/>
        <v/>
      </c>
      <c r="Q29" s="12">
        <f t="shared" si="6"/>
        <v>13.06000061</v>
      </c>
      <c r="R29" s="3" t="str">
        <f t="shared" ref="R29:S29" si="60">I29</f>
        <v>CAR</v>
      </c>
      <c r="S29" s="3" t="str">
        <f t="shared" si="60"/>
        <v>NO</v>
      </c>
      <c r="T29" s="3" t="str">
        <f t="shared" si="8"/>
        <v>WR</v>
      </c>
      <c r="U29" s="3"/>
      <c r="V29" s="3"/>
      <c r="W29" s="3"/>
      <c r="X29" s="3"/>
      <c r="Y29" s="3"/>
      <c r="Z29" s="3"/>
    </row>
    <row r="30">
      <c r="A30" s="1" t="s">
        <v>280</v>
      </c>
      <c r="B30" s="1" t="s">
        <v>46</v>
      </c>
      <c r="C30" s="1" t="s">
        <v>281</v>
      </c>
      <c r="D30" s="1" t="s">
        <v>282</v>
      </c>
      <c r="E30" s="4">
        <v>16.1360000610351</v>
      </c>
      <c r="F30" s="4">
        <v>5.0</v>
      </c>
      <c r="G30" s="4">
        <v>7800.0</v>
      </c>
      <c r="H30" s="1" t="s">
        <v>210</v>
      </c>
      <c r="I30" s="1" t="s">
        <v>211</v>
      </c>
      <c r="J30" s="1" t="s">
        <v>212</v>
      </c>
      <c r="K30" s="1"/>
      <c r="L30" s="1"/>
      <c r="M30" s="11" t="str">
        <f t="shared" si="3"/>
        <v>Tyrod Taylor</v>
      </c>
      <c r="N30" s="3">
        <f t="shared" si="4"/>
        <v>7800</v>
      </c>
      <c r="O30" s="3" t="str">
        <f t="shared" ref="O30:P30" si="61">K30</f>
        <v/>
      </c>
      <c r="P30" s="3" t="str">
        <f t="shared" si="61"/>
        <v/>
      </c>
      <c r="Q30" s="12">
        <f t="shared" si="6"/>
        <v>16.13600006</v>
      </c>
      <c r="R30" s="3" t="str">
        <f t="shared" ref="R30:S30" si="62">I30</f>
        <v>BUF</v>
      </c>
      <c r="S30" s="3" t="str">
        <f t="shared" si="62"/>
        <v>SF</v>
      </c>
      <c r="T30" s="3" t="str">
        <f t="shared" si="8"/>
        <v>QB</v>
      </c>
      <c r="U30" s="3"/>
      <c r="V30" s="3"/>
      <c r="W30" s="3"/>
      <c r="X30" s="3"/>
      <c r="Y30" s="3"/>
      <c r="Z30" s="3"/>
    </row>
    <row r="31">
      <c r="A31" s="1" t="s">
        <v>286</v>
      </c>
      <c r="B31" s="1" t="s">
        <v>46</v>
      </c>
      <c r="C31" s="1" t="s">
        <v>287</v>
      </c>
      <c r="D31" s="1" t="s">
        <v>288</v>
      </c>
      <c r="E31" s="4">
        <v>13.4199996948242</v>
      </c>
      <c r="F31" s="4">
        <v>5.0</v>
      </c>
      <c r="G31" s="4">
        <v>7700.0</v>
      </c>
      <c r="H31" s="1" t="s">
        <v>196</v>
      </c>
      <c r="I31" s="1" t="s">
        <v>37</v>
      </c>
      <c r="J31" s="1" t="s">
        <v>197</v>
      </c>
      <c r="K31" s="1"/>
      <c r="L31" s="1"/>
      <c r="M31" s="11" t="str">
        <f t="shared" si="3"/>
        <v>Eli Manning</v>
      </c>
      <c r="N31" s="3">
        <f t="shared" si="4"/>
        <v>7700</v>
      </c>
      <c r="O31" s="3" t="str">
        <f t="shared" ref="O31:P31" si="63">K31</f>
        <v/>
      </c>
      <c r="P31" s="3" t="str">
        <f t="shared" si="63"/>
        <v/>
      </c>
      <c r="Q31" s="12">
        <f t="shared" si="6"/>
        <v>13.41999969</v>
      </c>
      <c r="R31" s="3" t="str">
        <f t="shared" ref="R31:S31" si="64">I31</f>
        <v>NYG</v>
      </c>
      <c r="S31" s="3" t="str">
        <f t="shared" si="64"/>
        <v>BAL</v>
      </c>
      <c r="T31" s="3" t="str">
        <f t="shared" si="8"/>
        <v>QB</v>
      </c>
      <c r="U31" s="3"/>
      <c r="V31" s="3"/>
      <c r="W31" s="3"/>
      <c r="X31" s="3"/>
      <c r="Y31" s="3"/>
      <c r="Z31" s="3"/>
    </row>
    <row r="32">
      <c r="A32" s="1" t="s">
        <v>290</v>
      </c>
      <c r="B32" s="1" t="s">
        <v>44</v>
      </c>
      <c r="C32" s="1" t="s">
        <v>292</v>
      </c>
      <c r="D32" s="1" t="s">
        <v>293</v>
      </c>
      <c r="E32" s="4">
        <v>13.4499998092651</v>
      </c>
      <c r="F32" s="4">
        <v>4.0</v>
      </c>
      <c r="G32" s="4">
        <v>7700.0</v>
      </c>
      <c r="H32" s="1" t="s">
        <v>144</v>
      </c>
      <c r="I32" s="1" t="s">
        <v>146</v>
      </c>
      <c r="J32" s="1" t="s">
        <v>145</v>
      </c>
      <c r="K32" s="1"/>
      <c r="L32" s="1"/>
      <c r="M32" s="11" t="str">
        <f t="shared" si="3"/>
        <v>Jordan Howard</v>
      </c>
      <c r="N32" s="3">
        <f t="shared" si="4"/>
        <v>7700</v>
      </c>
      <c r="O32" s="3" t="str">
        <f t="shared" ref="O32:P32" si="65">K32</f>
        <v/>
      </c>
      <c r="P32" s="3" t="str">
        <f t="shared" si="65"/>
        <v/>
      </c>
      <c r="Q32" s="12">
        <f t="shared" si="6"/>
        <v>13.44999981</v>
      </c>
      <c r="R32" s="3" t="str">
        <f t="shared" ref="R32:S32" si="66">I32</f>
        <v>CHI</v>
      </c>
      <c r="S32" s="3" t="str">
        <f t="shared" si="66"/>
        <v>JAC</v>
      </c>
      <c r="T32" s="3" t="str">
        <f t="shared" si="8"/>
        <v>RB</v>
      </c>
      <c r="U32" s="3"/>
      <c r="V32" s="3"/>
      <c r="W32" s="3"/>
      <c r="X32" s="3"/>
      <c r="Y32" s="3"/>
      <c r="Z32" s="3"/>
    </row>
    <row r="33">
      <c r="A33" s="1" t="s">
        <v>296</v>
      </c>
      <c r="B33" s="1" t="s">
        <v>19</v>
      </c>
      <c r="C33" s="1" t="s">
        <v>297</v>
      </c>
      <c r="D33" s="1" t="s">
        <v>298</v>
      </c>
      <c r="E33" s="4">
        <v>16.6800003051757</v>
      </c>
      <c r="F33" s="4">
        <v>5.0</v>
      </c>
      <c r="G33" s="4">
        <v>7700.0</v>
      </c>
      <c r="H33" s="1" t="s">
        <v>239</v>
      </c>
      <c r="I33" s="1" t="s">
        <v>241</v>
      </c>
      <c r="J33" s="1" t="s">
        <v>180</v>
      </c>
      <c r="K33" s="1"/>
      <c r="L33" s="1"/>
      <c r="M33" s="11" t="str">
        <f t="shared" si="3"/>
        <v>Marvin Jones Jr.</v>
      </c>
      <c r="N33" s="3">
        <f t="shared" si="4"/>
        <v>7700</v>
      </c>
      <c r="O33" s="3" t="str">
        <f t="shared" ref="O33:P33" si="67">K33</f>
        <v/>
      </c>
      <c r="P33" s="3" t="str">
        <f t="shared" si="67"/>
        <v/>
      </c>
      <c r="Q33" s="12">
        <f t="shared" si="6"/>
        <v>16.68000031</v>
      </c>
      <c r="R33" s="3" t="str">
        <f t="shared" ref="R33:S33" si="68">I33</f>
        <v>DET</v>
      </c>
      <c r="S33" s="3" t="str">
        <f t="shared" si="68"/>
        <v>LA</v>
      </c>
      <c r="T33" s="3" t="str">
        <f t="shared" si="8"/>
        <v>WR</v>
      </c>
      <c r="U33" s="3"/>
      <c r="V33" s="3"/>
      <c r="W33" s="3"/>
      <c r="X33" s="3"/>
      <c r="Y33" s="3"/>
      <c r="Z33" s="3"/>
    </row>
    <row r="34">
      <c r="A34" s="1" t="s">
        <v>301</v>
      </c>
      <c r="B34" s="1" t="s">
        <v>46</v>
      </c>
      <c r="C34" s="1" t="s">
        <v>303</v>
      </c>
      <c r="D34" s="1" t="s">
        <v>304</v>
      </c>
      <c r="E34" s="4">
        <v>15.7749996185302</v>
      </c>
      <c r="F34" s="4">
        <v>4.0</v>
      </c>
      <c r="G34" s="4">
        <v>7700.0</v>
      </c>
      <c r="H34" s="1" t="s">
        <v>65</v>
      </c>
      <c r="I34" s="1" t="s">
        <v>66</v>
      </c>
      <c r="J34" s="1" t="s">
        <v>67</v>
      </c>
      <c r="K34" s="1" t="s">
        <v>91</v>
      </c>
      <c r="L34" s="1" t="s">
        <v>92</v>
      </c>
      <c r="M34" s="11" t="str">
        <f t="shared" si="3"/>
        <v>Carson Palmer</v>
      </c>
      <c r="N34" s="3">
        <f t="shared" si="4"/>
        <v>7700</v>
      </c>
      <c r="O34" s="3" t="str">
        <f t="shared" ref="O34:P34" si="69">K34</f>
        <v>Q</v>
      </c>
      <c r="P34" s="3" t="str">
        <f t="shared" si="69"/>
        <v>Concussion</v>
      </c>
      <c r="Q34" s="12">
        <f t="shared" si="6"/>
        <v>15.77499962</v>
      </c>
      <c r="R34" s="3" t="str">
        <f t="shared" ref="R34:S34" si="70">I34</f>
        <v>ARI</v>
      </c>
      <c r="S34" s="3" t="str">
        <f t="shared" si="70"/>
        <v>NYJ</v>
      </c>
      <c r="T34" s="3" t="str">
        <f t="shared" si="8"/>
        <v>QB</v>
      </c>
      <c r="U34" s="3"/>
      <c r="V34" s="3"/>
      <c r="W34" s="3"/>
      <c r="X34" s="3"/>
      <c r="Y34" s="3"/>
      <c r="Z34" s="3"/>
    </row>
    <row r="35">
      <c r="A35" s="1" t="s">
        <v>307</v>
      </c>
      <c r="B35" s="1" t="s">
        <v>19</v>
      </c>
      <c r="C35" s="1" t="s">
        <v>308</v>
      </c>
      <c r="D35" s="1" t="s">
        <v>309</v>
      </c>
      <c r="E35" s="4">
        <v>10.0800003051757</v>
      </c>
      <c r="F35" s="4">
        <v>5.0</v>
      </c>
      <c r="G35" s="4">
        <v>7600.0</v>
      </c>
      <c r="H35" s="1" t="s">
        <v>144</v>
      </c>
      <c r="I35" s="1" t="s">
        <v>146</v>
      </c>
      <c r="J35" s="1" t="s">
        <v>145</v>
      </c>
      <c r="K35" s="1"/>
      <c r="L35" s="1"/>
      <c r="M35" s="11" t="str">
        <f t="shared" si="3"/>
        <v>Alshon Jeffery</v>
      </c>
      <c r="N35" s="3">
        <f t="shared" si="4"/>
        <v>7600</v>
      </c>
      <c r="O35" s="3" t="str">
        <f t="shared" ref="O35:P35" si="71">K35</f>
        <v/>
      </c>
      <c r="P35" s="3" t="str">
        <f t="shared" si="71"/>
        <v/>
      </c>
      <c r="Q35" s="12">
        <f t="shared" si="6"/>
        <v>10.08000031</v>
      </c>
      <c r="R35" s="3" t="str">
        <f t="shared" ref="R35:S35" si="72">I35</f>
        <v>CHI</v>
      </c>
      <c r="S35" s="3" t="str">
        <f t="shared" si="72"/>
        <v>JAC</v>
      </c>
      <c r="T35" s="3" t="str">
        <f t="shared" si="8"/>
        <v>WR</v>
      </c>
      <c r="U35" s="3"/>
      <c r="V35" s="3"/>
      <c r="W35" s="3"/>
      <c r="X35" s="3"/>
      <c r="Y35" s="3"/>
      <c r="Z35" s="3"/>
    </row>
    <row r="36">
      <c r="A36" s="1" t="s">
        <v>312</v>
      </c>
      <c r="B36" s="1" t="s">
        <v>46</v>
      </c>
      <c r="C36" s="1" t="s">
        <v>313</v>
      </c>
      <c r="D36" s="1" t="s">
        <v>315</v>
      </c>
      <c r="E36" s="4">
        <v>24.9199996948242</v>
      </c>
      <c r="F36" s="4">
        <v>5.0</v>
      </c>
      <c r="G36" s="4">
        <v>7600.0</v>
      </c>
      <c r="H36" s="1" t="s">
        <v>157</v>
      </c>
      <c r="I36" s="1" t="s">
        <v>158</v>
      </c>
      <c r="J36" s="1" t="s">
        <v>159</v>
      </c>
      <c r="K36" s="1"/>
      <c r="L36" s="1"/>
      <c r="M36" s="11" t="str">
        <f t="shared" si="3"/>
        <v>Matt Ryan</v>
      </c>
      <c r="N36" s="3">
        <f t="shared" si="4"/>
        <v>7600</v>
      </c>
      <c r="O36" s="3" t="str">
        <f t="shared" ref="O36:P36" si="73">K36</f>
        <v/>
      </c>
      <c r="P36" s="3" t="str">
        <f t="shared" si="73"/>
        <v/>
      </c>
      <c r="Q36" s="12">
        <f t="shared" si="6"/>
        <v>24.91999969</v>
      </c>
      <c r="R36" s="3" t="str">
        <f t="shared" ref="R36:S36" si="74">I36</f>
        <v>ATL</v>
      </c>
      <c r="S36" s="3" t="str">
        <f t="shared" si="74"/>
        <v>SEA</v>
      </c>
      <c r="T36" s="3" t="str">
        <f t="shared" si="8"/>
        <v>QB</v>
      </c>
      <c r="U36" s="3"/>
      <c r="V36" s="3"/>
      <c r="W36" s="3"/>
      <c r="X36" s="3"/>
      <c r="Y36" s="3"/>
      <c r="Z36" s="3"/>
    </row>
    <row r="37">
      <c r="A37" s="1" t="s">
        <v>318</v>
      </c>
      <c r="B37" s="1" t="s">
        <v>46</v>
      </c>
      <c r="C37" s="1" t="s">
        <v>319</v>
      </c>
      <c r="D37" s="1" t="s">
        <v>320</v>
      </c>
      <c r="E37" s="4">
        <v>17.1440002441406</v>
      </c>
      <c r="F37" s="4">
        <v>5.0</v>
      </c>
      <c r="G37" s="4">
        <v>7600.0</v>
      </c>
      <c r="H37" s="1" t="s">
        <v>77</v>
      </c>
      <c r="I37" s="1" t="s">
        <v>79</v>
      </c>
      <c r="J37" s="1" t="s">
        <v>78</v>
      </c>
      <c r="K37" s="1"/>
      <c r="L37" s="1"/>
      <c r="M37" s="11" t="str">
        <f t="shared" si="3"/>
        <v>Andy Dalton</v>
      </c>
      <c r="N37" s="3">
        <f t="shared" si="4"/>
        <v>7600</v>
      </c>
      <c r="O37" s="3" t="str">
        <f t="shared" ref="O37:P37" si="75">K37</f>
        <v/>
      </c>
      <c r="P37" s="3" t="str">
        <f t="shared" si="75"/>
        <v/>
      </c>
      <c r="Q37" s="12">
        <f t="shared" si="6"/>
        <v>17.14400024</v>
      </c>
      <c r="R37" s="3" t="str">
        <f t="shared" ref="R37:S37" si="76">I37</f>
        <v>CIN</v>
      </c>
      <c r="S37" s="3" t="str">
        <f t="shared" si="76"/>
        <v>NE</v>
      </c>
      <c r="T37" s="3" t="str">
        <f t="shared" si="8"/>
        <v>QB</v>
      </c>
      <c r="U37" s="3"/>
      <c r="V37" s="3"/>
      <c r="W37" s="3"/>
      <c r="X37" s="3"/>
      <c r="Y37" s="3"/>
      <c r="Z37" s="3"/>
    </row>
    <row r="38">
      <c r="A38" s="1" t="s">
        <v>324</v>
      </c>
      <c r="B38" s="1" t="s">
        <v>46</v>
      </c>
      <c r="C38" s="1" t="s">
        <v>325</v>
      </c>
      <c r="D38" s="1" t="s">
        <v>326</v>
      </c>
      <c r="E38" s="4">
        <v>16.3440002441406</v>
      </c>
      <c r="F38" s="4">
        <v>5.0</v>
      </c>
      <c r="G38" s="4">
        <v>7600.0</v>
      </c>
      <c r="H38" s="1" t="s">
        <v>101</v>
      </c>
      <c r="I38" s="1" t="s">
        <v>102</v>
      </c>
      <c r="J38" s="1" t="s">
        <v>103</v>
      </c>
      <c r="K38" s="1"/>
      <c r="L38" s="1"/>
      <c r="M38" s="11" t="str">
        <f t="shared" si="3"/>
        <v>Marcus Mariota</v>
      </c>
      <c r="N38" s="3">
        <f t="shared" si="4"/>
        <v>7600</v>
      </c>
      <c r="O38" s="3" t="str">
        <f t="shared" ref="O38:P38" si="77">K38</f>
        <v/>
      </c>
      <c r="P38" s="3" t="str">
        <f t="shared" si="77"/>
        <v/>
      </c>
      <c r="Q38" s="12">
        <f t="shared" si="6"/>
        <v>16.34400024</v>
      </c>
      <c r="R38" s="3" t="str">
        <f t="shared" ref="R38:S38" si="78">I38</f>
        <v>TEN</v>
      </c>
      <c r="S38" s="3" t="str">
        <f t="shared" si="78"/>
        <v>CLE</v>
      </c>
      <c r="T38" s="3" t="str">
        <f t="shared" si="8"/>
        <v>QB</v>
      </c>
      <c r="U38" s="3"/>
      <c r="V38" s="3"/>
      <c r="W38" s="3"/>
      <c r="X38" s="3"/>
      <c r="Y38" s="3"/>
      <c r="Z38" s="3"/>
    </row>
    <row r="39">
      <c r="A39" s="1" t="s">
        <v>329</v>
      </c>
      <c r="B39" s="1" t="s">
        <v>19</v>
      </c>
      <c r="C39" s="1" t="s">
        <v>330</v>
      </c>
      <c r="D39" s="1" t="s">
        <v>331</v>
      </c>
      <c r="E39" s="4">
        <v>8.83333333333333</v>
      </c>
      <c r="F39" s="4">
        <v>3.0</v>
      </c>
      <c r="G39" s="4">
        <v>7600.0</v>
      </c>
      <c r="H39" s="1" t="s">
        <v>110</v>
      </c>
      <c r="I39" s="1" t="s">
        <v>111</v>
      </c>
      <c r="J39" s="1" t="s">
        <v>56</v>
      </c>
      <c r="K39" s="1" t="s">
        <v>91</v>
      </c>
      <c r="L39" s="1" t="s">
        <v>332</v>
      </c>
      <c r="M39" s="11" t="str">
        <f t="shared" si="3"/>
        <v>Dez Bryant</v>
      </c>
      <c r="N39" s="3">
        <f t="shared" si="4"/>
        <v>7600</v>
      </c>
      <c r="O39" s="3" t="str">
        <f t="shared" ref="O39:P39" si="79">K39</f>
        <v>Q</v>
      </c>
      <c r="P39" s="3" t="str">
        <f t="shared" si="79"/>
        <v>Knee</v>
      </c>
      <c r="Q39" s="12">
        <f t="shared" si="6"/>
        <v>8.833333333</v>
      </c>
      <c r="R39" s="3" t="str">
        <f t="shared" ref="R39:S39" si="80">I39</f>
        <v>DAL</v>
      </c>
      <c r="S39" s="3" t="str">
        <f t="shared" si="80"/>
        <v>GB</v>
      </c>
      <c r="T39" s="3" t="str">
        <f t="shared" si="8"/>
        <v>WR</v>
      </c>
      <c r="U39" s="3"/>
      <c r="V39" s="3"/>
      <c r="W39" s="3"/>
      <c r="X39" s="3"/>
      <c r="Y39" s="3"/>
      <c r="Z39" s="3"/>
    </row>
    <row r="40">
      <c r="A40" s="1" t="s">
        <v>337</v>
      </c>
      <c r="B40" s="1" t="s">
        <v>19</v>
      </c>
      <c r="C40" s="1" t="s">
        <v>338</v>
      </c>
      <c r="D40" s="1" t="s">
        <v>339</v>
      </c>
      <c r="E40" s="4">
        <v>14.1499996185302</v>
      </c>
      <c r="F40" s="4">
        <v>4.0</v>
      </c>
      <c r="G40" s="4">
        <v>7600.0</v>
      </c>
      <c r="H40" s="1" t="s">
        <v>157</v>
      </c>
      <c r="I40" s="1" t="s">
        <v>159</v>
      </c>
      <c r="J40" s="1" t="s">
        <v>158</v>
      </c>
      <c r="K40" s="1"/>
      <c r="L40" s="1"/>
      <c r="M40" s="11" t="str">
        <f t="shared" si="3"/>
        <v>Doug Baldwin</v>
      </c>
      <c r="N40" s="3">
        <f t="shared" si="4"/>
        <v>7600</v>
      </c>
      <c r="O40" s="3" t="str">
        <f t="shared" ref="O40:P40" si="81">K40</f>
        <v/>
      </c>
      <c r="P40" s="3" t="str">
        <f t="shared" si="81"/>
        <v/>
      </c>
      <c r="Q40" s="12">
        <f t="shared" si="6"/>
        <v>14.14999962</v>
      </c>
      <c r="R40" s="3" t="str">
        <f t="shared" ref="R40:S40" si="82">I40</f>
        <v>SEA</v>
      </c>
      <c r="S40" s="3" t="str">
        <f t="shared" si="82"/>
        <v>ATL</v>
      </c>
      <c r="T40" s="3" t="str">
        <f t="shared" si="8"/>
        <v>WR</v>
      </c>
      <c r="U40" s="3"/>
      <c r="V40" s="3"/>
      <c r="W40" s="3"/>
      <c r="X40" s="3"/>
      <c r="Y40" s="3"/>
      <c r="Z40" s="3"/>
    </row>
    <row r="41">
      <c r="A41" s="1" t="s">
        <v>342</v>
      </c>
      <c r="B41" s="1" t="s">
        <v>46</v>
      </c>
      <c r="C41" s="1" t="s">
        <v>343</v>
      </c>
      <c r="D41" s="1" t="s">
        <v>344</v>
      </c>
      <c r="E41" s="4">
        <v>19.5720001220703</v>
      </c>
      <c r="F41" s="4">
        <v>5.0</v>
      </c>
      <c r="G41" s="4">
        <v>7600.0</v>
      </c>
      <c r="H41" s="1" t="s">
        <v>346</v>
      </c>
      <c r="I41" s="1" t="s">
        <v>233</v>
      </c>
      <c r="J41" s="1" t="s">
        <v>347</v>
      </c>
      <c r="K41" s="1"/>
      <c r="L41" s="1"/>
      <c r="M41" s="11" t="str">
        <f t="shared" si="3"/>
        <v>Philip Rivers</v>
      </c>
      <c r="N41" s="3">
        <f t="shared" si="4"/>
        <v>7600</v>
      </c>
      <c r="O41" s="3" t="str">
        <f t="shared" ref="O41:P41" si="83">K41</f>
        <v/>
      </c>
      <c r="P41" s="3" t="str">
        <f t="shared" si="83"/>
        <v/>
      </c>
      <c r="Q41" s="12">
        <f t="shared" si="6"/>
        <v>19.57200012</v>
      </c>
      <c r="R41" s="3" t="str">
        <f t="shared" ref="R41:S41" si="84">I41</f>
        <v>SD</v>
      </c>
      <c r="S41" s="3" t="str">
        <f t="shared" si="84"/>
        <v>DEN</v>
      </c>
      <c r="T41" s="3" t="str">
        <f t="shared" si="8"/>
        <v>QB</v>
      </c>
      <c r="U41" s="3"/>
      <c r="V41" s="3"/>
      <c r="W41" s="3"/>
      <c r="X41" s="3"/>
      <c r="Y41" s="3"/>
      <c r="Z41" s="3"/>
    </row>
    <row r="42">
      <c r="A42" s="1" t="s">
        <v>350</v>
      </c>
      <c r="B42" s="1" t="s">
        <v>19</v>
      </c>
      <c r="C42" s="1" t="s">
        <v>351</v>
      </c>
      <c r="D42" s="1" t="s">
        <v>352</v>
      </c>
      <c r="E42" s="4">
        <v>12.0500001907348</v>
      </c>
      <c r="F42" s="4">
        <v>4.0</v>
      </c>
      <c r="G42" s="4">
        <v>7500.0</v>
      </c>
      <c r="H42" s="1" t="s">
        <v>89</v>
      </c>
      <c r="I42" s="1" t="s">
        <v>69</v>
      </c>
      <c r="J42" s="1" t="s">
        <v>90</v>
      </c>
      <c r="K42" s="1"/>
      <c r="L42" s="1"/>
      <c r="M42" s="11" t="str">
        <f t="shared" si="3"/>
        <v>Brandin Cooks</v>
      </c>
      <c r="N42" s="3">
        <f t="shared" si="4"/>
        <v>7500</v>
      </c>
      <c r="O42" s="3" t="str">
        <f t="shared" ref="O42:P42" si="85">K42</f>
        <v/>
      </c>
      <c r="P42" s="3" t="str">
        <f t="shared" si="85"/>
        <v/>
      </c>
      <c r="Q42" s="12">
        <f t="shared" si="6"/>
        <v>12.05000019</v>
      </c>
      <c r="R42" s="3" t="str">
        <f t="shared" ref="R42:S42" si="86">I42</f>
        <v>NO</v>
      </c>
      <c r="S42" s="3" t="str">
        <f t="shared" si="86"/>
        <v>CAR</v>
      </c>
      <c r="T42" s="3" t="str">
        <f t="shared" si="8"/>
        <v>WR</v>
      </c>
      <c r="U42" s="3"/>
      <c r="V42" s="3"/>
      <c r="W42" s="3"/>
      <c r="X42" s="3"/>
      <c r="Y42" s="3"/>
      <c r="Z42" s="3"/>
    </row>
    <row r="43">
      <c r="A43" s="1" t="s">
        <v>356</v>
      </c>
      <c r="B43" s="1" t="s">
        <v>44</v>
      </c>
      <c r="C43" s="1" t="s">
        <v>357</v>
      </c>
      <c r="D43" s="1" t="s">
        <v>358</v>
      </c>
      <c r="E43" s="4">
        <v>13.7399993896484</v>
      </c>
      <c r="F43" s="4">
        <v>5.0</v>
      </c>
      <c r="G43" s="4">
        <v>7500.0</v>
      </c>
      <c r="H43" s="1" t="s">
        <v>346</v>
      </c>
      <c r="I43" s="1" t="s">
        <v>347</v>
      </c>
      <c r="J43" s="1" t="s">
        <v>233</v>
      </c>
      <c r="K43" s="1"/>
      <c r="L43" s="1"/>
      <c r="M43" s="11" t="str">
        <f t="shared" si="3"/>
        <v>C.J. Anderson</v>
      </c>
      <c r="N43" s="3">
        <f t="shared" si="4"/>
        <v>7500</v>
      </c>
      <c r="O43" s="3" t="str">
        <f t="shared" ref="O43:P43" si="87">K43</f>
        <v/>
      </c>
      <c r="P43" s="3" t="str">
        <f t="shared" si="87"/>
        <v/>
      </c>
      <c r="Q43" s="12">
        <f t="shared" si="6"/>
        <v>13.73999939</v>
      </c>
      <c r="R43" s="3" t="str">
        <f t="shared" ref="R43:S43" si="88">I43</f>
        <v>DEN</v>
      </c>
      <c r="S43" s="3" t="str">
        <f t="shared" si="88"/>
        <v>SD</v>
      </c>
      <c r="T43" s="3" t="str">
        <f t="shared" si="8"/>
        <v>RB</v>
      </c>
      <c r="U43" s="3"/>
      <c r="V43" s="3"/>
      <c r="W43" s="3"/>
      <c r="X43" s="3"/>
      <c r="Y43" s="3"/>
      <c r="Z43" s="3"/>
    </row>
    <row r="44">
      <c r="A44" s="1" t="s">
        <v>362</v>
      </c>
      <c r="B44" s="1" t="s">
        <v>46</v>
      </c>
      <c r="C44" s="1" t="s">
        <v>303</v>
      </c>
      <c r="D44" s="1" t="s">
        <v>363</v>
      </c>
      <c r="E44" s="4">
        <v>17.6949996948242</v>
      </c>
      <c r="F44" s="4">
        <v>4.0</v>
      </c>
      <c r="G44" s="4">
        <v>7500.0</v>
      </c>
      <c r="H44" s="1" t="s">
        <v>364</v>
      </c>
      <c r="I44" s="1" t="s">
        <v>365</v>
      </c>
      <c r="J44" s="1" t="s">
        <v>366</v>
      </c>
      <c r="K44" s="1"/>
      <c r="L44" s="1"/>
      <c r="M44" s="11" t="str">
        <f t="shared" si="3"/>
        <v>Carson Wentz</v>
      </c>
      <c r="N44" s="3">
        <f t="shared" si="4"/>
        <v>7500</v>
      </c>
      <c r="O44" s="3" t="str">
        <f t="shared" ref="O44:P44" si="89">K44</f>
        <v/>
      </c>
      <c r="P44" s="3" t="str">
        <f t="shared" si="89"/>
        <v/>
      </c>
      <c r="Q44" s="12">
        <f t="shared" si="6"/>
        <v>17.69499969</v>
      </c>
      <c r="R44" s="3" t="str">
        <f t="shared" ref="R44:S44" si="90">I44</f>
        <v>PHI</v>
      </c>
      <c r="S44" s="3" t="str">
        <f t="shared" si="90"/>
        <v>WAS</v>
      </c>
      <c r="T44" s="3" t="str">
        <f t="shared" si="8"/>
        <v>QB</v>
      </c>
      <c r="U44" s="3"/>
      <c r="V44" s="3"/>
      <c r="W44" s="3"/>
      <c r="X44" s="3"/>
      <c r="Y44" s="3"/>
      <c r="Z44" s="3"/>
    </row>
    <row r="45">
      <c r="A45" s="1" t="s">
        <v>369</v>
      </c>
      <c r="B45" s="1" t="s">
        <v>148</v>
      </c>
      <c r="C45" s="1" t="s">
        <v>292</v>
      </c>
      <c r="D45" s="1" t="s">
        <v>370</v>
      </c>
      <c r="E45" s="4">
        <v>12.0199996948242</v>
      </c>
      <c r="F45" s="4">
        <v>5.0</v>
      </c>
      <c r="G45" s="4">
        <v>7500.0</v>
      </c>
      <c r="H45" s="1" t="s">
        <v>364</v>
      </c>
      <c r="I45" s="1" t="s">
        <v>366</v>
      </c>
      <c r="J45" s="1" t="s">
        <v>365</v>
      </c>
      <c r="K45" s="1"/>
      <c r="L45" s="1"/>
      <c r="M45" s="11" t="str">
        <f t="shared" si="3"/>
        <v>Jordan Reed</v>
      </c>
      <c r="N45" s="3">
        <f t="shared" si="4"/>
        <v>7500</v>
      </c>
      <c r="O45" s="3" t="str">
        <f t="shared" ref="O45:P45" si="91">K45</f>
        <v/>
      </c>
      <c r="P45" s="3" t="str">
        <f t="shared" si="91"/>
        <v/>
      </c>
      <c r="Q45" s="12">
        <f t="shared" si="6"/>
        <v>12.01999969</v>
      </c>
      <c r="R45" s="3" t="str">
        <f t="shared" ref="R45:S45" si="92">I45</f>
        <v>WAS</v>
      </c>
      <c r="S45" s="3" t="str">
        <f t="shared" si="92"/>
        <v>PHI</v>
      </c>
      <c r="T45" s="3" t="str">
        <f t="shared" si="8"/>
        <v>TE</v>
      </c>
      <c r="U45" s="3"/>
      <c r="V45" s="3"/>
      <c r="W45" s="3"/>
      <c r="X45" s="3"/>
      <c r="Y45" s="3"/>
      <c r="Z45" s="3"/>
    </row>
    <row r="46">
      <c r="A46" s="1" t="s">
        <v>374</v>
      </c>
      <c r="B46" s="1" t="s">
        <v>46</v>
      </c>
      <c r="C46" s="1" t="s">
        <v>375</v>
      </c>
      <c r="D46" s="1" t="s">
        <v>376</v>
      </c>
      <c r="E46" s="4">
        <v>15.7960006713867</v>
      </c>
      <c r="F46" s="4">
        <v>5.0</v>
      </c>
      <c r="G46" s="4">
        <v>7500.0</v>
      </c>
      <c r="H46" s="1" t="s">
        <v>196</v>
      </c>
      <c r="I46" s="1" t="s">
        <v>197</v>
      </c>
      <c r="J46" s="1" t="s">
        <v>37</v>
      </c>
      <c r="K46" s="1"/>
      <c r="L46" s="1"/>
      <c r="M46" s="11" t="str">
        <f t="shared" si="3"/>
        <v>Joe Flacco</v>
      </c>
      <c r="N46" s="3">
        <f t="shared" si="4"/>
        <v>7500</v>
      </c>
      <c r="O46" s="3" t="str">
        <f t="shared" ref="O46:P46" si="93">K46</f>
        <v/>
      </c>
      <c r="P46" s="3" t="str">
        <f t="shared" si="93"/>
        <v/>
      </c>
      <c r="Q46" s="12">
        <f t="shared" si="6"/>
        <v>15.79600067</v>
      </c>
      <c r="R46" s="3" t="str">
        <f t="shared" ref="R46:S46" si="94">I46</f>
        <v>BAL</v>
      </c>
      <c r="S46" s="3" t="str">
        <f t="shared" si="94"/>
        <v>NYG</v>
      </c>
      <c r="T46" s="3" t="str">
        <f t="shared" si="8"/>
        <v>QB</v>
      </c>
      <c r="U46" s="3"/>
      <c r="V46" s="3"/>
      <c r="W46" s="3"/>
      <c r="X46" s="3"/>
      <c r="Y46" s="3"/>
      <c r="Z46" s="3"/>
    </row>
    <row r="47">
      <c r="A47" s="1" t="s">
        <v>379</v>
      </c>
      <c r="B47" s="1" t="s">
        <v>19</v>
      </c>
      <c r="C47" s="1" t="s">
        <v>380</v>
      </c>
      <c r="D47" s="1" t="s">
        <v>381</v>
      </c>
      <c r="E47" s="4">
        <v>12.0599998474121</v>
      </c>
      <c r="F47" s="4">
        <v>5.0</v>
      </c>
      <c r="G47" s="4">
        <v>7500.0</v>
      </c>
      <c r="H47" s="1" t="s">
        <v>65</v>
      </c>
      <c r="I47" s="1" t="s">
        <v>67</v>
      </c>
      <c r="J47" s="1" t="s">
        <v>66</v>
      </c>
      <c r="K47" s="1"/>
      <c r="L47" s="1"/>
      <c r="M47" s="11" t="str">
        <f t="shared" si="3"/>
        <v>Brandon Marshall</v>
      </c>
      <c r="N47" s="3">
        <f t="shared" si="4"/>
        <v>7500</v>
      </c>
      <c r="O47" s="3" t="str">
        <f t="shared" ref="O47:P47" si="95">K47</f>
        <v/>
      </c>
      <c r="P47" s="3" t="str">
        <f t="shared" si="95"/>
        <v/>
      </c>
      <c r="Q47" s="12">
        <f t="shared" si="6"/>
        <v>12.05999985</v>
      </c>
      <c r="R47" s="3" t="str">
        <f t="shared" ref="R47:S47" si="96">I47</f>
        <v>NYJ</v>
      </c>
      <c r="S47" s="3" t="str">
        <f t="shared" si="96"/>
        <v>ARI</v>
      </c>
      <c r="T47" s="3" t="str">
        <f t="shared" si="8"/>
        <v>WR</v>
      </c>
      <c r="U47" s="3"/>
      <c r="V47" s="3"/>
      <c r="W47" s="3"/>
      <c r="X47" s="3"/>
      <c r="Y47" s="3"/>
      <c r="Z47" s="3"/>
    </row>
    <row r="48">
      <c r="A48" s="1" t="s">
        <v>385</v>
      </c>
      <c r="B48" s="1" t="s">
        <v>44</v>
      </c>
      <c r="C48" s="1" t="s">
        <v>386</v>
      </c>
      <c r="D48" s="1" t="s">
        <v>387</v>
      </c>
      <c r="E48" s="4">
        <v>14.4499998092651</v>
      </c>
      <c r="F48" s="4">
        <v>4.0</v>
      </c>
      <c r="G48" s="4">
        <v>7400.0</v>
      </c>
      <c r="H48" s="1" t="s">
        <v>157</v>
      </c>
      <c r="I48" s="1" t="s">
        <v>159</v>
      </c>
      <c r="J48" s="1" t="s">
        <v>158</v>
      </c>
      <c r="K48" s="1"/>
      <c r="L48" s="1"/>
      <c r="M48" s="11" t="str">
        <f t="shared" si="3"/>
        <v>Christine Michael</v>
      </c>
      <c r="N48" s="3">
        <f t="shared" si="4"/>
        <v>7400</v>
      </c>
      <c r="O48" s="3" t="str">
        <f t="shared" ref="O48:P48" si="97">K48</f>
        <v/>
      </c>
      <c r="P48" s="3" t="str">
        <f t="shared" si="97"/>
        <v/>
      </c>
      <c r="Q48" s="12">
        <f t="shared" si="6"/>
        <v>14.44999981</v>
      </c>
      <c r="R48" s="3" t="str">
        <f t="shared" ref="R48:S48" si="98">I48</f>
        <v>SEA</v>
      </c>
      <c r="S48" s="3" t="str">
        <f t="shared" si="98"/>
        <v>ATL</v>
      </c>
      <c r="T48" s="3" t="str">
        <f t="shared" si="8"/>
        <v>RB</v>
      </c>
      <c r="U48" s="3"/>
      <c r="V48" s="3"/>
      <c r="W48" s="3"/>
      <c r="X48" s="3"/>
      <c r="Y48" s="3"/>
      <c r="Z48" s="3"/>
    </row>
    <row r="49">
      <c r="A49" s="1" t="s">
        <v>390</v>
      </c>
      <c r="B49" s="1" t="s">
        <v>19</v>
      </c>
      <c r="C49" s="1" t="s">
        <v>391</v>
      </c>
      <c r="D49" s="1" t="s">
        <v>392</v>
      </c>
      <c r="E49" s="4">
        <v>16.4199996948242</v>
      </c>
      <c r="F49" s="4">
        <v>5.0</v>
      </c>
      <c r="G49" s="4">
        <v>7400.0</v>
      </c>
      <c r="H49" s="1" t="s">
        <v>65</v>
      </c>
      <c r="I49" s="1" t="s">
        <v>66</v>
      </c>
      <c r="J49" s="1" t="s">
        <v>67</v>
      </c>
      <c r="K49" s="1"/>
      <c r="L49" s="1"/>
      <c r="M49" s="11" t="str">
        <f t="shared" si="3"/>
        <v>Larry Fitzgerald</v>
      </c>
      <c r="N49" s="3">
        <f t="shared" si="4"/>
        <v>7400</v>
      </c>
      <c r="O49" s="3" t="str">
        <f t="shared" ref="O49:P49" si="99">K49</f>
        <v/>
      </c>
      <c r="P49" s="3" t="str">
        <f t="shared" si="99"/>
        <v/>
      </c>
      <c r="Q49" s="12">
        <f t="shared" si="6"/>
        <v>16.41999969</v>
      </c>
      <c r="R49" s="3" t="str">
        <f t="shared" ref="R49:S49" si="100">I49</f>
        <v>ARI</v>
      </c>
      <c r="S49" s="3" t="str">
        <f t="shared" si="100"/>
        <v>NYJ</v>
      </c>
      <c r="T49" s="3" t="str">
        <f t="shared" si="8"/>
        <v>WR</v>
      </c>
      <c r="U49" s="3"/>
      <c r="V49" s="3"/>
      <c r="W49" s="3"/>
      <c r="X49" s="3"/>
      <c r="Y49" s="3"/>
      <c r="Z49" s="3"/>
    </row>
    <row r="50">
      <c r="A50" s="1" t="s">
        <v>395</v>
      </c>
      <c r="B50" s="1" t="s">
        <v>46</v>
      </c>
      <c r="C50" s="1" t="s">
        <v>396</v>
      </c>
      <c r="D50" s="1" t="s">
        <v>397</v>
      </c>
      <c r="E50" s="4">
        <v>16.4960006713867</v>
      </c>
      <c r="F50" s="4">
        <v>5.0</v>
      </c>
      <c r="G50" s="4">
        <v>7400.0</v>
      </c>
      <c r="H50" s="1" t="s">
        <v>364</v>
      </c>
      <c r="I50" s="1" t="s">
        <v>366</v>
      </c>
      <c r="J50" s="1" t="s">
        <v>365</v>
      </c>
      <c r="K50" s="1"/>
      <c r="L50" s="1"/>
      <c r="M50" s="11" t="str">
        <f t="shared" si="3"/>
        <v>Kirk Cousins</v>
      </c>
      <c r="N50" s="3">
        <f t="shared" si="4"/>
        <v>7400</v>
      </c>
      <c r="O50" s="3" t="str">
        <f t="shared" ref="O50:P50" si="101">K50</f>
        <v/>
      </c>
      <c r="P50" s="3" t="str">
        <f t="shared" si="101"/>
        <v/>
      </c>
      <c r="Q50" s="12">
        <f t="shared" si="6"/>
        <v>16.49600067</v>
      </c>
      <c r="R50" s="3" t="str">
        <f t="shared" ref="R50:S50" si="102">I50</f>
        <v>WAS</v>
      </c>
      <c r="S50" s="3" t="str">
        <f t="shared" si="102"/>
        <v>PHI</v>
      </c>
      <c r="T50" s="3" t="str">
        <f t="shared" si="8"/>
        <v>QB</v>
      </c>
      <c r="U50" s="3"/>
      <c r="V50" s="3"/>
      <c r="W50" s="3"/>
      <c r="X50" s="3"/>
      <c r="Y50" s="3"/>
      <c r="Z50" s="3"/>
    </row>
    <row r="51">
      <c r="A51" s="1" t="s">
        <v>402</v>
      </c>
      <c r="B51" s="1" t="s">
        <v>44</v>
      </c>
      <c r="C51" s="1" t="s">
        <v>404</v>
      </c>
      <c r="D51" s="1" t="s">
        <v>405</v>
      </c>
      <c r="E51" s="4">
        <v>17.3600006103515</v>
      </c>
      <c r="F51" s="4">
        <v>5.0</v>
      </c>
      <c r="G51" s="4">
        <v>7300.0</v>
      </c>
      <c r="H51" s="1" t="s">
        <v>210</v>
      </c>
      <c r="I51" s="1" t="s">
        <v>212</v>
      </c>
      <c r="J51" s="1" t="s">
        <v>211</v>
      </c>
      <c r="K51" s="1"/>
      <c r="L51" s="1"/>
      <c r="M51" s="11" t="str">
        <f t="shared" si="3"/>
        <v>Carlos Hyde</v>
      </c>
      <c r="N51" s="3">
        <f t="shared" si="4"/>
        <v>7300</v>
      </c>
      <c r="O51" s="3" t="str">
        <f t="shared" ref="O51:P51" si="103">K51</f>
        <v/>
      </c>
      <c r="P51" s="3" t="str">
        <f t="shared" si="103"/>
        <v/>
      </c>
      <c r="Q51" s="12">
        <f t="shared" si="6"/>
        <v>17.36000061</v>
      </c>
      <c r="R51" s="3" t="str">
        <f t="shared" ref="R51:S51" si="104">I51</f>
        <v>SF</v>
      </c>
      <c r="S51" s="3" t="str">
        <f t="shared" si="104"/>
        <v>BUF</v>
      </c>
      <c r="T51" s="3" t="str">
        <f t="shared" si="8"/>
        <v>RB</v>
      </c>
      <c r="U51" s="3"/>
      <c r="V51" s="3"/>
      <c r="W51" s="3"/>
      <c r="X51" s="3"/>
      <c r="Y51" s="3"/>
      <c r="Z51" s="3"/>
    </row>
    <row r="52">
      <c r="A52" s="1" t="s">
        <v>408</v>
      </c>
      <c r="B52" s="1" t="s">
        <v>46</v>
      </c>
      <c r="C52" s="1" t="s">
        <v>409</v>
      </c>
      <c r="D52" s="1" t="s">
        <v>410</v>
      </c>
      <c r="E52" s="4">
        <v>14.789999961853</v>
      </c>
      <c r="F52" s="4">
        <v>4.0</v>
      </c>
      <c r="G52" s="4">
        <v>7300.0</v>
      </c>
      <c r="H52" s="1" t="s">
        <v>346</v>
      </c>
      <c r="I52" s="1" t="s">
        <v>347</v>
      </c>
      <c r="J52" s="1" t="s">
        <v>233</v>
      </c>
      <c r="K52" s="1" t="s">
        <v>91</v>
      </c>
      <c r="L52" s="1" t="s">
        <v>412</v>
      </c>
      <c r="M52" s="11" t="str">
        <f t="shared" si="3"/>
        <v>Trevor Siemian</v>
      </c>
      <c r="N52" s="3">
        <f t="shared" si="4"/>
        <v>7300</v>
      </c>
      <c r="O52" s="3" t="str">
        <f t="shared" ref="O52:P52" si="105">K52</f>
        <v>Q</v>
      </c>
      <c r="P52" s="3" t="str">
        <f t="shared" si="105"/>
        <v>Shoulder - ac joint</v>
      </c>
      <c r="Q52" s="12">
        <f t="shared" si="6"/>
        <v>14.78999996</v>
      </c>
      <c r="R52" s="3" t="str">
        <f t="shared" ref="R52:S52" si="106">I52</f>
        <v>DEN</v>
      </c>
      <c r="S52" s="3" t="str">
        <f t="shared" si="106"/>
        <v>SD</v>
      </c>
      <c r="T52" s="3" t="str">
        <f t="shared" si="8"/>
        <v>QB</v>
      </c>
      <c r="U52" s="3"/>
      <c r="V52" s="3"/>
      <c r="W52" s="3"/>
      <c r="X52" s="3"/>
      <c r="Y52" s="3"/>
      <c r="Z52" s="3"/>
    </row>
    <row r="53">
      <c r="A53" s="1" t="s">
        <v>416</v>
      </c>
      <c r="B53" s="1" t="s">
        <v>19</v>
      </c>
      <c r="C53" s="1" t="s">
        <v>417</v>
      </c>
      <c r="D53" s="1" t="s">
        <v>418</v>
      </c>
      <c r="E53" s="4">
        <v>13.8199996948242</v>
      </c>
      <c r="F53" s="4">
        <v>5.0</v>
      </c>
      <c r="G53" s="4">
        <v>7300.0</v>
      </c>
      <c r="H53" s="1" t="s">
        <v>346</v>
      </c>
      <c r="I53" s="1" t="s">
        <v>347</v>
      </c>
      <c r="J53" s="1" t="s">
        <v>233</v>
      </c>
      <c r="K53" s="1"/>
      <c r="L53" s="1"/>
      <c r="M53" s="11" t="str">
        <f t="shared" si="3"/>
        <v>Demaryius Thomas</v>
      </c>
      <c r="N53" s="3">
        <f t="shared" si="4"/>
        <v>7300</v>
      </c>
      <c r="O53" s="3" t="str">
        <f t="shared" ref="O53:P53" si="107">K53</f>
        <v/>
      </c>
      <c r="P53" s="3" t="str">
        <f t="shared" si="107"/>
        <v/>
      </c>
      <c r="Q53" s="12">
        <f t="shared" si="6"/>
        <v>13.81999969</v>
      </c>
      <c r="R53" s="3" t="str">
        <f t="shared" ref="R53:S53" si="108">I53</f>
        <v>DEN</v>
      </c>
      <c r="S53" s="3" t="str">
        <f t="shared" si="108"/>
        <v>SD</v>
      </c>
      <c r="T53" s="3" t="str">
        <f t="shared" si="8"/>
        <v>WR</v>
      </c>
      <c r="U53" s="3"/>
      <c r="V53" s="3"/>
      <c r="W53" s="3"/>
      <c r="X53" s="3"/>
      <c r="Y53" s="3"/>
      <c r="Z53" s="3"/>
    </row>
    <row r="54">
      <c r="A54" s="1" t="s">
        <v>422</v>
      </c>
      <c r="B54" s="1" t="s">
        <v>46</v>
      </c>
      <c r="C54" s="1" t="s">
        <v>423</v>
      </c>
      <c r="D54" s="1" t="s">
        <v>424</v>
      </c>
      <c r="E54" s="4">
        <v>17.5320007324218</v>
      </c>
      <c r="F54" s="4">
        <v>5.0</v>
      </c>
      <c r="G54" s="4">
        <v>7200.0</v>
      </c>
      <c r="H54" s="1" t="s">
        <v>110</v>
      </c>
      <c r="I54" s="1" t="s">
        <v>111</v>
      </c>
      <c r="J54" s="1" t="s">
        <v>56</v>
      </c>
      <c r="K54" s="1"/>
      <c r="L54" s="1"/>
      <c r="M54" s="11" t="str">
        <f t="shared" si="3"/>
        <v>Dak Prescott</v>
      </c>
      <c r="N54" s="3">
        <f t="shared" si="4"/>
        <v>7200</v>
      </c>
      <c r="O54" s="3" t="str">
        <f t="shared" ref="O54:P54" si="109">K54</f>
        <v/>
      </c>
      <c r="P54" s="3" t="str">
        <f t="shared" si="109"/>
        <v/>
      </c>
      <c r="Q54" s="12">
        <f t="shared" si="6"/>
        <v>17.53200073</v>
      </c>
      <c r="R54" s="3" t="str">
        <f t="shared" ref="R54:S54" si="110">I54</f>
        <v>DAL</v>
      </c>
      <c r="S54" s="3" t="str">
        <f t="shared" si="110"/>
        <v>GB</v>
      </c>
      <c r="T54" s="3" t="str">
        <f t="shared" si="8"/>
        <v>QB</v>
      </c>
      <c r="U54" s="3"/>
      <c r="V54" s="3"/>
      <c r="W54" s="3"/>
      <c r="X54" s="3"/>
      <c r="Y54" s="3"/>
      <c r="Z54" s="3"/>
    </row>
    <row r="55">
      <c r="A55" s="1" t="s">
        <v>427</v>
      </c>
      <c r="B55" s="1" t="s">
        <v>19</v>
      </c>
      <c r="C55" s="1" t="s">
        <v>428</v>
      </c>
      <c r="D55" s="1" t="s">
        <v>429</v>
      </c>
      <c r="E55" s="4">
        <v>7.64000015258789</v>
      </c>
      <c r="F55" s="4">
        <v>5.0</v>
      </c>
      <c r="G55" s="4">
        <v>7200.0</v>
      </c>
      <c r="H55" s="1" t="s">
        <v>77</v>
      </c>
      <c r="I55" s="1" t="s">
        <v>78</v>
      </c>
      <c r="J55" s="1" t="s">
        <v>79</v>
      </c>
      <c r="K55" s="1"/>
      <c r="L55" s="1"/>
      <c r="M55" s="11" t="str">
        <f t="shared" si="3"/>
        <v>Julian Edelman</v>
      </c>
      <c r="N55" s="3">
        <f t="shared" si="4"/>
        <v>7200</v>
      </c>
      <c r="O55" s="3" t="str">
        <f t="shared" ref="O55:P55" si="111">K55</f>
        <v/>
      </c>
      <c r="P55" s="3" t="str">
        <f t="shared" si="111"/>
        <v/>
      </c>
      <c r="Q55" s="12">
        <f t="shared" si="6"/>
        <v>7.640000153</v>
      </c>
      <c r="R55" s="3" t="str">
        <f t="shared" ref="R55:S55" si="112">I55</f>
        <v>NE</v>
      </c>
      <c r="S55" s="3" t="str">
        <f t="shared" si="112"/>
        <v>CIN</v>
      </c>
      <c r="T55" s="3" t="str">
        <f t="shared" si="8"/>
        <v>WR</v>
      </c>
      <c r="U55" s="3"/>
      <c r="V55" s="3"/>
      <c r="W55" s="3"/>
      <c r="X55" s="3"/>
      <c r="Y55" s="3"/>
      <c r="Z55" s="3"/>
    </row>
    <row r="56">
      <c r="A56" s="1" t="s">
        <v>434</v>
      </c>
      <c r="B56" s="1" t="s">
        <v>46</v>
      </c>
      <c r="C56" s="1" t="s">
        <v>315</v>
      </c>
      <c r="D56" s="1" t="s">
        <v>435</v>
      </c>
      <c r="E56" s="4">
        <v>15.0559997558593</v>
      </c>
      <c r="F56" s="4">
        <v>5.0</v>
      </c>
      <c r="G56" s="4">
        <v>7100.0</v>
      </c>
      <c r="H56" s="1" t="s">
        <v>27</v>
      </c>
      <c r="I56" s="1" t="s">
        <v>29</v>
      </c>
      <c r="J56" s="1" t="s">
        <v>28</v>
      </c>
      <c r="K56" s="1"/>
      <c r="L56" s="1"/>
      <c r="M56" s="11" t="str">
        <f t="shared" si="3"/>
        <v>Ryan Tannehill</v>
      </c>
      <c r="N56" s="3">
        <f t="shared" si="4"/>
        <v>7100</v>
      </c>
      <c r="O56" s="3" t="str">
        <f t="shared" ref="O56:P56" si="113">K56</f>
        <v/>
      </c>
      <c r="P56" s="3" t="str">
        <f t="shared" si="113"/>
        <v/>
      </c>
      <c r="Q56" s="12">
        <f t="shared" si="6"/>
        <v>15.05599976</v>
      </c>
      <c r="R56" s="3" t="str">
        <f t="shared" ref="R56:S56" si="114">I56</f>
        <v>MIA</v>
      </c>
      <c r="S56" s="3" t="str">
        <f t="shared" si="114"/>
        <v>PIT</v>
      </c>
      <c r="T56" s="3" t="str">
        <f t="shared" si="8"/>
        <v>QB</v>
      </c>
      <c r="U56" s="3"/>
      <c r="V56" s="3"/>
      <c r="W56" s="3"/>
      <c r="X56" s="3"/>
      <c r="Y56" s="3"/>
      <c r="Z56" s="3"/>
    </row>
    <row r="57">
      <c r="A57" s="1" t="s">
        <v>440</v>
      </c>
      <c r="B57" s="1" t="s">
        <v>19</v>
      </c>
      <c r="C57" s="1" t="s">
        <v>441</v>
      </c>
      <c r="D57" s="1" t="s">
        <v>442</v>
      </c>
      <c r="E57" s="4">
        <v>13.7199996948242</v>
      </c>
      <c r="F57" s="4">
        <v>5.0</v>
      </c>
      <c r="G57" s="4">
        <v>7100.0</v>
      </c>
      <c r="H57" s="1" t="s">
        <v>254</v>
      </c>
      <c r="I57" s="1" t="s">
        <v>255</v>
      </c>
      <c r="J57" s="1" t="s">
        <v>204</v>
      </c>
      <c r="K57" s="1"/>
      <c r="L57" s="1"/>
      <c r="M57" s="11" t="str">
        <f t="shared" si="3"/>
        <v>Amari Cooper</v>
      </c>
      <c r="N57" s="3">
        <f t="shared" si="4"/>
        <v>7100</v>
      </c>
      <c r="O57" s="3" t="str">
        <f t="shared" ref="O57:P57" si="115">K57</f>
        <v/>
      </c>
      <c r="P57" s="3" t="str">
        <f t="shared" si="115"/>
        <v/>
      </c>
      <c r="Q57" s="12">
        <f t="shared" si="6"/>
        <v>13.71999969</v>
      </c>
      <c r="R57" s="3" t="str">
        <f t="shared" ref="R57:S57" si="116">I57</f>
        <v>OAK</v>
      </c>
      <c r="S57" s="3" t="str">
        <f t="shared" si="116"/>
        <v>KC</v>
      </c>
      <c r="T57" s="3" t="str">
        <f t="shared" si="8"/>
        <v>WR</v>
      </c>
      <c r="U57" s="3"/>
      <c r="V57" s="3"/>
      <c r="W57" s="3"/>
      <c r="X57" s="3"/>
      <c r="Y57" s="3"/>
      <c r="Z57" s="3"/>
    </row>
    <row r="58">
      <c r="A58" s="1" t="s">
        <v>446</v>
      </c>
      <c r="B58" s="1" t="s">
        <v>44</v>
      </c>
      <c r="C58" s="1" t="s">
        <v>447</v>
      </c>
      <c r="D58" s="1" t="s">
        <v>448</v>
      </c>
      <c r="E58" s="4">
        <v>17.4199996948242</v>
      </c>
      <c r="F58" s="4">
        <v>5.0</v>
      </c>
      <c r="G58" s="4">
        <v>7100.0</v>
      </c>
      <c r="H58" s="1" t="s">
        <v>346</v>
      </c>
      <c r="I58" s="1" t="s">
        <v>233</v>
      </c>
      <c r="J58" s="1" t="s">
        <v>347</v>
      </c>
      <c r="K58" s="1"/>
      <c r="L58" s="1"/>
      <c r="M58" s="11" t="str">
        <f t="shared" si="3"/>
        <v>Melvin Gordon</v>
      </c>
      <c r="N58" s="3">
        <f t="shared" si="4"/>
        <v>7100</v>
      </c>
      <c r="O58" s="3" t="str">
        <f t="shared" ref="O58:P58" si="117">K58</f>
        <v/>
      </c>
      <c r="P58" s="3" t="str">
        <f t="shared" si="117"/>
        <v/>
      </c>
      <c r="Q58" s="12">
        <f t="shared" si="6"/>
        <v>17.41999969</v>
      </c>
      <c r="R58" s="3" t="str">
        <f t="shared" ref="R58:S58" si="118">I58</f>
        <v>SD</v>
      </c>
      <c r="S58" s="3" t="str">
        <f t="shared" si="118"/>
        <v>DEN</v>
      </c>
      <c r="T58" s="3" t="str">
        <f t="shared" si="8"/>
        <v>RB</v>
      </c>
      <c r="U58" s="3"/>
      <c r="V58" s="3"/>
      <c r="W58" s="3"/>
      <c r="X58" s="3"/>
      <c r="Y58" s="3"/>
      <c r="Z58" s="3"/>
    </row>
    <row r="59">
      <c r="A59" s="1" t="s">
        <v>451</v>
      </c>
      <c r="B59" s="1" t="s">
        <v>44</v>
      </c>
      <c r="C59" s="1" t="s">
        <v>452</v>
      </c>
      <c r="D59" s="1" t="s">
        <v>453</v>
      </c>
      <c r="E59" s="4">
        <v>15.5399993896484</v>
      </c>
      <c r="F59" s="4">
        <v>5.0</v>
      </c>
      <c r="G59" s="4">
        <v>7100.0</v>
      </c>
      <c r="H59" s="1" t="s">
        <v>157</v>
      </c>
      <c r="I59" s="1" t="s">
        <v>158</v>
      </c>
      <c r="J59" s="1" t="s">
        <v>159</v>
      </c>
      <c r="K59" s="1"/>
      <c r="L59" s="1"/>
      <c r="M59" s="11" t="str">
        <f t="shared" si="3"/>
        <v>Devonta Freeman</v>
      </c>
      <c r="N59" s="3">
        <f t="shared" si="4"/>
        <v>7100</v>
      </c>
      <c r="O59" s="3" t="str">
        <f t="shared" ref="O59:P59" si="119">K59</f>
        <v/>
      </c>
      <c r="P59" s="3" t="str">
        <f t="shared" si="119"/>
        <v/>
      </c>
      <c r="Q59" s="12">
        <f t="shared" si="6"/>
        <v>15.53999939</v>
      </c>
      <c r="R59" s="3" t="str">
        <f t="shared" ref="R59:S59" si="120">I59</f>
        <v>ATL</v>
      </c>
      <c r="S59" s="3" t="str">
        <f t="shared" si="120"/>
        <v>SEA</v>
      </c>
      <c r="T59" s="3" t="str">
        <f t="shared" si="8"/>
        <v>RB</v>
      </c>
      <c r="U59" s="3"/>
      <c r="V59" s="3"/>
      <c r="W59" s="3"/>
      <c r="X59" s="3"/>
      <c r="Y59" s="3"/>
      <c r="Z59" s="3"/>
    </row>
    <row r="60">
      <c r="A60" s="1" t="s">
        <v>457</v>
      </c>
      <c r="B60" s="1" t="s">
        <v>44</v>
      </c>
      <c r="C60" s="1" t="s">
        <v>458</v>
      </c>
      <c r="D60" s="1" t="s">
        <v>459</v>
      </c>
      <c r="E60" s="4">
        <v>0.699999988079071</v>
      </c>
      <c r="F60" s="4">
        <v>1.0</v>
      </c>
      <c r="G60" s="4">
        <v>7100.0</v>
      </c>
      <c r="H60" s="1" t="s">
        <v>254</v>
      </c>
      <c r="I60" s="1" t="s">
        <v>204</v>
      </c>
      <c r="J60" s="1" t="s">
        <v>255</v>
      </c>
      <c r="K60" s="1"/>
      <c r="L60" s="1"/>
      <c r="M60" s="11" t="str">
        <f t="shared" si="3"/>
        <v>Jamaal Charles</v>
      </c>
      <c r="N60" s="3">
        <f t="shared" si="4"/>
        <v>7100</v>
      </c>
      <c r="O60" s="3" t="str">
        <f t="shared" ref="O60:P60" si="121">K60</f>
        <v/>
      </c>
      <c r="P60" s="3" t="str">
        <f t="shared" si="121"/>
        <v/>
      </c>
      <c r="Q60" s="12">
        <f t="shared" si="6"/>
        <v>0.6999999881</v>
      </c>
      <c r="R60" s="3" t="str">
        <f t="shared" ref="R60:S60" si="122">I60</f>
        <v>KC</v>
      </c>
      <c r="S60" s="3" t="str">
        <f t="shared" si="122"/>
        <v>OAK</v>
      </c>
      <c r="T60" s="3" t="str">
        <f t="shared" si="8"/>
        <v>RB</v>
      </c>
      <c r="U60" s="3"/>
      <c r="V60" s="3"/>
      <c r="W60" s="3"/>
      <c r="X60" s="3"/>
      <c r="Y60" s="3"/>
      <c r="Z60" s="3"/>
    </row>
    <row r="61">
      <c r="A61" s="1" t="s">
        <v>463</v>
      </c>
      <c r="B61" s="1" t="s">
        <v>19</v>
      </c>
      <c r="C61" s="1" t="s">
        <v>464</v>
      </c>
      <c r="D61" s="1" t="s">
        <v>465</v>
      </c>
      <c r="E61" s="4">
        <v>8.92500019073486</v>
      </c>
      <c r="F61" s="4">
        <v>4.0</v>
      </c>
      <c r="G61" s="4">
        <v>7000.0</v>
      </c>
      <c r="H61" s="1" t="s">
        <v>110</v>
      </c>
      <c r="I61" s="1" t="s">
        <v>56</v>
      </c>
      <c r="J61" s="1" t="s">
        <v>111</v>
      </c>
      <c r="K61" s="1" t="s">
        <v>91</v>
      </c>
      <c r="L61" s="1" t="s">
        <v>467</v>
      </c>
      <c r="M61" s="11" t="str">
        <f t="shared" si="3"/>
        <v>Randall Cobb</v>
      </c>
      <c r="N61" s="3">
        <f t="shared" si="4"/>
        <v>7000</v>
      </c>
      <c r="O61" s="3" t="str">
        <f t="shared" ref="O61:P61" si="123">K61</f>
        <v>Q</v>
      </c>
      <c r="P61" s="3" t="str">
        <f t="shared" si="123"/>
        <v>Neck</v>
      </c>
      <c r="Q61" s="12">
        <f t="shared" si="6"/>
        <v>8.925000191</v>
      </c>
      <c r="R61" s="3" t="str">
        <f t="shared" ref="R61:S61" si="124">I61</f>
        <v>GB</v>
      </c>
      <c r="S61" s="3" t="str">
        <f t="shared" si="124"/>
        <v>DAL</v>
      </c>
      <c r="T61" s="3" t="str">
        <f t="shared" si="8"/>
        <v>WR</v>
      </c>
      <c r="U61" s="3"/>
      <c r="V61" s="3"/>
      <c r="W61" s="3"/>
      <c r="X61" s="3"/>
      <c r="Y61" s="3"/>
      <c r="Z61" s="3"/>
    </row>
    <row r="62">
      <c r="A62" s="1" t="s">
        <v>470</v>
      </c>
      <c r="B62" s="1" t="s">
        <v>19</v>
      </c>
      <c r="C62" s="1" t="s">
        <v>471</v>
      </c>
      <c r="D62" s="1" t="s">
        <v>472</v>
      </c>
      <c r="E62" s="4">
        <v>12.2400001525878</v>
      </c>
      <c r="F62" s="4">
        <v>5.0</v>
      </c>
      <c r="G62" s="4">
        <v>7000.0</v>
      </c>
      <c r="H62" s="1" t="s">
        <v>101</v>
      </c>
      <c r="I62" s="1" t="s">
        <v>103</v>
      </c>
      <c r="J62" s="1" t="s">
        <v>102</v>
      </c>
      <c r="K62" s="1"/>
      <c r="L62" s="1"/>
      <c r="M62" s="11" t="str">
        <f t="shared" si="3"/>
        <v>Terrelle Pryor Sr.</v>
      </c>
      <c r="N62" s="3">
        <f t="shared" si="4"/>
        <v>7000</v>
      </c>
      <c r="O62" s="3" t="str">
        <f t="shared" ref="O62:P62" si="125">K62</f>
        <v/>
      </c>
      <c r="P62" s="3" t="str">
        <f t="shared" si="125"/>
        <v/>
      </c>
      <c r="Q62" s="12">
        <f t="shared" si="6"/>
        <v>12.24000015</v>
      </c>
      <c r="R62" s="3" t="str">
        <f t="shared" ref="R62:S62" si="126">I62</f>
        <v>CLE</v>
      </c>
      <c r="S62" s="3" t="str">
        <f t="shared" si="126"/>
        <v>TEN</v>
      </c>
      <c r="T62" s="3" t="str">
        <f t="shared" si="8"/>
        <v>WR</v>
      </c>
      <c r="U62" s="3"/>
      <c r="V62" s="3"/>
      <c r="W62" s="3"/>
      <c r="X62" s="3"/>
      <c r="Y62" s="3"/>
      <c r="Z62" s="3"/>
    </row>
    <row r="63">
      <c r="A63" s="1" t="s">
        <v>475</v>
      </c>
      <c r="B63" s="1" t="s">
        <v>44</v>
      </c>
      <c r="C63" s="1" t="s">
        <v>476</v>
      </c>
      <c r="D63" s="1" t="s">
        <v>477</v>
      </c>
      <c r="E63" s="4">
        <v>13.7600006103515</v>
      </c>
      <c r="F63" s="4">
        <v>5.0</v>
      </c>
      <c r="G63" s="4">
        <v>7000.0</v>
      </c>
      <c r="H63" s="1" t="s">
        <v>77</v>
      </c>
      <c r="I63" s="1" t="s">
        <v>78</v>
      </c>
      <c r="J63" s="1" t="s">
        <v>79</v>
      </c>
      <c r="K63" s="1"/>
      <c r="L63" s="1"/>
      <c r="M63" s="11" t="str">
        <f t="shared" si="3"/>
        <v>LeGarrette Blount</v>
      </c>
      <c r="N63" s="3">
        <f t="shared" si="4"/>
        <v>7000</v>
      </c>
      <c r="O63" s="3" t="str">
        <f t="shared" ref="O63:P63" si="127">K63</f>
        <v/>
      </c>
      <c r="P63" s="3" t="str">
        <f t="shared" si="127"/>
        <v/>
      </c>
      <c r="Q63" s="12">
        <f t="shared" si="6"/>
        <v>13.76000061</v>
      </c>
      <c r="R63" s="3" t="str">
        <f t="shared" ref="R63:S63" si="128">I63</f>
        <v>NE</v>
      </c>
      <c r="S63" s="3" t="str">
        <f t="shared" si="128"/>
        <v>CIN</v>
      </c>
      <c r="T63" s="3" t="str">
        <f t="shared" si="8"/>
        <v>RB</v>
      </c>
      <c r="U63" s="3"/>
      <c r="V63" s="3"/>
      <c r="W63" s="3"/>
      <c r="X63" s="3"/>
      <c r="Y63" s="3"/>
      <c r="Z63" s="3"/>
    </row>
    <row r="64">
      <c r="A64" s="1" t="s">
        <v>481</v>
      </c>
      <c r="B64" s="1" t="s">
        <v>19</v>
      </c>
      <c r="C64" s="1" t="s">
        <v>482</v>
      </c>
      <c r="D64" s="1" t="s">
        <v>483</v>
      </c>
      <c r="E64" s="4">
        <v>14.8000005086263</v>
      </c>
      <c r="F64" s="4">
        <v>3.0</v>
      </c>
      <c r="G64" s="4">
        <v>7000.0</v>
      </c>
      <c r="H64" s="1" t="s">
        <v>89</v>
      </c>
      <c r="I64" s="1" t="s">
        <v>69</v>
      </c>
      <c r="J64" s="1" t="s">
        <v>90</v>
      </c>
      <c r="K64" s="1"/>
      <c r="L64" s="1"/>
      <c r="M64" s="11" t="str">
        <f t="shared" si="3"/>
        <v>Willie Snead</v>
      </c>
      <c r="N64" s="3">
        <f t="shared" si="4"/>
        <v>7000</v>
      </c>
      <c r="O64" s="3" t="str">
        <f t="shared" ref="O64:P64" si="129">K64</f>
        <v/>
      </c>
      <c r="P64" s="3" t="str">
        <f t="shared" si="129"/>
        <v/>
      </c>
      <c r="Q64" s="12">
        <f t="shared" si="6"/>
        <v>14.80000051</v>
      </c>
      <c r="R64" s="3" t="str">
        <f t="shared" ref="R64:S64" si="130">I64</f>
        <v>NO</v>
      </c>
      <c r="S64" s="3" t="str">
        <f t="shared" si="130"/>
        <v>CAR</v>
      </c>
      <c r="T64" s="3" t="str">
        <f t="shared" si="8"/>
        <v>WR</v>
      </c>
      <c r="U64" s="3"/>
      <c r="V64" s="3"/>
      <c r="W64" s="3"/>
      <c r="X64" s="3"/>
      <c r="Y64" s="3"/>
      <c r="Z64" s="3"/>
    </row>
    <row r="65">
      <c r="A65" s="1" t="s">
        <v>486</v>
      </c>
      <c r="B65" s="1" t="s">
        <v>19</v>
      </c>
      <c r="C65" s="1" t="s">
        <v>387</v>
      </c>
      <c r="D65" s="1" t="s">
        <v>487</v>
      </c>
      <c r="E65" s="4">
        <v>16.4</v>
      </c>
      <c r="F65" s="4">
        <v>5.0</v>
      </c>
      <c r="G65" s="4">
        <v>7000.0</v>
      </c>
      <c r="H65" s="1" t="s">
        <v>254</v>
      </c>
      <c r="I65" s="1" t="s">
        <v>255</v>
      </c>
      <c r="J65" s="1" t="s">
        <v>204</v>
      </c>
      <c r="K65" s="1"/>
      <c r="L65" s="1"/>
      <c r="M65" s="11" t="str">
        <f t="shared" si="3"/>
        <v>Michael Crabtree</v>
      </c>
      <c r="N65" s="3">
        <f t="shared" si="4"/>
        <v>7000</v>
      </c>
      <c r="O65" s="3" t="str">
        <f t="shared" ref="O65:P65" si="131">K65</f>
        <v/>
      </c>
      <c r="P65" s="3" t="str">
        <f t="shared" si="131"/>
        <v/>
      </c>
      <c r="Q65" s="12">
        <f t="shared" si="6"/>
        <v>16.4</v>
      </c>
      <c r="R65" s="3" t="str">
        <f t="shared" ref="R65:S65" si="132">I65</f>
        <v>OAK</v>
      </c>
      <c r="S65" s="3" t="str">
        <f t="shared" si="132"/>
        <v>KC</v>
      </c>
      <c r="T65" s="3" t="str">
        <f t="shared" si="8"/>
        <v>WR</v>
      </c>
      <c r="U65" s="3"/>
      <c r="V65" s="3"/>
      <c r="W65" s="3"/>
      <c r="X65" s="3"/>
      <c r="Y65" s="3"/>
      <c r="Z65" s="3"/>
    </row>
    <row r="66">
      <c r="A66" s="1" t="s">
        <v>491</v>
      </c>
      <c r="B66" s="1" t="s">
        <v>46</v>
      </c>
      <c r="C66" s="1" t="s">
        <v>492</v>
      </c>
      <c r="D66" s="1" t="s">
        <v>493</v>
      </c>
      <c r="E66" s="4">
        <v>16.3899993896484</v>
      </c>
      <c r="F66" s="4">
        <v>4.0</v>
      </c>
      <c r="G66" s="4">
        <v>7000.0</v>
      </c>
      <c r="H66" s="1" t="s">
        <v>144</v>
      </c>
      <c r="I66" s="1" t="s">
        <v>146</v>
      </c>
      <c r="J66" s="1" t="s">
        <v>145</v>
      </c>
      <c r="K66" s="1"/>
      <c r="L66" s="1"/>
      <c r="M66" s="11" t="str">
        <f t="shared" si="3"/>
        <v>Brian Hoyer</v>
      </c>
      <c r="N66" s="3">
        <f t="shared" si="4"/>
        <v>7000</v>
      </c>
      <c r="O66" s="3" t="str">
        <f t="shared" ref="O66:P66" si="133">K66</f>
        <v/>
      </c>
      <c r="P66" s="3" t="str">
        <f t="shared" si="133"/>
        <v/>
      </c>
      <c r="Q66" s="12">
        <f t="shared" si="6"/>
        <v>16.38999939</v>
      </c>
      <c r="R66" s="3" t="str">
        <f t="shared" ref="R66:S66" si="134">I66</f>
        <v>CHI</v>
      </c>
      <c r="S66" s="3" t="str">
        <f t="shared" si="134"/>
        <v>JAC</v>
      </c>
      <c r="T66" s="3" t="str">
        <f t="shared" si="8"/>
        <v>QB</v>
      </c>
      <c r="U66" s="3"/>
      <c r="V66" s="3"/>
      <c r="W66" s="3"/>
      <c r="X66" s="3"/>
      <c r="Y66" s="3"/>
      <c r="Z66" s="3"/>
    </row>
    <row r="67">
      <c r="A67" s="1" t="s">
        <v>496</v>
      </c>
      <c r="B67" s="1" t="s">
        <v>46</v>
      </c>
      <c r="C67" s="1" t="s">
        <v>497</v>
      </c>
      <c r="D67" s="1" t="s">
        <v>498</v>
      </c>
      <c r="E67" s="4">
        <v>8.0600004196167</v>
      </c>
      <c r="F67" s="4">
        <v>2.0</v>
      </c>
      <c r="G67" s="4">
        <v>7000.0</v>
      </c>
      <c r="H67" s="1" t="s">
        <v>144</v>
      </c>
      <c r="I67" s="1" t="s">
        <v>146</v>
      </c>
      <c r="J67" s="1" t="s">
        <v>145</v>
      </c>
      <c r="K67" s="1" t="s">
        <v>91</v>
      </c>
      <c r="L67" s="1" t="s">
        <v>500</v>
      </c>
      <c r="M67" s="11" t="str">
        <f t="shared" si="3"/>
        <v>Jay Cutler</v>
      </c>
      <c r="N67" s="3">
        <f t="shared" si="4"/>
        <v>7000</v>
      </c>
      <c r="O67" s="3" t="str">
        <f t="shared" ref="O67:P67" si="135">K67</f>
        <v>Q</v>
      </c>
      <c r="P67" s="3" t="str">
        <f t="shared" si="135"/>
        <v>Thumb</v>
      </c>
      <c r="Q67" s="12">
        <f t="shared" si="6"/>
        <v>8.06000042</v>
      </c>
      <c r="R67" s="3" t="str">
        <f t="shared" ref="R67:S67" si="136">I67</f>
        <v>CHI</v>
      </c>
      <c r="S67" s="3" t="str">
        <f t="shared" si="136"/>
        <v>JAC</v>
      </c>
      <c r="T67" s="3" t="str">
        <f t="shared" si="8"/>
        <v>QB</v>
      </c>
      <c r="U67" s="3"/>
      <c r="V67" s="3"/>
      <c r="W67" s="3"/>
      <c r="X67" s="3"/>
      <c r="Y67" s="3"/>
      <c r="Z67" s="3"/>
    </row>
    <row r="68">
      <c r="A68" s="1" t="s">
        <v>503</v>
      </c>
      <c r="B68" s="1" t="s">
        <v>44</v>
      </c>
      <c r="C68" s="1" t="s">
        <v>504</v>
      </c>
      <c r="D68" s="1" t="s">
        <v>506</v>
      </c>
      <c r="E68" s="4">
        <v>8.30000019073486</v>
      </c>
      <c r="F68" s="4">
        <v>4.0</v>
      </c>
      <c r="G68" s="4">
        <v>7000.0</v>
      </c>
      <c r="H68" s="1" t="s">
        <v>110</v>
      </c>
      <c r="I68" s="1" t="s">
        <v>56</v>
      </c>
      <c r="J68" s="1" t="s">
        <v>111</v>
      </c>
      <c r="K68" s="1" t="s">
        <v>91</v>
      </c>
      <c r="L68" s="1" t="s">
        <v>507</v>
      </c>
      <c r="M68" s="11" t="str">
        <f t="shared" si="3"/>
        <v>Eddie Lacy</v>
      </c>
      <c r="N68" s="3">
        <f t="shared" si="4"/>
        <v>7000</v>
      </c>
      <c r="O68" s="3" t="str">
        <f t="shared" ref="O68:P68" si="137">K68</f>
        <v>Q</v>
      </c>
      <c r="P68" s="3" t="str">
        <f t="shared" si="137"/>
        <v>Ankle</v>
      </c>
      <c r="Q68" s="12">
        <f t="shared" si="6"/>
        <v>8.300000191</v>
      </c>
      <c r="R68" s="3" t="str">
        <f t="shared" ref="R68:S68" si="138">I68</f>
        <v>GB</v>
      </c>
      <c r="S68" s="3" t="str">
        <f t="shared" si="138"/>
        <v>DAL</v>
      </c>
      <c r="T68" s="3" t="str">
        <f t="shared" si="8"/>
        <v>RB</v>
      </c>
      <c r="U68" s="3"/>
      <c r="V68" s="3"/>
      <c r="W68" s="3"/>
      <c r="X68" s="3"/>
      <c r="Y68" s="3"/>
      <c r="Z68" s="3"/>
    </row>
    <row r="69">
      <c r="A69" s="1" t="s">
        <v>511</v>
      </c>
      <c r="B69" s="1" t="s">
        <v>46</v>
      </c>
      <c r="C69" s="1" t="s">
        <v>315</v>
      </c>
      <c r="D69" s="1" t="s">
        <v>512</v>
      </c>
      <c r="E69" s="4">
        <v>13.5759994506835</v>
      </c>
      <c r="F69" s="4">
        <v>5.0</v>
      </c>
      <c r="G69" s="4">
        <v>6900.0</v>
      </c>
      <c r="H69" s="1" t="s">
        <v>65</v>
      </c>
      <c r="I69" s="1" t="s">
        <v>67</v>
      </c>
      <c r="J69" s="1" t="s">
        <v>66</v>
      </c>
      <c r="K69" s="1"/>
      <c r="L69" s="1"/>
      <c r="M69" s="11" t="str">
        <f t="shared" si="3"/>
        <v>Ryan Fitzpatrick</v>
      </c>
      <c r="N69" s="3">
        <f t="shared" si="4"/>
        <v>6900</v>
      </c>
      <c r="O69" s="3" t="str">
        <f t="shared" ref="O69:P69" si="139">K69</f>
        <v/>
      </c>
      <c r="P69" s="3" t="str">
        <f t="shared" si="139"/>
        <v/>
      </c>
      <c r="Q69" s="12">
        <f t="shared" si="6"/>
        <v>13.57599945</v>
      </c>
      <c r="R69" s="3" t="str">
        <f t="shared" ref="R69:S69" si="140">I69</f>
        <v>NYJ</v>
      </c>
      <c r="S69" s="3" t="str">
        <f t="shared" si="140"/>
        <v>ARI</v>
      </c>
      <c r="T69" s="3" t="str">
        <f t="shared" si="8"/>
        <v>QB</v>
      </c>
      <c r="U69" s="3"/>
      <c r="V69" s="3"/>
      <c r="W69" s="3"/>
      <c r="X69" s="3"/>
      <c r="Y69" s="3"/>
      <c r="Z69" s="3"/>
    </row>
    <row r="70">
      <c r="A70" s="1" t="s">
        <v>516</v>
      </c>
      <c r="B70" s="1" t="s">
        <v>46</v>
      </c>
      <c r="C70" s="1" t="s">
        <v>517</v>
      </c>
      <c r="D70" s="1" t="s">
        <v>518</v>
      </c>
      <c r="E70" s="4">
        <v>13.2240005493164</v>
      </c>
      <c r="F70" s="4">
        <v>5.0</v>
      </c>
      <c r="G70" s="4">
        <v>6900.0</v>
      </c>
      <c r="H70" s="1" t="s">
        <v>131</v>
      </c>
      <c r="I70" s="1" t="s">
        <v>133</v>
      </c>
      <c r="J70" s="1" t="s">
        <v>132</v>
      </c>
      <c r="K70" s="1"/>
      <c r="L70" s="1"/>
      <c r="M70" s="11" t="str">
        <f t="shared" si="3"/>
        <v>Brock Osweiler</v>
      </c>
      <c r="N70" s="3">
        <f t="shared" si="4"/>
        <v>6900</v>
      </c>
      <c r="O70" s="3" t="str">
        <f t="shared" ref="O70:P70" si="141">K70</f>
        <v/>
      </c>
      <c r="P70" s="3" t="str">
        <f t="shared" si="141"/>
        <v/>
      </c>
      <c r="Q70" s="12">
        <f t="shared" si="6"/>
        <v>13.22400055</v>
      </c>
      <c r="R70" s="3" t="str">
        <f t="shared" ref="R70:S70" si="142">I70</f>
        <v>HOU</v>
      </c>
      <c r="S70" s="3" t="str">
        <f t="shared" si="142"/>
        <v>IND</v>
      </c>
      <c r="T70" s="3" t="str">
        <f t="shared" si="8"/>
        <v>QB</v>
      </c>
      <c r="U70" s="3"/>
      <c r="V70" s="3"/>
      <c r="W70" s="3"/>
      <c r="X70" s="3"/>
      <c r="Y70" s="3"/>
      <c r="Z70" s="3"/>
    </row>
    <row r="71">
      <c r="A71" s="1" t="s">
        <v>522</v>
      </c>
      <c r="B71" s="1" t="s">
        <v>19</v>
      </c>
      <c r="C71" s="1" t="s">
        <v>523</v>
      </c>
      <c r="D71" s="1" t="s">
        <v>524</v>
      </c>
      <c r="E71" s="4">
        <v>10.0749998092651</v>
      </c>
      <c r="F71" s="4">
        <v>4.0</v>
      </c>
      <c r="G71" s="4">
        <v>6900.0</v>
      </c>
      <c r="H71" s="1" t="s">
        <v>254</v>
      </c>
      <c r="I71" s="1" t="s">
        <v>204</v>
      </c>
      <c r="J71" s="1" t="s">
        <v>255</v>
      </c>
      <c r="K71" s="1"/>
      <c r="L71" s="1"/>
      <c r="M71" s="11" t="str">
        <f t="shared" si="3"/>
        <v>Jeremy Maclin</v>
      </c>
      <c r="N71" s="3">
        <f t="shared" si="4"/>
        <v>6900</v>
      </c>
      <c r="O71" s="3" t="str">
        <f t="shared" ref="O71:P71" si="143">K71</f>
        <v/>
      </c>
      <c r="P71" s="3" t="str">
        <f t="shared" si="143"/>
        <v/>
      </c>
      <c r="Q71" s="12">
        <f t="shared" si="6"/>
        <v>10.07499981</v>
      </c>
      <c r="R71" s="3" t="str">
        <f t="shared" ref="R71:S71" si="144">I71</f>
        <v>KC</v>
      </c>
      <c r="S71" s="3" t="str">
        <f t="shared" si="144"/>
        <v>OAK</v>
      </c>
      <c r="T71" s="3" t="str">
        <f t="shared" si="8"/>
        <v>WR</v>
      </c>
      <c r="U71" s="3"/>
      <c r="V71" s="3"/>
      <c r="W71" s="3"/>
      <c r="X71" s="3"/>
      <c r="Y71" s="3"/>
      <c r="Z71" s="3"/>
    </row>
    <row r="72">
      <c r="A72" s="1" t="s">
        <v>527</v>
      </c>
      <c r="B72" s="1" t="s">
        <v>19</v>
      </c>
      <c r="C72" s="1" t="s">
        <v>528</v>
      </c>
      <c r="D72" s="1" t="s">
        <v>529</v>
      </c>
      <c r="E72" s="4">
        <v>12.6199996948242</v>
      </c>
      <c r="F72" s="4">
        <v>5.0</v>
      </c>
      <c r="G72" s="4">
        <v>6900.0</v>
      </c>
      <c r="H72" s="1" t="s">
        <v>27</v>
      </c>
      <c r="I72" s="1" t="s">
        <v>29</v>
      </c>
      <c r="J72" s="1" t="s">
        <v>28</v>
      </c>
      <c r="K72" s="1"/>
      <c r="L72" s="1"/>
      <c r="M72" s="11" t="str">
        <f t="shared" si="3"/>
        <v>Jarvis Landry</v>
      </c>
      <c r="N72" s="3">
        <f t="shared" si="4"/>
        <v>6900</v>
      </c>
      <c r="O72" s="3" t="str">
        <f t="shared" ref="O72:P72" si="145">K72</f>
        <v/>
      </c>
      <c r="P72" s="3" t="str">
        <f t="shared" si="145"/>
        <v/>
      </c>
      <c r="Q72" s="12">
        <f t="shared" si="6"/>
        <v>12.61999969</v>
      </c>
      <c r="R72" s="3" t="str">
        <f t="shared" ref="R72:S72" si="146">I72</f>
        <v>MIA</v>
      </c>
      <c r="S72" s="3" t="str">
        <f t="shared" si="146"/>
        <v>PIT</v>
      </c>
      <c r="T72" s="3" t="str">
        <f t="shared" si="8"/>
        <v>WR</v>
      </c>
      <c r="U72" s="3"/>
      <c r="V72" s="3"/>
      <c r="W72" s="3"/>
      <c r="X72" s="3"/>
      <c r="Y72" s="3"/>
      <c r="Z72" s="3"/>
    </row>
    <row r="73">
      <c r="A73" s="1" t="s">
        <v>533</v>
      </c>
      <c r="B73" s="1" t="s">
        <v>44</v>
      </c>
      <c r="C73" s="1" t="s">
        <v>523</v>
      </c>
      <c r="D73" s="1" t="s">
        <v>534</v>
      </c>
      <c r="E73" s="4">
        <v>9.3</v>
      </c>
      <c r="F73" s="4">
        <v>5.0</v>
      </c>
      <c r="G73" s="4">
        <v>6900.0</v>
      </c>
      <c r="H73" s="1" t="s">
        <v>77</v>
      </c>
      <c r="I73" s="1" t="s">
        <v>79</v>
      </c>
      <c r="J73" s="1" t="s">
        <v>78</v>
      </c>
      <c r="K73" s="1" t="s">
        <v>91</v>
      </c>
      <c r="L73" s="1" t="s">
        <v>536</v>
      </c>
      <c r="M73" s="11" t="str">
        <f t="shared" si="3"/>
        <v>Jeremy Hill</v>
      </c>
      <c r="N73" s="3">
        <f t="shared" si="4"/>
        <v>6900</v>
      </c>
      <c r="O73" s="3" t="str">
        <f t="shared" ref="O73:P73" si="147">K73</f>
        <v>Q</v>
      </c>
      <c r="P73" s="3" t="str">
        <f t="shared" si="147"/>
        <v>Shoulder</v>
      </c>
      <c r="Q73" s="12">
        <f t="shared" si="6"/>
        <v>9.3</v>
      </c>
      <c r="R73" s="3" t="str">
        <f t="shared" ref="R73:S73" si="148">I73</f>
        <v>CIN</v>
      </c>
      <c r="S73" s="3" t="str">
        <f t="shared" si="148"/>
        <v>NE</v>
      </c>
      <c r="T73" s="3" t="str">
        <f t="shared" si="8"/>
        <v>RB</v>
      </c>
      <c r="U73" s="3"/>
      <c r="V73" s="3"/>
      <c r="W73" s="3"/>
      <c r="X73" s="3"/>
      <c r="Y73" s="3"/>
      <c r="Z73" s="3"/>
    </row>
    <row r="74">
      <c r="A74" s="1" t="s">
        <v>539</v>
      </c>
      <c r="B74" s="1" t="s">
        <v>148</v>
      </c>
      <c r="C74" s="1" t="s">
        <v>540</v>
      </c>
      <c r="D74" s="1" t="s">
        <v>541</v>
      </c>
      <c r="E74" s="4">
        <v>9.64999961853027</v>
      </c>
      <c r="F74" s="4">
        <v>4.0</v>
      </c>
      <c r="G74" s="4">
        <v>6900.0</v>
      </c>
      <c r="H74" s="1" t="s">
        <v>157</v>
      </c>
      <c r="I74" s="1" t="s">
        <v>159</v>
      </c>
      <c r="J74" s="1" t="s">
        <v>158</v>
      </c>
      <c r="K74" s="1"/>
      <c r="L74" s="1"/>
      <c r="M74" s="11" t="str">
        <f t="shared" si="3"/>
        <v>Jimmy Graham</v>
      </c>
      <c r="N74" s="3">
        <f t="shared" si="4"/>
        <v>6900</v>
      </c>
      <c r="O74" s="3" t="str">
        <f t="shared" ref="O74:P74" si="149">K74</f>
        <v/>
      </c>
      <c r="P74" s="3" t="str">
        <f t="shared" si="149"/>
        <v/>
      </c>
      <c r="Q74" s="12">
        <f t="shared" si="6"/>
        <v>9.649999619</v>
      </c>
      <c r="R74" s="3" t="str">
        <f t="shared" ref="R74:S74" si="150">I74</f>
        <v>SEA</v>
      </c>
      <c r="S74" s="3" t="str">
        <f t="shared" si="150"/>
        <v>ATL</v>
      </c>
      <c r="T74" s="3" t="str">
        <f t="shared" si="8"/>
        <v>TE</v>
      </c>
      <c r="U74" s="3"/>
      <c r="V74" s="3"/>
      <c r="W74" s="3"/>
      <c r="X74" s="3"/>
      <c r="Y74" s="3"/>
      <c r="Z74" s="3"/>
    </row>
    <row r="75">
      <c r="A75" s="1" t="s">
        <v>545</v>
      </c>
      <c r="B75" s="1" t="s">
        <v>19</v>
      </c>
      <c r="C75" s="1" t="s">
        <v>547</v>
      </c>
      <c r="D75" s="1" t="s">
        <v>548</v>
      </c>
      <c r="E75" s="4">
        <v>12.1400001525878</v>
      </c>
      <c r="F75" s="4">
        <v>5.0</v>
      </c>
      <c r="G75" s="4">
        <v>6900.0</v>
      </c>
      <c r="H75" s="1" t="s">
        <v>131</v>
      </c>
      <c r="I75" s="1" t="s">
        <v>133</v>
      </c>
      <c r="J75" s="1" t="s">
        <v>132</v>
      </c>
      <c r="K75" s="1"/>
      <c r="L75" s="1"/>
      <c r="M75" s="11" t="str">
        <f t="shared" si="3"/>
        <v>Will Fuller</v>
      </c>
      <c r="N75" s="3">
        <f t="shared" si="4"/>
        <v>6900</v>
      </c>
      <c r="O75" s="3" t="str">
        <f t="shared" ref="O75:P75" si="151">K75</f>
        <v/>
      </c>
      <c r="P75" s="3" t="str">
        <f t="shared" si="151"/>
        <v/>
      </c>
      <c r="Q75" s="12">
        <f t="shared" si="6"/>
        <v>12.14000015</v>
      </c>
      <c r="R75" s="3" t="str">
        <f t="shared" ref="R75:S75" si="152">I75</f>
        <v>HOU</v>
      </c>
      <c r="S75" s="3" t="str">
        <f t="shared" si="152"/>
        <v>IND</v>
      </c>
      <c r="T75" s="3" t="str">
        <f t="shared" si="8"/>
        <v>WR</v>
      </c>
      <c r="U75" s="3"/>
      <c r="V75" s="3"/>
      <c r="W75" s="3"/>
      <c r="X75" s="3"/>
      <c r="Y75" s="3"/>
      <c r="Z75" s="3"/>
    </row>
    <row r="76">
      <c r="A76" s="1" t="s">
        <v>550</v>
      </c>
      <c r="B76" s="1" t="s">
        <v>19</v>
      </c>
      <c r="C76" s="1" t="s">
        <v>551</v>
      </c>
      <c r="D76" s="1" t="s">
        <v>552</v>
      </c>
      <c r="E76" s="4">
        <v>14.2600006103515</v>
      </c>
      <c r="F76" s="4">
        <v>5.0</v>
      </c>
      <c r="G76" s="4">
        <v>6800.0</v>
      </c>
      <c r="H76" s="1" t="s">
        <v>346</v>
      </c>
      <c r="I76" s="1" t="s">
        <v>347</v>
      </c>
      <c r="J76" s="1" t="s">
        <v>233</v>
      </c>
      <c r="K76" s="1"/>
      <c r="L76" s="1"/>
      <c r="M76" s="11" t="str">
        <f t="shared" si="3"/>
        <v>Emmanuel Sanders</v>
      </c>
      <c r="N76" s="3">
        <f t="shared" si="4"/>
        <v>6800</v>
      </c>
      <c r="O76" s="3" t="str">
        <f t="shared" ref="O76:P76" si="153">K76</f>
        <v/>
      </c>
      <c r="P76" s="3" t="str">
        <f t="shared" si="153"/>
        <v/>
      </c>
      <c r="Q76" s="12">
        <f t="shared" si="6"/>
        <v>14.26000061</v>
      </c>
      <c r="R76" s="3" t="str">
        <f t="shared" ref="R76:S76" si="154">I76</f>
        <v>DEN</v>
      </c>
      <c r="S76" s="3" t="str">
        <f t="shared" si="154"/>
        <v>SD</v>
      </c>
      <c r="T76" s="3" t="str">
        <f t="shared" si="8"/>
        <v>WR</v>
      </c>
      <c r="U76" s="3"/>
      <c r="V76" s="3"/>
      <c r="W76" s="3"/>
      <c r="X76" s="3"/>
      <c r="Y76" s="3"/>
      <c r="Z76" s="3"/>
    </row>
    <row r="77">
      <c r="A77" s="1" t="s">
        <v>555</v>
      </c>
      <c r="B77" s="1" t="s">
        <v>46</v>
      </c>
      <c r="C77" s="1" t="s">
        <v>556</v>
      </c>
      <c r="D77" s="1" t="s">
        <v>557</v>
      </c>
      <c r="E77" s="4">
        <v>16.1299991607666</v>
      </c>
      <c r="F77" s="4">
        <v>4.0</v>
      </c>
      <c r="G77" s="4">
        <v>6800.0</v>
      </c>
      <c r="H77" s="1" t="s">
        <v>254</v>
      </c>
      <c r="I77" s="1" t="s">
        <v>204</v>
      </c>
      <c r="J77" s="1" t="s">
        <v>255</v>
      </c>
      <c r="K77" s="1"/>
      <c r="L77" s="1"/>
      <c r="M77" s="11" t="str">
        <f t="shared" si="3"/>
        <v>Alex Smith</v>
      </c>
      <c r="N77" s="3">
        <f t="shared" si="4"/>
        <v>6800</v>
      </c>
      <c r="O77" s="3" t="str">
        <f t="shared" ref="O77:P77" si="155">K77</f>
        <v/>
      </c>
      <c r="P77" s="3" t="str">
        <f t="shared" si="155"/>
        <v/>
      </c>
      <c r="Q77" s="12">
        <f t="shared" si="6"/>
        <v>16.12999916</v>
      </c>
      <c r="R77" s="3" t="str">
        <f t="shared" ref="R77:S77" si="156">I77</f>
        <v>KC</v>
      </c>
      <c r="S77" s="3" t="str">
        <f t="shared" si="156"/>
        <v>OAK</v>
      </c>
      <c r="T77" s="3" t="str">
        <f t="shared" si="8"/>
        <v>QB</v>
      </c>
      <c r="U77" s="3"/>
      <c r="V77" s="3"/>
      <c r="W77" s="3"/>
      <c r="X77" s="3"/>
      <c r="Y77" s="3"/>
      <c r="Z77" s="3"/>
    </row>
    <row r="78">
      <c r="A78" s="1" t="s">
        <v>561</v>
      </c>
      <c r="B78" s="1" t="s">
        <v>44</v>
      </c>
      <c r="C78" s="1" t="s">
        <v>313</v>
      </c>
      <c r="D78" s="1" t="s">
        <v>562</v>
      </c>
      <c r="E78" s="4">
        <v>13.5199996948242</v>
      </c>
      <c r="F78" s="4">
        <v>5.0</v>
      </c>
      <c r="G78" s="4">
        <v>6800.0</v>
      </c>
      <c r="H78" s="1" t="s">
        <v>65</v>
      </c>
      <c r="I78" s="1" t="s">
        <v>67</v>
      </c>
      <c r="J78" s="1" t="s">
        <v>66</v>
      </c>
      <c r="K78" s="1"/>
      <c r="L78" s="1"/>
      <c r="M78" s="11" t="str">
        <f t="shared" si="3"/>
        <v>Matt Forte</v>
      </c>
      <c r="N78" s="3">
        <f t="shared" si="4"/>
        <v>6800</v>
      </c>
      <c r="O78" s="3" t="str">
        <f t="shared" ref="O78:P78" si="157">K78</f>
        <v/>
      </c>
      <c r="P78" s="3" t="str">
        <f t="shared" si="157"/>
        <v/>
      </c>
      <c r="Q78" s="12">
        <f t="shared" si="6"/>
        <v>13.51999969</v>
      </c>
      <c r="R78" s="3" t="str">
        <f t="shared" ref="R78:S78" si="158">I78</f>
        <v>NYJ</v>
      </c>
      <c r="S78" s="3" t="str">
        <f t="shared" si="158"/>
        <v>ARI</v>
      </c>
      <c r="T78" s="3" t="str">
        <f t="shared" si="8"/>
        <v>RB</v>
      </c>
      <c r="U78" s="3"/>
      <c r="V78" s="3"/>
      <c r="W78" s="3"/>
      <c r="X78" s="3"/>
      <c r="Y78" s="3"/>
      <c r="Z78" s="3"/>
    </row>
    <row r="79">
      <c r="A79" s="1" t="s">
        <v>565</v>
      </c>
      <c r="B79" s="1" t="s">
        <v>44</v>
      </c>
      <c r="C79" s="1" t="s">
        <v>566</v>
      </c>
      <c r="D79" s="1" t="s">
        <v>567</v>
      </c>
      <c r="E79" s="4">
        <v>14.1499996185302</v>
      </c>
      <c r="F79" s="4">
        <v>4.0</v>
      </c>
      <c r="G79" s="4">
        <v>6700.0</v>
      </c>
      <c r="H79" s="1" t="s">
        <v>89</v>
      </c>
      <c r="I79" s="1" t="s">
        <v>69</v>
      </c>
      <c r="J79" s="1" t="s">
        <v>90</v>
      </c>
      <c r="K79" s="1"/>
      <c r="L79" s="1"/>
      <c r="M79" s="11" t="str">
        <f t="shared" si="3"/>
        <v>Mark Ingram</v>
      </c>
      <c r="N79" s="3">
        <f t="shared" si="4"/>
        <v>6700</v>
      </c>
      <c r="O79" s="3" t="str">
        <f t="shared" ref="O79:P79" si="159">K79</f>
        <v/>
      </c>
      <c r="P79" s="3" t="str">
        <f t="shared" si="159"/>
        <v/>
      </c>
      <c r="Q79" s="12">
        <f t="shared" si="6"/>
        <v>14.14999962</v>
      </c>
      <c r="R79" s="3" t="str">
        <f t="shared" ref="R79:S79" si="160">I79</f>
        <v>NO</v>
      </c>
      <c r="S79" s="3" t="str">
        <f t="shared" si="160"/>
        <v>CAR</v>
      </c>
      <c r="T79" s="3" t="str">
        <f t="shared" si="8"/>
        <v>RB</v>
      </c>
      <c r="U79" s="3"/>
      <c r="V79" s="3"/>
      <c r="W79" s="3"/>
      <c r="X79" s="3"/>
      <c r="Y79" s="3"/>
      <c r="Z79" s="3"/>
    </row>
    <row r="80">
      <c r="A80" s="1" t="s">
        <v>571</v>
      </c>
      <c r="B80" s="1" t="s">
        <v>19</v>
      </c>
      <c r="C80" s="1" t="s">
        <v>572</v>
      </c>
      <c r="D80" s="1" t="s">
        <v>573</v>
      </c>
      <c r="E80" s="4">
        <v>10.1400001525878</v>
      </c>
      <c r="F80" s="4">
        <v>5.0</v>
      </c>
      <c r="G80" s="4">
        <v>6700.0</v>
      </c>
      <c r="H80" s="1" t="s">
        <v>196</v>
      </c>
      <c r="I80" s="1" t="s">
        <v>37</v>
      </c>
      <c r="J80" s="1" t="s">
        <v>197</v>
      </c>
      <c r="K80" s="1"/>
      <c r="L80" s="1"/>
      <c r="M80" s="11" t="str">
        <f t="shared" si="3"/>
        <v>Sterling Shepard</v>
      </c>
      <c r="N80" s="3">
        <f t="shared" si="4"/>
        <v>6700</v>
      </c>
      <c r="O80" s="3" t="str">
        <f t="shared" ref="O80:P80" si="161">K80</f>
        <v/>
      </c>
      <c r="P80" s="3" t="str">
        <f t="shared" si="161"/>
        <v/>
      </c>
      <c r="Q80" s="12">
        <f t="shared" si="6"/>
        <v>10.14000015</v>
      </c>
      <c r="R80" s="3" t="str">
        <f t="shared" ref="R80:S80" si="162">I80</f>
        <v>NYG</v>
      </c>
      <c r="S80" s="3" t="str">
        <f t="shared" si="162"/>
        <v>BAL</v>
      </c>
      <c r="T80" s="3" t="str">
        <f t="shared" si="8"/>
        <v>WR</v>
      </c>
      <c r="U80" s="3"/>
      <c r="V80" s="3"/>
      <c r="W80" s="3"/>
      <c r="X80" s="3"/>
      <c r="Y80" s="3"/>
      <c r="Z80" s="3"/>
    </row>
    <row r="81">
      <c r="A81" s="1" t="s">
        <v>576</v>
      </c>
      <c r="B81" s="1" t="s">
        <v>44</v>
      </c>
      <c r="C81" s="1" t="s">
        <v>577</v>
      </c>
      <c r="D81" s="1" t="s">
        <v>579</v>
      </c>
      <c r="E81" s="4">
        <v>10.0500001907348</v>
      </c>
      <c r="F81" s="4">
        <v>4.0</v>
      </c>
      <c r="G81" s="4">
        <v>6700.0</v>
      </c>
      <c r="H81" s="1" t="s">
        <v>144</v>
      </c>
      <c r="I81" s="1" t="s">
        <v>145</v>
      </c>
      <c r="J81" s="1" t="s">
        <v>146</v>
      </c>
      <c r="K81" s="1"/>
      <c r="L81" s="1"/>
      <c r="M81" s="11" t="str">
        <f t="shared" si="3"/>
        <v>T.J. Yeldon</v>
      </c>
      <c r="N81" s="3">
        <f t="shared" si="4"/>
        <v>6700</v>
      </c>
      <c r="O81" s="3" t="str">
        <f t="shared" ref="O81:P81" si="163">K81</f>
        <v/>
      </c>
      <c r="P81" s="3" t="str">
        <f t="shared" si="163"/>
        <v/>
      </c>
      <c r="Q81" s="12">
        <f t="shared" si="6"/>
        <v>10.05000019</v>
      </c>
      <c r="R81" s="3" t="str">
        <f t="shared" ref="R81:S81" si="164">I81</f>
        <v>JAC</v>
      </c>
      <c r="S81" s="3" t="str">
        <f t="shared" si="164"/>
        <v>CHI</v>
      </c>
      <c r="T81" s="3" t="str">
        <f t="shared" si="8"/>
        <v>RB</v>
      </c>
      <c r="U81" s="3"/>
      <c r="V81" s="3"/>
      <c r="W81" s="3"/>
      <c r="X81" s="3"/>
      <c r="Y81" s="3"/>
      <c r="Z81" s="3"/>
    </row>
    <row r="82">
      <c r="A82" s="1" t="s">
        <v>582</v>
      </c>
      <c r="B82" s="1" t="s">
        <v>19</v>
      </c>
      <c r="C82" s="1" t="s">
        <v>292</v>
      </c>
      <c r="D82" s="1" t="s">
        <v>583</v>
      </c>
      <c r="E82" s="4">
        <v>12.1000003814697</v>
      </c>
      <c r="F82" s="4">
        <v>4.0</v>
      </c>
      <c r="G82" s="4">
        <v>6700.0</v>
      </c>
      <c r="H82" s="1" t="s">
        <v>364</v>
      </c>
      <c r="I82" s="1" t="s">
        <v>365</v>
      </c>
      <c r="J82" s="1" t="s">
        <v>366</v>
      </c>
      <c r="K82" s="1"/>
      <c r="L82" s="1"/>
      <c r="M82" s="11" t="str">
        <f t="shared" si="3"/>
        <v>Jordan Matthews</v>
      </c>
      <c r="N82" s="3">
        <f t="shared" si="4"/>
        <v>6700</v>
      </c>
      <c r="O82" s="3" t="str">
        <f t="shared" ref="O82:P82" si="165">K82</f>
        <v/>
      </c>
      <c r="P82" s="3" t="str">
        <f t="shared" si="165"/>
        <v/>
      </c>
      <c r="Q82" s="12">
        <f t="shared" si="6"/>
        <v>12.10000038</v>
      </c>
      <c r="R82" s="3" t="str">
        <f t="shared" ref="R82:S82" si="166">I82</f>
        <v>PHI</v>
      </c>
      <c r="S82" s="3" t="str">
        <f t="shared" si="166"/>
        <v>WAS</v>
      </c>
      <c r="T82" s="3" t="str">
        <f t="shared" si="8"/>
        <v>WR</v>
      </c>
      <c r="U82" s="3"/>
      <c r="V82" s="3"/>
      <c r="W82" s="3"/>
      <c r="X82" s="3"/>
      <c r="Y82" s="3"/>
      <c r="Z82" s="3"/>
    </row>
    <row r="83">
      <c r="A83" s="1" t="s">
        <v>587</v>
      </c>
      <c r="B83" s="1" t="s">
        <v>46</v>
      </c>
      <c r="C83" s="1" t="s">
        <v>588</v>
      </c>
      <c r="D83" s="1" t="s">
        <v>589</v>
      </c>
      <c r="E83" s="4">
        <v>16.3999996185302</v>
      </c>
      <c r="F83" s="4">
        <v>1.0</v>
      </c>
      <c r="G83" s="4">
        <v>6700.0</v>
      </c>
      <c r="H83" s="1" t="s">
        <v>101</v>
      </c>
      <c r="I83" s="1" t="s">
        <v>103</v>
      </c>
      <c r="J83" s="1" t="s">
        <v>102</v>
      </c>
      <c r="K83" s="1" t="s">
        <v>91</v>
      </c>
      <c r="L83" s="1" t="s">
        <v>590</v>
      </c>
      <c r="M83" s="11" t="str">
        <f t="shared" si="3"/>
        <v>Josh McCown</v>
      </c>
      <c r="N83" s="3">
        <f t="shared" si="4"/>
        <v>6700</v>
      </c>
      <c r="O83" s="3" t="str">
        <f t="shared" ref="O83:P83" si="167">K83</f>
        <v>Q</v>
      </c>
      <c r="P83" s="3" t="str">
        <f t="shared" si="167"/>
        <v>Collarbone</v>
      </c>
      <c r="Q83" s="12">
        <f t="shared" si="6"/>
        <v>16.39999962</v>
      </c>
      <c r="R83" s="3" t="str">
        <f t="shared" ref="R83:S83" si="168">I83</f>
        <v>CLE</v>
      </c>
      <c r="S83" s="3" t="str">
        <f t="shared" si="168"/>
        <v>TEN</v>
      </c>
      <c r="T83" s="3" t="str">
        <f t="shared" si="8"/>
        <v>QB</v>
      </c>
      <c r="U83" s="3"/>
      <c r="V83" s="3"/>
      <c r="W83" s="3"/>
      <c r="X83" s="3"/>
      <c r="Y83" s="3"/>
      <c r="Z83" s="3"/>
    </row>
    <row r="84">
      <c r="A84" s="1" t="s">
        <v>593</v>
      </c>
      <c r="B84" s="1" t="s">
        <v>148</v>
      </c>
      <c r="C84" s="1" t="s">
        <v>594</v>
      </c>
      <c r="D84" s="1" t="s">
        <v>595</v>
      </c>
      <c r="E84" s="4">
        <v>10.625</v>
      </c>
      <c r="F84" s="4">
        <v>4.0</v>
      </c>
      <c r="G84" s="4">
        <v>6700.0</v>
      </c>
      <c r="H84" s="1" t="s">
        <v>101</v>
      </c>
      <c r="I84" s="1" t="s">
        <v>102</v>
      </c>
      <c r="J84" s="1" t="s">
        <v>103</v>
      </c>
      <c r="K84" s="1"/>
      <c r="L84" s="1"/>
      <c r="M84" s="11" t="str">
        <f t="shared" si="3"/>
        <v>Delanie Walker</v>
      </c>
      <c r="N84" s="3">
        <f t="shared" si="4"/>
        <v>6700</v>
      </c>
      <c r="O84" s="3" t="str">
        <f t="shared" ref="O84:P84" si="169">K84</f>
        <v/>
      </c>
      <c r="P84" s="3" t="str">
        <f t="shared" si="169"/>
        <v/>
      </c>
      <c r="Q84" s="12">
        <f t="shared" si="6"/>
        <v>10.625</v>
      </c>
      <c r="R84" s="3" t="str">
        <f t="shared" ref="R84:S84" si="170">I84</f>
        <v>TEN</v>
      </c>
      <c r="S84" s="3" t="str">
        <f t="shared" si="170"/>
        <v>CLE</v>
      </c>
      <c r="T84" s="3" t="str">
        <f t="shared" si="8"/>
        <v>TE</v>
      </c>
      <c r="U84" s="3"/>
      <c r="V84" s="3"/>
      <c r="W84" s="3"/>
      <c r="X84" s="3"/>
      <c r="Y84" s="3"/>
      <c r="Z84" s="3"/>
    </row>
    <row r="85">
      <c r="A85" s="1" t="s">
        <v>598</v>
      </c>
      <c r="B85" s="1" t="s">
        <v>46</v>
      </c>
      <c r="C85" s="1" t="s">
        <v>599</v>
      </c>
      <c r="D85" s="1" t="s">
        <v>600</v>
      </c>
      <c r="E85" s="4">
        <v>12.0600004196167</v>
      </c>
      <c r="F85" s="4">
        <v>2.0</v>
      </c>
      <c r="G85" s="4">
        <v>6700.0</v>
      </c>
      <c r="H85" s="1" t="s">
        <v>346</v>
      </c>
      <c r="I85" s="1" t="s">
        <v>347</v>
      </c>
      <c r="J85" s="1" t="s">
        <v>233</v>
      </c>
      <c r="K85" s="1"/>
      <c r="L85" s="1"/>
      <c r="M85" s="11" t="str">
        <f t="shared" si="3"/>
        <v>Paxton Lynch</v>
      </c>
      <c r="N85" s="3">
        <f t="shared" si="4"/>
        <v>6700</v>
      </c>
      <c r="O85" s="3" t="str">
        <f t="shared" ref="O85:P85" si="171">K85</f>
        <v/>
      </c>
      <c r="P85" s="3" t="str">
        <f t="shared" si="171"/>
        <v/>
      </c>
      <c r="Q85" s="12">
        <f t="shared" si="6"/>
        <v>12.06000042</v>
      </c>
      <c r="R85" s="3" t="str">
        <f t="shared" ref="R85:S85" si="172">I85</f>
        <v>DEN</v>
      </c>
      <c r="S85" s="3" t="str">
        <f t="shared" si="172"/>
        <v>SD</v>
      </c>
      <c r="T85" s="3" t="str">
        <f t="shared" si="8"/>
        <v>QB</v>
      </c>
      <c r="U85" s="3"/>
      <c r="V85" s="3"/>
      <c r="W85" s="3"/>
      <c r="X85" s="3"/>
      <c r="Y85" s="3"/>
      <c r="Z85" s="3"/>
    </row>
    <row r="86">
      <c r="A86" s="1" t="s">
        <v>602</v>
      </c>
      <c r="B86" s="1" t="s">
        <v>148</v>
      </c>
      <c r="C86" s="1" t="s">
        <v>603</v>
      </c>
      <c r="D86" s="1" t="s">
        <v>604</v>
      </c>
      <c r="E86" s="4">
        <v>13.3</v>
      </c>
      <c r="F86" s="4">
        <v>5.0</v>
      </c>
      <c r="G86" s="4">
        <v>6600.0</v>
      </c>
      <c r="H86" s="1" t="s">
        <v>77</v>
      </c>
      <c r="I86" s="1" t="s">
        <v>78</v>
      </c>
      <c r="J86" s="1" t="s">
        <v>79</v>
      </c>
      <c r="K86" s="1"/>
      <c r="L86" s="1"/>
      <c r="M86" s="11" t="str">
        <f t="shared" si="3"/>
        <v>Martellus Bennett</v>
      </c>
      <c r="N86" s="3">
        <f t="shared" si="4"/>
        <v>6600</v>
      </c>
      <c r="O86" s="3" t="str">
        <f t="shared" ref="O86:P86" si="173">K86</f>
        <v/>
      </c>
      <c r="P86" s="3" t="str">
        <f t="shared" si="173"/>
        <v/>
      </c>
      <c r="Q86" s="12">
        <f t="shared" si="6"/>
        <v>13.3</v>
      </c>
      <c r="R86" s="3" t="str">
        <f t="shared" ref="R86:S86" si="174">I86</f>
        <v>NE</v>
      </c>
      <c r="S86" s="3" t="str">
        <f t="shared" si="174"/>
        <v>CIN</v>
      </c>
      <c r="T86" s="3" t="str">
        <f t="shared" si="8"/>
        <v>TE</v>
      </c>
      <c r="U86" s="3"/>
      <c r="V86" s="3"/>
      <c r="W86" s="3"/>
      <c r="X86" s="3"/>
      <c r="Y86" s="3"/>
      <c r="Z86" s="3"/>
    </row>
    <row r="87">
      <c r="A87" s="1" t="s">
        <v>608</v>
      </c>
      <c r="B87" s="1" t="s">
        <v>19</v>
      </c>
      <c r="C87" s="1" t="s">
        <v>610</v>
      </c>
      <c r="D87" s="1" t="s">
        <v>26</v>
      </c>
      <c r="E87" s="4">
        <v>6.84000015258789</v>
      </c>
      <c r="F87" s="4">
        <v>5.0</v>
      </c>
      <c r="G87" s="4">
        <v>6600.0</v>
      </c>
      <c r="H87" s="1" t="s">
        <v>65</v>
      </c>
      <c r="I87" s="1" t="s">
        <v>66</v>
      </c>
      <c r="J87" s="1" t="s">
        <v>67</v>
      </c>
      <c r="K87" s="1"/>
      <c r="L87" s="1"/>
      <c r="M87" s="11" t="str">
        <f t="shared" si="3"/>
        <v>John Brown</v>
      </c>
      <c r="N87" s="3">
        <f t="shared" si="4"/>
        <v>6600</v>
      </c>
      <c r="O87" s="3" t="str">
        <f t="shared" ref="O87:P87" si="175">K87</f>
        <v/>
      </c>
      <c r="P87" s="3" t="str">
        <f t="shared" si="175"/>
        <v/>
      </c>
      <c r="Q87" s="12">
        <f t="shared" si="6"/>
        <v>6.840000153</v>
      </c>
      <c r="R87" s="3" t="str">
        <f t="shared" ref="R87:S87" si="176">I87</f>
        <v>ARI</v>
      </c>
      <c r="S87" s="3" t="str">
        <f t="shared" si="176"/>
        <v>NYJ</v>
      </c>
      <c r="T87" s="3" t="str">
        <f t="shared" si="8"/>
        <v>WR</v>
      </c>
      <c r="U87" s="3"/>
      <c r="V87" s="3"/>
      <c r="W87" s="3"/>
      <c r="X87" s="3"/>
      <c r="Y87" s="3"/>
      <c r="Z87" s="3"/>
    </row>
    <row r="88">
      <c r="A88" s="1" t="s">
        <v>613</v>
      </c>
      <c r="B88" s="1" t="s">
        <v>19</v>
      </c>
      <c r="C88" s="1" t="s">
        <v>615</v>
      </c>
      <c r="D88" s="1" t="s">
        <v>616</v>
      </c>
      <c r="E88" s="4">
        <v>7.18000030517578</v>
      </c>
      <c r="F88" s="4">
        <v>5.0</v>
      </c>
      <c r="G88" s="4">
        <v>6600.0</v>
      </c>
      <c r="H88" s="1" t="s">
        <v>131</v>
      </c>
      <c r="I88" s="1" t="s">
        <v>132</v>
      </c>
      <c r="J88" s="1" t="s">
        <v>133</v>
      </c>
      <c r="K88" s="1"/>
      <c r="L88" s="1"/>
      <c r="M88" s="11" t="str">
        <f t="shared" si="3"/>
        <v>Phillip Dorsett</v>
      </c>
      <c r="N88" s="3">
        <f t="shared" si="4"/>
        <v>6600</v>
      </c>
      <c r="O88" s="3" t="str">
        <f t="shared" ref="O88:P88" si="177">K88</f>
        <v/>
      </c>
      <c r="P88" s="3" t="str">
        <f t="shared" si="177"/>
        <v/>
      </c>
      <c r="Q88" s="12">
        <f t="shared" si="6"/>
        <v>7.180000305</v>
      </c>
      <c r="R88" s="3" t="str">
        <f t="shared" ref="R88:S88" si="178">I88</f>
        <v>IND</v>
      </c>
      <c r="S88" s="3" t="str">
        <f t="shared" si="178"/>
        <v>HOU</v>
      </c>
      <c r="T88" s="3" t="str">
        <f t="shared" si="8"/>
        <v>WR</v>
      </c>
      <c r="U88" s="3"/>
      <c r="V88" s="3"/>
      <c r="W88" s="3"/>
      <c r="X88" s="3"/>
      <c r="Y88" s="3"/>
      <c r="Z88" s="3"/>
    </row>
    <row r="89">
      <c r="A89" s="1" t="s">
        <v>619</v>
      </c>
      <c r="B89" s="1" t="s">
        <v>19</v>
      </c>
      <c r="C89" s="1" t="s">
        <v>620</v>
      </c>
      <c r="D89" s="1" t="s">
        <v>621</v>
      </c>
      <c r="E89" s="4">
        <v>11.9666671752929</v>
      </c>
      <c r="F89" s="4">
        <v>3.0</v>
      </c>
      <c r="G89" s="4">
        <v>6600.0</v>
      </c>
      <c r="H89" s="1" t="s">
        <v>65</v>
      </c>
      <c r="I89" s="1" t="s">
        <v>67</v>
      </c>
      <c r="J89" s="1" t="s">
        <v>66</v>
      </c>
      <c r="K89" s="1" t="s">
        <v>91</v>
      </c>
      <c r="L89" s="1" t="s">
        <v>536</v>
      </c>
      <c r="M89" s="11" t="str">
        <f t="shared" si="3"/>
        <v>Eric Decker</v>
      </c>
      <c r="N89" s="3">
        <f t="shared" si="4"/>
        <v>6600</v>
      </c>
      <c r="O89" s="3" t="str">
        <f t="shared" ref="O89:P89" si="179">K89</f>
        <v>Q</v>
      </c>
      <c r="P89" s="3" t="str">
        <f t="shared" si="179"/>
        <v>Shoulder</v>
      </c>
      <c r="Q89" s="12">
        <f t="shared" si="6"/>
        <v>11.96666718</v>
      </c>
      <c r="R89" s="3" t="str">
        <f t="shared" ref="R89:S89" si="180">I89</f>
        <v>NYJ</v>
      </c>
      <c r="S89" s="3" t="str">
        <f t="shared" si="180"/>
        <v>ARI</v>
      </c>
      <c r="T89" s="3" t="str">
        <f t="shared" si="8"/>
        <v>WR</v>
      </c>
      <c r="U89" s="3"/>
      <c r="V89" s="3"/>
      <c r="W89" s="3"/>
      <c r="X89" s="3"/>
      <c r="Y89" s="3"/>
      <c r="Z89" s="3"/>
    </row>
    <row r="90">
      <c r="A90" s="1" t="s">
        <v>624</v>
      </c>
      <c r="B90" s="1" t="s">
        <v>44</v>
      </c>
      <c r="C90" s="1" t="s">
        <v>625</v>
      </c>
      <c r="D90" s="1" t="s">
        <v>626</v>
      </c>
      <c r="E90" s="4">
        <v>14.6199996948242</v>
      </c>
      <c r="F90" s="4">
        <v>5.0</v>
      </c>
      <c r="G90" s="4">
        <v>6600.0</v>
      </c>
      <c r="H90" s="1" t="s">
        <v>239</v>
      </c>
      <c r="I90" s="1" t="s">
        <v>241</v>
      </c>
      <c r="J90" s="1" t="s">
        <v>180</v>
      </c>
      <c r="K90" s="1"/>
      <c r="L90" s="1"/>
      <c r="M90" s="11" t="str">
        <f t="shared" si="3"/>
        <v>Theo Riddick</v>
      </c>
      <c r="N90" s="3">
        <f t="shared" si="4"/>
        <v>6600</v>
      </c>
      <c r="O90" s="3" t="str">
        <f t="shared" ref="O90:P90" si="181">K90</f>
        <v/>
      </c>
      <c r="P90" s="3" t="str">
        <f t="shared" si="181"/>
        <v/>
      </c>
      <c r="Q90" s="12">
        <f t="shared" si="6"/>
        <v>14.61999969</v>
      </c>
      <c r="R90" s="3" t="str">
        <f t="shared" ref="R90:S90" si="182">I90</f>
        <v>DET</v>
      </c>
      <c r="S90" s="3" t="str">
        <f t="shared" si="182"/>
        <v>LA</v>
      </c>
      <c r="T90" s="3" t="str">
        <f t="shared" si="8"/>
        <v>RB</v>
      </c>
      <c r="U90" s="3"/>
      <c r="V90" s="3"/>
      <c r="W90" s="3"/>
      <c r="X90" s="3"/>
      <c r="Y90" s="3"/>
      <c r="Z90" s="3"/>
    </row>
    <row r="91">
      <c r="A91" s="1" t="s">
        <v>629</v>
      </c>
      <c r="B91" s="1" t="s">
        <v>19</v>
      </c>
      <c r="C91" s="1" t="s">
        <v>387</v>
      </c>
      <c r="D91" s="1" t="s">
        <v>630</v>
      </c>
      <c r="E91" s="4">
        <v>7.0</v>
      </c>
      <c r="F91" s="4">
        <v>5.0</v>
      </c>
      <c r="G91" s="4">
        <v>6500.0</v>
      </c>
      <c r="H91" s="1" t="s">
        <v>65</v>
      </c>
      <c r="I91" s="1" t="s">
        <v>66</v>
      </c>
      <c r="J91" s="1" t="s">
        <v>67</v>
      </c>
      <c r="K91" s="1"/>
      <c r="L91" s="1"/>
      <c r="M91" s="11" t="str">
        <f t="shared" si="3"/>
        <v>Michael Floyd</v>
      </c>
      <c r="N91" s="3">
        <f t="shared" si="4"/>
        <v>6500</v>
      </c>
      <c r="O91" s="3" t="str">
        <f t="shared" ref="O91:P91" si="183">K91</f>
        <v/>
      </c>
      <c r="P91" s="3" t="str">
        <f t="shared" si="183"/>
        <v/>
      </c>
      <c r="Q91" s="12">
        <f t="shared" si="6"/>
        <v>7</v>
      </c>
      <c r="R91" s="3" t="str">
        <f t="shared" ref="R91:S91" si="184">I91</f>
        <v>ARI</v>
      </c>
      <c r="S91" s="3" t="str">
        <f t="shared" si="184"/>
        <v>NYJ</v>
      </c>
      <c r="T91" s="3" t="str">
        <f t="shared" si="8"/>
        <v>WR</v>
      </c>
      <c r="U91" s="3"/>
      <c r="V91" s="3"/>
      <c r="W91" s="3"/>
      <c r="X91" s="3"/>
      <c r="Y91" s="3"/>
      <c r="Z91" s="3"/>
    </row>
    <row r="92">
      <c r="A92" s="1" t="s">
        <v>632</v>
      </c>
      <c r="B92" s="1" t="s">
        <v>44</v>
      </c>
      <c r="C92" s="1" t="s">
        <v>634</v>
      </c>
      <c r="D92" s="1" t="s">
        <v>635</v>
      </c>
      <c r="E92" s="4">
        <v>6.19999980926513</v>
      </c>
      <c r="F92" s="4">
        <v>2.0</v>
      </c>
      <c r="G92" s="4">
        <v>6500.0</v>
      </c>
      <c r="H92" s="1" t="s">
        <v>27</v>
      </c>
      <c r="I92" s="1" t="s">
        <v>29</v>
      </c>
      <c r="J92" s="1" t="s">
        <v>28</v>
      </c>
      <c r="K92" s="1" t="s">
        <v>91</v>
      </c>
      <c r="L92" s="1" t="s">
        <v>636</v>
      </c>
      <c r="M92" s="11" t="str">
        <f t="shared" si="3"/>
        <v>Arian Foster</v>
      </c>
      <c r="N92" s="3">
        <f t="shared" si="4"/>
        <v>6500</v>
      </c>
      <c r="O92" s="3" t="str">
        <f t="shared" ref="O92:P92" si="185">K92</f>
        <v>Q</v>
      </c>
      <c r="P92" s="3" t="str">
        <f t="shared" si="185"/>
        <v>Hamstring</v>
      </c>
      <c r="Q92" s="12">
        <f t="shared" si="6"/>
        <v>6.199999809</v>
      </c>
      <c r="R92" s="3" t="str">
        <f t="shared" ref="R92:S92" si="186">I92</f>
        <v>MIA</v>
      </c>
      <c r="S92" s="3" t="str">
        <f t="shared" si="186"/>
        <v>PIT</v>
      </c>
      <c r="T92" s="3" t="str">
        <f t="shared" si="8"/>
        <v>RB</v>
      </c>
      <c r="U92" s="3"/>
      <c r="V92" s="3"/>
      <c r="W92" s="3"/>
      <c r="X92" s="3"/>
      <c r="Y92" s="3"/>
      <c r="Z92" s="3"/>
    </row>
    <row r="93">
      <c r="A93" s="1" t="s">
        <v>639</v>
      </c>
      <c r="B93" s="1" t="s">
        <v>46</v>
      </c>
      <c r="C93" s="1" t="s">
        <v>640</v>
      </c>
      <c r="D93" s="1" t="s">
        <v>641</v>
      </c>
      <c r="E93" s="4">
        <v>11.1680000305175</v>
      </c>
      <c r="F93" s="4">
        <v>5.0</v>
      </c>
      <c r="G93" s="4">
        <v>6500.0</v>
      </c>
      <c r="H93" s="1" t="s">
        <v>239</v>
      </c>
      <c r="I93" s="1" t="s">
        <v>180</v>
      </c>
      <c r="J93" s="1" t="s">
        <v>241</v>
      </c>
      <c r="K93" s="1"/>
      <c r="L93" s="1"/>
      <c r="M93" s="11" t="str">
        <f t="shared" si="3"/>
        <v>Case Keenum</v>
      </c>
      <c r="N93" s="3">
        <f t="shared" si="4"/>
        <v>6500</v>
      </c>
      <c r="O93" s="3" t="str">
        <f t="shared" ref="O93:P93" si="187">K93</f>
        <v/>
      </c>
      <c r="P93" s="3" t="str">
        <f t="shared" si="187"/>
        <v/>
      </c>
      <c r="Q93" s="12">
        <f t="shared" si="6"/>
        <v>11.16800003</v>
      </c>
      <c r="R93" s="3" t="str">
        <f t="shared" ref="R93:S93" si="188">I93</f>
        <v>LA</v>
      </c>
      <c r="S93" s="3" t="str">
        <f t="shared" si="188"/>
        <v>DET</v>
      </c>
      <c r="T93" s="3" t="str">
        <f t="shared" si="8"/>
        <v>QB</v>
      </c>
      <c r="U93" s="3"/>
      <c r="V93" s="3"/>
      <c r="W93" s="3"/>
      <c r="X93" s="3"/>
      <c r="Y93" s="3"/>
      <c r="Z93" s="3"/>
    </row>
    <row r="94">
      <c r="A94" s="1" t="s">
        <v>644</v>
      </c>
      <c r="B94" s="1" t="s">
        <v>44</v>
      </c>
      <c r="C94" s="1" t="s">
        <v>645</v>
      </c>
      <c r="D94" s="1" t="s">
        <v>646</v>
      </c>
      <c r="E94" s="4">
        <v>14.0399993896484</v>
      </c>
      <c r="F94" s="4">
        <v>5.0</v>
      </c>
      <c r="G94" s="4">
        <v>6500.0</v>
      </c>
      <c r="H94" s="1" t="s">
        <v>101</v>
      </c>
      <c r="I94" s="1" t="s">
        <v>103</v>
      </c>
      <c r="J94" s="1" t="s">
        <v>102</v>
      </c>
      <c r="K94" s="1"/>
      <c r="L94" s="1"/>
      <c r="M94" s="11" t="str">
        <f t="shared" si="3"/>
        <v>Isaiah Crowell</v>
      </c>
      <c r="N94" s="3">
        <f t="shared" si="4"/>
        <v>6500</v>
      </c>
      <c r="O94" s="3" t="str">
        <f t="shared" ref="O94:P94" si="189">K94</f>
        <v/>
      </c>
      <c r="P94" s="3" t="str">
        <f t="shared" si="189"/>
        <v/>
      </c>
      <c r="Q94" s="12">
        <f t="shared" si="6"/>
        <v>14.03999939</v>
      </c>
      <c r="R94" s="3" t="str">
        <f t="shared" ref="R94:S94" si="190">I94</f>
        <v>CLE</v>
      </c>
      <c r="S94" s="3" t="str">
        <f t="shared" si="190"/>
        <v>TEN</v>
      </c>
      <c r="T94" s="3" t="str">
        <f t="shared" si="8"/>
        <v>RB</v>
      </c>
      <c r="U94" s="3"/>
      <c r="V94" s="3"/>
      <c r="W94" s="3"/>
      <c r="X94" s="3"/>
      <c r="Y94" s="3"/>
      <c r="Z94" s="3"/>
    </row>
    <row r="95">
      <c r="A95" s="1" t="s">
        <v>650</v>
      </c>
      <c r="B95" s="1" t="s">
        <v>44</v>
      </c>
      <c r="C95" s="1" t="s">
        <v>313</v>
      </c>
      <c r="D95" s="1" t="s">
        <v>154</v>
      </c>
      <c r="E95" s="4">
        <v>10.2199996948242</v>
      </c>
      <c r="F95" s="4">
        <v>5.0</v>
      </c>
      <c r="G95" s="4">
        <v>6500.0</v>
      </c>
      <c r="H95" s="1" t="s">
        <v>364</v>
      </c>
      <c r="I95" s="1" t="s">
        <v>366</v>
      </c>
      <c r="J95" s="1" t="s">
        <v>365</v>
      </c>
      <c r="K95" s="1"/>
      <c r="L95" s="1"/>
      <c r="M95" s="11" t="str">
        <f t="shared" si="3"/>
        <v>Matt Jones</v>
      </c>
      <c r="N95" s="3">
        <f t="shared" si="4"/>
        <v>6500</v>
      </c>
      <c r="O95" s="3" t="str">
        <f t="shared" ref="O95:P95" si="191">K95</f>
        <v/>
      </c>
      <c r="P95" s="3" t="str">
        <f t="shared" si="191"/>
        <v/>
      </c>
      <c r="Q95" s="12">
        <f t="shared" si="6"/>
        <v>10.21999969</v>
      </c>
      <c r="R95" s="3" t="str">
        <f t="shared" ref="R95:S95" si="192">I95</f>
        <v>WAS</v>
      </c>
      <c r="S95" s="3" t="str">
        <f t="shared" si="192"/>
        <v>PHI</v>
      </c>
      <c r="T95" s="3" t="str">
        <f t="shared" si="8"/>
        <v>RB</v>
      </c>
      <c r="U95" s="3"/>
      <c r="V95" s="3"/>
      <c r="W95" s="3"/>
      <c r="X95" s="3"/>
      <c r="Y95" s="3"/>
      <c r="Z95" s="3"/>
    </row>
    <row r="96">
      <c r="A96" s="1" t="s">
        <v>652</v>
      </c>
      <c r="B96" s="1" t="s">
        <v>44</v>
      </c>
      <c r="C96" s="1" t="s">
        <v>653</v>
      </c>
      <c r="D96" s="1" t="s">
        <v>654</v>
      </c>
      <c r="E96" s="4">
        <v>8.8</v>
      </c>
      <c r="F96" s="4">
        <v>5.0</v>
      </c>
      <c r="G96" s="4">
        <v>6500.0</v>
      </c>
      <c r="H96" s="1" t="s">
        <v>196</v>
      </c>
      <c r="I96" s="1" t="s">
        <v>197</v>
      </c>
      <c r="J96" s="1" t="s">
        <v>37</v>
      </c>
      <c r="K96" s="1"/>
      <c r="L96" s="1"/>
      <c r="M96" s="11" t="str">
        <f t="shared" si="3"/>
        <v>Terrance West</v>
      </c>
      <c r="N96" s="3">
        <f t="shared" si="4"/>
        <v>6500</v>
      </c>
      <c r="O96" s="3" t="str">
        <f t="shared" ref="O96:P96" si="193">K96</f>
        <v/>
      </c>
      <c r="P96" s="3" t="str">
        <f t="shared" si="193"/>
        <v/>
      </c>
      <c r="Q96" s="12">
        <f t="shared" si="6"/>
        <v>8.8</v>
      </c>
      <c r="R96" s="3" t="str">
        <f t="shared" ref="R96:S96" si="194">I96</f>
        <v>BAL</v>
      </c>
      <c r="S96" s="3" t="str">
        <f t="shared" si="194"/>
        <v>NYG</v>
      </c>
      <c r="T96" s="3" t="str">
        <f t="shared" si="8"/>
        <v>RB</v>
      </c>
      <c r="U96" s="3"/>
      <c r="V96" s="3"/>
      <c r="W96" s="3"/>
      <c r="X96" s="3"/>
      <c r="Y96" s="3"/>
      <c r="Z96" s="3"/>
    </row>
    <row r="97">
      <c r="A97" s="1" t="s">
        <v>657</v>
      </c>
      <c r="B97" s="1" t="s">
        <v>44</v>
      </c>
      <c r="C97" s="1" t="s">
        <v>315</v>
      </c>
      <c r="D97" s="1" t="s">
        <v>658</v>
      </c>
      <c r="E97" s="4">
        <v>10.8000001907348</v>
      </c>
      <c r="F97" s="4">
        <v>4.0</v>
      </c>
      <c r="G97" s="4">
        <v>6500.0</v>
      </c>
      <c r="H97" s="1" t="s">
        <v>364</v>
      </c>
      <c r="I97" s="1" t="s">
        <v>365</v>
      </c>
      <c r="J97" s="1" t="s">
        <v>366</v>
      </c>
      <c r="K97" s="1"/>
      <c r="L97" s="1"/>
      <c r="M97" s="11" t="str">
        <f t="shared" si="3"/>
        <v>Ryan Mathews</v>
      </c>
      <c r="N97" s="3">
        <f t="shared" si="4"/>
        <v>6500</v>
      </c>
      <c r="O97" s="3" t="str">
        <f t="shared" ref="O97:P97" si="195">K97</f>
        <v/>
      </c>
      <c r="P97" s="3" t="str">
        <f t="shared" si="195"/>
        <v/>
      </c>
      <c r="Q97" s="12">
        <f t="shared" si="6"/>
        <v>10.80000019</v>
      </c>
      <c r="R97" s="3" t="str">
        <f t="shared" ref="R97:S97" si="196">I97</f>
        <v>PHI</v>
      </c>
      <c r="S97" s="3" t="str">
        <f t="shared" si="196"/>
        <v>WAS</v>
      </c>
      <c r="T97" s="3" t="str">
        <f t="shared" si="8"/>
        <v>RB</v>
      </c>
      <c r="U97" s="3"/>
      <c r="V97" s="3"/>
      <c r="W97" s="3"/>
      <c r="X97" s="3"/>
      <c r="Y97" s="3"/>
      <c r="Z97" s="3"/>
    </row>
    <row r="98">
      <c r="A98" s="1" t="s">
        <v>661</v>
      </c>
      <c r="B98" s="1" t="s">
        <v>148</v>
      </c>
      <c r="C98" s="1" t="s">
        <v>662</v>
      </c>
      <c r="D98" s="1" t="s">
        <v>663</v>
      </c>
      <c r="E98" s="4">
        <v>11.25</v>
      </c>
      <c r="F98" s="4">
        <v>4.0</v>
      </c>
      <c r="G98" s="4">
        <v>6400.0</v>
      </c>
      <c r="H98" s="1" t="s">
        <v>254</v>
      </c>
      <c r="I98" s="1" t="s">
        <v>204</v>
      </c>
      <c r="J98" s="1" t="s">
        <v>255</v>
      </c>
      <c r="K98" s="1"/>
      <c r="L98" s="1"/>
      <c r="M98" s="11" t="str">
        <f t="shared" si="3"/>
        <v>Travis Kelce</v>
      </c>
      <c r="N98" s="3">
        <f t="shared" si="4"/>
        <v>6400</v>
      </c>
      <c r="O98" s="3" t="str">
        <f t="shared" ref="O98:P98" si="197">K98</f>
        <v/>
      </c>
      <c r="P98" s="3" t="str">
        <f t="shared" si="197"/>
        <v/>
      </c>
      <c r="Q98" s="12">
        <f t="shared" si="6"/>
        <v>11.25</v>
      </c>
      <c r="R98" s="3" t="str">
        <f t="shared" ref="R98:S98" si="198">I98</f>
        <v>KC</v>
      </c>
      <c r="S98" s="3" t="str">
        <f t="shared" si="198"/>
        <v>OAK</v>
      </c>
      <c r="T98" s="3" t="str">
        <f t="shared" si="8"/>
        <v>TE</v>
      </c>
      <c r="U98" s="3"/>
      <c r="V98" s="3"/>
      <c r="W98" s="3"/>
      <c r="X98" s="3"/>
      <c r="Y98" s="3"/>
      <c r="Z98" s="3"/>
    </row>
    <row r="99">
      <c r="A99" s="1" t="s">
        <v>667</v>
      </c>
      <c r="B99" s="1" t="s">
        <v>19</v>
      </c>
      <c r="C99" s="1" t="s">
        <v>668</v>
      </c>
      <c r="D99" s="1" t="s">
        <v>669</v>
      </c>
      <c r="E99" s="4">
        <v>11.9400001525878</v>
      </c>
      <c r="F99" s="4">
        <v>5.0</v>
      </c>
      <c r="G99" s="4">
        <v>6400.0</v>
      </c>
      <c r="H99" s="1" t="s">
        <v>196</v>
      </c>
      <c r="I99" s="1" t="s">
        <v>197</v>
      </c>
      <c r="J99" s="1" t="s">
        <v>37</v>
      </c>
      <c r="K99" s="1" t="s">
        <v>91</v>
      </c>
      <c r="L99" s="1" t="s">
        <v>671</v>
      </c>
      <c r="M99" s="11" t="str">
        <f t="shared" si="3"/>
        <v>Mike Wallace</v>
      </c>
      <c r="N99" s="3">
        <f t="shared" si="4"/>
        <v>6400</v>
      </c>
      <c r="O99" s="3" t="str">
        <f t="shared" ref="O99:P99" si="199">K99</f>
        <v>Q</v>
      </c>
      <c r="P99" s="3" t="str">
        <f t="shared" si="199"/>
        <v>Ribs</v>
      </c>
      <c r="Q99" s="12">
        <f t="shared" si="6"/>
        <v>11.94000015</v>
      </c>
      <c r="R99" s="3" t="str">
        <f t="shared" ref="R99:S99" si="200">I99</f>
        <v>BAL</v>
      </c>
      <c r="S99" s="3" t="str">
        <f t="shared" si="200"/>
        <v>NYG</v>
      </c>
      <c r="T99" s="3" t="str">
        <f t="shared" si="8"/>
        <v>WR</v>
      </c>
      <c r="U99" s="3"/>
      <c r="V99" s="3"/>
      <c r="W99" s="3"/>
      <c r="X99" s="3"/>
      <c r="Y99" s="3"/>
      <c r="Z99" s="3"/>
    </row>
    <row r="100">
      <c r="A100" s="1" t="s">
        <v>674</v>
      </c>
      <c r="B100" s="1" t="s">
        <v>46</v>
      </c>
      <c r="C100" s="1" t="s">
        <v>675</v>
      </c>
      <c r="D100" s="1" t="s">
        <v>676</v>
      </c>
      <c r="E100" s="4">
        <v>15.5399993896484</v>
      </c>
      <c r="F100" s="4">
        <v>5.0</v>
      </c>
      <c r="G100" s="4">
        <v>6400.0</v>
      </c>
      <c r="H100" s="1" t="s">
        <v>210</v>
      </c>
      <c r="I100" s="1" t="s">
        <v>212</v>
      </c>
      <c r="J100" s="1" t="s">
        <v>211</v>
      </c>
      <c r="K100" s="1"/>
      <c r="L100" s="1"/>
      <c r="M100" s="11" t="str">
        <f t="shared" si="3"/>
        <v>Blaine Gabbert</v>
      </c>
      <c r="N100" s="3">
        <f t="shared" si="4"/>
        <v>6400</v>
      </c>
      <c r="O100" s="3" t="str">
        <f t="shared" ref="O100:P100" si="201">K100</f>
        <v/>
      </c>
      <c r="P100" s="3" t="str">
        <f t="shared" si="201"/>
        <v/>
      </c>
      <c r="Q100" s="12">
        <f t="shared" si="6"/>
        <v>15.53999939</v>
      </c>
      <c r="R100" s="3" t="str">
        <f t="shared" ref="R100:S100" si="202">I100</f>
        <v>SF</v>
      </c>
      <c r="S100" s="3" t="str">
        <f t="shared" si="202"/>
        <v>BUF</v>
      </c>
      <c r="T100" s="3" t="str">
        <f t="shared" si="8"/>
        <v>QB</v>
      </c>
      <c r="U100" s="3"/>
      <c r="V100" s="3"/>
      <c r="W100" s="3"/>
      <c r="X100" s="3"/>
      <c r="Y100" s="3"/>
      <c r="Z100" s="3"/>
    </row>
    <row r="101">
      <c r="A101" s="1" t="s">
        <v>679</v>
      </c>
      <c r="B101" s="1" t="s">
        <v>46</v>
      </c>
      <c r="C101" s="1" t="s">
        <v>680</v>
      </c>
      <c r="D101" s="1" t="s">
        <v>682</v>
      </c>
      <c r="E101" s="4">
        <v>12.7999996609157</v>
      </c>
      <c r="F101" s="4">
        <v>9.0</v>
      </c>
      <c r="G101" s="4">
        <v>6400.0</v>
      </c>
      <c r="H101" s="1" t="s">
        <v>210</v>
      </c>
      <c r="I101" s="1" t="s">
        <v>212</v>
      </c>
      <c r="J101" s="1" t="s">
        <v>211</v>
      </c>
      <c r="K101" s="1"/>
      <c r="L101" s="1"/>
      <c r="M101" s="11" t="str">
        <f t="shared" si="3"/>
        <v>Colin Kaepernick</v>
      </c>
      <c r="N101" s="3">
        <f t="shared" si="4"/>
        <v>6400</v>
      </c>
      <c r="O101" s="3" t="str">
        <f t="shared" ref="O101:P101" si="203">K101</f>
        <v/>
      </c>
      <c r="P101" s="3" t="str">
        <f t="shared" si="203"/>
        <v/>
      </c>
      <c r="Q101" s="12">
        <f t="shared" si="6"/>
        <v>12.79999966</v>
      </c>
      <c r="R101" s="3" t="str">
        <f t="shared" ref="R101:S101" si="204">I101</f>
        <v>SF</v>
      </c>
      <c r="S101" s="3" t="str">
        <f t="shared" si="204"/>
        <v>BUF</v>
      </c>
      <c r="T101" s="3" t="str">
        <f t="shared" si="8"/>
        <v>QB</v>
      </c>
      <c r="U101" s="3"/>
      <c r="V101" s="3"/>
      <c r="W101" s="3"/>
      <c r="X101" s="3"/>
      <c r="Y101" s="3"/>
      <c r="Z101" s="3"/>
    </row>
    <row r="102">
      <c r="A102" s="1" t="s">
        <v>687</v>
      </c>
      <c r="B102" s="1" t="s">
        <v>19</v>
      </c>
      <c r="C102" s="1" t="s">
        <v>688</v>
      </c>
      <c r="D102" s="1" t="s">
        <v>689</v>
      </c>
      <c r="E102" s="4">
        <v>12.8199996948242</v>
      </c>
      <c r="F102" s="4">
        <v>5.0</v>
      </c>
      <c r="G102" s="4">
        <v>6400.0</v>
      </c>
      <c r="H102" s="1" t="s">
        <v>27</v>
      </c>
      <c r="I102" s="1" t="s">
        <v>28</v>
      </c>
      <c r="J102" s="1" t="s">
        <v>29</v>
      </c>
      <c r="K102" s="1"/>
      <c r="L102" s="1"/>
      <c r="M102" s="11" t="str">
        <f t="shared" si="3"/>
        <v>Sammie Coates</v>
      </c>
      <c r="N102" s="3">
        <f t="shared" si="4"/>
        <v>6400</v>
      </c>
      <c r="O102" s="3" t="str">
        <f t="shared" ref="O102:P102" si="205">K102</f>
        <v/>
      </c>
      <c r="P102" s="3" t="str">
        <f t="shared" si="205"/>
        <v/>
      </c>
      <c r="Q102" s="12">
        <f t="shared" si="6"/>
        <v>12.81999969</v>
      </c>
      <c r="R102" s="3" t="str">
        <f t="shared" ref="R102:S102" si="206">I102</f>
        <v>PIT</v>
      </c>
      <c r="S102" s="3" t="str">
        <f t="shared" si="206"/>
        <v>MIA</v>
      </c>
      <c r="T102" s="3" t="str">
        <f t="shared" si="8"/>
        <v>WR</v>
      </c>
      <c r="U102" s="3"/>
      <c r="V102" s="3"/>
      <c r="W102" s="3"/>
      <c r="X102" s="3"/>
      <c r="Y102" s="3"/>
      <c r="Z102" s="3"/>
    </row>
    <row r="103">
      <c r="A103" s="1" t="s">
        <v>693</v>
      </c>
      <c r="B103" s="1" t="s">
        <v>19</v>
      </c>
      <c r="C103" s="1" t="s">
        <v>694</v>
      </c>
      <c r="D103" s="1" t="s">
        <v>695</v>
      </c>
      <c r="E103" s="4">
        <v>4.77999992370605</v>
      </c>
      <c r="F103" s="4">
        <v>5.0</v>
      </c>
      <c r="G103" s="4">
        <v>6400.0</v>
      </c>
      <c r="H103" s="1" t="s">
        <v>239</v>
      </c>
      <c r="I103" s="1" t="s">
        <v>241</v>
      </c>
      <c r="J103" s="1" t="s">
        <v>180</v>
      </c>
      <c r="K103" s="1"/>
      <c r="L103" s="1"/>
      <c r="M103" s="11" t="str">
        <f t="shared" si="3"/>
        <v>Golden Tate</v>
      </c>
      <c r="N103" s="3">
        <f t="shared" si="4"/>
        <v>6400</v>
      </c>
      <c r="O103" s="3" t="str">
        <f t="shared" ref="O103:P103" si="207">K103</f>
        <v/>
      </c>
      <c r="P103" s="3" t="str">
        <f t="shared" si="207"/>
        <v/>
      </c>
      <c r="Q103" s="12">
        <f t="shared" si="6"/>
        <v>4.779999924</v>
      </c>
      <c r="R103" s="3" t="str">
        <f t="shared" ref="R103:S103" si="208">I103</f>
        <v>DET</v>
      </c>
      <c r="S103" s="3" t="str">
        <f t="shared" si="208"/>
        <v>LA</v>
      </c>
      <c r="T103" s="3" t="str">
        <f t="shared" si="8"/>
        <v>WR</v>
      </c>
      <c r="U103" s="3"/>
      <c r="V103" s="3"/>
      <c r="W103" s="3"/>
      <c r="X103" s="3"/>
      <c r="Y103" s="3"/>
      <c r="Z103" s="3"/>
    </row>
    <row r="104">
      <c r="A104" s="1" t="s">
        <v>699</v>
      </c>
      <c r="B104" s="1" t="s">
        <v>46</v>
      </c>
      <c r="C104" s="1" t="s">
        <v>165</v>
      </c>
      <c r="D104" s="1" t="s">
        <v>700</v>
      </c>
      <c r="E104" s="4">
        <v>4.22666676839192</v>
      </c>
      <c r="F104" s="4">
        <v>3.0</v>
      </c>
      <c r="G104" s="4">
        <v>6400.0</v>
      </c>
      <c r="H104" s="1" t="s">
        <v>65</v>
      </c>
      <c r="I104" s="1" t="s">
        <v>66</v>
      </c>
      <c r="J104" s="1" t="s">
        <v>67</v>
      </c>
      <c r="K104" s="1"/>
      <c r="L104" s="1"/>
      <c r="M104" s="11" t="str">
        <f t="shared" si="3"/>
        <v>Drew Stanton</v>
      </c>
      <c r="N104" s="3">
        <f t="shared" si="4"/>
        <v>6400</v>
      </c>
      <c r="O104" s="3" t="str">
        <f t="shared" ref="O104:P104" si="209">K104</f>
        <v/>
      </c>
      <c r="P104" s="3" t="str">
        <f t="shared" si="209"/>
        <v/>
      </c>
      <c r="Q104" s="12">
        <f t="shared" si="6"/>
        <v>4.226666768</v>
      </c>
      <c r="R104" s="3" t="str">
        <f t="shared" ref="R104:S104" si="210">I104</f>
        <v>ARI</v>
      </c>
      <c r="S104" s="3" t="str">
        <f t="shared" si="210"/>
        <v>NYJ</v>
      </c>
      <c r="T104" s="3" t="str">
        <f t="shared" si="8"/>
        <v>QB</v>
      </c>
      <c r="U104" s="3"/>
      <c r="V104" s="3"/>
      <c r="W104" s="3"/>
      <c r="X104" s="3"/>
      <c r="Y104" s="3"/>
      <c r="Z104" s="3"/>
    </row>
    <row r="105">
      <c r="A105" s="1" t="s">
        <v>705</v>
      </c>
      <c r="B105" s="1" t="s">
        <v>19</v>
      </c>
      <c r="C105" s="1" t="s">
        <v>707</v>
      </c>
      <c r="D105" s="1" t="s">
        <v>708</v>
      </c>
      <c r="E105" s="4">
        <v>8.55999984741211</v>
      </c>
      <c r="F105" s="4">
        <v>5.0</v>
      </c>
      <c r="G105" s="4">
        <v>6400.0</v>
      </c>
      <c r="H105" s="1" t="s">
        <v>364</v>
      </c>
      <c r="I105" s="1" t="s">
        <v>366</v>
      </c>
      <c r="J105" s="1" t="s">
        <v>365</v>
      </c>
      <c r="K105" s="1"/>
      <c r="L105" s="1"/>
      <c r="M105" s="11" t="str">
        <f t="shared" si="3"/>
        <v>DeSean Jackson</v>
      </c>
      <c r="N105" s="3">
        <f t="shared" si="4"/>
        <v>6400</v>
      </c>
      <c r="O105" s="3" t="str">
        <f t="shared" ref="O105:P105" si="211">K105</f>
        <v/>
      </c>
      <c r="P105" s="3" t="str">
        <f t="shared" si="211"/>
        <v/>
      </c>
      <c r="Q105" s="12">
        <f t="shared" si="6"/>
        <v>8.559999847</v>
      </c>
      <c r="R105" s="3" t="str">
        <f t="shared" ref="R105:S105" si="212">I105</f>
        <v>WAS</v>
      </c>
      <c r="S105" s="3" t="str">
        <f t="shared" si="212"/>
        <v>PHI</v>
      </c>
      <c r="T105" s="3" t="str">
        <f t="shared" si="8"/>
        <v>WR</v>
      </c>
      <c r="U105" s="3"/>
      <c r="V105" s="3"/>
      <c r="W105" s="3"/>
      <c r="X105" s="3"/>
      <c r="Y105" s="3"/>
      <c r="Z105" s="3"/>
    </row>
    <row r="106">
      <c r="A106" s="1" t="s">
        <v>711</v>
      </c>
      <c r="B106" s="1" t="s">
        <v>46</v>
      </c>
      <c r="C106" s="1" t="s">
        <v>713</v>
      </c>
      <c r="D106" s="1" t="s">
        <v>714</v>
      </c>
      <c r="E106" s="4">
        <v>9.42000007629394</v>
      </c>
      <c r="F106" s="4">
        <v>3.0</v>
      </c>
      <c r="G106" s="4">
        <v>6300.0</v>
      </c>
      <c r="H106" s="1" t="s">
        <v>101</v>
      </c>
      <c r="I106" s="1" t="s">
        <v>103</v>
      </c>
      <c r="J106" s="1" t="s">
        <v>102</v>
      </c>
      <c r="K106" s="1" t="s">
        <v>91</v>
      </c>
      <c r="L106" s="1" t="s">
        <v>671</v>
      </c>
      <c r="M106" s="11" t="str">
        <f t="shared" si="3"/>
        <v>Cody Kessler</v>
      </c>
      <c r="N106" s="3">
        <f t="shared" si="4"/>
        <v>6300</v>
      </c>
      <c r="O106" s="3" t="str">
        <f t="shared" ref="O106:P106" si="213">K106</f>
        <v>Q</v>
      </c>
      <c r="P106" s="3" t="str">
        <f t="shared" si="213"/>
        <v>Ribs</v>
      </c>
      <c r="Q106" s="12">
        <f t="shared" si="6"/>
        <v>9.420000076</v>
      </c>
      <c r="R106" s="3" t="str">
        <f t="shared" ref="R106:S106" si="214">I106</f>
        <v>CLE</v>
      </c>
      <c r="S106" s="3" t="str">
        <f t="shared" si="214"/>
        <v>TEN</v>
      </c>
      <c r="T106" s="3" t="str">
        <f t="shared" si="8"/>
        <v>QB</v>
      </c>
      <c r="U106" s="3"/>
      <c r="V106" s="3"/>
      <c r="W106" s="3"/>
      <c r="X106" s="3"/>
      <c r="Y106" s="3"/>
      <c r="Z106" s="3"/>
    </row>
    <row r="107">
      <c r="A107" s="1" t="s">
        <v>717</v>
      </c>
      <c r="B107" s="1" t="s">
        <v>19</v>
      </c>
      <c r="C107" s="1" t="s">
        <v>718</v>
      </c>
      <c r="D107" s="1" t="s">
        <v>719</v>
      </c>
      <c r="E107" s="4">
        <v>9.55000019073486</v>
      </c>
      <c r="F107" s="4">
        <v>4.0</v>
      </c>
      <c r="G107" s="4">
        <v>6300.0</v>
      </c>
      <c r="H107" s="1" t="s">
        <v>27</v>
      </c>
      <c r="I107" s="1" t="s">
        <v>29</v>
      </c>
      <c r="J107" s="1" t="s">
        <v>28</v>
      </c>
      <c r="K107" s="1"/>
      <c r="L107" s="1"/>
      <c r="M107" s="11" t="str">
        <f t="shared" si="3"/>
        <v>DeVante Parker</v>
      </c>
      <c r="N107" s="3">
        <f t="shared" si="4"/>
        <v>6300</v>
      </c>
      <c r="O107" s="3" t="str">
        <f t="shared" ref="O107:P107" si="215">K107</f>
        <v/>
      </c>
      <c r="P107" s="3" t="str">
        <f t="shared" si="215"/>
        <v/>
      </c>
      <c r="Q107" s="12">
        <f t="shared" si="6"/>
        <v>9.550000191</v>
      </c>
      <c r="R107" s="3" t="str">
        <f t="shared" ref="R107:S107" si="216">I107</f>
        <v>MIA</v>
      </c>
      <c r="S107" s="3" t="str">
        <f t="shared" si="216"/>
        <v>PIT</v>
      </c>
      <c r="T107" s="3" t="str">
        <f t="shared" si="8"/>
        <v>WR</v>
      </c>
      <c r="U107" s="3"/>
      <c r="V107" s="3"/>
      <c r="W107" s="3"/>
      <c r="X107" s="3"/>
      <c r="Y107" s="3"/>
      <c r="Z107" s="3"/>
    </row>
    <row r="108">
      <c r="A108" s="1" t="s">
        <v>724</v>
      </c>
      <c r="B108" s="1" t="s">
        <v>44</v>
      </c>
      <c r="C108" s="1" t="s">
        <v>725</v>
      </c>
      <c r="D108" s="1" t="s">
        <v>726</v>
      </c>
      <c r="E108" s="4">
        <v>12.9600006103515</v>
      </c>
      <c r="F108" s="4">
        <v>5.0</v>
      </c>
      <c r="G108" s="4">
        <v>6300.0</v>
      </c>
      <c r="H108" s="1" t="s">
        <v>131</v>
      </c>
      <c r="I108" s="1" t="s">
        <v>132</v>
      </c>
      <c r="J108" s="1" t="s">
        <v>133</v>
      </c>
      <c r="K108" s="1"/>
      <c r="L108" s="1"/>
      <c r="M108" s="11" t="str">
        <f t="shared" si="3"/>
        <v>Frank Gore</v>
      </c>
      <c r="N108" s="3">
        <f t="shared" si="4"/>
        <v>6300</v>
      </c>
      <c r="O108" s="3" t="str">
        <f t="shared" ref="O108:P108" si="217">K108</f>
        <v/>
      </c>
      <c r="P108" s="3" t="str">
        <f t="shared" si="217"/>
        <v/>
      </c>
      <c r="Q108" s="12">
        <f t="shared" si="6"/>
        <v>12.96000061</v>
      </c>
      <c r="R108" s="3" t="str">
        <f t="shared" ref="R108:S108" si="218">I108</f>
        <v>IND</v>
      </c>
      <c r="S108" s="3" t="str">
        <f t="shared" si="218"/>
        <v>HOU</v>
      </c>
      <c r="T108" s="3" t="str">
        <f t="shared" si="8"/>
        <v>RB</v>
      </c>
      <c r="U108" s="3"/>
      <c r="V108" s="3"/>
      <c r="W108" s="3"/>
      <c r="X108" s="3"/>
      <c r="Y108" s="3"/>
      <c r="Z108" s="3"/>
    </row>
    <row r="109">
      <c r="A109" s="1" t="s">
        <v>730</v>
      </c>
      <c r="B109" s="1" t="s">
        <v>44</v>
      </c>
      <c r="C109" s="1" t="s">
        <v>731</v>
      </c>
      <c r="D109" s="1" t="s">
        <v>732</v>
      </c>
      <c r="E109" s="4">
        <v>4.5</v>
      </c>
      <c r="F109" s="4">
        <v>2.0</v>
      </c>
      <c r="G109" s="4">
        <v>6300.0</v>
      </c>
      <c r="H109" s="1" t="s">
        <v>89</v>
      </c>
      <c r="I109" s="1" t="s">
        <v>90</v>
      </c>
      <c r="J109" s="1" t="s">
        <v>69</v>
      </c>
      <c r="K109" s="1" t="s">
        <v>91</v>
      </c>
      <c r="L109" s="1" t="s">
        <v>636</v>
      </c>
      <c r="M109" s="11" t="str">
        <f t="shared" si="3"/>
        <v>Jonathan Stewart</v>
      </c>
      <c r="N109" s="3">
        <f t="shared" si="4"/>
        <v>6300</v>
      </c>
      <c r="O109" s="3" t="str">
        <f t="shared" ref="O109:P109" si="219">K109</f>
        <v>Q</v>
      </c>
      <c r="P109" s="3" t="str">
        <f t="shared" si="219"/>
        <v>Hamstring</v>
      </c>
      <c r="Q109" s="12">
        <f t="shared" si="6"/>
        <v>4.5</v>
      </c>
      <c r="R109" s="3" t="str">
        <f t="shared" ref="R109:S109" si="220">I109</f>
        <v>CAR</v>
      </c>
      <c r="S109" s="3" t="str">
        <f t="shared" si="220"/>
        <v>NO</v>
      </c>
      <c r="T109" s="3" t="str">
        <f t="shared" si="8"/>
        <v>RB</v>
      </c>
      <c r="U109" s="3"/>
      <c r="V109" s="3"/>
      <c r="W109" s="3"/>
      <c r="X109" s="3"/>
      <c r="Y109" s="3"/>
      <c r="Z109" s="3"/>
    </row>
    <row r="110">
      <c r="A110" s="1" t="s">
        <v>736</v>
      </c>
      <c r="B110" s="1" t="s">
        <v>19</v>
      </c>
      <c r="C110" s="1" t="s">
        <v>504</v>
      </c>
      <c r="D110" s="1" t="s">
        <v>737</v>
      </c>
      <c r="E110" s="4">
        <v>11.7800003051757</v>
      </c>
      <c r="F110" s="4">
        <v>5.0</v>
      </c>
      <c r="G110" s="4">
        <v>6300.0</v>
      </c>
      <c r="H110" s="1" t="s">
        <v>144</v>
      </c>
      <c r="I110" s="1" t="s">
        <v>146</v>
      </c>
      <c r="J110" s="1" t="s">
        <v>145</v>
      </c>
      <c r="K110" s="1"/>
      <c r="L110" s="1"/>
      <c r="M110" s="11" t="str">
        <f t="shared" si="3"/>
        <v>Eddie Royal</v>
      </c>
      <c r="N110" s="3">
        <f t="shared" si="4"/>
        <v>6300</v>
      </c>
      <c r="O110" s="3" t="str">
        <f t="shared" ref="O110:P110" si="221">K110</f>
        <v/>
      </c>
      <c r="P110" s="3" t="str">
        <f t="shared" si="221"/>
        <v/>
      </c>
      <c r="Q110" s="12">
        <f t="shared" si="6"/>
        <v>11.78000031</v>
      </c>
      <c r="R110" s="3" t="str">
        <f t="shared" ref="R110:S110" si="222">I110</f>
        <v>CHI</v>
      </c>
      <c r="S110" s="3" t="str">
        <f t="shared" si="222"/>
        <v>JAC</v>
      </c>
      <c r="T110" s="3" t="str">
        <f t="shared" si="8"/>
        <v>WR</v>
      </c>
      <c r="U110" s="3"/>
      <c r="V110" s="3"/>
      <c r="W110" s="3"/>
      <c r="X110" s="3"/>
      <c r="Y110" s="3"/>
      <c r="Z110" s="3"/>
    </row>
    <row r="111">
      <c r="A111" s="1" t="s">
        <v>743</v>
      </c>
      <c r="B111" s="1" t="s">
        <v>19</v>
      </c>
      <c r="C111" s="1" t="s">
        <v>744</v>
      </c>
      <c r="D111" s="1" t="s">
        <v>745</v>
      </c>
      <c r="E111" s="4">
        <v>16.3999996185302</v>
      </c>
      <c r="F111" s="4">
        <v>2.0</v>
      </c>
      <c r="G111" s="4">
        <v>6200.0</v>
      </c>
      <c r="H111" s="1" t="s">
        <v>101</v>
      </c>
      <c r="I111" s="1" t="s">
        <v>103</v>
      </c>
      <c r="J111" s="1" t="s">
        <v>102</v>
      </c>
      <c r="K111" s="1" t="s">
        <v>747</v>
      </c>
      <c r="L111" s="1" t="s">
        <v>748</v>
      </c>
      <c r="M111" s="11" t="str">
        <f t="shared" si="3"/>
        <v>Corey Coleman</v>
      </c>
      <c r="N111" s="3">
        <f t="shared" si="4"/>
        <v>6200</v>
      </c>
      <c r="O111" s="3" t="str">
        <f t="shared" ref="O111:P111" si="223">K111</f>
        <v>O</v>
      </c>
      <c r="P111" s="3" t="str">
        <f t="shared" si="223"/>
        <v>Hand</v>
      </c>
      <c r="Q111" s="12">
        <f t="shared" si="6"/>
        <v>16.39999962</v>
      </c>
      <c r="R111" s="3" t="str">
        <f t="shared" ref="R111:S111" si="224">I111</f>
        <v>CLE</v>
      </c>
      <c r="S111" s="3" t="str">
        <f t="shared" si="224"/>
        <v>TEN</v>
      </c>
      <c r="T111" s="3" t="str">
        <f t="shared" si="8"/>
        <v>WR</v>
      </c>
      <c r="U111" s="3"/>
      <c r="V111" s="3"/>
      <c r="W111" s="3"/>
      <c r="X111" s="3"/>
      <c r="Y111" s="3"/>
      <c r="Z111" s="3"/>
    </row>
    <row r="112">
      <c r="A112" s="1" t="s">
        <v>752</v>
      </c>
      <c r="B112" s="1" t="s">
        <v>19</v>
      </c>
      <c r="C112" s="1" t="s">
        <v>142</v>
      </c>
      <c r="D112" s="1" t="s">
        <v>753</v>
      </c>
      <c r="E112" s="4">
        <v>9.02499961853027</v>
      </c>
      <c r="F112" s="4">
        <v>4.0</v>
      </c>
      <c r="G112" s="4">
        <v>6200.0</v>
      </c>
      <c r="H112" s="1" t="s">
        <v>144</v>
      </c>
      <c r="I112" s="1" t="s">
        <v>145</v>
      </c>
      <c r="J112" s="1" t="s">
        <v>146</v>
      </c>
      <c r="K112" s="1"/>
      <c r="L112" s="1"/>
      <c r="M112" s="11" t="str">
        <f t="shared" si="3"/>
        <v>Allen Hurns</v>
      </c>
      <c r="N112" s="3">
        <f t="shared" si="4"/>
        <v>6200</v>
      </c>
      <c r="O112" s="3" t="str">
        <f t="shared" ref="O112:P112" si="225">K112</f>
        <v/>
      </c>
      <c r="P112" s="3" t="str">
        <f t="shared" si="225"/>
        <v/>
      </c>
      <c r="Q112" s="12">
        <f t="shared" si="6"/>
        <v>9.024999619</v>
      </c>
      <c r="R112" s="3" t="str">
        <f t="shared" ref="R112:S112" si="226">I112</f>
        <v>JAC</v>
      </c>
      <c r="S112" s="3" t="str">
        <f t="shared" si="226"/>
        <v>CHI</v>
      </c>
      <c r="T112" s="3" t="str">
        <f t="shared" si="8"/>
        <v>WR</v>
      </c>
      <c r="U112" s="3"/>
      <c r="V112" s="3"/>
      <c r="W112" s="3"/>
      <c r="X112" s="3"/>
      <c r="Y112" s="3"/>
      <c r="Z112" s="3"/>
    </row>
    <row r="113">
      <c r="A113" s="1" t="s">
        <v>757</v>
      </c>
      <c r="B113" s="1" t="s">
        <v>19</v>
      </c>
      <c r="C113" s="1" t="s">
        <v>758</v>
      </c>
      <c r="D113" s="1" t="s">
        <v>759</v>
      </c>
      <c r="E113" s="4">
        <v>11.6599998474121</v>
      </c>
      <c r="F113" s="4">
        <v>5.0</v>
      </c>
      <c r="G113" s="4">
        <v>6100.0</v>
      </c>
      <c r="H113" s="1" t="s">
        <v>346</v>
      </c>
      <c r="I113" s="1" t="s">
        <v>233</v>
      </c>
      <c r="J113" s="1" t="s">
        <v>347</v>
      </c>
      <c r="K113" s="1"/>
      <c r="L113" s="1"/>
      <c r="M113" s="11" t="str">
        <f t="shared" si="3"/>
        <v>Tyrell Williams</v>
      </c>
      <c r="N113" s="3">
        <f t="shared" si="4"/>
        <v>6100</v>
      </c>
      <c r="O113" s="3" t="str">
        <f t="shared" ref="O113:P113" si="227">K113</f>
        <v/>
      </c>
      <c r="P113" s="3" t="str">
        <f t="shared" si="227"/>
        <v/>
      </c>
      <c r="Q113" s="12">
        <f t="shared" si="6"/>
        <v>11.65999985</v>
      </c>
      <c r="R113" s="3" t="str">
        <f t="shared" ref="R113:S113" si="228">I113</f>
        <v>SD</v>
      </c>
      <c r="S113" s="3" t="str">
        <f t="shared" si="228"/>
        <v>DEN</v>
      </c>
      <c r="T113" s="3" t="str">
        <f t="shared" si="8"/>
        <v>WR</v>
      </c>
      <c r="U113" s="3"/>
      <c r="V113" s="3"/>
      <c r="W113" s="3"/>
      <c r="X113" s="3"/>
      <c r="Y113" s="3"/>
      <c r="Z113" s="3"/>
    </row>
    <row r="114">
      <c r="A114" s="1" t="s">
        <v>762</v>
      </c>
      <c r="B114" s="1" t="s">
        <v>46</v>
      </c>
      <c r="C114" s="1" t="s">
        <v>764</v>
      </c>
      <c r="D114" s="1" t="s">
        <v>765</v>
      </c>
      <c r="E114" s="4">
        <v>5.40000009536743</v>
      </c>
      <c r="F114" s="4">
        <v>1.0</v>
      </c>
      <c r="G114" s="4">
        <v>6000.0</v>
      </c>
      <c r="H114" s="1" t="s">
        <v>157</v>
      </c>
      <c r="I114" s="1" t="s">
        <v>159</v>
      </c>
      <c r="J114" s="1" t="s">
        <v>158</v>
      </c>
      <c r="K114" s="1"/>
      <c r="L114" s="1"/>
      <c r="M114" s="11" t="str">
        <f t="shared" si="3"/>
        <v>Trevone Boykin</v>
      </c>
      <c r="N114" s="3">
        <f t="shared" si="4"/>
        <v>6000</v>
      </c>
      <c r="O114" s="3" t="str">
        <f t="shared" ref="O114:P114" si="229">K114</f>
        <v/>
      </c>
      <c r="P114" s="3" t="str">
        <f t="shared" si="229"/>
        <v/>
      </c>
      <c r="Q114" s="12">
        <f t="shared" si="6"/>
        <v>5.400000095</v>
      </c>
      <c r="R114" s="3" t="str">
        <f t="shared" ref="R114:S114" si="230">I114</f>
        <v>SEA</v>
      </c>
      <c r="S114" s="3" t="str">
        <f t="shared" si="230"/>
        <v>ATL</v>
      </c>
      <c r="T114" s="3" t="str">
        <f t="shared" si="8"/>
        <v>QB</v>
      </c>
      <c r="U114" s="3"/>
      <c r="V114" s="3"/>
      <c r="W114" s="3"/>
      <c r="X114" s="3"/>
      <c r="Y114" s="3"/>
      <c r="Z114" s="3"/>
    </row>
    <row r="115">
      <c r="A115" s="1" t="s">
        <v>769</v>
      </c>
      <c r="B115" s="1" t="s">
        <v>46</v>
      </c>
      <c r="C115" s="1" t="s">
        <v>380</v>
      </c>
      <c r="D115" s="1" t="s">
        <v>770</v>
      </c>
      <c r="E115" s="4">
        <v>11.4033330281575</v>
      </c>
      <c r="F115" s="4">
        <v>6.0</v>
      </c>
      <c r="G115" s="4">
        <v>6000.0</v>
      </c>
      <c r="H115" s="1" t="s">
        <v>131</v>
      </c>
      <c r="I115" s="1" t="s">
        <v>133</v>
      </c>
      <c r="J115" s="1" t="s">
        <v>132</v>
      </c>
      <c r="K115" s="1"/>
      <c r="L115" s="1"/>
      <c r="M115" s="11" t="str">
        <f t="shared" si="3"/>
        <v>Brandon Weeden</v>
      </c>
      <c r="N115" s="3">
        <f t="shared" si="4"/>
        <v>6000</v>
      </c>
      <c r="O115" s="3" t="str">
        <f t="shared" ref="O115:P115" si="231">K115</f>
        <v/>
      </c>
      <c r="P115" s="3" t="str">
        <f t="shared" si="231"/>
        <v/>
      </c>
      <c r="Q115" s="12">
        <f t="shared" si="6"/>
        <v>11.40333303</v>
      </c>
      <c r="R115" s="3" t="str">
        <f t="shared" ref="R115:S115" si="232">I115</f>
        <v>HOU</v>
      </c>
      <c r="S115" s="3" t="str">
        <f t="shared" si="232"/>
        <v>IND</v>
      </c>
      <c r="T115" s="3" t="str">
        <f t="shared" si="8"/>
        <v>QB</v>
      </c>
      <c r="U115" s="3"/>
      <c r="V115" s="3"/>
      <c r="W115" s="3"/>
      <c r="X115" s="3"/>
      <c r="Y115" s="3"/>
      <c r="Z115" s="3"/>
    </row>
    <row r="116">
      <c r="A116" s="1" t="s">
        <v>775</v>
      </c>
      <c r="B116" s="1" t="s">
        <v>46</v>
      </c>
      <c r="C116" s="1" t="s">
        <v>776</v>
      </c>
      <c r="D116" s="1" t="s">
        <v>777</v>
      </c>
      <c r="E116" s="4">
        <v>11.914999961853</v>
      </c>
      <c r="F116" s="4">
        <v>4.0</v>
      </c>
      <c r="G116" s="4">
        <v>6000.0</v>
      </c>
      <c r="H116" s="1" t="s">
        <v>110</v>
      </c>
      <c r="I116" s="1" t="s">
        <v>111</v>
      </c>
      <c r="J116" s="1" t="s">
        <v>56</v>
      </c>
      <c r="K116" s="1" t="s">
        <v>747</v>
      </c>
      <c r="L116" s="1" t="s">
        <v>778</v>
      </c>
      <c r="M116" s="11" t="str">
        <f t="shared" si="3"/>
        <v>Tony Romo</v>
      </c>
      <c r="N116" s="3">
        <f t="shared" si="4"/>
        <v>6000</v>
      </c>
      <c r="O116" s="3" t="str">
        <f t="shared" ref="O116:P116" si="233">K116</f>
        <v>O</v>
      </c>
      <c r="P116" s="3" t="str">
        <f t="shared" si="233"/>
        <v>Back</v>
      </c>
      <c r="Q116" s="12">
        <f t="shared" si="6"/>
        <v>11.91499996</v>
      </c>
      <c r="R116" s="3" t="str">
        <f t="shared" ref="R116:S116" si="234">I116</f>
        <v>DAL</v>
      </c>
      <c r="S116" s="3" t="str">
        <f t="shared" si="234"/>
        <v>GB</v>
      </c>
      <c r="T116" s="3" t="str">
        <f t="shared" si="8"/>
        <v>QB</v>
      </c>
      <c r="U116" s="3"/>
      <c r="V116" s="3"/>
      <c r="W116" s="3"/>
      <c r="X116" s="3"/>
      <c r="Y116" s="3"/>
      <c r="Z116" s="3"/>
    </row>
    <row r="117">
      <c r="A117" s="1" t="s">
        <v>782</v>
      </c>
      <c r="B117" s="1" t="s">
        <v>46</v>
      </c>
      <c r="C117" s="1" t="s">
        <v>315</v>
      </c>
      <c r="D117" s="1" t="s">
        <v>783</v>
      </c>
      <c r="E117" s="4">
        <v>10.9914289202008</v>
      </c>
      <c r="F117" s="4">
        <v>7.0</v>
      </c>
      <c r="G117" s="4">
        <v>6000.0</v>
      </c>
      <c r="H117" s="1" t="s">
        <v>196</v>
      </c>
      <c r="I117" s="1" t="s">
        <v>197</v>
      </c>
      <c r="J117" s="1" t="s">
        <v>37</v>
      </c>
      <c r="K117" s="1"/>
      <c r="L117" s="1"/>
      <c r="M117" s="11" t="str">
        <f t="shared" si="3"/>
        <v>Ryan Mallett</v>
      </c>
      <c r="N117" s="3">
        <f t="shared" si="4"/>
        <v>6000</v>
      </c>
      <c r="O117" s="3" t="str">
        <f t="shared" ref="O117:P117" si="235">K117</f>
        <v/>
      </c>
      <c r="P117" s="3" t="str">
        <f t="shared" si="235"/>
        <v/>
      </c>
      <c r="Q117" s="12">
        <f t="shared" si="6"/>
        <v>10.99142892</v>
      </c>
      <c r="R117" s="3" t="str">
        <f t="shared" ref="R117:S117" si="236">I117</f>
        <v>BAL</v>
      </c>
      <c r="S117" s="3" t="str">
        <f t="shared" si="236"/>
        <v>NYG</v>
      </c>
      <c r="T117" s="3" t="str">
        <f t="shared" si="8"/>
        <v>QB</v>
      </c>
      <c r="U117" s="3"/>
      <c r="V117" s="3"/>
      <c r="W117" s="3"/>
      <c r="X117" s="3"/>
      <c r="Y117" s="3"/>
      <c r="Z117" s="3"/>
    </row>
    <row r="118">
      <c r="A118" s="1" t="s">
        <v>787</v>
      </c>
      <c r="B118" s="1" t="s">
        <v>19</v>
      </c>
      <c r="C118" s="1" t="s">
        <v>788</v>
      </c>
      <c r="D118" s="1" t="s">
        <v>789</v>
      </c>
      <c r="E118" s="4">
        <v>8.18000030517578</v>
      </c>
      <c r="F118" s="4">
        <v>5.0</v>
      </c>
      <c r="G118" s="4">
        <v>6000.0</v>
      </c>
      <c r="H118" s="1" t="s">
        <v>239</v>
      </c>
      <c r="I118" s="1" t="s">
        <v>241</v>
      </c>
      <c r="J118" s="1" t="s">
        <v>180</v>
      </c>
      <c r="K118" s="1"/>
      <c r="L118" s="1"/>
      <c r="M118" s="11" t="str">
        <f t="shared" si="3"/>
        <v>Anquan Boldin</v>
      </c>
      <c r="N118" s="3">
        <f t="shared" si="4"/>
        <v>6000</v>
      </c>
      <c r="O118" s="3" t="str">
        <f t="shared" ref="O118:P118" si="237">K118</f>
        <v/>
      </c>
      <c r="P118" s="3" t="str">
        <f t="shared" si="237"/>
        <v/>
      </c>
      <c r="Q118" s="12">
        <f t="shared" si="6"/>
        <v>8.180000305</v>
      </c>
      <c r="R118" s="3" t="str">
        <f t="shared" ref="R118:S118" si="238">I118</f>
        <v>DET</v>
      </c>
      <c r="S118" s="3" t="str">
        <f t="shared" si="238"/>
        <v>LA</v>
      </c>
      <c r="T118" s="3" t="str">
        <f t="shared" si="8"/>
        <v>WR</v>
      </c>
      <c r="U118" s="3"/>
      <c r="V118" s="3"/>
      <c r="W118" s="3"/>
      <c r="X118" s="3"/>
      <c r="Y118" s="3"/>
      <c r="Z118" s="3"/>
    </row>
    <row r="119">
      <c r="A119" s="1" t="s">
        <v>792</v>
      </c>
      <c r="B119" s="1" t="s">
        <v>46</v>
      </c>
      <c r="C119" s="1" t="s">
        <v>793</v>
      </c>
      <c r="D119" s="1" t="s">
        <v>794</v>
      </c>
      <c r="E119" s="4">
        <v>9.43333307902018</v>
      </c>
      <c r="F119" s="4">
        <v>3.0</v>
      </c>
      <c r="G119" s="4">
        <v>6000.0</v>
      </c>
      <c r="H119" s="1" t="s">
        <v>77</v>
      </c>
      <c r="I119" s="1" t="s">
        <v>78</v>
      </c>
      <c r="J119" s="1" t="s">
        <v>79</v>
      </c>
      <c r="K119" s="1" t="s">
        <v>796</v>
      </c>
      <c r="L119" s="1" t="s">
        <v>500</v>
      </c>
      <c r="M119" s="11" t="str">
        <f t="shared" si="3"/>
        <v>Jacoby Brissett</v>
      </c>
      <c r="N119" s="3">
        <f t="shared" si="4"/>
        <v>6000</v>
      </c>
      <c r="O119" s="3" t="str">
        <f t="shared" ref="O119:P119" si="239">K119</f>
        <v>IR</v>
      </c>
      <c r="P119" s="3" t="str">
        <f t="shared" si="239"/>
        <v>Thumb</v>
      </c>
      <c r="Q119" s="12">
        <f t="shared" si="6"/>
        <v>9.433333079</v>
      </c>
      <c r="R119" s="3" t="str">
        <f t="shared" ref="R119:S119" si="240">I119</f>
        <v>NE</v>
      </c>
      <c r="S119" s="3" t="str">
        <f t="shared" si="240"/>
        <v>CIN</v>
      </c>
      <c r="T119" s="3" t="str">
        <f t="shared" si="8"/>
        <v>QB</v>
      </c>
      <c r="U119" s="3"/>
      <c r="V119" s="3"/>
      <c r="W119" s="3"/>
      <c r="X119" s="3"/>
      <c r="Y119" s="3"/>
      <c r="Z119" s="3"/>
    </row>
    <row r="120">
      <c r="A120" s="1" t="s">
        <v>800</v>
      </c>
      <c r="B120" s="1" t="s">
        <v>46</v>
      </c>
      <c r="C120" s="1" t="s">
        <v>540</v>
      </c>
      <c r="D120" s="1" t="s">
        <v>801</v>
      </c>
      <c r="E120" s="4">
        <v>11.8466669718424</v>
      </c>
      <c r="F120" s="4">
        <v>3.0</v>
      </c>
      <c r="G120" s="4">
        <v>6000.0</v>
      </c>
      <c r="H120" s="1" t="s">
        <v>77</v>
      </c>
      <c r="I120" s="1" t="s">
        <v>78</v>
      </c>
      <c r="J120" s="1" t="s">
        <v>79</v>
      </c>
      <c r="K120" s="1"/>
      <c r="L120" s="1"/>
      <c r="M120" s="11" t="str">
        <f t="shared" si="3"/>
        <v>Jimmy Garoppolo</v>
      </c>
      <c r="N120" s="3">
        <f t="shared" si="4"/>
        <v>6000</v>
      </c>
      <c r="O120" s="3" t="str">
        <f t="shared" ref="O120:P120" si="241">K120</f>
        <v/>
      </c>
      <c r="P120" s="3" t="str">
        <f t="shared" si="241"/>
        <v/>
      </c>
      <c r="Q120" s="12">
        <f t="shared" si="6"/>
        <v>11.84666697</v>
      </c>
      <c r="R120" s="3" t="str">
        <f t="shared" ref="R120:S120" si="242">I120</f>
        <v>NE</v>
      </c>
      <c r="S120" s="3" t="str">
        <f t="shared" si="242"/>
        <v>CIN</v>
      </c>
      <c r="T120" s="3" t="str">
        <f t="shared" si="8"/>
        <v>QB</v>
      </c>
      <c r="U120" s="3"/>
      <c r="V120" s="3"/>
      <c r="W120" s="3"/>
      <c r="X120" s="3"/>
      <c r="Y120" s="3"/>
      <c r="Z120" s="3"/>
    </row>
    <row r="121">
      <c r="A121" s="1" t="s">
        <v>803</v>
      </c>
      <c r="B121" s="1" t="s">
        <v>148</v>
      </c>
      <c r="C121" s="1" t="s">
        <v>804</v>
      </c>
      <c r="D121" s="1" t="s">
        <v>805</v>
      </c>
      <c r="E121" s="4">
        <v>12.7307692307692</v>
      </c>
      <c r="F121" s="4">
        <v>13.0</v>
      </c>
      <c r="G121" s="4">
        <v>6000.0</v>
      </c>
      <c r="H121" s="1" t="s">
        <v>77</v>
      </c>
      <c r="I121" s="1" t="s">
        <v>79</v>
      </c>
      <c r="J121" s="1" t="s">
        <v>78</v>
      </c>
      <c r="K121" s="1" t="s">
        <v>91</v>
      </c>
      <c r="L121" s="1" t="s">
        <v>778</v>
      </c>
      <c r="M121" s="11" t="str">
        <f t="shared" si="3"/>
        <v>Tyler Eifert</v>
      </c>
      <c r="N121" s="3">
        <f t="shared" si="4"/>
        <v>6000</v>
      </c>
      <c r="O121" s="3" t="str">
        <f t="shared" ref="O121:P121" si="243">K121</f>
        <v>Q</v>
      </c>
      <c r="P121" s="3" t="str">
        <f t="shared" si="243"/>
        <v>Back</v>
      </c>
      <c r="Q121" s="12">
        <f t="shared" si="6"/>
        <v>12.73076923</v>
      </c>
      <c r="R121" s="3" t="str">
        <f t="shared" ref="R121:S121" si="244">I121</f>
        <v>CIN</v>
      </c>
      <c r="S121" s="3" t="str">
        <f t="shared" si="244"/>
        <v>NE</v>
      </c>
      <c r="T121" s="3" t="str">
        <f t="shared" si="8"/>
        <v>TE</v>
      </c>
      <c r="U121" s="3"/>
      <c r="V121" s="3"/>
      <c r="W121" s="3"/>
      <c r="X121" s="3"/>
      <c r="Y121" s="3"/>
      <c r="Z121" s="3"/>
    </row>
    <row r="122">
      <c r="A122" s="1" t="s">
        <v>808</v>
      </c>
      <c r="B122" s="1" t="s">
        <v>46</v>
      </c>
      <c r="C122" s="1" t="s">
        <v>809</v>
      </c>
      <c r="D122" s="1" t="s">
        <v>810</v>
      </c>
      <c r="E122" s="4">
        <v>0.0</v>
      </c>
      <c r="F122" s="4">
        <v>0.0</v>
      </c>
      <c r="G122" s="4">
        <v>6000.0</v>
      </c>
      <c r="H122" s="1" t="s">
        <v>239</v>
      </c>
      <c r="I122" s="1" t="s">
        <v>180</v>
      </c>
      <c r="J122" s="1" t="s">
        <v>241</v>
      </c>
      <c r="K122" s="1"/>
      <c r="L122" s="1"/>
      <c r="M122" s="11" t="str">
        <f t="shared" si="3"/>
        <v>Jared Goff</v>
      </c>
      <c r="N122" s="3">
        <f t="shared" si="4"/>
        <v>6000</v>
      </c>
      <c r="O122" s="3" t="str">
        <f t="shared" ref="O122:P122" si="245">K122</f>
        <v/>
      </c>
      <c r="P122" s="3" t="str">
        <f t="shared" si="245"/>
        <v/>
      </c>
      <c r="Q122" s="12">
        <f t="shared" si="6"/>
        <v>0</v>
      </c>
      <c r="R122" s="3" t="str">
        <f t="shared" ref="R122:S122" si="246">I122</f>
        <v>LA</v>
      </c>
      <c r="S122" s="3" t="str">
        <f t="shared" si="246"/>
        <v>DET</v>
      </c>
      <c r="T122" s="3" t="str">
        <f t="shared" si="8"/>
        <v>QB</v>
      </c>
      <c r="U122" s="3"/>
      <c r="V122" s="3"/>
      <c r="W122" s="3"/>
      <c r="X122" s="3"/>
      <c r="Y122" s="3"/>
      <c r="Z122" s="3"/>
    </row>
    <row r="123">
      <c r="A123" s="1" t="s">
        <v>813</v>
      </c>
      <c r="B123" s="1" t="s">
        <v>19</v>
      </c>
      <c r="C123" s="1" t="s">
        <v>814</v>
      </c>
      <c r="D123" s="1" t="s">
        <v>815</v>
      </c>
      <c r="E123" s="4">
        <v>10.3199996948242</v>
      </c>
      <c r="F123" s="4">
        <v>5.0</v>
      </c>
      <c r="G123" s="4">
        <v>6000.0</v>
      </c>
      <c r="H123" s="1" t="s">
        <v>364</v>
      </c>
      <c r="I123" s="1" t="s">
        <v>366</v>
      </c>
      <c r="J123" s="1" t="s">
        <v>365</v>
      </c>
      <c r="K123" s="1"/>
      <c r="L123" s="1"/>
      <c r="M123" s="11" t="str">
        <f t="shared" si="3"/>
        <v>Jamison Crowder</v>
      </c>
      <c r="N123" s="3">
        <f t="shared" si="4"/>
        <v>6000</v>
      </c>
      <c r="O123" s="3" t="str">
        <f t="shared" ref="O123:P123" si="247">K123</f>
        <v/>
      </c>
      <c r="P123" s="3" t="str">
        <f t="shared" si="247"/>
        <v/>
      </c>
      <c r="Q123" s="12">
        <f t="shared" si="6"/>
        <v>10.31999969</v>
      </c>
      <c r="R123" s="3" t="str">
        <f t="shared" ref="R123:S123" si="248">I123</f>
        <v>WAS</v>
      </c>
      <c r="S123" s="3" t="str">
        <f t="shared" si="248"/>
        <v>PHI</v>
      </c>
      <c r="T123" s="3" t="str">
        <f t="shared" si="8"/>
        <v>WR</v>
      </c>
      <c r="U123" s="3"/>
      <c r="V123" s="3"/>
      <c r="W123" s="3"/>
      <c r="X123" s="3"/>
      <c r="Y123" s="3"/>
      <c r="Z123" s="3"/>
    </row>
    <row r="124">
      <c r="A124" s="1" t="s">
        <v>819</v>
      </c>
      <c r="B124" s="1" t="s">
        <v>46</v>
      </c>
      <c r="C124" s="1" t="s">
        <v>820</v>
      </c>
      <c r="D124" s="1" t="s">
        <v>821</v>
      </c>
      <c r="E124" s="4">
        <v>10.3800001144409</v>
      </c>
      <c r="F124" s="4">
        <v>1.0</v>
      </c>
      <c r="G124" s="4">
        <v>6000.0</v>
      </c>
      <c r="H124" s="1" t="s">
        <v>101</v>
      </c>
      <c r="I124" s="1" t="s">
        <v>103</v>
      </c>
      <c r="J124" s="1" t="s">
        <v>102</v>
      </c>
      <c r="K124" s="1" t="s">
        <v>91</v>
      </c>
      <c r="L124" s="1" t="s">
        <v>332</v>
      </c>
      <c r="M124" s="11" t="str">
        <f t="shared" si="3"/>
        <v>Charlie Whitehurst</v>
      </c>
      <c r="N124" s="3">
        <f t="shared" si="4"/>
        <v>6000</v>
      </c>
      <c r="O124" s="3" t="str">
        <f t="shared" ref="O124:P124" si="249">K124</f>
        <v>Q</v>
      </c>
      <c r="P124" s="3" t="str">
        <f t="shared" si="249"/>
        <v>Knee</v>
      </c>
      <c r="Q124" s="12">
        <f t="shared" si="6"/>
        <v>10.38000011</v>
      </c>
      <c r="R124" s="3" t="str">
        <f t="shared" ref="R124:S124" si="250">I124</f>
        <v>CLE</v>
      </c>
      <c r="S124" s="3" t="str">
        <f t="shared" si="250"/>
        <v>TEN</v>
      </c>
      <c r="T124" s="3" t="str">
        <f t="shared" si="8"/>
        <v>QB</v>
      </c>
      <c r="U124" s="3"/>
      <c r="V124" s="3"/>
      <c r="W124" s="3"/>
      <c r="X124" s="3"/>
      <c r="Y124" s="3"/>
      <c r="Z124" s="3"/>
    </row>
    <row r="125">
      <c r="A125" s="1" t="s">
        <v>826</v>
      </c>
      <c r="B125" s="1" t="s">
        <v>44</v>
      </c>
      <c r="C125" s="1" t="s">
        <v>827</v>
      </c>
      <c r="D125" s="1" t="s">
        <v>100</v>
      </c>
      <c r="E125" s="4">
        <v>11.625</v>
      </c>
      <c r="F125" s="4">
        <v>4.0</v>
      </c>
      <c r="G125" s="4">
        <v>6000.0</v>
      </c>
      <c r="H125" s="1" t="s">
        <v>254</v>
      </c>
      <c r="I125" s="1" t="s">
        <v>255</v>
      </c>
      <c r="J125" s="1" t="s">
        <v>204</v>
      </c>
      <c r="K125" s="1" t="s">
        <v>91</v>
      </c>
      <c r="L125" s="1" t="s">
        <v>828</v>
      </c>
      <c r="M125" s="11" t="str">
        <f t="shared" si="3"/>
        <v>Latavius Murray</v>
      </c>
      <c r="N125" s="3">
        <f t="shared" si="4"/>
        <v>6000</v>
      </c>
      <c r="O125" s="3" t="str">
        <f t="shared" ref="O125:P125" si="251">K125</f>
        <v>Q</v>
      </c>
      <c r="P125" s="3" t="str">
        <f t="shared" si="251"/>
        <v>Toe</v>
      </c>
      <c r="Q125" s="12">
        <f t="shared" si="6"/>
        <v>11.625</v>
      </c>
      <c r="R125" s="3" t="str">
        <f t="shared" ref="R125:S125" si="252">I125</f>
        <v>OAK</v>
      </c>
      <c r="S125" s="3" t="str">
        <f t="shared" si="252"/>
        <v>KC</v>
      </c>
      <c r="T125" s="3" t="str">
        <f t="shared" si="8"/>
        <v>RB</v>
      </c>
      <c r="U125" s="3"/>
      <c r="V125" s="3"/>
      <c r="W125" s="3"/>
      <c r="X125" s="3"/>
      <c r="Y125" s="3"/>
      <c r="Z125" s="3"/>
    </row>
    <row r="126">
      <c r="A126" s="1" t="s">
        <v>832</v>
      </c>
      <c r="B126" s="1" t="s">
        <v>46</v>
      </c>
      <c r="C126" s="1" t="s">
        <v>313</v>
      </c>
      <c r="D126" s="1" t="s">
        <v>833</v>
      </c>
      <c r="E126" s="4">
        <v>15.3000001907348</v>
      </c>
      <c r="F126" s="4">
        <v>2.0</v>
      </c>
      <c r="G126" s="4">
        <v>6000.0</v>
      </c>
      <c r="H126" s="1" t="s">
        <v>157</v>
      </c>
      <c r="I126" s="1" t="s">
        <v>158</v>
      </c>
      <c r="J126" s="1" t="s">
        <v>159</v>
      </c>
      <c r="K126" s="1"/>
      <c r="L126" s="1"/>
      <c r="M126" s="11" t="str">
        <f t="shared" si="3"/>
        <v>Matt Schaub</v>
      </c>
      <c r="N126" s="3">
        <f t="shared" si="4"/>
        <v>6000</v>
      </c>
      <c r="O126" s="3" t="str">
        <f t="shared" ref="O126:P126" si="253">K126</f>
        <v/>
      </c>
      <c r="P126" s="3" t="str">
        <f t="shared" si="253"/>
        <v/>
      </c>
      <c r="Q126" s="12">
        <f t="shared" si="6"/>
        <v>15.30000019</v>
      </c>
      <c r="R126" s="3" t="str">
        <f t="shared" ref="R126:S126" si="254">I126</f>
        <v>ATL</v>
      </c>
      <c r="S126" s="3" t="str">
        <f t="shared" si="254"/>
        <v>SEA</v>
      </c>
      <c r="T126" s="3" t="str">
        <f t="shared" si="8"/>
        <v>QB</v>
      </c>
      <c r="U126" s="3"/>
      <c r="V126" s="3"/>
      <c r="W126" s="3"/>
      <c r="X126" s="3"/>
      <c r="Y126" s="3"/>
      <c r="Z126" s="3"/>
    </row>
    <row r="127">
      <c r="A127" s="1" t="s">
        <v>836</v>
      </c>
      <c r="B127" s="1" t="s">
        <v>46</v>
      </c>
      <c r="C127" s="1" t="s">
        <v>313</v>
      </c>
      <c r="D127" s="1" t="s">
        <v>837</v>
      </c>
      <c r="E127" s="4">
        <v>-0.100000001490116</v>
      </c>
      <c r="F127" s="4">
        <v>1.0</v>
      </c>
      <c r="G127" s="4">
        <v>6000.0</v>
      </c>
      <c r="H127" s="1" t="s">
        <v>101</v>
      </c>
      <c r="I127" s="1" t="s">
        <v>102</v>
      </c>
      <c r="J127" s="1" t="s">
        <v>103</v>
      </c>
      <c r="K127" s="1"/>
      <c r="L127" s="1"/>
      <c r="M127" s="11" t="str">
        <f t="shared" si="3"/>
        <v>Matt Cassel</v>
      </c>
      <c r="N127" s="3">
        <f t="shared" si="4"/>
        <v>6000</v>
      </c>
      <c r="O127" s="3" t="str">
        <f t="shared" ref="O127:P127" si="255">K127</f>
        <v/>
      </c>
      <c r="P127" s="3" t="str">
        <f t="shared" si="255"/>
        <v/>
      </c>
      <c r="Q127" s="12">
        <f t="shared" si="6"/>
        <v>-0.1000000015</v>
      </c>
      <c r="R127" s="3" t="str">
        <f t="shared" ref="R127:S127" si="256">I127</f>
        <v>TEN</v>
      </c>
      <c r="S127" s="3" t="str">
        <f t="shared" si="256"/>
        <v>CLE</v>
      </c>
      <c r="T127" s="3" t="str">
        <f t="shared" si="8"/>
        <v>QB</v>
      </c>
      <c r="U127" s="3"/>
      <c r="V127" s="3"/>
      <c r="W127" s="3"/>
      <c r="X127" s="3"/>
      <c r="Y127" s="3"/>
      <c r="Z127" s="3"/>
    </row>
    <row r="128">
      <c r="A128" s="1" t="s">
        <v>842</v>
      </c>
      <c r="B128" s="1" t="s">
        <v>46</v>
      </c>
      <c r="C128" s="1" t="s">
        <v>844</v>
      </c>
      <c r="D128" s="1" t="s">
        <v>845</v>
      </c>
      <c r="E128" s="4">
        <v>9.64363653009588</v>
      </c>
      <c r="F128" s="4">
        <v>11.0</v>
      </c>
      <c r="G128" s="4">
        <v>6000.0</v>
      </c>
      <c r="H128" s="1" t="s">
        <v>254</v>
      </c>
      <c r="I128" s="1" t="s">
        <v>204</v>
      </c>
      <c r="J128" s="1" t="s">
        <v>255</v>
      </c>
      <c r="K128" s="1"/>
      <c r="L128" s="1"/>
      <c r="M128" s="11" t="str">
        <f t="shared" si="3"/>
        <v>Nick Foles</v>
      </c>
      <c r="N128" s="3">
        <f t="shared" si="4"/>
        <v>6000</v>
      </c>
      <c r="O128" s="3" t="str">
        <f t="shared" ref="O128:P128" si="257">K128</f>
        <v/>
      </c>
      <c r="P128" s="3" t="str">
        <f t="shared" si="257"/>
        <v/>
      </c>
      <c r="Q128" s="12">
        <f t="shared" si="6"/>
        <v>9.64363653</v>
      </c>
      <c r="R128" s="3" t="str">
        <f t="shared" ref="R128:S128" si="258">I128</f>
        <v>KC</v>
      </c>
      <c r="S128" s="3" t="str">
        <f t="shared" si="258"/>
        <v>OAK</v>
      </c>
      <c r="T128" s="3" t="str">
        <f t="shared" si="8"/>
        <v>QB</v>
      </c>
      <c r="U128" s="3"/>
      <c r="V128" s="3"/>
      <c r="W128" s="3"/>
      <c r="X128" s="3"/>
      <c r="Y128" s="3"/>
      <c r="Z128" s="3"/>
    </row>
    <row r="129">
      <c r="A129" s="1" t="s">
        <v>849</v>
      </c>
      <c r="B129" s="1" t="s">
        <v>19</v>
      </c>
      <c r="C129" s="1" t="s">
        <v>662</v>
      </c>
      <c r="D129" s="1" t="s">
        <v>276</v>
      </c>
      <c r="E129" s="4">
        <v>12.2599998474121</v>
      </c>
      <c r="F129" s="4">
        <v>5.0</v>
      </c>
      <c r="G129" s="4">
        <v>6000.0</v>
      </c>
      <c r="H129" s="1" t="s">
        <v>346</v>
      </c>
      <c r="I129" s="1" t="s">
        <v>233</v>
      </c>
      <c r="J129" s="1" t="s">
        <v>347</v>
      </c>
      <c r="K129" s="1"/>
      <c r="L129" s="1"/>
      <c r="M129" s="11" t="str">
        <f t="shared" si="3"/>
        <v>Travis Benjamin</v>
      </c>
      <c r="N129" s="3">
        <f t="shared" si="4"/>
        <v>6000</v>
      </c>
      <c r="O129" s="3" t="str">
        <f t="shared" ref="O129:P129" si="259">K129</f>
        <v/>
      </c>
      <c r="P129" s="3" t="str">
        <f t="shared" si="259"/>
        <v/>
      </c>
      <c r="Q129" s="12">
        <f t="shared" si="6"/>
        <v>12.25999985</v>
      </c>
      <c r="R129" s="3" t="str">
        <f t="shared" ref="R129:S129" si="260">I129</f>
        <v>SD</v>
      </c>
      <c r="S129" s="3" t="str">
        <f t="shared" si="260"/>
        <v>DEN</v>
      </c>
      <c r="T129" s="3" t="str">
        <f t="shared" si="8"/>
        <v>WR</v>
      </c>
      <c r="U129" s="3"/>
      <c r="V129" s="3"/>
      <c r="W129" s="3"/>
      <c r="X129" s="3"/>
      <c r="Y129" s="3"/>
      <c r="Z129" s="3"/>
    </row>
    <row r="130">
      <c r="A130" s="1" t="s">
        <v>853</v>
      </c>
      <c r="B130" s="1" t="s">
        <v>19</v>
      </c>
      <c r="C130" s="1" t="s">
        <v>854</v>
      </c>
      <c r="D130" s="1" t="s">
        <v>855</v>
      </c>
      <c r="E130" s="4">
        <v>8.0</v>
      </c>
      <c r="F130" s="4">
        <v>5.0</v>
      </c>
      <c r="G130" s="4">
        <v>6000.0</v>
      </c>
      <c r="H130" s="1" t="s">
        <v>364</v>
      </c>
      <c r="I130" s="1" t="s">
        <v>366</v>
      </c>
      <c r="J130" s="1" t="s">
        <v>365</v>
      </c>
      <c r="K130" s="1"/>
      <c r="L130" s="1"/>
      <c r="M130" s="11" t="str">
        <f t="shared" si="3"/>
        <v>Pierre Garcon</v>
      </c>
      <c r="N130" s="3">
        <f t="shared" si="4"/>
        <v>6000</v>
      </c>
      <c r="O130" s="3" t="str">
        <f t="shared" ref="O130:P130" si="261">K130</f>
        <v/>
      </c>
      <c r="P130" s="3" t="str">
        <f t="shared" si="261"/>
        <v/>
      </c>
      <c r="Q130" s="12">
        <f t="shared" si="6"/>
        <v>8</v>
      </c>
      <c r="R130" s="3" t="str">
        <f t="shared" ref="R130:S130" si="262">I130</f>
        <v>WAS</v>
      </c>
      <c r="S130" s="3" t="str">
        <f t="shared" si="262"/>
        <v>PHI</v>
      </c>
      <c r="T130" s="3" t="str">
        <f t="shared" si="8"/>
        <v>WR</v>
      </c>
      <c r="U130" s="3"/>
      <c r="V130" s="3"/>
      <c r="W130" s="3"/>
      <c r="X130" s="3"/>
      <c r="Y130" s="3"/>
      <c r="Z130" s="3"/>
    </row>
    <row r="131">
      <c r="A131" s="1" t="s">
        <v>859</v>
      </c>
      <c r="B131" s="1" t="s">
        <v>19</v>
      </c>
      <c r="C131" s="1" t="s">
        <v>860</v>
      </c>
      <c r="D131" s="1" t="s">
        <v>861</v>
      </c>
      <c r="E131" s="4">
        <v>8.39999961853027</v>
      </c>
      <c r="F131" s="4">
        <v>2.0</v>
      </c>
      <c r="G131" s="4">
        <v>5900.0</v>
      </c>
      <c r="H131" s="1" t="s">
        <v>131</v>
      </c>
      <c r="I131" s="1" t="s">
        <v>132</v>
      </c>
      <c r="J131" s="1" t="s">
        <v>133</v>
      </c>
      <c r="K131" s="1" t="s">
        <v>747</v>
      </c>
      <c r="L131" s="1" t="s">
        <v>536</v>
      </c>
      <c r="M131" s="11" t="str">
        <f t="shared" si="3"/>
        <v>Donte Moncrief</v>
      </c>
      <c r="N131" s="3">
        <f t="shared" si="4"/>
        <v>5900</v>
      </c>
      <c r="O131" s="3" t="str">
        <f t="shared" ref="O131:P131" si="263">K131</f>
        <v>O</v>
      </c>
      <c r="P131" s="3" t="str">
        <f t="shared" si="263"/>
        <v>Shoulder</v>
      </c>
      <c r="Q131" s="12">
        <f t="shared" si="6"/>
        <v>8.399999619</v>
      </c>
      <c r="R131" s="3" t="str">
        <f t="shared" ref="R131:S131" si="264">I131</f>
        <v>IND</v>
      </c>
      <c r="S131" s="3" t="str">
        <f t="shared" si="264"/>
        <v>HOU</v>
      </c>
      <c r="T131" s="3" t="str">
        <f t="shared" si="8"/>
        <v>WR</v>
      </c>
      <c r="U131" s="3"/>
      <c r="V131" s="3"/>
      <c r="W131" s="3"/>
      <c r="X131" s="3"/>
      <c r="Y131" s="3"/>
      <c r="Z131" s="3"/>
    </row>
    <row r="132">
      <c r="A132" s="1" t="s">
        <v>865</v>
      </c>
      <c r="B132" s="1" t="s">
        <v>19</v>
      </c>
      <c r="C132" s="1" t="s">
        <v>866</v>
      </c>
      <c r="D132" s="1" t="s">
        <v>867</v>
      </c>
      <c r="E132" s="4">
        <v>3.44000015258789</v>
      </c>
      <c r="F132" s="4">
        <v>5.0</v>
      </c>
      <c r="G132" s="4">
        <v>5900.0</v>
      </c>
      <c r="H132" s="1" t="s">
        <v>89</v>
      </c>
      <c r="I132" s="1" t="s">
        <v>90</v>
      </c>
      <c r="J132" s="1" t="s">
        <v>69</v>
      </c>
      <c r="K132" s="1"/>
      <c r="L132" s="1"/>
      <c r="M132" s="11" t="str">
        <f t="shared" si="3"/>
        <v>Ted Ginn Jr.</v>
      </c>
      <c r="N132" s="3">
        <f t="shared" si="4"/>
        <v>5900</v>
      </c>
      <c r="O132" s="3" t="str">
        <f t="shared" ref="O132:P132" si="265">K132</f>
        <v/>
      </c>
      <c r="P132" s="3" t="str">
        <f t="shared" si="265"/>
        <v/>
      </c>
      <c r="Q132" s="12">
        <f t="shared" si="6"/>
        <v>3.440000153</v>
      </c>
      <c r="R132" s="3" t="str">
        <f t="shared" ref="R132:S132" si="266">I132</f>
        <v>CAR</v>
      </c>
      <c r="S132" s="3" t="str">
        <f t="shared" si="266"/>
        <v>NO</v>
      </c>
      <c r="T132" s="3" t="str">
        <f t="shared" si="8"/>
        <v>WR</v>
      </c>
      <c r="U132" s="3"/>
      <c r="V132" s="3"/>
      <c r="W132" s="3"/>
      <c r="X132" s="3"/>
      <c r="Y132" s="3"/>
      <c r="Z132" s="3"/>
    </row>
    <row r="133">
      <c r="A133" s="1" t="s">
        <v>871</v>
      </c>
      <c r="B133" s="1" t="s">
        <v>19</v>
      </c>
      <c r="C133" s="1" t="s">
        <v>872</v>
      </c>
      <c r="D133" s="1" t="s">
        <v>873</v>
      </c>
      <c r="E133" s="4">
        <v>9.78000030517578</v>
      </c>
      <c r="F133" s="4">
        <v>5.0</v>
      </c>
      <c r="G133" s="4">
        <v>5900.0</v>
      </c>
      <c r="H133" s="1" t="s">
        <v>65</v>
      </c>
      <c r="I133" s="1" t="s">
        <v>67</v>
      </c>
      <c r="J133" s="1" t="s">
        <v>66</v>
      </c>
      <c r="K133" s="1"/>
      <c r="L133" s="1"/>
      <c r="M133" s="11" t="str">
        <f t="shared" si="3"/>
        <v>Quincy Enunwa</v>
      </c>
      <c r="N133" s="3">
        <f t="shared" si="4"/>
        <v>5900</v>
      </c>
      <c r="O133" s="3" t="str">
        <f t="shared" ref="O133:P133" si="267">K133</f>
        <v/>
      </c>
      <c r="P133" s="3" t="str">
        <f t="shared" si="267"/>
        <v/>
      </c>
      <c r="Q133" s="12">
        <f t="shared" si="6"/>
        <v>9.780000305</v>
      </c>
      <c r="R133" s="3" t="str">
        <f t="shared" ref="R133:S133" si="268">I133</f>
        <v>NYJ</v>
      </c>
      <c r="S133" s="3" t="str">
        <f t="shared" si="268"/>
        <v>ARI</v>
      </c>
      <c r="T133" s="3" t="str">
        <f t="shared" si="8"/>
        <v>WR</v>
      </c>
      <c r="U133" s="3"/>
      <c r="V133" s="3"/>
      <c r="W133" s="3"/>
      <c r="X133" s="3"/>
      <c r="Y133" s="3"/>
      <c r="Z133" s="3"/>
    </row>
    <row r="134">
      <c r="A134" s="1" t="s">
        <v>877</v>
      </c>
      <c r="B134" s="1" t="s">
        <v>44</v>
      </c>
      <c r="C134" s="1" t="s">
        <v>878</v>
      </c>
      <c r="D134" s="1" t="s">
        <v>879</v>
      </c>
      <c r="E134" s="4">
        <v>9.33333333333333</v>
      </c>
      <c r="F134" s="4">
        <v>3.0</v>
      </c>
      <c r="G134" s="4">
        <v>5900.0</v>
      </c>
      <c r="H134" s="1" t="s">
        <v>89</v>
      </c>
      <c r="I134" s="1" t="s">
        <v>90</v>
      </c>
      <c r="J134" s="1" t="s">
        <v>69</v>
      </c>
      <c r="K134" s="1"/>
      <c r="L134" s="1"/>
      <c r="M134" s="11" t="str">
        <f t="shared" si="3"/>
        <v>Cameron Artis-Payne</v>
      </c>
      <c r="N134" s="3">
        <f t="shared" si="4"/>
        <v>5900</v>
      </c>
      <c r="O134" s="3" t="str">
        <f t="shared" ref="O134:P134" si="269">K134</f>
        <v/>
      </c>
      <c r="P134" s="3" t="str">
        <f t="shared" si="269"/>
        <v/>
      </c>
      <c r="Q134" s="12">
        <f t="shared" si="6"/>
        <v>9.333333333</v>
      </c>
      <c r="R134" s="3" t="str">
        <f t="shared" ref="R134:S134" si="270">I134</f>
        <v>CAR</v>
      </c>
      <c r="S134" s="3" t="str">
        <f t="shared" si="270"/>
        <v>NO</v>
      </c>
      <c r="T134" s="3" t="str">
        <f t="shared" si="8"/>
        <v>RB</v>
      </c>
      <c r="U134" s="3"/>
      <c r="V134" s="3"/>
      <c r="W134" s="3"/>
      <c r="X134" s="3"/>
      <c r="Y134" s="3"/>
      <c r="Z134" s="3"/>
    </row>
    <row r="135">
      <c r="A135" s="1" t="s">
        <v>883</v>
      </c>
      <c r="B135" s="1" t="s">
        <v>46</v>
      </c>
      <c r="C135" s="1" t="s">
        <v>884</v>
      </c>
      <c r="D135" s="1" t="s">
        <v>885</v>
      </c>
      <c r="E135" s="4">
        <v>8.17999976021903</v>
      </c>
      <c r="F135" s="4">
        <v>7.0</v>
      </c>
      <c r="G135" s="4">
        <v>5900.0</v>
      </c>
      <c r="H135" s="1" t="s">
        <v>77</v>
      </c>
      <c r="I135" s="1" t="s">
        <v>79</v>
      </c>
      <c r="J135" s="1" t="s">
        <v>78</v>
      </c>
      <c r="K135" s="1"/>
      <c r="L135" s="1"/>
      <c r="M135" s="11" t="str">
        <f t="shared" si="3"/>
        <v>AJ McCarron</v>
      </c>
      <c r="N135" s="3">
        <f t="shared" si="4"/>
        <v>5900</v>
      </c>
      <c r="O135" s="3" t="str">
        <f t="shared" ref="O135:P135" si="271">K135</f>
        <v/>
      </c>
      <c r="P135" s="3" t="str">
        <f t="shared" si="271"/>
        <v/>
      </c>
      <c r="Q135" s="12">
        <f t="shared" si="6"/>
        <v>8.17999976</v>
      </c>
      <c r="R135" s="3" t="str">
        <f t="shared" ref="R135:S135" si="272">I135</f>
        <v>CIN</v>
      </c>
      <c r="S135" s="3" t="str">
        <f t="shared" si="272"/>
        <v>NE</v>
      </c>
      <c r="T135" s="3" t="str">
        <f t="shared" si="8"/>
        <v>QB</v>
      </c>
      <c r="U135" s="3"/>
      <c r="V135" s="3"/>
      <c r="W135" s="3"/>
      <c r="X135" s="3"/>
      <c r="Y135" s="3"/>
      <c r="Z135" s="3"/>
    </row>
    <row r="136">
      <c r="A136" s="1" t="s">
        <v>890</v>
      </c>
      <c r="B136" s="1" t="s">
        <v>44</v>
      </c>
      <c r="C136" s="1" t="s">
        <v>891</v>
      </c>
      <c r="D136" s="1" t="s">
        <v>745</v>
      </c>
      <c r="E136" s="4">
        <v>17.1600006103515</v>
      </c>
      <c r="F136" s="4">
        <v>5.0</v>
      </c>
      <c r="G136" s="4">
        <v>5900.0</v>
      </c>
      <c r="H136" s="1" t="s">
        <v>157</v>
      </c>
      <c r="I136" s="1" t="s">
        <v>158</v>
      </c>
      <c r="J136" s="1" t="s">
        <v>159</v>
      </c>
      <c r="K136" s="1"/>
      <c r="L136" s="1"/>
      <c r="M136" s="11" t="str">
        <f t="shared" si="3"/>
        <v>Tevin Coleman</v>
      </c>
      <c r="N136" s="3">
        <f t="shared" si="4"/>
        <v>5900</v>
      </c>
      <c r="O136" s="3" t="str">
        <f t="shared" ref="O136:P136" si="273">K136</f>
        <v/>
      </c>
      <c r="P136" s="3" t="str">
        <f t="shared" si="273"/>
        <v/>
      </c>
      <c r="Q136" s="12">
        <f t="shared" si="6"/>
        <v>17.16000061</v>
      </c>
      <c r="R136" s="3" t="str">
        <f t="shared" ref="R136:S136" si="274">I136</f>
        <v>ATL</v>
      </c>
      <c r="S136" s="3" t="str">
        <f t="shared" si="274"/>
        <v>SEA</v>
      </c>
      <c r="T136" s="3" t="str">
        <f t="shared" si="8"/>
        <v>RB</v>
      </c>
      <c r="U136" s="3"/>
      <c r="V136" s="3"/>
      <c r="W136" s="3"/>
      <c r="X136" s="3"/>
      <c r="Y136" s="3"/>
      <c r="Z136" s="3"/>
    </row>
    <row r="137">
      <c r="A137" s="1" t="s">
        <v>895</v>
      </c>
      <c r="B137" s="1" t="s">
        <v>44</v>
      </c>
      <c r="C137" s="1" t="s">
        <v>896</v>
      </c>
      <c r="D137" s="1" t="s">
        <v>897</v>
      </c>
      <c r="E137" s="4">
        <v>6.32499980926513</v>
      </c>
      <c r="F137" s="4">
        <v>4.0</v>
      </c>
      <c r="G137" s="4">
        <v>5900.0</v>
      </c>
      <c r="H137" s="1" t="s">
        <v>196</v>
      </c>
      <c r="I137" s="1" t="s">
        <v>37</v>
      </c>
      <c r="J137" s="1" t="s">
        <v>197</v>
      </c>
      <c r="K137" s="1"/>
      <c r="L137" s="1"/>
      <c r="M137" s="11" t="str">
        <f t="shared" si="3"/>
        <v>Orleans Darkwa</v>
      </c>
      <c r="N137" s="3">
        <f t="shared" si="4"/>
        <v>5900</v>
      </c>
      <c r="O137" s="3" t="str">
        <f t="shared" ref="O137:P137" si="275">K137</f>
        <v/>
      </c>
      <c r="P137" s="3" t="str">
        <f t="shared" si="275"/>
        <v/>
      </c>
      <c r="Q137" s="12">
        <f t="shared" si="6"/>
        <v>6.324999809</v>
      </c>
      <c r="R137" s="3" t="str">
        <f t="shared" ref="R137:S137" si="276">I137</f>
        <v>NYG</v>
      </c>
      <c r="S137" s="3" t="str">
        <f t="shared" si="276"/>
        <v>BAL</v>
      </c>
      <c r="T137" s="3" t="str">
        <f t="shared" si="8"/>
        <v>RB</v>
      </c>
      <c r="U137" s="3"/>
      <c r="V137" s="3"/>
      <c r="W137" s="3"/>
      <c r="X137" s="3"/>
      <c r="Y137" s="3"/>
      <c r="Z137" s="3"/>
    </row>
    <row r="138">
      <c r="A138" s="1" t="s">
        <v>901</v>
      </c>
      <c r="B138" s="1" t="s">
        <v>19</v>
      </c>
      <c r="C138" s="1" t="s">
        <v>902</v>
      </c>
      <c r="D138" s="1" t="s">
        <v>903</v>
      </c>
      <c r="E138" s="4">
        <v>10.6800003051757</v>
      </c>
      <c r="F138" s="4">
        <v>5.0</v>
      </c>
      <c r="G138" s="4">
        <v>5900.0</v>
      </c>
      <c r="H138" s="1" t="s">
        <v>110</v>
      </c>
      <c r="I138" s="1" t="s">
        <v>111</v>
      </c>
      <c r="J138" s="1" t="s">
        <v>56</v>
      </c>
      <c r="K138" s="1"/>
      <c r="L138" s="1"/>
      <c r="M138" s="11" t="str">
        <f t="shared" si="3"/>
        <v>Cole Beasley</v>
      </c>
      <c r="N138" s="3">
        <f t="shared" si="4"/>
        <v>5900</v>
      </c>
      <c r="O138" s="3" t="str">
        <f t="shared" ref="O138:P138" si="277">K138</f>
        <v/>
      </c>
      <c r="P138" s="3" t="str">
        <f t="shared" si="277"/>
        <v/>
      </c>
      <c r="Q138" s="12">
        <f t="shared" si="6"/>
        <v>10.68000031</v>
      </c>
      <c r="R138" s="3" t="str">
        <f t="shared" ref="R138:S138" si="278">I138</f>
        <v>DAL</v>
      </c>
      <c r="S138" s="3" t="str">
        <f t="shared" si="278"/>
        <v>GB</v>
      </c>
      <c r="T138" s="3" t="str">
        <f t="shared" si="8"/>
        <v>WR</v>
      </c>
      <c r="U138" s="3"/>
      <c r="V138" s="3"/>
      <c r="W138" s="3"/>
      <c r="X138" s="3"/>
      <c r="Y138" s="3"/>
      <c r="Z138" s="3"/>
    </row>
    <row r="139">
      <c r="A139" s="1" t="s">
        <v>907</v>
      </c>
      <c r="B139" s="1" t="s">
        <v>44</v>
      </c>
      <c r="C139" s="1" t="s">
        <v>908</v>
      </c>
      <c r="D139" s="1" t="s">
        <v>759</v>
      </c>
      <c r="E139" s="4">
        <v>13.4199996948242</v>
      </c>
      <c r="F139" s="4">
        <v>5.0</v>
      </c>
      <c r="G139" s="4">
        <v>5900.0</v>
      </c>
      <c r="H139" s="1" t="s">
        <v>27</v>
      </c>
      <c r="I139" s="1" t="s">
        <v>28</v>
      </c>
      <c r="J139" s="1" t="s">
        <v>29</v>
      </c>
      <c r="K139" s="1"/>
      <c r="L139" s="1"/>
      <c r="M139" s="11" t="str">
        <f t="shared" si="3"/>
        <v>DeAngelo Williams</v>
      </c>
      <c r="N139" s="3">
        <f t="shared" si="4"/>
        <v>5900</v>
      </c>
      <c r="O139" s="3" t="str">
        <f t="shared" ref="O139:P139" si="279">K139</f>
        <v/>
      </c>
      <c r="P139" s="3" t="str">
        <f t="shared" si="279"/>
        <v/>
      </c>
      <c r="Q139" s="12">
        <f t="shared" si="6"/>
        <v>13.41999969</v>
      </c>
      <c r="R139" s="3" t="str">
        <f t="shared" ref="R139:S139" si="280">I139</f>
        <v>PIT</v>
      </c>
      <c r="S139" s="3" t="str">
        <f t="shared" si="280"/>
        <v>MIA</v>
      </c>
      <c r="T139" s="3" t="str">
        <f t="shared" si="8"/>
        <v>RB</v>
      </c>
      <c r="U139" s="3"/>
      <c r="V139" s="3"/>
      <c r="W139" s="3"/>
      <c r="X139" s="3"/>
      <c r="Y139" s="3"/>
      <c r="Z139" s="3"/>
    </row>
    <row r="140">
      <c r="A140" s="1" t="s">
        <v>911</v>
      </c>
      <c r="B140" s="1" t="s">
        <v>19</v>
      </c>
      <c r="C140" s="1" t="s">
        <v>912</v>
      </c>
      <c r="D140" s="1" t="s">
        <v>913</v>
      </c>
      <c r="E140" s="4">
        <v>10.1</v>
      </c>
      <c r="F140" s="4">
        <v>5.0</v>
      </c>
      <c r="G140" s="4">
        <v>5900.0</v>
      </c>
      <c r="H140" s="1" t="s">
        <v>196</v>
      </c>
      <c r="I140" s="1" t="s">
        <v>197</v>
      </c>
      <c r="J140" s="1" t="s">
        <v>37</v>
      </c>
      <c r="K140" s="1" t="s">
        <v>91</v>
      </c>
      <c r="L140" s="1" t="s">
        <v>507</v>
      </c>
      <c r="M140" s="11" t="str">
        <f t="shared" si="3"/>
        <v>Steve Smith Sr.</v>
      </c>
      <c r="N140" s="3">
        <f t="shared" si="4"/>
        <v>5900</v>
      </c>
      <c r="O140" s="3" t="str">
        <f t="shared" ref="O140:P140" si="281">K140</f>
        <v>Q</v>
      </c>
      <c r="P140" s="3" t="str">
        <f t="shared" si="281"/>
        <v>Ankle</v>
      </c>
      <c r="Q140" s="12">
        <f t="shared" si="6"/>
        <v>10.1</v>
      </c>
      <c r="R140" s="3" t="str">
        <f t="shared" ref="R140:S140" si="282">I140</f>
        <v>BAL</v>
      </c>
      <c r="S140" s="3" t="str">
        <f t="shared" si="282"/>
        <v>NYG</v>
      </c>
      <c r="T140" s="3" t="str">
        <f t="shared" si="8"/>
        <v>WR</v>
      </c>
      <c r="U140" s="3"/>
      <c r="V140" s="3"/>
      <c r="W140" s="3"/>
      <c r="X140" s="3"/>
      <c r="Y140" s="3"/>
      <c r="Z140" s="3"/>
    </row>
    <row r="141">
      <c r="A141" s="1" t="s">
        <v>917</v>
      </c>
      <c r="B141" s="1" t="s">
        <v>148</v>
      </c>
      <c r="C141" s="1" t="s">
        <v>918</v>
      </c>
      <c r="D141" s="1" t="s">
        <v>142</v>
      </c>
      <c r="E141" s="4">
        <v>8.15999984741211</v>
      </c>
      <c r="F141" s="4">
        <v>5.0</v>
      </c>
      <c r="G141" s="4">
        <v>5800.0</v>
      </c>
      <c r="H141" s="1" t="s">
        <v>131</v>
      </c>
      <c r="I141" s="1" t="s">
        <v>132</v>
      </c>
      <c r="J141" s="1" t="s">
        <v>133</v>
      </c>
      <c r="K141" s="1"/>
      <c r="L141" s="1"/>
      <c r="M141" s="11" t="str">
        <f t="shared" si="3"/>
        <v>Dwayne Allen</v>
      </c>
      <c r="N141" s="3">
        <f t="shared" si="4"/>
        <v>5800</v>
      </c>
      <c r="O141" s="3" t="str">
        <f t="shared" ref="O141:P141" si="283">K141</f>
        <v/>
      </c>
      <c r="P141" s="3" t="str">
        <f t="shared" si="283"/>
        <v/>
      </c>
      <c r="Q141" s="12">
        <f t="shared" si="6"/>
        <v>8.159999847</v>
      </c>
      <c r="R141" s="3" t="str">
        <f t="shared" ref="R141:S141" si="284">I141</f>
        <v>IND</v>
      </c>
      <c r="S141" s="3" t="str">
        <f t="shared" si="284"/>
        <v>HOU</v>
      </c>
      <c r="T141" s="3" t="str">
        <f t="shared" si="8"/>
        <v>TE</v>
      </c>
      <c r="U141" s="3"/>
      <c r="V141" s="3"/>
      <c r="W141" s="3"/>
      <c r="X141" s="3"/>
      <c r="Y141" s="3"/>
      <c r="Z141" s="3"/>
    </row>
    <row r="142">
      <c r="A142" s="1" t="s">
        <v>922</v>
      </c>
      <c r="B142" s="1" t="s">
        <v>19</v>
      </c>
      <c r="C142" s="1" t="s">
        <v>923</v>
      </c>
      <c r="D142" s="1" t="s">
        <v>924</v>
      </c>
      <c r="E142" s="4">
        <v>9.01999969482421</v>
      </c>
      <c r="F142" s="4">
        <v>5.0</v>
      </c>
      <c r="G142" s="4">
        <v>5800.0</v>
      </c>
      <c r="H142" s="1" t="s">
        <v>239</v>
      </c>
      <c r="I142" s="1" t="s">
        <v>180</v>
      </c>
      <c r="J142" s="1" t="s">
        <v>241</v>
      </c>
      <c r="K142" s="1"/>
      <c r="L142" s="1"/>
      <c r="M142" s="11" t="str">
        <f t="shared" si="3"/>
        <v>Kenny Britt</v>
      </c>
      <c r="N142" s="3">
        <f t="shared" si="4"/>
        <v>5800</v>
      </c>
      <c r="O142" s="3" t="str">
        <f t="shared" ref="O142:P142" si="285">K142</f>
        <v/>
      </c>
      <c r="P142" s="3" t="str">
        <f t="shared" si="285"/>
        <v/>
      </c>
      <c r="Q142" s="12">
        <f t="shared" si="6"/>
        <v>9.019999695</v>
      </c>
      <c r="R142" s="3" t="str">
        <f t="shared" ref="R142:S142" si="286">I142</f>
        <v>LA</v>
      </c>
      <c r="S142" s="3" t="str">
        <f t="shared" si="286"/>
        <v>DET</v>
      </c>
      <c r="T142" s="3" t="str">
        <f t="shared" si="8"/>
        <v>WR</v>
      </c>
      <c r="U142" s="3"/>
      <c r="V142" s="3"/>
      <c r="W142" s="3"/>
      <c r="X142" s="3"/>
      <c r="Y142" s="3"/>
      <c r="Z142" s="3"/>
    </row>
    <row r="143">
      <c r="A143" s="1" t="s">
        <v>928</v>
      </c>
      <c r="B143" s="1" t="s">
        <v>44</v>
      </c>
      <c r="C143" s="1" t="s">
        <v>497</v>
      </c>
      <c r="D143" s="1" t="s">
        <v>929</v>
      </c>
      <c r="E143" s="4">
        <v>7.27500009536743</v>
      </c>
      <c r="F143" s="4">
        <v>4.0</v>
      </c>
      <c r="G143" s="4">
        <v>5800.0</v>
      </c>
      <c r="H143" s="1" t="s">
        <v>27</v>
      </c>
      <c r="I143" s="1" t="s">
        <v>29</v>
      </c>
      <c r="J143" s="1" t="s">
        <v>28</v>
      </c>
      <c r="K143" s="1"/>
      <c r="L143" s="1"/>
      <c r="M143" s="11" t="str">
        <f t="shared" si="3"/>
        <v>Jay Ajayi</v>
      </c>
      <c r="N143" s="3">
        <f t="shared" si="4"/>
        <v>5800</v>
      </c>
      <c r="O143" s="3" t="str">
        <f t="shared" ref="O143:P143" si="287">K143</f>
        <v/>
      </c>
      <c r="P143" s="3" t="str">
        <f t="shared" si="287"/>
        <v/>
      </c>
      <c r="Q143" s="12">
        <f t="shared" si="6"/>
        <v>7.275000095</v>
      </c>
      <c r="R143" s="3" t="str">
        <f t="shared" ref="R143:S143" si="288">I143</f>
        <v>MIA</v>
      </c>
      <c r="S143" s="3" t="str">
        <f t="shared" si="288"/>
        <v>PIT</v>
      </c>
      <c r="T143" s="3" t="str">
        <f t="shared" si="8"/>
        <v>RB</v>
      </c>
      <c r="U143" s="3"/>
      <c r="V143" s="3"/>
      <c r="W143" s="3"/>
      <c r="X143" s="3"/>
      <c r="Y143" s="3"/>
      <c r="Z143" s="3"/>
    </row>
    <row r="144">
      <c r="A144" s="1" t="s">
        <v>933</v>
      </c>
      <c r="B144" s="1" t="s">
        <v>148</v>
      </c>
      <c r="C144" s="1" t="s">
        <v>934</v>
      </c>
      <c r="D144" s="1" t="s">
        <v>265</v>
      </c>
      <c r="E144" s="4">
        <v>10.6800003051757</v>
      </c>
      <c r="F144" s="4">
        <v>5.0</v>
      </c>
      <c r="G144" s="4">
        <v>5800.0</v>
      </c>
      <c r="H144" s="1" t="s">
        <v>144</v>
      </c>
      <c r="I144" s="1" t="s">
        <v>146</v>
      </c>
      <c r="J144" s="1" t="s">
        <v>145</v>
      </c>
      <c r="K144" s="1"/>
      <c r="L144" s="1"/>
      <c r="M144" s="11" t="str">
        <f t="shared" si="3"/>
        <v>Zach Miller</v>
      </c>
      <c r="N144" s="3">
        <f t="shared" si="4"/>
        <v>5800</v>
      </c>
      <c r="O144" s="3" t="str">
        <f t="shared" ref="O144:P144" si="289">K144</f>
        <v/>
      </c>
      <c r="P144" s="3" t="str">
        <f t="shared" si="289"/>
        <v/>
      </c>
      <c r="Q144" s="12">
        <f t="shared" si="6"/>
        <v>10.68000031</v>
      </c>
      <c r="R144" s="3" t="str">
        <f t="shared" ref="R144:S144" si="290">I144</f>
        <v>CHI</v>
      </c>
      <c r="S144" s="3" t="str">
        <f t="shared" si="290"/>
        <v>JAC</v>
      </c>
      <c r="T144" s="3" t="str">
        <f t="shared" si="8"/>
        <v>TE</v>
      </c>
      <c r="U144" s="3"/>
      <c r="V144" s="3"/>
      <c r="W144" s="3"/>
      <c r="X144" s="3"/>
      <c r="Y144" s="3"/>
      <c r="Z144" s="3"/>
    </row>
    <row r="145">
      <c r="A145" s="1" t="s">
        <v>939</v>
      </c>
      <c r="B145" s="1" t="s">
        <v>19</v>
      </c>
      <c r="C145" s="1" t="s">
        <v>940</v>
      </c>
      <c r="D145" s="1" t="s">
        <v>941</v>
      </c>
      <c r="E145" s="4">
        <v>5.8599998474121</v>
      </c>
      <c r="F145" s="4">
        <v>5.0</v>
      </c>
      <c r="G145" s="4">
        <v>5800.0</v>
      </c>
      <c r="H145" s="1" t="s">
        <v>346</v>
      </c>
      <c r="I145" s="1" t="s">
        <v>233</v>
      </c>
      <c r="J145" s="1" t="s">
        <v>347</v>
      </c>
      <c r="K145" s="1"/>
      <c r="L145" s="1"/>
      <c r="M145" s="11" t="str">
        <f t="shared" si="3"/>
        <v>Dontrelle Inman</v>
      </c>
      <c r="N145" s="3">
        <f t="shared" si="4"/>
        <v>5800</v>
      </c>
      <c r="O145" s="3" t="str">
        <f t="shared" ref="O145:P145" si="291">K145</f>
        <v/>
      </c>
      <c r="P145" s="3" t="str">
        <f t="shared" si="291"/>
        <v/>
      </c>
      <c r="Q145" s="12">
        <f t="shared" si="6"/>
        <v>5.859999847</v>
      </c>
      <c r="R145" s="3" t="str">
        <f t="shared" ref="R145:S145" si="292">I145</f>
        <v>SD</v>
      </c>
      <c r="S145" s="3" t="str">
        <f t="shared" si="292"/>
        <v>DEN</v>
      </c>
      <c r="T145" s="3" t="str">
        <f t="shared" si="8"/>
        <v>WR</v>
      </c>
      <c r="U145" s="3"/>
      <c r="V145" s="3"/>
      <c r="W145" s="3"/>
      <c r="X145" s="3"/>
      <c r="Y145" s="3"/>
      <c r="Z145" s="3"/>
    </row>
    <row r="146">
      <c r="A146" s="1" t="s">
        <v>946</v>
      </c>
      <c r="B146" s="1" t="s">
        <v>19</v>
      </c>
      <c r="C146" s="1" t="s">
        <v>523</v>
      </c>
      <c r="D146" s="1" t="s">
        <v>947</v>
      </c>
      <c r="E146" s="4">
        <v>11.0800003051757</v>
      </c>
      <c r="F146" s="4">
        <v>5.0</v>
      </c>
      <c r="G146" s="4">
        <v>5800.0</v>
      </c>
      <c r="H146" s="1" t="s">
        <v>210</v>
      </c>
      <c r="I146" s="1" t="s">
        <v>212</v>
      </c>
      <c r="J146" s="1" t="s">
        <v>211</v>
      </c>
      <c r="K146" s="1"/>
      <c r="L146" s="1"/>
      <c r="M146" s="11" t="str">
        <f t="shared" si="3"/>
        <v>Jeremy Kerley</v>
      </c>
      <c r="N146" s="3">
        <f t="shared" si="4"/>
        <v>5800</v>
      </c>
      <c r="O146" s="3" t="str">
        <f t="shared" ref="O146:P146" si="293">K146</f>
        <v/>
      </c>
      <c r="P146" s="3" t="str">
        <f t="shared" si="293"/>
        <v/>
      </c>
      <c r="Q146" s="12">
        <f t="shared" si="6"/>
        <v>11.08000031</v>
      </c>
      <c r="R146" s="3" t="str">
        <f t="shared" ref="R146:S146" si="294">I146</f>
        <v>SF</v>
      </c>
      <c r="S146" s="3" t="str">
        <f t="shared" si="294"/>
        <v>BUF</v>
      </c>
      <c r="T146" s="3" t="str">
        <f t="shared" si="8"/>
        <v>WR</v>
      </c>
      <c r="U146" s="3"/>
      <c r="V146" s="3"/>
      <c r="W146" s="3"/>
      <c r="X146" s="3"/>
      <c r="Y146" s="3"/>
      <c r="Z146" s="3"/>
    </row>
    <row r="147">
      <c r="A147" s="1" t="s">
        <v>952</v>
      </c>
      <c r="B147" s="1" t="s">
        <v>44</v>
      </c>
      <c r="C147" s="1" t="s">
        <v>953</v>
      </c>
      <c r="D147" s="1" t="s">
        <v>954</v>
      </c>
      <c r="E147" s="4">
        <v>9.88000030517578</v>
      </c>
      <c r="F147" s="4">
        <v>5.0</v>
      </c>
      <c r="G147" s="4">
        <v>5700.0</v>
      </c>
      <c r="H147" s="1" t="s">
        <v>77</v>
      </c>
      <c r="I147" s="1" t="s">
        <v>79</v>
      </c>
      <c r="J147" s="1" t="s">
        <v>78</v>
      </c>
      <c r="K147" s="1"/>
      <c r="L147" s="1"/>
      <c r="M147" s="11" t="str">
        <f t="shared" si="3"/>
        <v>Giovani Bernard</v>
      </c>
      <c r="N147" s="3">
        <f t="shared" si="4"/>
        <v>5700</v>
      </c>
      <c r="O147" s="3" t="str">
        <f t="shared" ref="O147:P147" si="295">K147</f>
        <v/>
      </c>
      <c r="P147" s="3" t="str">
        <f t="shared" si="295"/>
        <v/>
      </c>
      <c r="Q147" s="12">
        <f t="shared" si="6"/>
        <v>9.880000305</v>
      </c>
      <c r="R147" s="3" t="str">
        <f t="shared" ref="R147:S147" si="296">I147</f>
        <v>CIN</v>
      </c>
      <c r="S147" s="3" t="str">
        <f t="shared" si="296"/>
        <v>NE</v>
      </c>
      <c r="T147" s="3" t="str">
        <f t="shared" si="8"/>
        <v>RB</v>
      </c>
      <c r="U147" s="3"/>
      <c r="V147" s="3"/>
      <c r="W147" s="3"/>
      <c r="X147" s="3"/>
      <c r="Y147" s="3"/>
      <c r="Z147" s="3"/>
    </row>
    <row r="148">
      <c r="A148" s="1" t="s">
        <v>959</v>
      </c>
      <c r="B148" s="1" t="s">
        <v>148</v>
      </c>
      <c r="C148" s="1" t="s">
        <v>960</v>
      </c>
      <c r="D148" s="1" t="s">
        <v>418</v>
      </c>
      <c r="E148" s="4">
        <v>8.76666641235351</v>
      </c>
      <c r="F148" s="4">
        <v>3.0</v>
      </c>
      <c r="G148" s="4">
        <v>5700.0</v>
      </c>
      <c r="H148" s="1" t="s">
        <v>144</v>
      </c>
      <c r="I148" s="1" t="s">
        <v>145</v>
      </c>
      <c r="J148" s="1" t="s">
        <v>146</v>
      </c>
      <c r="K148" s="1" t="s">
        <v>91</v>
      </c>
      <c r="L148" s="1" t="s">
        <v>961</v>
      </c>
      <c r="M148" s="11" t="str">
        <f t="shared" si="3"/>
        <v>Julius Thomas</v>
      </c>
      <c r="N148" s="3">
        <f t="shared" si="4"/>
        <v>5700</v>
      </c>
      <c r="O148" s="3" t="str">
        <f t="shared" ref="O148:P148" si="297">K148</f>
        <v>Q</v>
      </c>
      <c r="P148" s="3" t="str">
        <f t="shared" si="297"/>
        <v>Elbow</v>
      </c>
      <c r="Q148" s="12">
        <f t="shared" si="6"/>
        <v>8.766666412</v>
      </c>
      <c r="R148" s="3" t="str">
        <f t="shared" ref="R148:S148" si="298">I148</f>
        <v>JAC</v>
      </c>
      <c r="S148" s="3" t="str">
        <f t="shared" si="298"/>
        <v>CHI</v>
      </c>
      <c r="T148" s="3" t="str">
        <f t="shared" si="8"/>
        <v>TE</v>
      </c>
      <c r="U148" s="3"/>
      <c r="V148" s="3"/>
      <c r="W148" s="3"/>
      <c r="X148" s="3"/>
      <c r="Y148" s="3"/>
      <c r="Z148" s="3"/>
    </row>
    <row r="149">
      <c r="A149" s="1" t="s">
        <v>965</v>
      </c>
      <c r="B149" s="1" t="s">
        <v>44</v>
      </c>
      <c r="C149" s="1" t="s">
        <v>966</v>
      </c>
      <c r="D149" s="1" t="s">
        <v>967</v>
      </c>
      <c r="E149" s="4">
        <v>13.4499998092651</v>
      </c>
      <c r="F149" s="4">
        <v>4.0</v>
      </c>
      <c r="G149" s="4">
        <v>5700.0</v>
      </c>
      <c r="H149" s="1" t="s">
        <v>254</v>
      </c>
      <c r="I149" s="1" t="s">
        <v>204</v>
      </c>
      <c r="J149" s="1" t="s">
        <v>255</v>
      </c>
      <c r="K149" s="1"/>
      <c r="L149" s="1"/>
      <c r="M149" s="11" t="str">
        <f t="shared" si="3"/>
        <v>Spencer Ware</v>
      </c>
      <c r="N149" s="3">
        <f t="shared" si="4"/>
        <v>5700</v>
      </c>
      <c r="O149" s="3" t="str">
        <f t="shared" ref="O149:P149" si="299">K149</f>
        <v/>
      </c>
      <c r="P149" s="3" t="str">
        <f t="shared" si="299"/>
        <v/>
      </c>
      <c r="Q149" s="12">
        <f t="shared" si="6"/>
        <v>13.44999981</v>
      </c>
      <c r="R149" s="3" t="str">
        <f t="shared" ref="R149:S149" si="300">I149</f>
        <v>KC</v>
      </c>
      <c r="S149" s="3" t="str">
        <f t="shared" si="300"/>
        <v>OAK</v>
      </c>
      <c r="T149" s="3" t="str">
        <f t="shared" si="8"/>
        <v>RB</v>
      </c>
      <c r="U149" s="3"/>
      <c r="V149" s="3"/>
      <c r="W149" s="3"/>
      <c r="X149" s="3"/>
      <c r="Y149" s="3"/>
      <c r="Z149" s="3"/>
    </row>
    <row r="150">
      <c r="A150" s="1" t="s">
        <v>970</v>
      </c>
      <c r="B150" s="1" t="s">
        <v>19</v>
      </c>
      <c r="C150" s="1" t="s">
        <v>972</v>
      </c>
      <c r="D150" s="1" t="s">
        <v>973</v>
      </c>
      <c r="E150" s="4">
        <v>8.8599998474121</v>
      </c>
      <c r="F150" s="4">
        <v>5.0</v>
      </c>
      <c r="G150" s="4">
        <v>5700.0</v>
      </c>
      <c r="H150" s="1" t="s">
        <v>239</v>
      </c>
      <c r="I150" s="1" t="s">
        <v>180</v>
      </c>
      <c r="J150" s="1" t="s">
        <v>241</v>
      </c>
      <c r="K150" s="1"/>
      <c r="L150" s="1"/>
      <c r="M150" s="11" t="str">
        <f t="shared" si="3"/>
        <v>Tavon Austin</v>
      </c>
      <c r="N150" s="3">
        <f t="shared" si="4"/>
        <v>5700</v>
      </c>
      <c r="O150" s="3" t="str">
        <f t="shared" ref="O150:P150" si="301">K150</f>
        <v/>
      </c>
      <c r="P150" s="3" t="str">
        <f t="shared" si="301"/>
        <v/>
      </c>
      <c r="Q150" s="12">
        <f t="shared" si="6"/>
        <v>8.859999847</v>
      </c>
      <c r="R150" s="3" t="str">
        <f t="shared" ref="R150:S150" si="302">I150</f>
        <v>LA</v>
      </c>
      <c r="S150" s="3" t="str">
        <f t="shared" si="302"/>
        <v>DET</v>
      </c>
      <c r="T150" s="3" t="str">
        <f t="shared" si="8"/>
        <v>WR</v>
      </c>
      <c r="U150" s="3"/>
      <c r="V150" s="3"/>
      <c r="W150" s="3"/>
      <c r="X150" s="3"/>
      <c r="Y150" s="3"/>
      <c r="Z150" s="3"/>
    </row>
    <row r="151">
      <c r="A151" s="1" t="s">
        <v>975</v>
      </c>
      <c r="B151" s="1" t="s">
        <v>44</v>
      </c>
      <c r="C151" s="1" t="s">
        <v>976</v>
      </c>
      <c r="D151" s="1" t="s">
        <v>977</v>
      </c>
      <c r="E151" s="4">
        <v>6.65000009536743</v>
      </c>
      <c r="F151" s="4">
        <v>2.0</v>
      </c>
      <c r="G151" s="4">
        <v>5700.0</v>
      </c>
      <c r="H151" s="1" t="s">
        <v>196</v>
      </c>
      <c r="I151" s="1" t="s">
        <v>37</v>
      </c>
      <c r="J151" s="1" t="s">
        <v>197</v>
      </c>
      <c r="K151" s="1" t="s">
        <v>91</v>
      </c>
      <c r="L151" s="1" t="s">
        <v>500</v>
      </c>
      <c r="M151" s="11" t="str">
        <f t="shared" si="3"/>
        <v>Rashad Jennings</v>
      </c>
      <c r="N151" s="3">
        <f t="shared" si="4"/>
        <v>5700</v>
      </c>
      <c r="O151" s="3" t="str">
        <f t="shared" ref="O151:P151" si="303">K151</f>
        <v>Q</v>
      </c>
      <c r="P151" s="3" t="str">
        <f t="shared" si="303"/>
        <v>Thumb</v>
      </c>
      <c r="Q151" s="12">
        <f t="shared" si="6"/>
        <v>6.650000095</v>
      </c>
      <c r="R151" s="3" t="str">
        <f t="shared" ref="R151:S151" si="304">I151</f>
        <v>NYG</v>
      </c>
      <c r="S151" s="3" t="str">
        <f t="shared" si="304"/>
        <v>BAL</v>
      </c>
      <c r="T151" s="3" t="str">
        <f t="shared" si="8"/>
        <v>RB</v>
      </c>
      <c r="U151" s="3"/>
      <c r="V151" s="3"/>
      <c r="W151" s="3"/>
      <c r="X151" s="3"/>
      <c r="Y151" s="3"/>
      <c r="Z151" s="3"/>
    </row>
    <row r="152">
      <c r="A152" s="1" t="s">
        <v>981</v>
      </c>
      <c r="B152" s="1" t="s">
        <v>44</v>
      </c>
      <c r="C152" s="1" t="s">
        <v>982</v>
      </c>
      <c r="D152" s="1" t="s">
        <v>983</v>
      </c>
      <c r="E152" s="4">
        <v>6.4599998474121</v>
      </c>
      <c r="F152" s="4">
        <v>5.0</v>
      </c>
      <c r="G152" s="4">
        <v>5700.0</v>
      </c>
      <c r="H152" s="1" t="s">
        <v>77</v>
      </c>
      <c r="I152" s="1" t="s">
        <v>78</v>
      </c>
      <c r="J152" s="1" t="s">
        <v>79</v>
      </c>
      <c r="K152" s="1"/>
      <c r="L152" s="1"/>
      <c r="M152" s="11" t="str">
        <f t="shared" si="3"/>
        <v>James White</v>
      </c>
      <c r="N152" s="3">
        <f t="shared" si="4"/>
        <v>5700</v>
      </c>
      <c r="O152" s="3" t="str">
        <f t="shared" ref="O152:P152" si="305">K152</f>
        <v/>
      </c>
      <c r="P152" s="3" t="str">
        <f t="shared" si="305"/>
        <v/>
      </c>
      <c r="Q152" s="12">
        <f t="shared" si="6"/>
        <v>6.459999847</v>
      </c>
      <c r="R152" s="3" t="str">
        <f t="shared" ref="R152:S152" si="306">I152</f>
        <v>NE</v>
      </c>
      <c r="S152" s="3" t="str">
        <f t="shared" si="306"/>
        <v>CIN</v>
      </c>
      <c r="T152" s="3" t="str">
        <f t="shared" si="8"/>
        <v>RB</v>
      </c>
      <c r="U152" s="3"/>
      <c r="V152" s="3"/>
      <c r="W152" s="3"/>
      <c r="X152" s="3"/>
      <c r="Y152" s="3"/>
      <c r="Z152" s="3"/>
    </row>
    <row r="153">
      <c r="A153" s="1" t="s">
        <v>986</v>
      </c>
      <c r="B153" s="1" t="s">
        <v>148</v>
      </c>
      <c r="C153" s="1" t="s">
        <v>988</v>
      </c>
      <c r="D153" s="1" t="s">
        <v>989</v>
      </c>
      <c r="E153" s="4">
        <v>7.19999980926513</v>
      </c>
      <c r="F153" s="4">
        <v>4.0</v>
      </c>
      <c r="G153" s="4">
        <v>5600.0</v>
      </c>
      <c r="H153" s="1" t="s">
        <v>89</v>
      </c>
      <c r="I153" s="1" t="s">
        <v>69</v>
      </c>
      <c r="J153" s="1" t="s">
        <v>90</v>
      </c>
      <c r="K153" s="1"/>
      <c r="L153" s="1"/>
      <c r="M153" s="11" t="str">
        <f t="shared" si="3"/>
        <v>Coby Fleener</v>
      </c>
      <c r="N153" s="3">
        <f t="shared" si="4"/>
        <v>5600</v>
      </c>
      <c r="O153" s="3" t="str">
        <f t="shared" ref="O153:P153" si="307">K153</f>
        <v/>
      </c>
      <c r="P153" s="3" t="str">
        <f t="shared" si="307"/>
        <v/>
      </c>
      <c r="Q153" s="12">
        <f t="shared" si="6"/>
        <v>7.199999809</v>
      </c>
      <c r="R153" s="3" t="str">
        <f t="shared" ref="R153:S153" si="308">I153</f>
        <v>NO</v>
      </c>
      <c r="S153" s="3" t="str">
        <f t="shared" si="308"/>
        <v>CAR</v>
      </c>
      <c r="T153" s="3" t="str">
        <f t="shared" si="8"/>
        <v>TE</v>
      </c>
      <c r="U153" s="3"/>
      <c r="V153" s="3"/>
      <c r="W153" s="3"/>
      <c r="X153" s="3"/>
      <c r="Y153" s="3"/>
      <c r="Z153" s="3"/>
    </row>
    <row r="154">
      <c r="A154" s="1" t="s">
        <v>991</v>
      </c>
      <c r="B154" s="1" t="s">
        <v>148</v>
      </c>
      <c r="C154" s="1" t="s">
        <v>620</v>
      </c>
      <c r="D154" s="1" t="s">
        <v>992</v>
      </c>
      <c r="E154" s="4">
        <v>9.0</v>
      </c>
      <c r="F154" s="4">
        <v>4.0</v>
      </c>
      <c r="G154" s="4">
        <v>5600.0</v>
      </c>
      <c r="H154" s="1" t="s">
        <v>239</v>
      </c>
      <c r="I154" s="1" t="s">
        <v>241</v>
      </c>
      <c r="J154" s="1" t="s">
        <v>180</v>
      </c>
      <c r="K154" s="1" t="s">
        <v>91</v>
      </c>
      <c r="L154" s="1" t="s">
        <v>332</v>
      </c>
      <c r="M154" s="11" t="str">
        <f t="shared" si="3"/>
        <v>Eric Ebron</v>
      </c>
      <c r="N154" s="3">
        <f t="shared" si="4"/>
        <v>5600</v>
      </c>
      <c r="O154" s="3" t="str">
        <f t="shared" ref="O154:P154" si="309">K154</f>
        <v>Q</v>
      </c>
      <c r="P154" s="3" t="str">
        <f t="shared" si="309"/>
        <v>Knee</v>
      </c>
      <c r="Q154" s="12">
        <f t="shared" si="6"/>
        <v>9</v>
      </c>
      <c r="R154" s="3" t="str">
        <f t="shared" ref="R154:S154" si="310">I154</f>
        <v>DET</v>
      </c>
      <c r="S154" s="3" t="str">
        <f t="shared" si="310"/>
        <v>LA</v>
      </c>
      <c r="T154" s="3" t="str">
        <f t="shared" si="8"/>
        <v>TE</v>
      </c>
      <c r="U154" s="3"/>
      <c r="V154" s="3"/>
      <c r="W154" s="3"/>
      <c r="X154" s="3"/>
      <c r="Y154" s="3"/>
      <c r="Z154" s="3"/>
    </row>
    <row r="155">
      <c r="A155" s="1" t="s">
        <v>995</v>
      </c>
      <c r="B155" s="1" t="s">
        <v>148</v>
      </c>
      <c r="C155" s="1" t="s">
        <v>996</v>
      </c>
      <c r="D155" s="1" t="s">
        <v>997</v>
      </c>
      <c r="E155" s="4">
        <v>7.04000015258789</v>
      </c>
      <c r="F155" s="4">
        <v>5.0</v>
      </c>
      <c r="G155" s="4">
        <v>5600.0</v>
      </c>
      <c r="H155" s="1" t="s">
        <v>110</v>
      </c>
      <c r="I155" s="1" t="s">
        <v>111</v>
      </c>
      <c r="J155" s="1" t="s">
        <v>56</v>
      </c>
      <c r="K155" s="1"/>
      <c r="L155" s="1"/>
      <c r="M155" s="11" t="str">
        <f t="shared" si="3"/>
        <v>Jason Witten</v>
      </c>
      <c r="N155" s="3">
        <f t="shared" si="4"/>
        <v>5600</v>
      </c>
      <c r="O155" s="3" t="str">
        <f t="shared" ref="O155:P155" si="311">K155</f>
        <v/>
      </c>
      <c r="P155" s="3" t="str">
        <f t="shared" si="311"/>
        <v/>
      </c>
      <c r="Q155" s="12">
        <f t="shared" si="6"/>
        <v>7.040000153</v>
      </c>
      <c r="R155" s="3" t="str">
        <f t="shared" ref="R155:S155" si="312">I155</f>
        <v>DAL</v>
      </c>
      <c r="S155" s="3" t="str">
        <f t="shared" si="312"/>
        <v>GB</v>
      </c>
      <c r="T155" s="3" t="str">
        <f t="shared" si="8"/>
        <v>TE</v>
      </c>
      <c r="U155" s="3"/>
      <c r="V155" s="3"/>
      <c r="W155" s="3"/>
      <c r="X155" s="3"/>
      <c r="Y155" s="3"/>
      <c r="Z155" s="3"/>
    </row>
    <row r="156">
      <c r="A156" s="1" t="s">
        <v>1000</v>
      </c>
      <c r="B156" s="1" t="s">
        <v>44</v>
      </c>
      <c r="C156" s="1" t="s">
        <v>1002</v>
      </c>
      <c r="D156" s="1" t="s">
        <v>1003</v>
      </c>
      <c r="E156" s="4">
        <v>8.5</v>
      </c>
      <c r="F156" s="4">
        <v>5.0</v>
      </c>
      <c r="G156" s="4">
        <v>5600.0</v>
      </c>
      <c r="H156" s="1" t="s">
        <v>89</v>
      </c>
      <c r="I156" s="1" t="s">
        <v>90</v>
      </c>
      <c r="J156" s="1" t="s">
        <v>69</v>
      </c>
      <c r="K156" s="1"/>
      <c r="L156" s="1"/>
      <c r="M156" s="11" t="str">
        <f t="shared" si="3"/>
        <v>Fozzy Whittaker</v>
      </c>
      <c r="N156" s="3">
        <f t="shared" si="4"/>
        <v>5600</v>
      </c>
      <c r="O156" s="3" t="str">
        <f t="shared" ref="O156:P156" si="313">K156</f>
        <v/>
      </c>
      <c r="P156" s="3" t="str">
        <f t="shared" si="313"/>
        <v/>
      </c>
      <c r="Q156" s="12">
        <f t="shared" si="6"/>
        <v>8.5</v>
      </c>
      <c r="R156" s="3" t="str">
        <f t="shared" ref="R156:S156" si="314">I156</f>
        <v>CAR</v>
      </c>
      <c r="S156" s="3" t="str">
        <f t="shared" si="314"/>
        <v>NO</v>
      </c>
      <c r="T156" s="3" t="str">
        <f t="shared" si="8"/>
        <v>RB</v>
      </c>
      <c r="U156" s="3"/>
      <c r="V156" s="3"/>
      <c r="W156" s="3"/>
      <c r="X156" s="3"/>
      <c r="Y156" s="3"/>
      <c r="Z156" s="3"/>
    </row>
    <row r="157">
      <c r="A157" s="1" t="s">
        <v>1008</v>
      </c>
      <c r="B157" s="1" t="s">
        <v>44</v>
      </c>
      <c r="C157" s="1" t="s">
        <v>1009</v>
      </c>
      <c r="D157" s="1" t="s">
        <v>1010</v>
      </c>
      <c r="E157" s="4">
        <v>1.0</v>
      </c>
      <c r="F157" s="4">
        <v>1.0</v>
      </c>
      <c r="G157" s="4">
        <v>5600.0</v>
      </c>
      <c r="H157" s="1" t="s">
        <v>196</v>
      </c>
      <c r="I157" s="1" t="s">
        <v>197</v>
      </c>
      <c r="J157" s="1" t="s">
        <v>37</v>
      </c>
      <c r="K157" s="1"/>
      <c r="L157" s="1"/>
      <c r="M157" s="11" t="str">
        <f t="shared" si="3"/>
        <v>Kenneth Dixon</v>
      </c>
      <c r="N157" s="3">
        <f t="shared" si="4"/>
        <v>5600</v>
      </c>
      <c r="O157" s="3" t="str">
        <f t="shared" ref="O157:P157" si="315">K157</f>
        <v/>
      </c>
      <c r="P157" s="3" t="str">
        <f t="shared" si="315"/>
        <v/>
      </c>
      <c r="Q157" s="12">
        <f t="shared" si="6"/>
        <v>1</v>
      </c>
      <c r="R157" s="3" t="str">
        <f t="shared" ref="R157:S157" si="316">I157</f>
        <v>BAL</v>
      </c>
      <c r="S157" s="3" t="str">
        <f t="shared" si="316"/>
        <v>NYG</v>
      </c>
      <c r="T157" s="3" t="str">
        <f t="shared" si="8"/>
        <v>RB</v>
      </c>
      <c r="U157" s="3"/>
      <c r="V157" s="3"/>
      <c r="W157" s="3"/>
      <c r="X157" s="3"/>
      <c r="Y157" s="3"/>
      <c r="Z157" s="3"/>
    </row>
    <row r="158">
      <c r="A158" s="1" t="s">
        <v>1013</v>
      </c>
      <c r="B158" s="1" t="s">
        <v>19</v>
      </c>
      <c r="C158" s="1" t="s">
        <v>1014</v>
      </c>
      <c r="D158" s="1" t="s">
        <v>1015</v>
      </c>
      <c r="E158" s="4">
        <v>3.54000015258789</v>
      </c>
      <c r="F158" s="4">
        <v>5.0</v>
      </c>
      <c r="G158" s="4">
        <v>5600.0</v>
      </c>
      <c r="H158" s="1" t="s">
        <v>110</v>
      </c>
      <c r="I158" s="1" t="s">
        <v>111</v>
      </c>
      <c r="J158" s="1" t="s">
        <v>56</v>
      </c>
      <c r="K158" s="1"/>
      <c r="L158" s="1"/>
      <c r="M158" s="11" t="str">
        <f t="shared" si="3"/>
        <v>Brice Butler</v>
      </c>
      <c r="N158" s="3">
        <f t="shared" si="4"/>
        <v>5600</v>
      </c>
      <c r="O158" s="3" t="str">
        <f t="shared" ref="O158:P158" si="317">K158</f>
        <v/>
      </c>
      <c r="P158" s="3" t="str">
        <f t="shared" si="317"/>
        <v/>
      </c>
      <c r="Q158" s="12">
        <f t="shared" si="6"/>
        <v>3.540000153</v>
      </c>
      <c r="R158" s="3" t="str">
        <f t="shared" ref="R158:S158" si="318">I158</f>
        <v>DAL</v>
      </c>
      <c r="S158" s="3" t="str">
        <f t="shared" si="318"/>
        <v>GB</v>
      </c>
      <c r="T158" s="3" t="str">
        <f t="shared" si="8"/>
        <v>WR</v>
      </c>
      <c r="U158" s="3"/>
      <c r="V158" s="3"/>
      <c r="W158" s="3"/>
      <c r="X158" s="3"/>
      <c r="Y158" s="3"/>
      <c r="Z158" s="3"/>
    </row>
    <row r="159">
      <c r="A159" s="1" t="s">
        <v>1019</v>
      </c>
      <c r="B159" s="1" t="s">
        <v>19</v>
      </c>
      <c r="C159" s="1" t="s">
        <v>1020</v>
      </c>
      <c r="D159" s="1" t="s">
        <v>1021</v>
      </c>
      <c r="E159" s="4">
        <v>7.1599998474121</v>
      </c>
      <c r="F159" s="4">
        <v>5.0</v>
      </c>
      <c r="G159" s="4">
        <v>5600.0</v>
      </c>
      <c r="H159" s="1" t="s">
        <v>77</v>
      </c>
      <c r="I159" s="1" t="s">
        <v>78</v>
      </c>
      <c r="J159" s="1" t="s">
        <v>79</v>
      </c>
      <c r="K159" s="1"/>
      <c r="L159" s="1"/>
      <c r="M159" s="11" t="str">
        <f t="shared" si="3"/>
        <v>Chris Hogan</v>
      </c>
      <c r="N159" s="3">
        <f t="shared" si="4"/>
        <v>5600</v>
      </c>
      <c r="O159" s="3" t="str">
        <f t="shared" ref="O159:P159" si="319">K159</f>
        <v/>
      </c>
      <c r="P159" s="3" t="str">
        <f t="shared" si="319"/>
        <v/>
      </c>
      <c r="Q159" s="12">
        <f t="shared" si="6"/>
        <v>7.159999847</v>
      </c>
      <c r="R159" s="3" t="str">
        <f t="shared" ref="R159:S159" si="320">I159</f>
        <v>NE</v>
      </c>
      <c r="S159" s="3" t="str">
        <f t="shared" si="320"/>
        <v>CIN</v>
      </c>
      <c r="T159" s="3" t="str">
        <f t="shared" si="8"/>
        <v>WR</v>
      </c>
      <c r="U159" s="3"/>
      <c r="V159" s="3"/>
      <c r="W159" s="3"/>
      <c r="X159" s="3"/>
      <c r="Y159" s="3"/>
      <c r="Z159" s="3"/>
    </row>
    <row r="160">
      <c r="A160" s="1" t="s">
        <v>1025</v>
      </c>
      <c r="B160" s="1" t="s">
        <v>148</v>
      </c>
      <c r="C160" s="1" t="s">
        <v>25</v>
      </c>
      <c r="D160" s="1" t="s">
        <v>1026</v>
      </c>
      <c r="E160" s="4">
        <v>7.16666666666666</v>
      </c>
      <c r="F160" s="4">
        <v>3.0</v>
      </c>
      <c r="G160" s="4">
        <v>5600.0</v>
      </c>
      <c r="H160" s="1" t="s">
        <v>346</v>
      </c>
      <c r="I160" s="1" t="s">
        <v>233</v>
      </c>
      <c r="J160" s="1" t="s">
        <v>347</v>
      </c>
      <c r="K160" s="1"/>
      <c r="L160" s="1"/>
      <c r="M160" s="11" t="str">
        <f t="shared" si="3"/>
        <v>Antonio Gates</v>
      </c>
      <c r="N160" s="3">
        <f t="shared" si="4"/>
        <v>5600</v>
      </c>
      <c r="O160" s="3" t="str">
        <f t="shared" ref="O160:P160" si="321">K160</f>
        <v/>
      </c>
      <c r="P160" s="3" t="str">
        <f t="shared" si="321"/>
        <v/>
      </c>
      <c r="Q160" s="12">
        <f t="shared" si="6"/>
        <v>7.166666667</v>
      </c>
      <c r="R160" s="3" t="str">
        <f t="shared" ref="R160:S160" si="322">I160</f>
        <v>SD</v>
      </c>
      <c r="S160" s="3" t="str">
        <f t="shared" si="322"/>
        <v>DEN</v>
      </c>
      <c r="T160" s="3" t="str">
        <f t="shared" si="8"/>
        <v>TE</v>
      </c>
      <c r="U160" s="3"/>
      <c r="V160" s="3"/>
      <c r="W160" s="3"/>
      <c r="X160" s="3"/>
      <c r="Y160" s="3"/>
      <c r="Z160" s="3"/>
    </row>
    <row r="161">
      <c r="A161" s="1" t="s">
        <v>1029</v>
      </c>
      <c r="B161" s="1" t="s">
        <v>44</v>
      </c>
      <c r="C161" s="1" t="s">
        <v>1030</v>
      </c>
      <c r="D161" s="1" t="s">
        <v>48</v>
      </c>
      <c r="E161" s="4">
        <v>0.600000023841857</v>
      </c>
      <c r="F161" s="4">
        <v>1.0</v>
      </c>
      <c r="G161" s="4">
        <v>5600.0</v>
      </c>
      <c r="H161" s="1" t="s">
        <v>144</v>
      </c>
      <c r="I161" s="1" t="s">
        <v>146</v>
      </c>
      <c r="J161" s="1" t="s">
        <v>145</v>
      </c>
      <c r="K161" s="1"/>
      <c r="L161" s="1"/>
      <c r="M161" s="11" t="str">
        <f t="shared" si="3"/>
        <v>Joique Bell</v>
      </c>
      <c r="N161" s="3">
        <f t="shared" si="4"/>
        <v>5600</v>
      </c>
      <c r="O161" s="3" t="str">
        <f t="shared" ref="O161:P161" si="323">K161</f>
        <v/>
      </c>
      <c r="P161" s="3" t="str">
        <f t="shared" si="323"/>
        <v/>
      </c>
      <c r="Q161" s="12">
        <f t="shared" si="6"/>
        <v>0.6000000238</v>
      </c>
      <c r="R161" s="3" t="str">
        <f t="shared" ref="R161:S161" si="324">I161</f>
        <v>CHI</v>
      </c>
      <c r="S161" s="3" t="str">
        <f t="shared" si="324"/>
        <v>JAC</v>
      </c>
      <c r="T161" s="3" t="str">
        <f t="shared" si="8"/>
        <v>RB</v>
      </c>
      <c r="U161" s="3"/>
      <c r="V161" s="3"/>
      <c r="W161" s="3"/>
      <c r="X161" s="3"/>
      <c r="Y161" s="3"/>
      <c r="Z161" s="3"/>
    </row>
    <row r="162">
      <c r="A162" s="1" t="s">
        <v>1034</v>
      </c>
      <c r="B162" s="1" t="s">
        <v>19</v>
      </c>
      <c r="C162" s="1" t="s">
        <v>653</v>
      </c>
      <c r="D162" s="1" t="s">
        <v>759</v>
      </c>
      <c r="E162" s="4">
        <v>8.89999961853027</v>
      </c>
      <c r="F162" s="4">
        <v>4.0</v>
      </c>
      <c r="G162" s="4">
        <v>5600.0</v>
      </c>
      <c r="H162" s="1" t="s">
        <v>110</v>
      </c>
      <c r="I162" s="1" t="s">
        <v>111</v>
      </c>
      <c r="J162" s="1" t="s">
        <v>56</v>
      </c>
      <c r="K162" s="1" t="s">
        <v>91</v>
      </c>
      <c r="L162" s="1" t="s">
        <v>412</v>
      </c>
      <c r="M162" s="11" t="str">
        <f t="shared" si="3"/>
        <v>Terrance Williams</v>
      </c>
      <c r="N162" s="3">
        <f t="shared" si="4"/>
        <v>5600</v>
      </c>
      <c r="O162" s="3" t="str">
        <f t="shared" ref="O162:P162" si="325">K162</f>
        <v>Q</v>
      </c>
      <c r="P162" s="3" t="str">
        <f t="shared" si="325"/>
        <v>Shoulder - ac joint</v>
      </c>
      <c r="Q162" s="12">
        <f t="shared" si="6"/>
        <v>8.899999619</v>
      </c>
      <c r="R162" s="3" t="str">
        <f t="shared" ref="R162:S162" si="326">I162</f>
        <v>DAL</v>
      </c>
      <c r="S162" s="3" t="str">
        <f t="shared" si="326"/>
        <v>GB</v>
      </c>
      <c r="T162" s="3" t="str">
        <f t="shared" si="8"/>
        <v>WR</v>
      </c>
      <c r="U162" s="3"/>
      <c r="V162" s="3"/>
      <c r="W162" s="3"/>
      <c r="X162" s="3"/>
      <c r="Y162" s="3"/>
      <c r="Z162" s="3"/>
    </row>
    <row r="163">
      <c r="A163" s="1" t="s">
        <v>1039</v>
      </c>
      <c r="B163" s="1" t="s">
        <v>19</v>
      </c>
      <c r="C163" s="1" t="s">
        <v>1040</v>
      </c>
      <c r="D163" s="1" t="s">
        <v>1041</v>
      </c>
      <c r="E163" s="4">
        <v>5.92000007629394</v>
      </c>
      <c r="F163" s="4">
        <v>5.0</v>
      </c>
      <c r="G163" s="4">
        <v>5500.0</v>
      </c>
      <c r="H163" s="1" t="s">
        <v>210</v>
      </c>
      <c r="I163" s="1" t="s">
        <v>211</v>
      </c>
      <c r="J163" s="1" t="s">
        <v>212</v>
      </c>
      <c r="K163" s="1"/>
      <c r="L163" s="1"/>
      <c r="M163" s="11" t="str">
        <f t="shared" si="3"/>
        <v>Robert Woods</v>
      </c>
      <c r="N163" s="3">
        <f t="shared" si="4"/>
        <v>5500</v>
      </c>
      <c r="O163" s="3" t="str">
        <f t="shared" ref="O163:P163" si="327">K163</f>
        <v/>
      </c>
      <c r="P163" s="3" t="str">
        <f t="shared" si="327"/>
        <v/>
      </c>
      <c r="Q163" s="12">
        <f t="shared" si="6"/>
        <v>5.920000076</v>
      </c>
      <c r="R163" s="3" t="str">
        <f t="shared" ref="R163:S163" si="328">I163</f>
        <v>BUF</v>
      </c>
      <c r="S163" s="3" t="str">
        <f t="shared" si="328"/>
        <v>SF</v>
      </c>
      <c r="T163" s="3" t="str">
        <f t="shared" si="8"/>
        <v>WR</v>
      </c>
      <c r="U163" s="3"/>
      <c r="V163" s="3"/>
      <c r="W163" s="3"/>
      <c r="X163" s="3"/>
      <c r="Y163" s="3"/>
      <c r="Z163" s="3"/>
    </row>
    <row r="164">
      <c r="A164" s="1" t="s">
        <v>1043</v>
      </c>
      <c r="B164" s="1" t="s">
        <v>19</v>
      </c>
      <c r="C164" s="1" t="s">
        <v>202</v>
      </c>
      <c r="D164" s="1" t="s">
        <v>1044</v>
      </c>
      <c r="E164" s="4">
        <v>6.92500019073486</v>
      </c>
      <c r="F164" s="4">
        <v>4.0</v>
      </c>
      <c r="G164" s="4">
        <v>5500.0</v>
      </c>
      <c r="H164" s="1" t="s">
        <v>364</v>
      </c>
      <c r="I164" s="1" t="s">
        <v>365</v>
      </c>
      <c r="J164" s="1" t="s">
        <v>366</v>
      </c>
      <c r="K164" s="1"/>
      <c r="L164" s="1"/>
      <c r="M164" s="11" t="str">
        <f t="shared" si="3"/>
        <v>Nelson Agholor</v>
      </c>
      <c r="N164" s="3">
        <f t="shared" si="4"/>
        <v>5500</v>
      </c>
      <c r="O164" s="3" t="str">
        <f t="shared" ref="O164:P164" si="329">K164</f>
        <v/>
      </c>
      <c r="P164" s="3" t="str">
        <f t="shared" si="329"/>
        <v/>
      </c>
      <c r="Q164" s="12">
        <f t="shared" si="6"/>
        <v>6.925000191</v>
      </c>
      <c r="R164" s="3" t="str">
        <f t="shared" ref="R164:S164" si="330">I164</f>
        <v>PHI</v>
      </c>
      <c r="S164" s="3" t="str">
        <f t="shared" si="330"/>
        <v>WAS</v>
      </c>
      <c r="T164" s="3" t="str">
        <f t="shared" si="8"/>
        <v>WR</v>
      </c>
      <c r="U164" s="3"/>
      <c r="V164" s="3"/>
      <c r="W164" s="3"/>
      <c r="X164" s="3"/>
      <c r="Y164" s="3"/>
      <c r="Z164" s="3"/>
    </row>
    <row r="165">
      <c r="A165" s="1" t="s">
        <v>1048</v>
      </c>
      <c r="B165" s="1" t="s">
        <v>46</v>
      </c>
      <c r="C165" s="1" t="s">
        <v>973</v>
      </c>
      <c r="D165" s="1" t="s">
        <v>1049</v>
      </c>
      <c r="E165" s="4">
        <v>7.39333343505859</v>
      </c>
      <c r="F165" s="4">
        <v>3.0</v>
      </c>
      <c r="G165" s="4">
        <v>5500.0</v>
      </c>
      <c r="H165" s="1" t="s">
        <v>346</v>
      </c>
      <c r="I165" s="1" t="s">
        <v>347</v>
      </c>
      <c r="J165" s="1" t="s">
        <v>233</v>
      </c>
      <c r="K165" s="1"/>
      <c r="L165" s="1"/>
      <c r="M165" s="11" t="str">
        <f t="shared" si="3"/>
        <v>Austin Davis</v>
      </c>
      <c r="N165" s="3">
        <f t="shared" si="4"/>
        <v>5500</v>
      </c>
      <c r="O165" s="3" t="str">
        <f t="shared" ref="O165:P165" si="331">K165</f>
        <v/>
      </c>
      <c r="P165" s="3" t="str">
        <f t="shared" si="331"/>
        <v/>
      </c>
      <c r="Q165" s="12">
        <f t="shared" si="6"/>
        <v>7.393333435</v>
      </c>
      <c r="R165" s="3" t="str">
        <f t="shared" ref="R165:S165" si="332">I165</f>
        <v>DEN</v>
      </c>
      <c r="S165" s="3" t="str">
        <f t="shared" si="332"/>
        <v>SD</v>
      </c>
      <c r="T165" s="3" t="str">
        <f t="shared" si="8"/>
        <v>QB</v>
      </c>
      <c r="U165" s="3"/>
      <c r="V165" s="3"/>
      <c r="W165" s="3"/>
      <c r="X165" s="3"/>
      <c r="Y165" s="3"/>
      <c r="Z165" s="3"/>
    </row>
    <row r="166">
      <c r="A166" s="1" t="s">
        <v>1054</v>
      </c>
      <c r="B166" s="1" t="s">
        <v>44</v>
      </c>
      <c r="C166" s="1" t="s">
        <v>217</v>
      </c>
      <c r="D166" s="1" t="s">
        <v>1055</v>
      </c>
      <c r="E166" s="4">
        <v>5.42000007629394</v>
      </c>
      <c r="F166" s="4">
        <v>5.0</v>
      </c>
      <c r="G166" s="4">
        <v>5500.0</v>
      </c>
      <c r="H166" s="1" t="s">
        <v>254</v>
      </c>
      <c r="I166" s="1" t="s">
        <v>255</v>
      </c>
      <c r="J166" s="1" t="s">
        <v>204</v>
      </c>
      <c r="K166" s="1"/>
      <c r="L166" s="1"/>
      <c r="M166" s="11" t="str">
        <f t="shared" si="3"/>
        <v>DeAndre Washington</v>
      </c>
      <c r="N166" s="3">
        <f t="shared" si="4"/>
        <v>5500</v>
      </c>
      <c r="O166" s="3" t="str">
        <f t="shared" ref="O166:P166" si="333">K166</f>
        <v/>
      </c>
      <c r="P166" s="3" t="str">
        <f t="shared" si="333"/>
        <v/>
      </c>
      <c r="Q166" s="12">
        <f t="shared" si="6"/>
        <v>5.420000076</v>
      </c>
      <c r="R166" s="3" t="str">
        <f t="shared" ref="R166:S166" si="334">I166</f>
        <v>OAK</v>
      </c>
      <c r="S166" s="3" t="str">
        <f t="shared" si="334"/>
        <v>KC</v>
      </c>
      <c r="T166" s="3" t="str">
        <f t="shared" si="8"/>
        <v>RB</v>
      </c>
      <c r="U166" s="3"/>
      <c r="V166" s="3"/>
      <c r="W166" s="3"/>
      <c r="X166" s="3"/>
      <c r="Y166" s="3"/>
      <c r="Z166" s="3"/>
    </row>
    <row r="167">
      <c r="A167" s="1" t="s">
        <v>1058</v>
      </c>
      <c r="B167" s="1" t="s">
        <v>19</v>
      </c>
      <c r="C167" s="1" t="s">
        <v>1059</v>
      </c>
      <c r="D167" s="1" t="s">
        <v>1060</v>
      </c>
      <c r="E167" s="4">
        <v>7.3</v>
      </c>
      <c r="F167" s="4">
        <v>5.0</v>
      </c>
      <c r="G167" s="4">
        <v>5500.0</v>
      </c>
      <c r="H167" s="1" t="s">
        <v>196</v>
      </c>
      <c r="I167" s="1" t="s">
        <v>37</v>
      </c>
      <c r="J167" s="1" t="s">
        <v>197</v>
      </c>
      <c r="K167" s="1"/>
      <c r="L167" s="1"/>
      <c r="M167" s="11" t="str">
        <f t="shared" si="3"/>
        <v>Victor Cruz</v>
      </c>
      <c r="N167" s="3">
        <f t="shared" si="4"/>
        <v>5500</v>
      </c>
      <c r="O167" s="3" t="str">
        <f t="shared" ref="O167:P167" si="335">K167</f>
        <v/>
      </c>
      <c r="P167" s="3" t="str">
        <f t="shared" si="335"/>
        <v/>
      </c>
      <c r="Q167" s="12">
        <f t="shared" si="6"/>
        <v>7.3</v>
      </c>
      <c r="R167" s="3" t="str">
        <f t="shared" ref="R167:S167" si="336">I167</f>
        <v>NYG</v>
      </c>
      <c r="S167" s="3" t="str">
        <f t="shared" si="336"/>
        <v>BAL</v>
      </c>
      <c r="T167" s="3" t="str">
        <f t="shared" si="8"/>
        <v>WR</v>
      </c>
      <c r="U167" s="3"/>
      <c r="V167" s="3"/>
      <c r="W167" s="3"/>
      <c r="X167" s="3"/>
      <c r="Y167" s="3"/>
      <c r="Z167" s="3"/>
    </row>
    <row r="168">
      <c r="A168" s="1" t="s">
        <v>1063</v>
      </c>
      <c r="B168" s="1" t="s">
        <v>19</v>
      </c>
      <c r="C168" s="1" t="s">
        <v>923</v>
      </c>
      <c r="D168" s="1" t="s">
        <v>1064</v>
      </c>
      <c r="E168" s="4">
        <v>7.4</v>
      </c>
      <c r="F168" s="4">
        <v>5.0</v>
      </c>
      <c r="G168" s="4">
        <v>5500.0</v>
      </c>
      <c r="H168" s="1" t="s">
        <v>27</v>
      </c>
      <c r="I168" s="1" t="s">
        <v>29</v>
      </c>
      <c r="J168" s="1" t="s">
        <v>28</v>
      </c>
      <c r="K168" s="1"/>
      <c r="L168" s="1"/>
      <c r="M168" s="11" t="str">
        <f t="shared" si="3"/>
        <v>Kenny Stills</v>
      </c>
      <c r="N168" s="3">
        <f t="shared" si="4"/>
        <v>5500</v>
      </c>
      <c r="O168" s="3" t="str">
        <f t="shared" ref="O168:P168" si="337">K168</f>
        <v/>
      </c>
      <c r="P168" s="3" t="str">
        <f t="shared" si="337"/>
        <v/>
      </c>
      <c r="Q168" s="12">
        <f t="shared" si="6"/>
        <v>7.4</v>
      </c>
      <c r="R168" s="3" t="str">
        <f t="shared" ref="R168:S168" si="338">I168</f>
        <v>MIA</v>
      </c>
      <c r="S168" s="3" t="str">
        <f t="shared" si="338"/>
        <v>PIT</v>
      </c>
      <c r="T168" s="3" t="str">
        <f t="shared" si="8"/>
        <v>WR</v>
      </c>
      <c r="U168" s="3"/>
      <c r="V168" s="3"/>
      <c r="W168" s="3"/>
      <c r="X168" s="3"/>
      <c r="Y168" s="3"/>
      <c r="Z168" s="3"/>
    </row>
    <row r="169">
      <c r="A169" s="1" t="s">
        <v>1066</v>
      </c>
      <c r="B169" s="1" t="s">
        <v>46</v>
      </c>
      <c r="C169" s="1" t="s">
        <v>529</v>
      </c>
      <c r="D169" s="1" t="s">
        <v>154</v>
      </c>
      <c r="E169" s="4">
        <v>-0.100000001490116</v>
      </c>
      <c r="F169" s="4">
        <v>2.0</v>
      </c>
      <c r="G169" s="4">
        <v>5500.0</v>
      </c>
      <c r="H169" s="1" t="s">
        <v>27</v>
      </c>
      <c r="I169" s="1" t="s">
        <v>28</v>
      </c>
      <c r="J169" s="1" t="s">
        <v>29</v>
      </c>
      <c r="K169" s="1"/>
      <c r="L169" s="1"/>
      <c r="M169" s="11" t="str">
        <f t="shared" si="3"/>
        <v>Landry Jones</v>
      </c>
      <c r="N169" s="3">
        <f t="shared" si="4"/>
        <v>5500</v>
      </c>
      <c r="O169" s="3" t="str">
        <f t="shared" ref="O169:P169" si="339">K169</f>
        <v/>
      </c>
      <c r="P169" s="3" t="str">
        <f t="shared" si="339"/>
        <v/>
      </c>
      <c r="Q169" s="12">
        <f t="shared" si="6"/>
        <v>-0.1000000015</v>
      </c>
      <c r="R169" s="3" t="str">
        <f t="shared" ref="R169:S169" si="340">I169</f>
        <v>PIT</v>
      </c>
      <c r="S169" s="3" t="str">
        <f t="shared" si="340"/>
        <v>MIA</v>
      </c>
      <c r="T169" s="3" t="str">
        <f t="shared" si="8"/>
        <v>QB</v>
      </c>
      <c r="U169" s="3"/>
      <c r="V169" s="3"/>
      <c r="W169" s="3"/>
      <c r="X169" s="3"/>
      <c r="Y169" s="3"/>
      <c r="Z169" s="3"/>
    </row>
    <row r="170">
      <c r="A170" s="1" t="s">
        <v>1070</v>
      </c>
      <c r="B170" s="1" t="s">
        <v>19</v>
      </c>
      <c r="C170" s="1" t="s">
        <v>1071</v>
      </c>
      <c r="D170" s="1" t="s">
        <v>983</v>
      </c>
      <c r="E170" s="4">
        <v>7.27500009536743</v>
      </c>
      <c r="F170" s="4">
        <v>4.0</v>
      </c>
      <c r="G170" s="4">
        <v>5500.0</v>
      </c>
      <c r="H170" s="1" t="s">
        <v>144</v>
      </c>
      <c r="I170" s="1" t="s">
        <v>146</v>
      </c>
      <c r="J170" s="1" t="s">
        <v>145</v>
      </c>
      <c r="K170" s="1" t="s">
        <v>796</v>
      </c>
      <c r="L170" s="1" t="s">
        <v>507</v>
      </c>
      <c r="M170" s="11" t="str">
        <f t="shared" si="3"/>
        <v>Kevin White</v>
      </c>
      <c r="N170" s="3">
        <f t="shared" si="4"/>
        <v>5500</v>
      </c>
      <c r="O170" s="3" t="str">
        <f t="shared" ref="O170:P170" si="341">K170</f>
        <v>IR</v>
      </c>
      <c r="P170" s="3" t="str">
        <f t="shared" si="341"/>
        <v>Ankle</v>
      </c>
      <c r="Q170" s="12">
        <f t="shared" si="6"/>
        <v>7.275000095</v>
      </c>
      <c r="R170" s="3" t="str">
        <f t="shared" ref="R170:S170" si="342">I170</f>
        <v>CHI</v>
      </c>
      <c r="S170" s="3" t="str">
        <f t="shared" si="342"/>
        <v>JAC</v>
      </c>
      <c r="T170" s="3" t="str">
        <f t="shared" si="8"/>
        <v>WR</v>
      </c>
      <c r="U170" s="3"/>
      <c r="V170" s="3"/>
      <c r="W170" s="3"/>
      <c r="X170" s="3"/>
      <c r="Y170" s="3"/>
      <c r="Z170" s="3"/>
    </row>
    <row r="171">
      <c r="A171" s="1" t="s">
        <v>1075</v>
      </c>
      <c r="B171" s="1" t="s">
        <v>46</v>
      </c>
      <c r="C171" s="1" t="s">
        <v>1076</v>
      </c>
      <c r="D171" s="1" t="s">
        <v>209</v>
      </c>
      <c r="E171" s="4">
        <v>8.81999969482421</v>
      </c>
      <c r="F171" s="4">
        <v>1.0</v>
      </c>
      <c r="G171" s="4">
        <v>5500.0</v>
      </c>
      <c r="H171" s="1" t="s">
        <v>364</v>
      </c>
      <c r="I171" s="1" t="s">
        <v>366</v>
      </c>
      <c r="J171" s="1" t="s">
        <v>365</v>
      </c>
      <c r="K171" s="1"/>
      <c r="L171" s="1"/>
      <c r="M171" s="11" t="str">
        <f t="shared" si="3"/>
        <v>Colt McCoy</v>
      </c>
      <c r="N171" s="3">
        <f t="shared" si="4"/>
        <v>5500</v>
      </c>
      <c r="O171" s="3" t="str">
        <f t="shared" ref="O171:P171" si="343">K171</f>
        <v/>
      </c>
      <c r="P171" s="3" t="str">
        <f t="shared" si="343"/>
        <v/>
      </c>
      <c r="Q171" s="12">
        <f t="shared" si="6"/>
        <v>8.819999695</v>
      </c>
      <c r="R171" s="3" t="str">
        <f t="shared" ref="R171:S171" si="344">I171</f>
        <v>WAS</v>
      </c>
      <c r="S171" s="3" t="str">
        <f t="shared" si="344"/>
        <v>PHI</v>
      </c>
      <c r="T171" s="3" t="str">
        <f t="shared" si="8"/>
        <v>QB</v>
      </c>
      <c r="U171" s="3"/>
      <c r="V171" s="3"/>
      <c r="W171" s="3"/>
      <c r="X171" s="3"/>
      <c r="Y171" s="3"/>
      <c r="Z171" s="3"/>
    </row>
    <row r="172">
      <c r="A172" s="1" t="s">
        <v>1080</v>
      </c>
      <c r="B172" s="1" t="s">
        <v>19</v>
      </c>
      <c r="C172" s="1" t="s">
        <v>1082</v>
      </c>
      <c r="D172" s="1" t="s">
        <v>1083</v>
      </c>
      <c r="E172" s="4">
        <v>7.32499980926513</v>
      </c>
      <c r="F172" s="4">
        <v>4.0</v>
      </c>
      <c r="G172" s="4">
        <v>5500.0</v>
      </c>
      <c r="H172" s="1" t="s">
        <v>210</v>
      </c>
      <c r="I172" s="1" t="s">
        <v>211</v>
      </c>
      <c r="J172" s="1" t="s">
        <v>212</v>
      </c>
      <c r="K172" s="1"/>
      <c r="L172" s="1"/>
      <c r="M172" s="11" t="str">
        <f t="shared" si="3"/>
        <v>Marquise Goodwin</v>
      </c>
      <c r="N172" s="3">
        <f t="shared" si="4"/>
        <v>5500</v>
      </c>
      <c r="O172" s="3" t="str">
        <f t="shared" ref="O172:P172" si="345">K172</f>
        <v/>
      </c>
      <c r="P172" s="3" t="str">
        <f t="shared" si="345"/>
        <v/>
      </c>
      <c r="Q172" s="12">
        <f t="shared" si="6"/>
        <v>7.324999809</v>
      </c>
      <c r="R172" s="3" t="str">
        <f t="shared" ref="R172:S172" si="346">I172</f>
        <v>BUF</v>
      </c>
      <c r="S172" s="3" t="str">
        <f t="shared" si="346"/>
        <v>SF</v>
      </c>
      <c r="T172" s="3" t="str">
        <f t="shared" si="8"/>
        <v>WR</v>
      </c>
      <c r="U172" s="3"/>
      <c r="V172" s="3"/>
      <c r="W172" s="3"/>
      <c r="X172" s="3"/>
      <c r="Y172" s="3"/>
      <c r="Z172" s="3"/>
    </row>
    <row r="173">
      <c r="A173" s="1" t="s">
        <v>1087</v>
      </c>
      <c r="B173" s="1" t="s">
        <v>46</v>
      </c>
      <c r="C173" s="1" t="s">
        <v>313</v>
      </c>
      <c r="D173" s="1" t="s">
        <v>1088</v>
      </c>
      <c r="E173" s="4">
        <v>0.360000014305114</v>
      </c>
      <c r="F173" s="4">
        <v>1.0</v>
      </c>
      <c r="G173" s="4">
        <v>5500.0</v>
      </c>
      <c r="H173" s="1" t="s">
        <v>27</v>
      </c>
      <c r="I173" s="1" t="s">
        <v>29</v>
      </c>
      <c r="J173" s="1" t="s">
        <v>28</v>
      </c>
      <c r="K173" s="1"/>
      <c r="L173" s="1"/>
      <c r="M173" s="11" t="str">
        <f t="shared" si="3"/>
        <v>Matt Moore</v>
      </c>
      <c r="N173" s="3">
        <f t="shared" si="4"/>
        <v>5500</v>
      </c>
      <c r="O173" s="3" t="str">
        <f t="shared" ref="O173:P173" si="347">K173</f>
        <v/>
      </c>
      <c r="P173" s="3" t="str">
        <f t="shared" si="347"/>
        <v/>
      </c>
      <c r="Q173" s="12">
        <f t="shared" si="6"/>
        <v>0.3600000143</v>
      </c>
      <c r="R173" s="3" t="str">
        <f t="shared" ref="R173:S173" si="348">I173</f>
        <v>MIA</v>
      </c>
      <c r="S173" s="3" t="str">
        <f t="shared" si="348"/>
        <v>PIT</v>
      </c>
      <c r="T173" s="3" t="str">
        <f t="shared" si="8"/>
        <v>QB</v>
      </c>
      <c r="U173" s="3"/>
      <c r="V173" s="3"/>
      <c r="W173" s="3"/>
      <c r="X173" s="3"/>
      <c r="Y173" s="3"/>
      <c r="Z173" s="3"/>
    </row>
    <row r="174">
      <c r="A174" s="1" t="s">
        <v>1091</v>
      </c>
      <c r="B174" s="1" t="s">
        <v>46</v>
      </c>
      <c r="C174" s="1" t="s">
        <v>1092</v>
      </c>
      <c r="D174" s="1" t="s">
        <v>1093</v>
      </c>
      <c r="E174" s="4">
        <v>0.0</v>
      </c>
      <c r="F174" s="4">
        <v>0.0</v>
      </c>
      <c r="G174" s="4">
        <v>5500.0</v>
      </c>
      <c r="H174" s="1" t="s">
        <v>144</v>
      </c>
      <c r="I174" s="1" t="s">
        <v>145</v>
      </c>
      <c r="J174" s="1" t="s">
        <v>146</v>
      </c>
      <c r="K174" s="1"/>
      <c r="L174" s="1"/>
      <c r="M174" s="11" t="str">
        <f t="shared" si="3"/>
        <v>Chad Henne</v>
      </c>
      <c r="N174" s="3">
        <f t="shared" si="4"/>
        <v>5500</v>
      </c>
      <c r="O174" s="3" t="str">
        <f t="shared" ref="O174:P174" si="349">K174</f>
        <v/>
      </c>
      <c r="P174" s="3" t="str">
        <f t="shared" si="349"/>
        <v/>
      </c>
      <c r="Q174" s="12">
        <f t="shared" si="6"/>
        <v>0</v>
      </c>
      <c r="R174" s="3" t="str">
        <f t="shared" ref="R174:S174" si="350">I174</f>
        <v>JAC</v>
      </c>
      <c r="S174" s="3" t="str">
        <f t="shared" si="350"/>
        <v>CHI</v>
      </c>
      <c r="T174" s="3" t="str">
        <f t="shared" si="8"/>
        <v>QB</v>
      </c>
      <c r="U174" s="3"/>
      <c r="V174" s="3"/>
      <c r="W174" s="3"/>
      <c r="X174" s="3"/>
      <c r="Y174" s="3"/>
      <c r="Z174" s="3"/>
    </row>
    <row r="175">
      <c r="A175" s="1" t="s">
        <v>1097</v>
      </c>
      <c r="B175" s="1" t="s">
        <v>19</v>
      </c>
      <c r="C175" s="1" t="s">
        <v>1098</v>
      </c>
      <c r="D175" s="1" t="s">
        <v>1099</v>
      </c>
      <c r="E175" s="4">
        <v>6.7</v>
      </c>
      <c r="F175" s="4">
        <v>5.0</v>
      </c>
      <c r="G175" s="4">
        <v>5500.0</v>
      </c>
      <c r="H175" s="1" t="s">
        <v>157</v>
      </c>
      <c r="I175" s="1" t="s">
        <v>158</v>
      </c>
      <c r="J175" s="1" t="s">
        <v>159</v>
      </c>
      <c r="K175" s="1"/>
      <c r="L175" s="1"/>
      <c r="M175" s="11" t="str">
        <f t="shared" si="3"/>
        <v>Mohamed Sanu</v>
      </c>
      <c r="N175" s="3">
        <f t="shared" si="4"/>
        <v>5500</v>
      </c>
      <c r="O175" s="3" t="str">
        <f t="shared" ref="O175:P175" si="351">K175</f>
        <v/>
      </c>
      <c r="P175" s="3" t="str">
        <f t="shared" si="351"/>
        <v/>
      </c>
      <c r="Q175" s="12">
        <f t="shared" si="6"/>
        <v>6.7</v>
      </c>
      <c r="R175" s="3" t="str">
        <f t="shared" ref="R175:S175" si="352">I175</f>
        <v>ATL</v>
      </c>
      <c r="S175" s="3" t="str">
        <f t="shared" si="352"/>
        <v>SEA</v>
      </c>
      <c r="T175" s="3" t="str">
        <f t="shared" si="8"/>
        <v>WR</v>
      </c>
      <c r="U175" s="3"/>
      <c r="V175" s="3"/>
      <c r="W175" s="3"/>
      <c r="X175" s="3"/>
      <c r="Y175" s="3"/>
      <c r="Z175" s="3"/>
    </row>
    <row r="176">
      <c r="A176" s="1" t="s">
        <v>1102</v>
      </c>
      <c r="B176" s="1" t="s">
        <v>46</v>
      </c>
      <c r="C176" s="1" t="s">
        <v>313</v>
      </c>
      <c r="D176" s="1" t="s">
        <v>1103</v>
      </c>
      <c r="E176" s="4">
        <v>5.34000015258789</v>
      </c>
      <c r="F176" s="4">
        <v>2.0</v>
      </c>
      <c r="G176" s="4">
        <v>5500.0</v>
      </c>
      <c r="H176" s="1" t="s">
        <v>254</v>
      </c>
      <c r="I176" s="1" t="s">
        <v>255</v>
      </c>
      <c r="J176" s="1" t="s">
        <v>204</v>
      </c>
      <c r="K176" s="1"/>
      <c r="L176" s="1"/>
      <c r="M176" s="11" t="str">
        <f t="shared" si="3"/>
        <v>Matt McGloin</v>
      </c>
      <c r="N176" s="3">
        <f t="shared" si="4"/>
        <v>5500</v>
      </c>
      <c r="O176" s="3" t="str">
        <f t="shared" ref="O176:P176" si="353">K176</f>
        <v/>
      </c>
      <c r="P176" s="3" t="str">
        <f t="shared" si="353"/>
        <v/>
      </c>
      <c r="Q176" s="12">
        <f t="shared" si="6"/>
        <v>5.340000153</v>
      </c>
      <c r="R176" s="3" t="str">
        <f t="shared" ref="R176:S176" si="354">I176</f>
        <v>OAK</v>
      </c>
      <c r="S176" s="3" t="str">
        <f t="shared" si="354"/>
        <v>KC</v>
      </c>
      <c r="T176" s="3" t="str">
        <f t="shared" si="8"/>
        <v>QB</v>
      </c>
      <c r="U176" s="3"/>
      <c r="V176" s="3"/>
      <c r="W176" s="3"/>
      <c r="X176" s="3"/>
      <c r="Y176" s="3"/>
      <c r="Z176" s="3"/>
    </row>
    <row r="177">
      <c r="A177" s="1" t="s">
        <v>1108</v>
      </c>
      <c r="B177" s="1" t="s">
        <v>44</v>
      </c>
      <c r="C177" s="1" t="s">
        <v>1020</v>
      </c>
      <c r="D177" s="1" t="s">
        <v>1109</v>
      </c>
      <c r="E177" s="4">
        <v>2.84999990463256</v>
      </c>
      <c r="F177" s="4">
        <v>2.0</v>
      </c>
      <c r="G177" s="4">
        <v>5400.0</v>
      </c>
      <c r="H177" s="1" t="s">
        <v>144</v>
      </c>
      <c r="I177" s="1" t="s">
        <v>145</v>
      </c>
      <c r="J177" s="1" t="s">
        <v>146</v>
      </c>
      <c r="K177" s="1"/>
      <c r="L177" s="1"/>
      <c r="M177" s="11" t="str">
        <f t="shared" si="3"/>
        <v>Chris Ivory</v>
      </c>
      <c r="N177" s="3">
        <f t="shared" si="4"/>
        <v>5400</v>
      </c>
      <c r="O177" s="3" t="str">
        <f t="shared" ref="O177:P177" si="355">K177</f>
        <v/>
      </c>
      <c r="P177" s="3" t="str">
        <f t="shared" si="355"/>
        <v/>
      </c>
      <c r="Q177" s="12">
        <f t="shared" si="6"/>
        <v>2.849999905</v>
      </c>
      <c r="R177" s="3" t="str">
        <f t="shared" ref="R177:S177" si="356">I177</f>
        <v>JAC</v>
      </c>
      <c r="S177" s="3" t="str">
        <f t="shared" si="356"/>
        <v>CHI</v>
      </c>
      <c r="T177" s="3" t="str">
        <f t="shared" si="8"/>
        <v>RB</v>
      </c>
      <c r="U177" s="3"/>
      <c r="V177" s="3"/>
      <c r="W177" s="3"/>
      <c r="X177" s="3"/>
      <c r="Y177" s="3"/>
      <c r="Z177" s="3"/>
    </row>
    <row r="178">
      <c r="A178" s="1" t="s">
        <v>1113</v>
      </c>
      <c r="B178" s="1" t="s">
        <v>44</v>
      </c>
      <c r="C178" s="1" t="s">
        <v>1114</v>
      </c>
      <c r="D178" s="1" t="s">
        <v>1115</v>
      </c>
      <c r="E178" s="4">
        <v>6.7599998474121</v>
      </c>
      <c r="F178" s="4">
        <v>5.0</v>
      </c>
      <c r="G178" s="4">
        <v>5400.0</v>
      </c>
      <c r="H178" s="1" t="s">
        <v>65</v>
      </c>
      <c r="I178" s="1" t="s">
        <v>67</v>
      </c>
      <c r="J178" s="1" t="s">
        <v>66</v>
      </c>
      <c r="K178" s="1"/>
      <c r="L178" s="1"/>
      <c r="M178" s="11" t="str">
        <f t="shared" si="3"/>
        <v>Bilal Powell</v>
      </c>
      <c r="N178" s="3">
        <f t="shared" si="4"/>
        <v>5400</v>
      </c>
      <c r="O178" s="3" t="str">
        <f t="shared" ref="O178:P178" si="357">K178</f>
        <v/>
      </c>
      <c r="P178" s="3" t="str">
        <f t="shared" si="357"/>
        <v/>
      </c>
      <c r="Q178" s="12">
        <f t="shared" si="6"/>
        <v>6.759999847</v>
      </c>
      <c r="R178" s="3" t="str">
        <f t="shared" ref="R178:S178" si="358">I178</f>
        <v>NYJ</v>
      </c>
      <c r="S178" s="3" t="str">
        <f t="shared" si="358"/>
        <v>ARI</v>
      </c>
      <c r="T178" s="3" t="str">
        <f t="shared" si="8"/>
        <v>RB</v>
      </c>
      <c r="U178" s="3"/>
      <c r="V178" s="3"/>
      <c r="W178" s="3"/>
      <c r="X178" s="3"/>
      <c r="Y178" s="3"/>
      <c r="Z178" s="3"/>
    </row>
    <row r="179">
      <c r="A179" s="1" t="s">
        <v>1118</v>
      </c>
      <c r="B179" s="1" t="s">
        <v>19</v>
      </c>
      <c r="C179" s="1" t="s">
        <v>1120</v>
      </c>
      <c r="D179" s="1" t="s">
        <v>1121</v>
      </c>
      <c r="E179" s="4">
        <v>10.2250003814697</v>
      </c>
      <c r="F179" s="4">
        <v>4.0</v>
      </c>
      <c r="G179" s="4">
        <v>5400.0</v>
      </c>
      <c r="H179" s="1" t="s">
        <v>110</v>
      </c>
      <c r="I179" s="1" t="s">
        <v>56</v>
      </c>
      <c r="J179" s="1" t="s">
        <v>111</v>
      </c>
      <c r="K179" s="1"/>
      <c r="L179" s="1"/>
      <c r="M179" s="11" t="str">
        <f t="shared" si="3"/>
        <v>Davante Adams</v>
      </c>
      <c r="N179" s="3">
        <f t="shared" si="4"/>
        <v>5400</v>
      </c>
      <c r="O179" s="3" t="str">
        <f t="shared" ref="O179:P179" si="359">K179</f>
        <v/>
      </c>
      <c r="P179" s="3" t="str">
        <f t="shared" si="359"/>
        <v/>
      </c>
      <c r="Q179" s="12">
        <f t="shared" si="6"/>
        <v>10.22500038</v>
      </c>
      <c r="R179" s="3" t="str">
        <f t="shared" ref="R179:S179" si="360">I179</f>
        <v>GB</v>
      </c>
      <c r="S179" s="3" t="str">
        <f t="shared" si="360"/>
        <v>DAL</v>
      </c>
      <c r="T179" s="3" t="str">
        <f t="shared" si="8"/>
        <v>WR</v>
      </c>
      <c r="U179" s="3"/>
      <c r="V179" s="3"/>
      <c r="W179" s="3"/>
      <c r="X179" s="3"/>
      <c r="Y179" s="3"/>
      <c r="Z179" s="3"/>
    </row>
    <row r="180">
      <c r="A180" s="1" t="s">
        <v>1124</v>
      </c>
      <c r="B180" s="1" t="s">
        <v>19</v>
      </c>
      <c r="C180" s="1" t="s">
        <v>1125</v>
      </c>
      <c r="D180" s="1" t="s">
        <v>1126</v>
      </c>
      <c r="E180" s="4">
        <v>6.9</v>
      </c>
      <c r="F180" s="4">
        <v>5.0</v>
      </c>
      <c r="G180" s="4">
        <v>5400.0</v>
      </c>
      <c r="H180" s="1" t="s">
        <v>254</v>
      </c>
      <c r="I180" s="1" t="s">
        <v>255</v>
      </c>
      <c r="J180" s="1" t="s">
        <v>204</v>
      </c>
      <c r="K180" s="1"/>
      <c r="L180" s="1"/>
      <c r="M180" s="11" t="str">
        <f t="shared" si="3"/>
        <v>Seth Roberts</v>
      </c>
      <c r="N180" s="3">
        <f t="shared" si="4"/>
        <v>5400</v>
      </c>
      <c r="O180" s="3" t="str">
        <f t="shared" ref="O180:P180" si="361">K180</f>
        <v/>
      </c>
      <c r="P180" s="3" t="str">
        <f t="shared" si="361"/>
        <v/>
      </c>
      <c r="Q180" s="12">
        <f t="shared" si="6"/>
        <v>6.9</v>
      </c>
      <c r="R180" s="3" t="str">
        <f t="shared" ref="R180:S180" si="362">I180</f>
        <v>OAK</v>
      </c>
      <c r="S180" s="3" t="str">
        <f t="shared" si="362"/>
        <v>KC</v>
      </c>
      <c r="T180" s="3" t="str">
        <f t="shared" si="8"/>
        <v>WR</v>
      </c>
      <c r="U180" s="3"/>
      <c r="V180" s="3"/>
      <c r="W180" s="3"/>
      <c r="X180" s="3"/>
      <c r="Y180" s="3"/>
      <c r="Z180" s="3"/>
    </row>
    <row r="181">
      <c r="A181" s="1" t="s">
        <v>1132</v>
      </c>
      <c r="B181" s="1" t="s">
        <v>19</v>
      </c>
      <c r="C181" s="1" t="s">
        <v>387</v>
      </c>
      <c r="D181" s="1" t="s">
        <v>418</v>
      </c>
      <c r="E181" s="4">
        <v>11.3500003814697</v>
      </c>
      <c r="F181" s="4">
        <v>4.0</v>
      </c>
      <c r="G181" s="4">
        <v>5400.0</v>
      </c>
      <c r="H181" s="1" t="s">
        <v>89</v>
      </c>
      <c r="I181" s="1" t="s">
        <v>69</v>
      </c>
      <c r="J181" s="1" t="s">
        <v>90</v>
      </c>
      <c r="K181" s="1"/>
      <c r="L181" s="1"/>
      <c r="M181" s="11" t="str">
        <f t="shared" si="3"/>
        <v>Michael Thomas</v>
      </c>
      <c r="N181" s="3">
        <f t="shared" si="4"/>
        <v>5400</v>
      </c>
      <c r="O181" s="3" t="str">
        <f t="shared" ref="O181:P181" si="363">K181</f>
        <v/>
      </c>
      <c r="P181" s="3" t="str">
        <f t="shared" si="363"/>
        <v/>
      </c>
      <c r="Q181" s="12">
        <f t="shared" si="6"/>
        <v>11.35000038</v>
      </c>
      <c r="R181" s="3" t="str">
        <f t="shared" ref="R181:S181" si="364">I181</f>
        <v>NO</v>
      </c>
      <c r="S181" s="3" t="str">
        <f t="shared" si="364"/>
        <v>CAR</v>
      </c>
      <c r="T181" s="3" t="str">
        <f t="shared" si="8"/>
        <v>WR</v>
      </c>
      <c r="U181" s="3"/>
      <c r="V181" s="3"/>
      <c r="W181" s="3"/>
      <c r="X181" s="3"/>
      <c r="Y181" s="3"/>
      <c r="Z181" s="3"/>
    </row>
    <row r="182">
      <c r="A182" s="1" t="s">
        <v>1135</v>
      </c>
      <c r="B182" s="1" t="s">
        <v>1136</v>
      </c>
      <c r="C182" s="1" t="s">
        <v>1138</v>
      </c>
      <c r="D182" s="1" t="s">
        <v>1139</v>
      </c>
      <c r="E182" s="4">
        <v>11.4</v>
      </c>
      <c r="F182" s="4">
        <v>5.0</v>
      </c>
      <c r="G182" s="4">
        <v>5400.0</v>
      </c>
      <c r="H182" s="1" t="s">
        <v>65</v>
      </c>
      <c r="I182" s="1" t="s">
        <v>66</v>
      </c>
      <c r="J182" s="1" t="s">
        <v>67</v>
      </c>
      <c r="K182" s="1"/>
      <c r="L182" s="1"/>
      <c r="M182" s="11" t="str">
        <f t="shared" si="3"/>
        <v>Arizona Cardinals</v>
      </c>
      <c r="N182" s="3">
        <f t="shared" si="4"/>
        <v>5400</v>
      </c>
      <c r="O182" s="3" t="str">
        <f t="shared" ref="O182:P182" si="365">K182</f>
        <v/>
      </c>
      <c r="P182" s="3" t="str">
        <f t="shared" si="365"/>
        <v/>
      </c>
      <c r="Q182" s="12">
        <f t="shared" si="6"/>
        <v>11.4</v>
      </c>
      <c r="R182" s="3" t="str">
        <f t="shared" ref="R182:S182" si="366">I182</f>
        <v>ARI</v>
      </c>
      <c r="S182" s="3" t="str">
        <f t="shared" si="366"/>
        <v>NYJ</v>
      </c>
      <c r="T182" s="3" t="str">
        <f t="shared" si="8"/>
        <v>D</v>
      </c>
      <c r="U182" s="3"/>
      <c r="V182" s="3"/>
      <c r="W182" s="3"/>
      <c r="X182" s="3"/>
      <c r="Y182" s="3"/>
      <c r="Z182" s="3"/>
    </row>
    <row r="183">
      <c r="A183" s="1" t="s">
        <v>1143</v>
      </c>
      <c r="B183" s="1" t="s">
        <v>19</v>
      </c>
      <c r="C183" s="1" t="s">
        <v>878</v>
      </c>
      <c r="D183" s="1" t="s">
        <v>1144</v>
      </c>
      <c r="E183" s="4">
        <v>9.43333307902018</v>
      </c>
      <c r="F183" s="4">
        <v>3.0</v>
      </c>
      <c r="G183" s="4">
        <v>5400.0</v>
      </c>
      <c r="H183" s="1" t="s">
        <v>144</v>
      </c>
      <c r="I183" s="1" t="s">
        <v>146</v>
      </c>
      <c r="J183" s="1" t="s">
        <v>145</v>
      </c>
      <c r="K183" s="1"/>
      <c r="L183" s="1"/>
      <c r="M183" s="11" t="str">
        <f t="shared" si="3"/>
        <v>Cameron Meredith</v>
      </c>
      <c r="N183" s="3">
        <f t="shared" si="4"/>
        <v>5400</v>
      </c>
      <c r="O183" s="3" t="str">
        <f t="shared" ref="O183:P183" si="367">K183</f>
        <v/>
      </c>
      <c r="P183" s="3" t="str">
        <f t="shared" si="367"/>
        <v/>
      </c>
      <c r="Q183" s="12">
        <f t="shared" si="6"/>
        <v>9.433333079</v>
      </c>
      <c r="R183" s="3" t="str">
        <f t="shared" ref="R183:S183" si="368">I183</f>
        <v>CHI</v>
      </c>
      <c r="S183" s="3" t="str">
        <f t="shared" si="368"/>
        <v>JAC</v>
      </c>
      <c r="T183" s="3" t="str">
        <f t="shared" si="8"/>
        <v>WR</v>
      </c>
      <c r="U183" s="3"/>
      <c r="V183" s="3"/>
      <c r="W183" s="3"/>
      <c r="X183" s="3"/>
      <c r="Y183" s="3"/>
      <c r="Z183" s="3"/>
    </row>
    <row r="184">
      <c r="A184" s="1" t="s">
        <v>1149</v>
      </c>
      <c r="B184" s="1" t="s">
        <v>148</v>
      </c>
      <c r="C184" s="1" t="s">
        <v>1150</v>
      </c>
      <c r="D184" s="1" t="s">
        <v>1151</v>
      </c>
      <c r="E184" s="4">
        <v>9.80000019073486</v>
      </c>
      <c r="F184" s="4">
        <v>4.0</v>
      </c>
      <c r="G184" s="4">
        <v>5400.0</v>
      </c>
      <c r="H184" s="1" t="s">
        <v>346</v>
      </c>
      <c r="I184" s="1" t="s">
        <v>233</v>
      </c>
      <c r="J184" s="1" t="s">
        <v>347</v>
      </c>
      <c r="K184" s="1"/>
      <c r="L184" s="1"/>
      <c r="M184" s="11" t="str">
        <f t="shared" si="3"/>
        <v>Hunter Henry</v>
      </c>
      <c r="N184" s="3">
        <f t="shared" si="4"/>
        <v>5400</v>
      </c>
      <c r="O184" s="3" t="str">
        <f t="shared" ref="O184:P184" si="369">K184</f>
        <v/>
      </c>
      <c r="P184" s="3" t="str">
        <f t="shared" si="369"/>
        <v/>
      </c>
      <c r="Q184" s="12">
        <f t="shared" si="6"/>
        <v>9.800000191</v>
      </c>
      <c r="R184" s="3" t="str">
        <f t="shared" ref="R184:S184" si="370">I184</f>
        <v>SD</v>
      </c>
      <c r="S184" s="3" t="str">
        <f t="shared" si="370"/>
        <v>DEN</v>
      </c>
      <c r="T184" s="3" t="str">
        <f t="shared" si="8"/>
        <v>TE</v>
      </c>
      <c r="U184" s="3"/>
      <c r="V184" s="3"/>
      <c r="W184" s="3"/>
      <c r="X184" s="3"/>
      <c r="Y184" s="3"/>
      <c r="Z184" s="3"/>
    </row>
    <row r="185">
      <c r="A185" s="1" t="s">
        <v>1153</v>
      </c>
      <c r="B185" s="1" t="s">
        <v>19</v>
      </c>
      <c r="C185" s="1" t="s">
        <v>1154</v>
      </c>
      <c r="D185" s="1" t="s">
        <v>583</v>
      </c>
      <c r="E185" s="4">
        <v>7.04000015258789</v>
      </c>
      <c r="F185" s="4">
        <v>5.0</v>
      </c>
      <c r="G185" s="4">
        <v>5400.0</v>
      </c>
      <c r="H185" s="1" t="s">
        <v>101</v>
      </c>
      <c r="I185" s="1" t="s">
        <v>102</v>
      </c>
      <c r="J185" s="1" t="s">
        <v>103</v>
      </c>
      <c r="K185" s="1"/>
      <c r="L185" s="1"/>
      <c r="M185" s="11" t="str">
        <f t="shared" si="3"/>
        <v>Rishard Matthews</v>
      </c>
      <c r="N185" s="3">
        <f t="shared" si="4"/>
        <v>5400</v>
      </c>
      <c r="O185" s="3" t="str">
        <f t="shared" ref="O185:P185" si="371">K185</f>
        <v/>
      </c>
      <c r="P185" s="3" t="str">
        <f t="shared" si="371"/>
        <v/>
      </c>
      <c r="Q185" s="12">
        <f t="shared" si="6"/>
        <v>7.040000153</v>
      </c>
      <c r="R185" s="3" t="str">
        <f t="shared" ref="R185:S185" si="372">I185</f>
        <v>TEN</v>
      </c>
      <c r="S185" s="3" t="str">
        <f t="shared" si="372"/>
        <v>CLE</v>
      </c>
      <c r="T185" s="3" t="str">
        <f t="shared" si="8"/>
        <v>WR</v>
      </c>
      <c r="U185" s="3"/>
      <c r="V185" s="3"/>
      <c r="W185" s="3"/>
      <c r="X185" s="3"/>
      <c r="Y185" s="3"/>
      <c r="Z185" s="3"/>
    </row>
    <row r="186">
      <c r="A186" s="1" t="s">
        <v>1155</v>
      </c>
      <c r="B186" s="1" t="s">
        <v>148</v>
      </c>
      <c r="C186" s="1" t="s">
        <v>1156</v>
      </c>
      <c r="D186" s="1" t="s">
        <v>1157</v>
      </c>
      <c r="E186" s="4">
        <v>7.98000030517578</v>
      </c>
      <c r="F186" s="4">
        <v>5.0</v>
      </c>
      <c r="G186" s="4">
        <v>5400.0</v>
      </c>
      <c r="H186" s="1" t="s">
        <v>196</v>
      </c>
      <c r="I186" s="1" t="s">
        <v>197</v>
      </c>
      <c r="J186" s="1" t="s">
        <v>37</v>
      </c>
      <c r="K186" s="1"/>
      <c r="L186" s="1"/>
      <c r="M186" s="11" t="str">
        <f t="shared" si="3"/>
        <v>Dennis Pitta</v>
      </c>
      <c r="N186" s="3">
        <f t="shared" si="4"/>
        <v>5400</v>
      </c>
      <c r="O186" s="3" t="str">
        <f t="shared" ref="O186:P186" si="373">K186</f>
        <v/>
      </c>
      <c r="P186" s="3" t="str">
        <f t="shared" si="373"/>
        <v/>
      </c>
      <c r="Q186" s="12">
        <f t="shared" si="6"/>
        <v>7.980000305</v>
      </c>
      <c r="R186" s="3" t="str">
        <f t="shared" ref="R186:S186" si="374">I186</f>
        <v>BAL</v>
      </c>
      <c r="S186" s="3" t="str">
        <f t="shared" si="374"/>
        <v>NYG</v>
      </c>
      <c r="T186" s="3" t="str">
        <f t="shared" si="8"/>
        <v>TE</v>
      </c>
      <c r="U186" s="3"/>
      <c r="V186" s="3"/>
      <c r="W186" s="3"/>
      <c r="X186" s="3"/>
      <c r="Y186" s="3"/>
      <c r="Z186" s="3"/>
    </row>
    <row r="187">
      <c r="A187" s="1" t="s">
        <v>1158</v>
      </c>
      <c r="B187" s="1" t="s">
        <v>148</v>
      </c>
      <c r="C187" s="1" t="s">
        <v>1159</v>
      </c>
      <c r="D187" s="1" t="s">
        <v>982</v>
      </c>
      <c r="E187" s="4">
        <v>7.9599998474121</v>
      </c>
      <c r="F187" s="4">
        <v>5.0</v>
      </c>
      <c r="G187" s="4">
        <v>5400.0</v>
      </c>
      <c r="H187" s="1" t="s">
        <v>27</v>
      </c>
      <c r="I187" s="1" t="s">
        <v>28</v>
      </c>
      <c r="J187" s="1" t="s">
        <v>29</v>
      </c>
      <c r="K187" s="1"/>
      <c r="L187" s="1"/>
      <c r="M187" s="11" t="str">
        <f t="shared" si="3"/>
        <v>Jesse James</v>
      </c>
      <c r="N187" s="3">
        <f t="shared" si="4"/>
        <v>5400</v>
      </c>
      <c r="O187" s="3" t="str">
        <f t="shared" ref="O187:P187" si="375">K187</f>
        <v/>
      </c>
      <c r="P187" s="3" t="str">
        <f t="shared" si="375"/>
        <v/>
      </c>
      <c r="Q187" s="12">
        <f t="shared" si="6"/>
        <v>7.959999847</v>
      </c>
      <c r="R187" s="3" t="str">
        <f t="shared" ref="R187:S187" si="376">I187</f>
        <v>PIT</v>
      </c>
      <c r="S187" s="3" t="str">
        <f t="shared" si="376"/>
        <v>MIA</v>
      </c>
      <c r="T187" s="3" t="str">
        <f t="shared" si="8"/>
        <v>TE</v>
      </c>
      <c r="U187" s="3"/>
      <c r="V187" s="3"/>
      <c r="W187" s="3"/>
      <c r="X187" s="3"/>
      <c r="Y187" s="3"/>
      <c r="Z187" s="3"/>
    </row>
    <row r="188">
      <c r="A188" s="1" t="s">
        <v>1160</v>
      </c>
      <c r="B188" s="1" t="s">
        <v>148</v>
      </c>
      <c r="C188" s="1" t="s">
        <v>934</v>
      </c>
      <c r="D188" s="1" t="s">
        <v>1161</v>
      </c>
      <c r="E188" s="4">
        <v>7.0</v>
      </c>
      <c r="F188" s="4">
        <v>2.0</v>
      </c>
      <c r="G188" s="4">
        <v>5400.0</v>
      </c>
      <c r="H188" s="1" t="s">
        <v>364</v>
      </c>
      <c r="I188" s="1" t="s">
        <v>365</v>
      </c>
      <c r="J188" s="1" t="s">
        <v>366</v>
      </c>
      <c r="K188" s="1"/>
      <c r="L188" s="1"/>
      <c r="M188" s="11" t="str">
        <f t="shared" si="3"/>
        <v>Zach Ertz</v>
      </c>
      <c r="N188" s="3">
        <f t="shared" si="4"/>
        <v>5400</v>
      </c>
      <c r="O188" s="3" t="str">
        <f t="shared" ref="O188:P188" si="377">K188</f>
        <v/>
      </c>
      <c r="P188" s="3" t="str">
        <f t="shared" si="377"/>
        <v/>
      </c>
      <c r="Q188" s="12">
        <f t="shared" si="6"/>
        <v>7</v>
      </c>
      <c r="R188" s="3" t="str">
        <f t="shared" ref="R188:S188" si="378">I188</f>
        <v>PHI</v>
      </c>
      <c r="S188" s="3" t="str">
        <f t="shared" si="378"/>
        <v>WAS</v>
      </c>
      <c r="T188" s="3" t="str">
        <f t="shared" si="8"/>
        <v>TE</v>
      </c>
      <c r="U188" s="3"/>
      <c r="V188" s="3"/>
      <c r="W188" s="3"/>
      <c r="X188" s="3"/>
      <c r="Y188" s="3"/>
      <c r="Z188" s="3"/>
    </row>
    <row r="189">
      <c r="A189" s="1" t="s">
        <v>1162</v>
      </c>
      <c r="B189" s="1" t="s">
        <v>44</v>
      </c>
      <c r="C189" s="1" t="s">
        <v>1163</v>
      </c>
      <c r="D189" s="1" t="s">
        <v>142</v>
      </c>
      <c r="E189" s="4">
        <v>3.04999995231628</v>
      </c>
      <c r="F189" s="4">
        <v>2.0</v>
      </c>
      <c r="G189" s="4">
        <v>5300.0</v>
      </c>
      <c r="H189" s="1" t="s">
        <v>196</v>
      </c>
      <c r="I189" s="1" t="s">
        <v>197</v>
      </c>
      <c r="J189" s="1" t="s">
        <v>37</v>
      </c>
      <c r="K189" s="1"/>
      <c r="L189" s="1"/>
      <c r="M189" s="11" t="str">
        <f t="shared" si="3"/>
        <v>Javorius Allen</v>
      </c>
      <c r="N189" s="3">
        <f t="shared" si="4"/>
        <v>5300</v>
      </c>
      <c r="O189" s="3" t="str">
        <f t="shared" ref="O189:P189" si="379">K189</f>
        <v/>
      </c>
      <c r="P189" s="3" t="str">
        <f t="shared" si="379"/>
        <v/>
      </c>
      <c r="Q189" s="12">
        <f t="shared" si="6"/>
        <v>3.049999952</v>
      </c>
      <c r="R189" s="3" t="str">
        <f t="shared" ref="R189:S189" si="380">I189</f>
        <v>BAL</v>
      </c>
      <c r="S189" s="3" t="str">
        <f t="shared" si="380"/>
        <v>NYG</v>
      </c>
      <c r="T189" s="3" t="str">
        <f t="shared" si="8"/>
        <v>RB</v>
      </c>
      <c r="U189" s="3"/>
      <c r="V189" s="3"/>
      <c r="W189" s="3"/>
      <c r="X189" s="3"/>
      <c r="Y189" s="3"/>
      <c r="Z189" s="3"/>
    </row>
    <row r="190">
      <c r="A190" s="1" t="s">
        <v>1164</v>
      </c>
      <c r="B190" s="1" t="s">
        <v>148</v>
      </c>
      <c r="C190" s="1" t="s">
        <v>1165</v>
      </c>
      <c r="D190" s="1" t="s">
        <v>1166</v>
      </c>
      <c r="E190" s="4">
        <v>7.21999969482421</v>
      </c>
      <c r="F190" s="4">
        <v>5.0</v>
      </c>
      <c r="G190" s="4">
        <v>5300.0</v>
      </c>
      <c r="H190" s="1" t="s">
        <v>101</v>
      </c>
      <c r="I190" s="1" t="s">
        <v>103</v>
      </c>
      <c r="J190" s="1" t="s">
        <v>102</v>
      </c>
      <c r="K190" s="1" t="s">
        <v>91</v>
      </c>
      <c r="L190" s="1" t="s">
        <v>507</v>
      </c>
      <c r="M190" s="11" t="str">
        <f t="shared" si="3"/>
        <v>Gary Barnidge</v>
      </c>
      <c r="N190" s="3">
        <f t="shared" si="4"/>
        <v>5300</v>
      </c>
      <c r="O190" s="3" t="str">
        <f t="shared" ref="O190:P190" si="381">K190</f>
        <v>Q</v>
      </c>
      <c r="P190" s="3" t="str">
        <f t="shared" si="381"/>
        <v>Ankle</v>
      </c>
      <c r="Q190" s="12">
        <f t="shared" si="6"/>
        <v>7.219999695</v>
      </c>
      <c r="R190" s="3" t="str">
        <f t="shared" ref="R190:S190" si="382">I190</f>
        <v>CLE</v>
      </c>
      <c r="S190" s="3" t="str">
        <f t="shared" si="382"/>
        <v>TEN</v>
      </c>
      <c r="T190" s="3" t="str">
        <f t="shared" si="8"/>
        <v>TE</v>
      </c>
      <c r="U190" s="3"/>
      <c r="V190" s="3"/>
      <c r="W190" s="3"/>
      <c r="X190" s="3"/>
      <c r="Y190" s="3"/>
      <c r="Z190" s="3"/>
    </row>
    <row r="191">
      <c r="A191" s="1" t="s">
        <v>1167</v>
      </c>
      <c r="B191" s="1" t="s">
        <v>19</v>
      </c>
      <c r="C191" s="1" t="s">
        <v>1168</v>
      </c>
      <c r="D191" s="1" t="s">
        <v>557</v>
      </c>
      <c r="E191" s="4">
        <v>4.22000007629394</v>
      </c>
      <c r="F191" s="4">
        <v>5.0</v>
      </c>
      <c r="G191" s="4">
        <v>5300.0</v>
      </c>
      <c r="H191" s="1" t="s">
        <v>210</v>
      </c>
      <c r="I191" s="1" t="s">
        <v>212</v>
      </c>
      <c r="J191" s="1" t="s">
        <v>211</v>
      </c>
      <c r="K191" s="1"/>
      <c r="L191" s="1"/>
      <c r="M191" s="11" t="str">
        <f t="shared" si="3"/>
        <v>Torrey Smith</v>
      </c>
      <c r="N191" s="3">
        <f t="shared" si="4"/>
        <v>5300</v>
      </c>
      <c r="O191" s="3" t="str">
        <f t="shared" ref="O191:P191" si="383">K191</f>
        <v/>
      </c>
      <c r="P191" s="3" t="str">
        <f t="shared" si="383"/>
        <v/>
      </c>
      <c r="Q191" s="12">
        <f t="shared" si="6"/>
        <v>4.220000076</v>
      </c>
      <c r="R191" s="3" t="str">
        <f t="shared" ref="R191:S191" si="384">I191</f>
        <v>SF</v>
      </c>
      <c r="S191" s="3" t="str">
        <f t="shared" si="384"/>
        <v>BUF</v>
      </c>
      <c r="T191" s="3" t="str">
        <f t="shared" si="8"/>
        <v>WR</v>
      </c>
      <c r="U191" s="3"/>
      <c r="V191" s="3"/>
      <c r="W191" s="3"/>
      <c r="X191" s="3"/>
      <c r="Y191" s="3"/>
      <c r="Z191" s="3"/>
    </row>
    <row r="192">
      <c r="A192" s="1" t="s">
        <v>1169</v>
      </c>
      <c r="B192" s="1" t="s">
        <v>44</v>
      </c>
      <c r="C192" s="1" t="s">
        <v>1170</v>
      </c>
      <c r="D192" s="1" t="s">
        <v>1151</v>
      </c>
      <c r="E192" s="4">
        <v>4.32000007629394</v>
      </c>
      <c r="F192" s="4">
        <v>5.0</v>
      </c>
      <c r="G192" s="4">
        <v>5300.0</v>
      </c>
      <c r="H192" s="1" t="s">
        <v>101</v>
      </c>
      <c r="I192" s="1" t="s">
        <v>102</v>
      </c>
      <c r="J192" s="1" t="s">
        <v>103</v>
      </c>
      <c r="K192" s="1"/>
      <c r="L192" s="1"/>
      <c r="M192" s="11" t="str">
        <f t="shared" si="3"/>
        <v>Derrick Henry</v>
      </c>
      <c r="N192" s="3">
        <f t="shared" si="4"/>
        <v>5300</v>
      </c>
      <c r="O192" s="3" t="str">
        <f t="shared" ref="O192:P192" si="385">K192</f>
        <v/>
      </c>
      <c r="P192" s="3" t="str">
        <f t="shared" si="385"/>
        <v/>
      </c>
      <c r="Q192" s="12">
        <f t="shared" si="6"/>
        <v>4.320000076</v>
      </c>
      <c r="R192" s="3" t="str">
        <f t="shared" ref="R192:S192" si="386">I192</f>
        <v>TEN</v>
      </c>
      <c r="S192" s="3" t="str">
        <f t="shared" si="386"/>
        <v>CLE</v>
      </c>
      <c r="T192" s="3" t="str">
        <f t="shared" si="8"/>
        <v>RB</v>
      </c>
      <c r="U192" s="3"/>
      <c r="V192" s="3"/>
      <c r="W192" s="3"/>
      <c r="X192" s="3"/>
      <c r="Y192" s="3"/>
      <c r="Z192" s="3"/>
    </row>
    <row r="193">
      <c r="A193" s="1" t="s">
        <v>1171</v>
      </c>
      <c r="B193" s="1" t="s">
        <v>44</v>
      </c>
      <c r="C193" s="1" t="s">
        <v>1172</v>
      </c>
      <c r="D193" s="1" t="s">
        <v>1173</v>
      </c>
      <c r="E193" s="4">
        <v>5.20000012715657</v>
      </c>
      <c r="F193" s="4">
        <v>3.0</v>
      </c>
      <c r="G193" s="4">
        <v>5300.0</v>
      </c>
      <c r="H193" s="1" t="s">
        <v>364</v>
      </c>
      <c r="I193" s="1" t="s">
        <v>365</v>
      </c>
      <c r="J193" s="1" t="s">
        <v>366</v>
      </c>
      <c r="K193" s="1"/>
      <c r="L193" s="1"/>
      <c r="M193" s="11" t="str">
        <f t="shared" si="3"/>
        <v>Wendell Smallwood</v>
      </c>
      <c r="N193" s="3">
        <f t="shared" si="4"/>
        <v>5300</v>
      </c>
      <c r="O193" s="3" t="str">
        <f t="shared" ref="O193:P193" si="387">K193</f>
        <v/>
      </c>
      <c r="P193" s="3" t="str">
        <f t="shared" si="387"/>
        <v/>
      </c>
      <c r="Q193" s="12">
        <f t="shared" si="6"/>
        <v>5.200000127</v>
      </c>
      <c r="R193" s="3" t="str">
        <f t="shared" ref="R193:S193" si="388">I193</f>
        <v>PHI</v>
      </c>
      <c r="S193" s="3" t="str">
        <f t="shared" si="388"/>
        <v>WAS</v>
      </c>
      <c r="T193" s="3" t="str">
        <f t="shared" si="8"/>
        <v>RB</v>
      </c>
      <c r="U193" s="3"/>
      <c r="V193" s="3"/>
      <c r="W193" s="3"/>
      <c r="X193" s="3"/>
      <c r="Y193" s="3"/>
      <c r="Z193" s="3"/>
    </row>
    <row r="194">
      <c r="A194" s="1" t="s">
        <v>1174</v>
      </c>
      <c r="B194" s="1" t="s">
        <v>44</v>
      </c>
      <c r="C194" s="1" t="s">
        <v>934</v>
      </c>
      <c r="D194" s="1" t="s">
        <v>1175</v>
      </c>
      <c r="E194" s="4">
        <v>4.05000019073486</v>
      </c>
      <c r="F194" s="4">
        <v>2.0</v>
      </c>
      <c r="G194" s="4">
        <v>5300.0</v>
      </c>
      <c r="H194" s="1" t="s">
        <v>239</v>
      </c>
      <c r="I194" s="1" t="s">
        <v>241</v>
      </c>
      <c r="J194" s="1" t="s">
        <v>180</v>
      </c>
      <c r="K194" s="1"/>
      <c r="L194" s="1"/>
      <c r="M194" s="11" t="str">
        <f t="shared" si="3"/>
        <v>Zach Zenner</v>
      </c>
      <c r="N194" s="3">
        <f t="shared" si="4"/>
        <v>5300</v>
      </c>
      <c r="O194" s="3" t="str">
        <f t="shared" ref="O194:P194" si="389">K194</f>
        <v/>
      </c>
      <c r="P194" s="3" t="str">
        <f t="shared" si="389"/>
        <v/>
      </c>
      <c r="Q194" s="12">
        <f t="shared" si="6"/>
        <v>4.050000191</v>
      </c>
      <c r="R194" s="3" t="str">
        <f t="shared" ref="R194:S194" si="390">I194</f>
        <v>DET</v>
      </c>
      <c r="S194" s="3" t="str">
        <f t="shared" si="390"/>
        <v>LA</v>
      </c>
      <c r="T194" s="3" t="str">
        <f t="shared" si="8"/>
        <v>RB</v>
      </c>
      <c r="U194" s="3"/>
      <c r="V194" s="3"/>
      <c r="W194" s="3"/>
      <c r="X194" s="3"/>
      <c r="Y194" s="3"/>
      <c r="Z194" s="3"/>
    </row>
    <row r="195">
      <c r="A195" s="1" t="s">
        <v>1176</v>
      </c>
      <c r="B195" s="1" t="s">
        <v>19</v>
      </c>
      <c r="C195" s="1" t="s">
        <v>380</v>
      </c>
      <c r="D195" s="1" t="s">
        <v>1177</v>
      </c>
      <c r="E195" s="4">
        <v>9.98000030517578</v>
      </c>
      <c r="F195" s="4">
        <v>5.0</v>
      </c>
      <c r="G195" s="4">
        <v>5300.0</v>
      </c>
      <c r="H195" s="1" t="s">
        <v>77</v>
      </c>
      <c r="I195" s="1" t="s">
        <v>79</v>
      </c>
      <c r="J195" s="1" t="s">
        <v>78</v>
      </c>
      <c r="K195" s="1"/>
      <c r="L195" s="1"/>
      <c r="M195" s="11" t="str">
        <f t="shared" si="3"/>
        <v>Brandon LaFell</v>
      </c>
      <c r="N195" s="3">
        <f t="shared" si="4"/>
        <v>5300</v>
      </c>
      <c r="O195" s="3" t="str">
        <f t="shared" ref="O195:P195" si="391">K195</f>
        <v/>
      </c>
      <c r="P195" s="3" t="str">
        <f t="shared" si="391"/>
        <v/>
      </c>
      <c r="Q195" s="12">
        <f t="shared" si="6"/>
        <v>9.980000305</v>
      </c>
      <c r="R195" s="3" t="str">
        <f t="shared" ref="R195:S195" si="392">I195</f>
        <v>CIN</v>
      </c>
      <c r="S195" s="3" t="str">
        <f t="shared" si="392"/>
        <v>NE</v>
      </c>
      <c r="T195" s="3" t="str">
        <f t="shared" si="8"/>
        <v>WR</v>
      </c>
      <c r="U195" s="3"/>
      <c r="V195" s="3"/>
      <c r="W195" s="3"/>
      <c r="X195" s="3"/>
      <c r="Y195" s="3"/>
      <c r="Z195" s="3"/>
    </row>
    <row r="196">
      <c r="A196" s="1" t="s">
        <v>1178</v>
      </c>
      <c r="B196" s="1" t="s">
        <v>44</v>
      </c>
      <c r="C196" s="1" t="s">
        <v>1179</v>
      </c>
      <c r="D196" s="1" t="s">
        <v>1180</v>
      </c>
      <c r="E196" s="4">
        <v>10.2250003814697</v>
      </c>
      <c r="F196" s="4">
        <v>4.0</v>
      </c>
      <c r="G196" s="4">
        <v>5300.0</v>
      </c>
      <c r="H196" s="1" t="s">
        <v>364</v>
      </c>
      <c r="I196" s="1" t="s">
        <v>365</v>
      </c>
      <c r="J196" s="1" t="s">
        <v>366</v>
      </c>
      <c r="K196" s="1"/>
      <c r="L196" s="1"/>
      <c r="M196" s="11" t="str">
        <f t="shared" si="3"/>
        <v>Darren Sproles</v>
      </c>
      <c r="N196" s="3">
        <f t="shared" si="4"/>
        <v>5300</v>
      </c>
      <c r="O196" s="3" t="str">
        <f t="shared" ref="O196:P196" si="393">K196</f>
        <v/>
      </c>
      <c r="P196" s="3" t="str">
        <f t="shared" si="393"/>
        <v/>
      </c>
      <c r="Q196" s="12">
        <f t="shared" si="6"/>
        <v>10.22500038</v>
      </c>
      <c r="R196" s="3" t="str">
        <f t="shared" ref="R196:S196" si="394">I196</f>
        <v>PHI</v>
      </c>
      <c r="S196" s="3" t="str">
        <f t="shared" si="394"/>
        <v>WAS</v>
      </c>
      <c r="T196" s="3" t="str">
        <f t="shared" si="8"/>
        <v>RB</v>
      </c>
      <c r="U196" s="3"/>
      <c r="V196" s="3"/>
      <c r="W196" s="3"/>
      <c r="X196" s="3"/>
      <c r="Y196" s="3"/>
      <c r="Z196" s="3"/>
    </row>
    <row r="197">
      <c r="A197" s="1" t="s">
        <v>1181</v>
      </c>
      <c r="B197" s="1" t="s">
        <v>19</v>
      </c>
      <c r="C197" s="1" t="s">
        <v>1182</v>
      </c>
      <c r="D197" s="1" t="s">
        <v>63</v>
      </c>
      <c r="E197" s="4">
        <v>5.0</v>
      </c>
      <c r="F197" s="4">
        <v>5.0</v>
      </c>
      <c r="G197" s="4">
        <v>5300.0</v>
      </c>
      <c r="H197" s="1" t="s">
        <v>101</v>
      </c>
      <c r="I197" s="1" t="s">
        <v>102</v>
      </c>
      <c r="J197" s="1" t="s">
        <v>103</v>
      </c>
      <c r="K197" s="1"/>
      <c r="L197" s="1"/>
      <c r="M197" s="11" t="str">
        <f t="shared" si="3"/>
        <v>Andre Johnson</v>
      </c>
      <c r="N197" s="3">
        <f t="shared" si="4"/>
        <v>5300</v>
      </c>
      <c r="O197" s="3" t="str">
        <f t="shared" ref="O197:P197" si="395">K197</f>
        <v/>
      </c>
      <c r="P197" s="3" t="str">
        <f t="shared" si="395"/>
        <v/>
      </c>
      <c r="Q197" s="12">
        <f t="shared" si="6"/>
        <v>5</v>
      </c>
      <c r="R197" s="3" t="str">
        <f t="shared" ref="R197:S197" si="396">I197</f>
        <v>TEN</v>
      </c>
      <c r="S197" s="3" t="str">
        <f t="shared" si="396"/>
        <v>CLE</v>
      </c>
      <c r="T197" s="3" t="str">
        <f t="shared" si="8"/>
        <v>WR</v>
      </c>
      <c r="U197" s="3"/>
      <c r="V197" s="3"/>
      <c r="W197" s="3"/>
      <c r="X197" s="3"/>
      <c r="Y197" s="3"/>
      <c r="Z197" s="3"/>
    </row>
    <row r="198">
      <c r="A198" s="1" t="s">
        <v>1183</v>
      </c>
      <c r="B198" s="1" t="s">
        <v>148</v>
      </c>
      <c r="C198" s="1" t="s">
        <v>1184</v>
      </c>
      <c r="D198" s="1" t="s">
        <v>1185</v>
      </c>
      <c r="E198" s="4">
        <v>7.2599998474121</v>
      </c>
      <c r="F198" s="4">
        <v>5.0</v>
      </c>
      <c r="G198" s="4">
        <v>5300.0</v>
      </c>
      <c r="H198" s="1" t="s">
        <v>157</v>
      </c>
      <c r="I198" s="1" t="s">
        <v>158</v>
      </c>
      <c r="J198" s="1" t="s">
        <v>159</v>
      </c>
      <c r="K198" s="1"/>
      <c r="L198" s="1"/>
      <c r="M198" s="11" t="str">
        <f t="shared" si="3"/>
        <v>Jacob Tamme</v>
      </c>
      <c r="N198" s="3">
        <f t="shared" si="4"/>
        <v>5300</v>
      </c>
      <c r="O198" s="3" t="str">
        <f t="shared" ref="O198:P198" si="397">K198</f>
        <v/>
      </c>
      <c r="P198" s="3" t="str">
        <f t="shared" si="397"/>
        <v/>
      </c>
      <c r="Q198" s="12">
        <f t="shared" si="6"/>
        <v>7.259999847</v>
      </c>
      <c r="R198" s="3" t="str">
        <f t="shared" ref="R198:S198" si="398">I198</f>
        <v>ATL</v>
      </c>
      <c r="S198" s="3" t="str">
        <f t="shared" si="398"/>
        <v>SEA</v>
      </c>
      <c r="T198" s="3" t="str">
        <f t="shared" si="8"/>
        <v>TE</v>
      </c>
      <c r="U198" s="3"/>
      <c r="V198" s="3"/>
      <c r="W198" s="3"/>
      <c r="X198" s="3"/>
      <c r="Y198" s="3"/>
      <c r="Z198" s="3"/>
    </row>
    <row r="199">
      <c r="A199" s="1" t="s">
        <v>1186</v>
      </c>
      <c r="B199" s="1" t="s">
        <v>19</v>
      </c>
      <c r="C199" s="1" t="s">
        <v>804</v>
      </c>
      <c r="D199" s="1" t="s">
        <v>1187</v>
      </c>
      <c r="E199" s="4">
        <v>4.22499990463256</v>
      </c>
      <c r="F199" s="4">
        <v>4.0</v>
      </c>
      <c r="G199" s="4">
        <v>5300.0</v>
      </c>
      <c r="H199" s="1" t="s">
        <v>157</v>
      </c>
      <c r="I199" s="1" t="s">
        <v>159</v>
      </c>
      <c r="J199" s="1" t="s">
        <v>158</v>
      </c>
      <c r="K199" s="1"/>
      <c r="L199" s="1"/>
      <c r="M199" s="11" t="str">
        <f t="shared" si="3"/>
        <v>Tyler Lockett</v>
      </c>
      <c r="N199" s="3">
        <f t="shared" si="4"/>
        <v>5300</v>
      </c>
      <c r="O199" s="3" t="str">
        <f t="shared" ref="O199:P199" si="399">K199</f>
        <v/>
      </c>
      <c r="P199" s="3" t="str">
        <f t="shared" si="399"/>
        <v/>
      </c>
      <c r="Q199" s="12">
        <f t="shared" si="6"/>
        <v>4.224999905</v>
      </c>
      <c r="R199" s="3" t="str">
        <f t="shared" ref="R199:S199" si="400">I199</f>
        <v>SEA</v>
      </c>
      <c r="S199" s="3" t="str">
        <f t="shared" si="400"/>
        <v>ATL</v>
      </c>
      <c r="T199" s="3" t="str">
        <f t="shared" si="8"/>
        <v>WR</v>
      </c>
      <c r="U199" s="3"/>
      <c r="V199" s="3"/>
      <c r="W199" s="3"/>
      <c r="X199" s="3"/>
      <c r="Y199" s="3"/>
      <c r="Z199" s="3"/>
    </row>
    <row r="200">
      <c r="A200" s="1" t="s">
        <v>1188</v>
      </c>
      <c r="B200" s="1" t="s">
        <v>148</v>
      </c>
      <c r="C200" s="1" t="s">
        <v>459</v>
      </c>
      <c r="D200" s="1" t="s">
        <v>1189</v>
      </c>
      <c r="E200" s="4">
        <v>5.44000015258789</v>
      </c>
      <c r="F200" s="4">
        <v>5.0</v>
      </c>
      <c r="G200" s="4">
        <v>5300.0</v>
      </c>
      <c r="H200" s="1" t="s">
        <v>210</v>
      </c>
      <c r="I200" s="1" t="s">
        <v>211</v>
      </c>
      <c r="J200" s="1" t="s">
        <v>212</v>
      </c>
      <c r="K200" s="1"/>
      <c r="L200" s="1"/>
      <c r="M200" s="11" t="str">
        <f t="shared" si="3"/>
        <v>Charles Clay</v>
      </c>
      <c r="N200" s="3">
        <f t="shared" si="4"/>
        <v>5300</v>
      </c>
      <c r="O200" s="3" t="str">
        <f t="shared" ref="O200:P200" si="401">K200</f>
        <v/>
      </c>
      <c r="P200" s="3" t="str">
        <f t="shared" si="401"/>
        <v/>
      </c>
      <c r="Q200" s="12">
        <f t="shared" si="6"/>
        <v>5.440000153</v>
      </c>
      <c r="R200" s="3" t="str">
        <f t="shared" ref="R200:S200" si="402">I200</f>
        <v>BUF</v>
      </c>
      <c r="S200" s="3" t="str">
        <f t="shared" si="402"/>
        <v>SF</v>
      </c>
      <c r="T200" s="3" t="str">
        <f t="shared" si="8"/>
        <v>TE</v>
      </c>
      <c r="U200" s="3"/>
      <c r="V200" s="3"/>
      <c r="W200" s="3"/>
      <c r="X200" s="3"/>
      <c r="Y200" s="3"/>
      <c r="Z200" s="3"/>
    </row>
    <row r="201">
      <c r="A201" s="1" t="s">
        <v>1190</v>
      </c>
      <c r="B201" s="1" t="s">
        <v>46</v>
      </c>
      <c r="C201" s="1" t="s">
        <v>1191</v>
      </c>
      <c r="D201" s="1" t="s">
        <v>1192</v>
      </c>
      <c r="E201" s="4">
        <v>0.0</v>
      </c>
      <c r="F201" s="4">
        <v>0.0</v>
      </c>
      <c r="G201" s="4">
        <v>5200.0</v>
      </c>
      <c r="H201" s="1" t="s">
        <v>210</v>
      </c>
      <c r="I201" s="1" t="s">
        <v>212</v>
      </c>
      <c r="J201" s="1" t="s">
        <v>211</v>
      </c>
      <c r="K201" s="1"/>
      <c r="L201" s="1"/>
      <c r="M201" s="11" t="str">
        <f t="shared" si="3"/>
        <v>Christian Ponder</v>
      </c>
      <c r="N201" s="3">
        <f t="shared" si="4"/>
        <v>5200</v>
      </c>
      <c r="O201" s="3" t="str">
        <f t="shared" ref="O201:P201" si="403">K201</f>
        <v/>
      </c>
      <c r="P201" s="3" t="str">
        <f t="shared" si="403"/>
        <v/>
      </c>
      <c r="Q201" s="12">
        <f t="shared" si="6"/>
        <v>0</v>
      </c>
      <c r="R201" s="3" t="str">
        <f t="shared" ref="R201:S201" si="404">I201</f>
        <v>SF</v>
      </c>
      <c r="S201" s="3" t="str">
        <f t="shared" si="404"/>
        <v>BUF</v>
      </c>
      <c r="T201" s="3" t="str">
        <f t="shared" si="8"/>
        <v>QB</v>
      </c>
      <c r="U201" s="3"/>
      <c r="V201" s="3"/>
      <c r="W201" s="3"/>
      <c r="X201" s="3"/>
      <c r="Y201" s="3"/>
      <c r="Z201" s="3"/>
    </row>
    <row r="202">
      <c r="A202" s="1" t="s">
        <v>1193</v>
      </c>
      <c r="B202" s="1" t="s">
        <v>19</v>
      </c>
      <c r="C202" s="1" t="s">
        <v>1194</v>
      </c>
      <c r="D202" s="1" t="s">
        <v>1195</v>
      </c>
      <c r="E202" s="4">
        <v>5.0333334604899</v>
      </c>
      <c r="F202" s="4">
        <v>3.0</v>
      </c>
      <c r="G202" s="4">
        <v>5200.0</v>
      </c>
      <c r="H202" s="1" t="s">
        <v>27</v>
      </c>
      <c r="I202" s="1" t="s">
        <v>28</v>
      </c>
      <c r="J202" s="1" t="s">
        <v>29</v>
      </c>
      <c r="K202" s="1"/>
      <c r="L202" s="1"/>
      <c r="M202" s="11" t="str">
        <f t="shared" si="3"/>
        <v>Markus Wheaton</v>
      </c>
      <c r="N202" s="3">
        <f t="shared" si="4"/>
        <v>5200</v>
      </c>
      <c r="O202" s="3" t="str">
        <f t="shared" ref="O202:P202" si="405">K202</f>
        <v/>
      </c>
      <c r="P202" s="3" t="str">
        <f t="shared" si="405"/>
        <v/>
      </c>
      <c r="Q202" s="12">
        <f t="shared" si="6"/>
        <v>5.03333346</v>
      </c>
      <c r="R202" s="3" t="str">
        <f t="shared" ref="R202:S202" si="406">I202</f>
        <v>PIT</v>
      </c>
      <c r="S202" s="3" t="str">
        <f t="shared" si="406"/>
        <v>MIA</v>
      </c>
      <c r="T202" s="3" t="str">
        <f t="shared" si="8"/>
        <v>WR</v>
      </c>
      <c r="U202" s="3"/>
      <c r="V202" s="3"/>
      <c r="W202" s="3"/>
      <c r="X202" s="3"/>
      <c r="Y202" s="3"/>
      <c r="Z202" s="3"/>
    </row>
    <row r="203">
      <c r="A203" s="1" t="s">
        <v>1196</v>
      </c>
      <c r="B203" s="1" t="s">
        <v>19</v>
      </c>
      <c r="C203" s="1" t="s">
        <v>1197</v>
      </c>
      <c r="D203" s="1" t="s">
        <v>1198</v>
      </c>
      <c r="E203" s="4">
        <v>1.16000003814697</v>
      </c>
      <c r="F203" s="4">
        <v>5.0</v>
      </c>
      <c r="G203" s="4">
        <v>5200.0</v>
      </c>
      <c r="H203" s="1" t="s">
        <v>196</v>
      </c>
      <c r="I203" s="1" t="s">
        <v>197</v>
      </c>
      <c r="J203" s="1" t="s">
        <v>37</v>
      </c>
      <c r="K203" s="1"/>
      <c r="L203" s="1"/>
      <c r="M203" s="11" t="str">
        <f t="shared" si="3"/>
        <v>Kamar Aiken</v>
      </c>
      <c r="N203" s="3">
        <f t="shared" si="4"/>
        <v>5200</v>
      </c>
      <c r="O203" s="3" t="str">
        <f t="shared" ref="O203:P203" si="407">K203</f>
        <v/>
      </c>
      <c r="P203" s="3" t="str">
        <f t="shared" si="407"/>
        <v/>
      </c>
      <c r="Q203" s="12">
        <f t="shared" si="6"/>
        <v>1.160000038</v>
      </c>
      <c r="R203" s="3" t="str">
        <f t="shared" ref="R203:S203" si="408">I203</f>
        <v>BAL</v>
      </c>
      <c r="S203" s="3" t="str">
        <f t="shared" si="408"/>
        <v>NYG</v>
      </c>
      <c r="T203" s="3" t="str">
        <f t="shared" si="8"/>
        <v>WR</v>
      </c>
      <c r="U203" s="3"/>
      <c r="V203" s="3"/>
      <c r="W203" s="3"/>
      <c r="X203" s="3"/>
      <c r="Y203" s="3"/>
      <c r="Z203" s="3"/>
    </row>
    <row r="204">
      <c r="A204" s="1" t="s">
        <v>1199</v>
      </c>
      <c r="B204" s="1" t="s">
        <v>44</v>
      </c>
      <c r="C204" s="1" t="s">
        <v>918</v>
      </c>
      <c r="D204" s="1" t="s">
        <v>1055</v>
      </c>
      <c r="E204" s="4">
        <v>3.77500009536743</v>
      </c>
      <c r="F204" s="4">
        <v>4.0</v>
      </c>
      <c r="G204" s="4">
        <v>5200.0</v>
      </c>
      <c r="H204" s="1" t="s">
        <v>239</v>
      </c>
      <c r="I204" s="1" t="s">
        <v>241</v>
      </c>
      <c r="J204" s="1" t="s">
        <v>180</v>
      </c>
      <c r="K204" s="1" t="s">
        <v>91</v>
      </c>
      <c r="L204" s="1" t="s">
        <v>507</v>
      </c>
      <c r="M204" s="11" t="str">
        <f t="shared" si="3"/>
        <v>Dwayne Washington</v>
      </c>
      <c r="N204" s="3">
        <f t="shared" si="4"/>
        <v>5200</v>
      </c>
      <c r="O204" s="3" t="str">
        <f t="shared" ref="O204:P204" si="409">K204</f>
        <v>Q</v>
      </c>
      <c r="P204" s="3" t="str">
        <f t="shared" si="409"/>
        <v>Ankle</v>
      </c>
      <c r="Q204" s="12">
        <f t="shared" si="6"/>
        <v>3.775000095</v>
      </c>
      <c r="R204" s="3" t="str">
        <f t="shared" ref="R204:S204" si="410">I204</f>
        <v>DET</v>
      </c>
      <c r="S204" s="3" t="str">
        <f t="shared" si="410"/>
        <v>LA</v>
      </c>
      <c r="T204" s="3" t="str">
        <f t="shared" si="8"/>
        <v>RB</v>
      </c>
      <c r="U204" s="3"/>
      <c r="V204" s="3"/>
      <c r="W204" s="3"/>
      <c r="X204" s="3"/>
      <c r="Y204" s="3"/>
      <c r="Z204" s="3"/>
    </row>
    <row r="205">
      <c r="A205" s="1" t="s">
        <v>1200</v>
      </c>
      <c r="B205" s="1" t="s">
        <v>1201</v>
      </c>
      <c r="C205" s="1" t="s">
        <v>1202</v>
      </c>
      <c r="D205" s="1" t="s">
        <v>1203</v>
      </c>
      <c r="E205" s="4">
        <v>13.2</v>
      </c>
      <c r="F205" s="4">
        <v>5.0</v>
      </c>
      <c r="G205" s="4">
        <v>5200.0</v>
      </c>
      <c r="H205" s="1" t="s">
        <v>131</v>
      </c>
      <c r="I205" s="1" t="s">
        <v>132</v>
      </c>
      <c r="J205" s="1" t="s">
        <v>133</v>
      </c>
      <c r="K205" s="1"/>
      <c r="L205" s="1"/>
      <c r="M205" s="11" t="str">
        <f t="shared" si="3"/>
        <v>Adam Vinatieri</v>
      </c>
      <c r="N205" s="3">
        <f t="shared" si="4"/>
        <v>5200</v>
      </c>
      <c r="O205" s="3" t="str">
        <f t="shared" ref="O205:P205" si="411">K205</f>
        <v/>
      </c>
      <c r="P205" s="3" t="str">
        <f t="shared" si="411"/>
        <v/>
      </c>
      <c r="Q205" s="12">
        <f t="shared" si="6"/>
        <v>13.2</v>
      </c>
      <c r="R205" s="3" t="str">
        <f t="shared" ref="R205:S205" si="412">I205</f>
        <v>IND</v>
      </c>
      <c r="S205" s="3" t="str">
        <f t="shared" si="412"/>
        <v>HOU</v>
      </c>
      <c r="T205" s="3" t="str">
        <f t="shared" si="8"/>
        <v>K</v>
      </c>
      <c r="U205" s="3"/>
      <c r="V205" s="3"/>
      <c r="W205" s="3"/>
      <c r="X205" s="3"/>
      <c r="Y205" s="3"/>
      <c r="Z205" s="3"/>
    </row>
    <row r="206">
      <c r="A206" s="1" t="s">
        <v>1204</v>
      </c>
      <c r="B206" s="1" t="s">
        <v>44</v>
      </c>
      <c r="C206" s="1" t="s">
        <v>1020</v>
      </c>
      <c r="D206" s="1" t="s">
        <v>1205</v>
      </c>
      <c r="E206" s="4">
        <v>7.55999984741211</v>
      </c>
      <c r="F206" s="4">
        <v>5.0</v>
      </c>
      <c r="G206" s="4">
        <v>5200.0</v>
      </c>
      <c r="H206" s="1" t="s">
        <v>364</v>
      </c>
      <c r="I206" s="1" t="s">
        <v>366</v>
      </c>
      <c r="J206" s="1" t="s">
        <v>365</v>
      </c>
      <c r="K206" s="1"/>
      <c r="L206" s="1"/>
      <c r="M206" s="11" t="str">
        <f t="shared" si="3"/>
        <v>Chris Thompson</v>
      </c>
      <c r="N206" s="3">
        <f t="shared" si="4"/>
        <v>5200</v>
      </c>
      <c r="O206" s="3" t="str">
        <f t="shared" ref="O206:P206" si="413">K206</f>
        <v/>
      </c>
      <c r="P206" s="3" t="str">
        <f t="shared" si="413"/>
        <v/>
      </c>
      <c r="Q206" s="12">
        <f t="shared" si="6"/>
        <v>7.559999847</v>
      </c>
      <c r="R206" s="3" t="str">
        <f t="shared" ref="R206:S206" si="414">I206</f>
        <v>WAS</v>
      </c>
      <c r="S206" s="3" t="str">
        <f t="shared" si="414"/>
        <v>PHI</v>
      </c>
      <c r="T206" s="3" t="str">
        <f t="shared" si="8"/>
        <v>RB</v>
      </c>
      <c r="U206" s="3"/>
      <c r="V206" s="3"/>
      <c r="W206" s="3"/>
      <c r="X206" s="3"/>
      <c r="Y206" s="3"/>
      <c r="Z206" s="3"/>
    </row>
    <row r="207">
      <c r="A207" s="1" t="s">
        <v>1206</v>
      </c>
      <c r="B207" s="1" t="s">
        <v>148</v>
      </c>
      <c r="C207" s="1" t="s">
        <v>1207</v>
      </c>
      <c r="D207" s="1" t="s">
        <v>109</v>
      </c>
      <c r="E207" s="4">
        <v>3.79999995231628</v>
      </c>
      <c r="F207" s="4">
        <v>4.0</v>
      </c>
      <c r="G207" s="4">
        <v>5100.0</v>
      </c>
      <c r="H207" s="1" t="s">
        <v>110</v>
      </c>
      <c r="I207" s="1" t="s">
        <v>56</v>
      </c>
      <c r="J207" s="1" t="s">
        <v>111</v>
      </c>
      <c r="K207" s="1"/>
      <c r="L207" s="1"/>
      <c r="M207" s="11" t="str">
        <f t="shared" si="3"/>
        <v>Richard Rodgers</v>
      </c>
      <c r="N207" s="3">
        <f t="shared" si="4"/>
        <v>5100</v>
      </c>
      <c r="O207" s="3" t="str">
        <f t="shared" ref="O207:P207" si="415">K207</f>
        <v/>
      </c>
      <c r="P207" s="3" t="str">
        <f t="shared" si="415"/>
        <v/>
      </c>
      <c r="Q207" s="12">
        <f t="shared" si="6"/>
        <v>3.799999952</v>
      </c>
      <c r="R207" s="3" t="str">
        <f t="shared" ref="R207:S207" si="416">I207</f>
        <v>GB</v>
      </c>
      <c r="S207" s="3" t="str">
        <f t="shared" si="416"/>
        <v>DAL</v>
      </c>
      <c r="T207" s="3" t="str">
        <f t="shared" si="8"/>
        <v>TE</v>
      </c>
      <c r="U207" s="3"/>
      <c r="V207" s="3"/>
      <c r="W207" s="3"/>
      <c r="X207" s="3"/>
      <c r="Y207" s="3"/>
      <c r="Z207" s="3"/>
    </row>
    <row r="208">
      <c r="A208" s="1" t="s">
        <v>1208</v>
      </c>
      <c r="B208" s="1" t="s">
        <v>44</v>
      </c>
      <c r="C208" s="1" t="s">
        <v>1209</v>
      </c>
      <c r="D208" s="1" t="s">
        <v>1207</v>
      </c>
      <c r="E208" s="4">
        <v>7.9</v>
      </c>
      <c r="F208" s="4">
        <v>5.0</v>
      </c>
      <c r="G208" s="4">
        <v>5100.0</v>
      </c>
      <c r="H208" s="1" t="s">
        <v>254</v>
      </c>
      <c r="I208" s="1" t="s">
        <v>255</v>
      </c>
      <c r="J208" s="1" t="s">
        <v>204</v>
      </c>
      <c r="K208" s="1"/>
      <c r="L208" s="1"/>
      <c r="M208" s="11" t="str">
        <f t="shared" si="3"/>
        <v>Jalen Richard</v>
      </c>
      <c r="N208" s="3">
        <f t="shared" si="4"/>
        <v>5100</v>
      </c>
      <c r="O208" s="3" t="str">
        <f t="shared" ref="O208:P208" si="417">K208</f>
        <v/>
      </c>
      <c r="P208" s="3" t="str">
        <f t="shared" si="417"/>
        <v/>
      </c>
      <c r="Q208" s="12">
        <f t="shared" si="6"/>
        <v>7.9</v>
      </c>
      <c r="R208" s="3" t="str">
        <f t="shared" ref="R208:S208" si="418">I208</f>
        <v>OAK</v>
      </c>
      <c r="S208" s="3" t="str">
        <f t="shared" si="418"/>
        <v>KC</v>
      </c>
      <c r="T208" s="3" t="str">
        <f t="shared" si="8"/>
        <v>RB</v>
      </c>
      <c r="U208" s="3"/>
      <c r="V208" s="3"/>
      <c r="W208" s="3"/>
      <c r="X208" s="3"/>
      <c r="Y208" s="3"/>
      <c r="Z208" s="3"/>
    </row>
    <row r="209">
      <c r="A209" s="1" t="s">
        <v>1210</v>
      </c>
      <c r="B209" s="1" t="s">
        <v>44</v>
      </c>
      <c r="C209" s="1" t="s">
        <v>1211</v>
      </c>
      <c r="D209" s="1" t="s">
        <v>1212</v>
      </c>
      <c r="E209" s="4">
        <v>7.3</v>
      </c>
      <c r="F209" s="4">
        <v>5.0</v>
      </c>
      <c r="G209" s="4">
        <v>5100.0</v>
      </c>
      <c r="H209" s="1" t="s">
        <v>101</v>
      </c>
      <c r="I209" s="1" t="s">
        <v>103</v>
      </c>
      <c r="J209" s="1" t="s">
        <v>102</v>
      </c>
      <c r="K209" s="1"/>
      <c r="L209" s="1"/>
      <c r="M209" s="11" t="str">
        <f t="shared" si="3"/>
        <v>Duke Johnson Jr.</v>
      </c>
      <c r="N209" s="3">
        <f t="shared" si="4"/>
        <v>5100</v>
      </c>
      <c r="O209" s="3" t="str">
        <f t="shared" ref="O209:P209" si="419">K209</f>
        <v/>
      </c>
      <c r="P209" s="3" t="str">
        <f t="shared" si="419"/>
        <v/>
      </c>
      <c r="Q209" s="12">
        <f t="shared" si="6"/>
        <v>7.3</v>
      </c>
      <c r="R209" s="3" t="str">
        <f t="shared" ref="R209:S209" si="420">I209</f>
        <v>CLE</v>
      </c>
      <c r="S209" s="3" t="str">
        <f t="shared" si="420"/>
        <v>TEN</v>
      </c>
      <c r="T209" s="3" t="str">
        <f t="shared" si="8"/>
        <v>RB</v>
      </c>
      <c r="U209" s="3"/>
      <c r="V209" s="3"/>
      <c r="W209" s="3"/>
      <c r="X209" s="3"/>
      <c r="Y209" s="3"/>
      <c r="Z209" s="3"/>
    </row>
    <row r="210">
      <c r="A210" s="1" t="s">
        <v>1213</v>
      </c>
      <c r="B210" s="1" t="s">
        <v>19</v>
      </c>
      <c r="C210" s="1" t="s">
        <v>1214</v>
      </c>
      <c r="D210" s="1" t="s">
        <v>1215</v>
      </c>
      <c r="E210" s="4">
        <v>5.7</v>
      </c>
      <c r="F210" s="4">
        <v>5.0</v>
      </c>
      <c r="G210" s="4">
        <v>5100.0</v>
      </c>
      <c r="H210" s="1" t="s">
        <v>77</v>
      </c>
      <c r="I210" s="1" t="s">
        <v>78</v>
      </c>
      <c r="J210" s="1" t="s">
        <v>79</v>
      </c>
      <c r="K210" s="1"/>
      <c r="L210" s="1"/>
      <c r="M210" s="11" t="str">
        <f t="shared" si="3"/>
        <v>Danny Amendola</v>
      </c>
      <c r="N210" s="3">
        <f t="shared" si="4"/>
        <v>5100</v>
      </c>
      <c r="O210" s="3" t="str">
        <f t="shared" ref="O210:P210" si="421">K210</f>
        <v/>
      </c>
      <c r="P210" s="3" t="str">
        <f t="shared" si="421"/>
        <v/>
      </c>
      <c r="Q210" s="12">
        <f t="shared" si="6"/>
        <v>5.7</v>
      </c>
      <c r="R210" s="3" t="str">
        <f t="shared" ref="R210:S210" si="422">I210</f>
        <v>NE</v>
      </c>
      <c r="S210" s="3" t="str">
        <f t="shared" si="422"/>
        <v>CIN</v>
      </c>
      <c r="T210" s="3" t="str">
        <f t="shared" si="8"/>
        <v>WR</v>
      </c>
      <c r="U210" s="3"/>
      <c r="V210" s="3"/>
      <c r="W210" s="3"/>
      <c r="X210" s="3"/>
      <c r="Y210" s="3"/>
      <c r="Z210" s="3"/>
    </row>
    <row r="211">
      <c r="A211" s="1" t="s">
        <v>1216</v>
      </c>
      <c r="B211" s="1" t="s">
        <v>148</v>
      </c>
      <c r="C211" s="1" t="s">
        <v>357</v>
      </c>
      <c r="D211" s="1" t="s">
        <v>1217</v>
      </c>
      <c r="E211" s="4">
        <v>4.52000007629394</v>
      </c>
      <c r="F211" s="4">
        <v>5.0</v>
      </c>
      <c r="G211" s="4">
        <v>5100.0</v>
      </c>
      <c r="H211" s="1" t="s">
        <v>131</v>
      </c>
      <c r="I211" s="1" t="s">
        <v>133</v>
      </c>
      <c r="J211" s="1" t="s">
        <v>132</v>
      </c>
      <c r="K211" s="1"/>
      <c r="L211" s="1"/>
      <c r="M211" s="11" t="str">
        <f t="shared" si="3"/>
        <v>C.J. Fiedorowicz</v>
      </c>
      <c r="N211" s="3">
        <f t="shared" si="4"/>
        <v>5100</v>
      </c>
      <c r="O211" s="3" t="str">
        <f t="shared" ref="O211:P211" si="423">K211</f>
        <v/>
      </c>
      <c r="P211" s="3" t="str">
        <f t="shared" si="423"/>
        <v/>
      </c>
      <c r="Q211" s="12">
        <f t="shared" si="6"/>
        <v>4.520000076</v>
      </c>
      <c r="R211" s="3" t="str">
        <f t="shared" ref="R211:S211" si="424">I211</f>
        <v>HOU</v>
      </c>
      <c r="S211" s="3" t="str">
        <f t="shared" si="424"/>
        <v>IND</v>
      </c>
      <c r="T211" s="3" t="str">
        <f t="shared" si="8"/>
        <v>TE</v>
      </c>
      <c r="U211" s="3"/>
      <c r="V211" s="3"/>
      <c r="W211" s="3"/>
      <c r="X211" s="3"/>
      <c r="Y211" s="3"/>
      <c r="Z211" s="3"/>
    </row>
    <row r="212">
      <c r="A212" s="1" t="s">
        <v>1218</v>
      </c>
      <c r="B212" s="1" t="s">
        <v>19</v>
      </c>
      <c r="C212" s="1" t="s">
        <v>1219</v>
      </c>
      <c r="D212" s="1" t="s">
        <v>1220</v>
      </c>
      <c r="E212" s="4">
        <v>5.57999992370605</v>
      </c>
      <c r="F212" s="4">
        <v>5.0</v>
      </c>
      <c r="G212" s="4">
        <v>5100.0</v>
      </c>
      <c r="H212" s="1" t="s">
        <v>101</v>
      </c>
      <c r="I212" s="1" t="s">
        <v>102</v>
      </c>
      <c r="J212" s="1" t="s">
        <v>103</v>
      </c>
      <c r="K212" s="1"/>
      <c r="L212" s="1"/>
      <c r="M212" s="11" t="str">
        <f t="shared" si="3"/>
        <v>Tajae Sharpe</v>
      </c>
      <c r="N212" s="3">
        <f t="shared" si="4"/>
        <v>5100</v>
      </c>
      <c r="O212" s="3" t="str">
        <f t="shared" ref="O212:P212" si="425">K212</f>
        <v/>
      </c>
      <c r="P212" s="3" t="str">
        <f t="shared" si="425"/>
        <v/>
      </c>
      <c r="Q212" s="12">
        <f t="shared" si="6"/>
        <v>5.579999924</v>
      </c>
      <c r="R212" s="3" t="str">
        <f t="shared" ref="R212:S212" si="426">I212</f>
        <v>TEN</v>
      </c>
      <c r="S212" s="3" t="str">
        <f t="shared" si="426"/>
        <v>CLE</v>
      </c>
      <c r="T212" s="3" t="str">
        <f t="shared" si="8"/>
        <v>WR</v>
      </c>
      <c r="U212" s="3"/>
      <c r="V212" s="3"/>
      <c r="W212" s="3"/>
      <c r="X212" s="3"/>
      <c r="Y212" s="3"/>
      <c r="Z212" s="3"/>
    </row>
    <row r="213">
      <c r="A213" s="1" t="s">
        <v>1221</v>
      </c>
      <c r="B213" s="1" t="s">
        <v>46</v>
      </c>
      <c r="C213" s="1" t="s">
        <v>1222</v>
      </c>
      <c r="D213" s="1" t="s">
        <v>1223</v>
      </c>
      <c r="E213" s="4">
        <v>-0.0199999995529651</v>
      </c>
      <c r="F213" s="4">
        <v>2.0</v>
      </c>
      <c r="G213" s="4">
        <v>5000.0</v>
      </c>
      <c r="H213" s="1" t="s">
        <v>364</v>
      </c>
      <c r="I213" s="1" t="s">
        <v>365</v>
      </c>
      <c r="J213" s="1" t="s">
        <v>366</v>
      </c>
      <c r="K213" s="1"/>
      <c r="L213" s="1"/>
      <c r="M213" s="11" t="str">
        <f t="shared" si="3"/>
        <v>Chase Daniel</v>
      </c>
      <c r="N213" s="3">
        <f t="shared" si="4"/>
        <v>5000</v>
      </c>
      <c r="O213" s="3" t="str">
        <f t="shared" ref="O213:P213" si="427">K213</f>
        <v/>
      </c>
      <c r="P213" s="3" t="str">
        <f t="shared" si="427"/>
        <v/>
      </c>
      <c r="Q213" s="12">
        <f t="shared" si="6"/>
        <v>-0.01999999955</v>
      </c>
      <c r="R213" s="3" t="str">
        <f t="shared" ref="R213:S213" si="428">I213</f>
        <v>PHI</v>
      </c>
      <c r="S213" s="3" t="str">
        <f t="shared" si="428"/>
        <v>WAS</v>
      </c>
      <c r="T213" s="3" t="str">
        <f t="shared" si="8"/>
        <v>QB</v>
      </c>
      <c r="U213" s="3"/>
      <c r="V213" s="3"/>
      <c r="W213" s="3"/>
      <c r="X213" s="3"/>
      <c r="Y213" s="3"/>
      <c r="Z213" s="3"/>
    </row>
    <row r="214">
      <c r="A214" s="1" t="s">
        <v>1224</v>
      </c>
      <c r="B214" s="1" t="s">
        <v>46</v>
      </c>
      <c r="C214" s="1" t="s">
        <v>375</v>
      </c>
      <c r="D214" s="1" t="s">
        <v>1225</v>
      </c>
      <c r="E214" s="4">
        <v>0.0</v>
      </c>
      <c r="F214" s="4">
        <v>0.0</v>
      </c>
      <c r="G214" s="4">
        <v>5000.0</v>
      </c>
      <c r="H214" s="1" t="s">
        <v>110</v>
      </c>
      <c r="I214" s="1" t="s">
        <v>56</v>
      </c>
      <c r="J214" s="1" t="s">
        <v>111</v>
      </c>
      <c r="K214" s="1"/>
      <c r="L214" s="1"/>
      <c r="M214" s="11" t="str">
        <f t="shared" si="3"/>
        <v>Joe Callahan</v>
      </c>
      <c r="N214" s="3">
        <f t="shared" si="4"/>
        <v>5000</v>
      </c>
      <c r="O214" s="3" t="str">
        <f t="shared" ref="O214:P214" si="429">K214</f>
        <v/>
      </c>
      <c r="P214" s="3" t="str">
        <f t="shared" si="429"/>
        <v/>
      </c>
      <c r="Q214" s="12">
        <f t="shared" si="6"/>
        <v>0</v>
      </c>
      <c r="R214" s="3" t="str">
        <f t="shared" ref="R214:S214" si="430">I214</f>
        <v>GB</v>
      </c>
      <c r="S214" s="3" t="str">
        <f t="shared" si="430"/>
        <v>DAL</v>
      </c>
      <c r="T214" s="3" t="str">
        <f t="shared" si="8"/>
        <v>QB</v>
      </c>
      <c r="U214" s="3"/>
      <c r="V214" s="3"/>
      <c r="W214" s="3"/>
      <c r="X214" s="3"/>
      <c r="Y214" s="3"/>
      <c r="Z214" s="3"/>
    </row>
    <row r="215">
      <c r="A215" s="1" t="s">
        <v>1226</v>
      </c>
      <c r="B215" s="1" t="s">
        <v>46</v>
      </c>
      <c r="C215" s="1" t="s">
        <v>1227</v>
      </c>
      <c r="D215" s="1" t="s">
        <v>1228</v>
      </c>
      <c r="E215" s="4">
        <v>5.34999990463256</v>
      </c>
      <c r="F215" s="4">
        <v>2.0</v>
      </c>
      <c r="G215" s="4">
        <v>5000.0</v>
      </c>
      <c r="H215" s="1" t="s">
        <v>157</v>
      </c>
      <c r="I215" s="1" t="s">
        <v>159</v>
      </c>
      <c r="J215" s="1" t="s">
        <v>158</v>
      </c>
      <c r="K215" s="1"/>
      <c r="L215" s="1"/>
      <c r="M215" s="11" t="str">
        <f t="shared" si="3"/>
        <v>Tanner McEvoy</v>
      </c>
      <c r="N215" s="3">
        <f t="shared" si="4"/>
        <v>5000</v>
      </c>
      <c r="O215" s="3" t="str">
        <f t="shared" ref="O215:P215" si="431">K215</f>
        <v/>
      </c>
      <c r="P215" s="3" t="str">
        <f t="shared" si="431"/>
        <v/>
      </c>
      <c r="Q215" s="12">
        <f t="shared" si="6"/>
        <v>5.349999905</v>
      </c>
      <c r="R215" s="3" t="str">
        <f t="shared" ref="R215:S215" si="432">I215</f>
        <v>SEA</v>
      </c>
      <c r="S215" s="3" t="str">
        <f t="shared" si="432"/>
        <v>ATL</v>
      </c>
      <c r="T215" s="3" t="str">
        <f t="shared" si="8"/>
        <v>QB</v>
      </c>
      <c r="U215" s="3"/>
      <c r="V215" s="3"/>
      <c r="W215" s="3"/>
      <c r="X215" s="3"/>
      <c r="Y215" s="3"/>
      <c r="Z215" s="3"/>
    </row>
    <row r="216">
      <c r="A216" s="1" t="s">
        <v>1229</v>
      </c>
      <c r="B216" s="1" t="s">
        <v>46</v>
      </c>
      <c r="C216" s="1" t="s">
        <v>1230</v>
      </c>
      <c r="D216" s="1" t="s">
        <v>1231</v>
      </c>
      <c r="E216" s="4">
        <v>0.0</v>
      </c>
      <c r="F216" s="4">
        <v>0.0</v>
      </c>
      <c r="G216" s="4">
        <v>5000.0</v>
      </c>
      <c r="H216" s="1" t="s">
        <v>254</v>
      </c>
      <c r="I216" s="1" t="s">
        <v>255</v>
      </c>
      <c r="J216" s="1" t="s">
        <v>204</v>
      </c>
      <c r="K216" s="1"/>
      <c r="L216" s="1"/>
      <c r="M216" s="11" t="str">
        <f t="shared" si="3"/>
        <v>Connor Cook</v>
      </c>
      <c r="N216" s="3">
        <f t="shared" si="4"/>
        <v>5000</v>
      </c>
      <c r="O216" s="3" t="str">
        <f t="shared" ref="O216:P216" si="433">K216</f>
        <v/>
      </c>
      <c r="P216" s="3" t="str">
        <f t="shared" si="433"/>
        <v/>
      </c>
      <c r="Q216" s="12">
        <f t="shared" si="6"/>
        <v>0</v>
      </c>
      <c r="R216" s="3" t="str">
        <f t="shared" ref="R216:S216" si="434">I216</f>
        <v>OAK</v>
      </c>
      <c r="S216" s="3" t="str">
        <f t="shared" si="434"/>
        <v>KC</v>
      </c>
      <c r="T216" s="3" t="str">
        <f t="shared" si="8"/>
        <v>QB</v>
      </c>
      <c r="U216" s="3"/>
      <c r="V216" s="3"/>
      <c r="W216" s="3"/>
      <c r="X216" s="3"/>
      <c r="Y216" s="3"/>
      <c r="Z216" s="3"/>
    </row>
    <row r="217">
      <c r="A217" s="1" t="s">
        <v>1232</v>
      </c>
      <c r="B217" s="1" t="s">
        <v>46</v>
      </c>
      <c r="C217" s="1" t="s">
        <v>588</v>
      </c>
      <c r="D217" s="1" t="s">
        <v>1233</v>
      </c>
      <c r="E217" s="4">
        <v>0.0</v>
      </c>
      <c r="F217" s="4">
        <v>0.0</v>
      </c>
      <c r="G217" s="4">
        <v>5000.0</v>
      </c>
      <c r="H217" s="1" t="s">
        <v>131</v>
      </c>
      <c r="I217" s="1" t="s">
        <v>132</v>
      </c>
      <c r="J217" s="1" t="s">
        <v>133</v>
      </c>
      <c r="K217" s="1"/>
      <c r="L217" s="1"/>
      <c r="M217" s="11" t="str">
        <f t="shared" si="3"/>
        <v>Josh Woodrum</v>
      </c>
      <c r="N217" s="3">
        <f t="shared" si="4"/>
        <v>5000</v>
      </c>
      <c r="O217" s="3" t="str">
        <f t="shared" ref="O217:P217" si="435">K217</f>
        <v/>
      </c>
      <c r="P217" s="3" t="str">
        <f t="shared" si="435"/>
        <v/>
      </c>
      <c r="Q217" s="12">
        <f t="shared" si="6"/>
        <v>0</v>
      </c>
      <c r="R217" s="3" t="str">
        <f t="shared" ref="R217:S217" si="436">I217</f>
        <v>IND</v>
      </c>
      <c r="S217" s="3" t="str">
        <f t="shared" si="436"/>
        <v>HOU</v>
      </c>
      <c r="T217" s="3" t="str">
        <f t="shared" si="8"/>
        <v>QB</v>
      </c>
      <c r="U217" s="3"/>
      <c r="V217" s="3"/>
      <c r="W217" s="3"/>
      <c r="X217" s="3"/>
      <c r="Y217" s="3"/>
      <c r="Z217" s="3"/>
    </row>
    <row r="218">
      <c r="A218" s="1" t="s">
        <v>1234</v>
      </c>
      <c r="B218" s="1" t="s">
        <v>46</v>
      </c>
      <c r="C218" s="1" t="s">
        <v>380</v>
      </c>
      <c r="D218" s="1" t="s">
        <v>1235</v>
      </c>
      <c r="E218" s="4">
        <v>0.0</v>
      </c>
      <c r="F218" s="4">
        <v>0.0</v>
      </c>
      <c r="G218" s="4">
        <v>5000.0</v>
      </c>
      <c r="H218" s="1" t="s">
        <v>27</v>
      </c>
      <c r="I218" s="1" t="s">
        <v>29</v>
      </c>
      <c r="J218" s="1" t="s">
        <v>28</v>
      </c>
      <c r="K218" s="1"/>
      <c r="L218" s="1"/>
      <c r="M218" s="11" t="str">
        <f t="shared" si="3"/>
        <v>Brandon Doughty</v>
      </c>
      <c r="N218" s="3">
        <f t="shared" si="4"/>
        <v>5000</v>
      </c>
      <c r="O218" s="3" t="str">
        <f t="shared" ref="O218:P218" si="437">K218</f>
        <v/>
      </c>
      <c r="P218" s="3" t="str">
        <f t="shared" si="437"/>
        <v/>
      </c>
      <c r="Q218" s="12">
        <f t="shared" si="6"/>
        <v>0</v>
      </c>
      <c r="R218" s="3" t="str">
        <f t="shared" ref="R218:S218" si="438">I218</f>
        <v>MIA</v>
      </c>
      <c r="S218" s="3" t="str">
        <f t="shared" si="438"/>
        <v>PIT</v>
      </c>
      <c r="T218" s="3" t="str">
        <f t="shared" si="8"/>
        <v>QB</v>
      </c>
      <c r="U218" s="3"/>
      <c r="V218" s="3"/>
      <c r="W218" s="3"/>
      <c r="X218" s="3"/>
      <c r="Y218" s="3"/>
      <c r="Z218" s="3"/>
    </row>
    <row r="219">
      <c r="A219" s="1" t="s">
        <v>1236</v>
      </c>
      <c r="B219" s="1" t="s">
        <v>46</v>
      </c>
      <c r="C219" s="1" t="s">
        <v>62</v>
      </c>
      <c r="D219" s="1" t="s">
        <v>1237</v>
      </c>
      <c r="E219" s="4">
        <v>0.0</v>
      </c>
      <c r="F219" s="4">
        <v>0.0</v>
      </c>
      <c r="G219" s="4">
        <v>5000.0</v>
      </c>
      <c r="H219" s="1" t="s">
        <v>196</v>
      </c>
      <c r="I219" s="1" t="s">
        <v>197</v>
      </c>
      <c r="J219" s="1" t="s">
        <v>37</v>
      </c>
      <c r="K219" s="1"/>
      <c r="L219" s="1"/>
      <c r="M219" s="11" t="str">
        <f t="shared" si="3"/>
        <v>David Fales</v>
      </c>
      <c r="N219" s="3">
        <f t="shared" si="4"/>
        <v>5000</v>
      </c>
      <c r="O219" s="3" t="str">
        <f t="shared" ref="O219:P219" si="439">K219</f>
        <v/>
      </c>
      <c r="P219" s="3" t="str">
        <f t="shared" si="439"/>
        <v/>
      </c>
      <c r="Q219" s="12">
        <f t="shared" si="6"/>
        <v>0</v>
      </c>
      <c r="R219" s="3" t="str">
        <f t="shared" ref="R219:S219" si="440">I219</f>
        <v>BAL</v>
      </c>
      <c r="S219" s="3" t="str">
        <f t="shared" si="440"/>
        <v>NYG</v>
      </c>
      <c r="T219" s="3" t="str">
        <f t="shared" si="8"/>
        <v>QB</v>
      </c>
      <c r="U219" s="3"/>
      <c r="V219" s="3"/>
      <c r="W219" s="3"/>
      <c r="X219" s="3"/>
      <c r="Y219" s="3"/>
      <c r="Z219" s="3"/>
    </row>
    <row r="220">
      <c r="A220" s="1" t="s">
        <v>1238</v>
      </c>
      <c r="B220" s="1" t="s">
        <v>46</v>
      </c>
      <c r="C220" s="1" t="s">
        <v>1239</v>
      </c>
      <c r="D220" s="1" t="s">
        <v>418</v>
      </c>
      <c r="E220" s="4">
        <v>0.0</v>
      </c>
      <c r="F220" s="4">
        <v>0.0</v>
      </c>
      <c r="G220" s="4">
        <v>5000.0</v>
      </c>
      <c r="H220" s="1" t="s">
        <v>196</v>
      </c>
      <c r="I220" s="1" t="s">
        <v>37</v>
      </c>
      <c r="J220" s="1" t="s">
        <v>197</v>
      </c>
      <c r="K220" s="1"/>
      <c r="L220" s="1"/>
      <c r="M220" s="11" t="str">
        <f t="shared" si="3"/>
        <v>Logan Thomas</v>
      </c>
      <c r="N220" s="3">
        <f t="shared" si="4"/>
        <v>5000</v>
      </c>
      <c r="O220" s="3" t="str">
        <f t="shared" ref="O220:P220" si="441">K220</f>
        <v/>
      </c>
      <c r="P220" s="3" t="str">
        <f t="shared" si="441"/>
        <v/>
      </c>
      <c r="Q220" s="12">
        <f t="shared" si="6"/>
        <v>0</v>
      </c>
      <c r="R220" s="3" t="str">
        <f t="shared" ref="R220:S220" si="442">I220</f>
        <v>NYG</v>
      </c>
      <c r="S220" s="3" t="str">
        <f t="shared" si="442"/>
        <v>BAL</v>
      </c>
      <c r="T220" s="3" t="str">
        <f t="shared" si="8"/>
        <v>QB</v>
      </c>
      <c r="U220" s="3"/>
      <c r="V220" s="3"/>
      <c r="W220" s="3"/>
      <c r="X220" s="3"/>
      <c r="Y220" s="3"/>
      <c r="Z220" s="3"/>
    </row>
    <row r="221">
      <c r="A221" s="1" t="s">
        <v>1240</v>
      </c>
      <c r="B221" s="1" t="s">
        <v>46</v>
      </c>
      <c r="C221" s="1" t="s">
        <v>1191</v>
      </c>
      <c r="D221" s="1" t="s">
        <v>1241</v>
      </c>
      <c r="E221" s="4">
        <v>0.0</v>
      </c>
      <c r="F221" s="4">
        <v>0.0</v>
      </c>
      <c r="G221" s="4">
        <v>5000.0</v>
      </c>
      <c r="H221" s="1" t="s">
        <v>65</v>
      </c>
      <c r="I221" s="1" t="s">
        <v>67</v>
      </c>
      <c r="J221" s="1" t="s">
        <v>66</v>
      </c>
      <c r="K221" s="1"/>
      <c r="L221" s="1"/>
      <c r="M221" s="11" t="str">
        <f t="shared" si="3"/>
        <v>Christian Hackenberg</v>
      </c>
      <c r="N221" s="3">
        <f t="shared" si="4"/>
        <v>5000</v>
      </c>
      <c r="O221" s="3" t="str">
        <f t="shared" ref="O221:P221" si="443">K221</f>
        <v/>
      </c>
      <c r="P221" s="3" t="str">
        <f t="shared" si="443"/>
        <v/>
      </c>
      <c r="Q221" s="12">
        <f t="shared" si="6"/>
        <v>0</v>
      </c>
      <c r="R221" s="3" t="str">
        <f t="shared" ref="R221:S221" si="444">I221</f>
        <v>NYJ</v>
      </c>
      <c r="S221" s="3" t="str">
        <f t="shared" si="444"/>
        <v>ARI</v>
      </c>
      <c r="T221" s="3" t="str">
        <f t="shared" si="8"/>
        <v>QB</v>
      </c>
      <c r="U221" s="3"/>
      <c r="V221" s="3"/>
      <c r="W221" s="3"/>
      <c r="X221" s="3"/>
      <c r="Y221" s="3"/>
      <c r="Z221" s="3"/>
    </row>
    <row r="222">
      <c r="A222" s="1" t="s">
        <v>1242</v>
      </c>
      <c r="B222" s="1" t="s">
        <v>46</v>
      </c>
      <c r="C222" s="1" t="s">
        <v>313</v>
      </c>
      <c r="D222" s="1" t="s">
        <v>1243</v>
      </c>
      <c r="E222" s="4">
        <v>0.0</v>
      </c>
      <c r="F222" s="4">
        <v>0.0</v>
      </c>
      <c r="G222" s="4">
        <v>5000.0</v>
      </c>
      <c r="H222" s="1" t="s">
        <v>144</v>
      </c>
      <c r="I222" s="1" t="s">
        <v>146</v>
      </c>
      <c r="J222" s="1" t="s">
        <v>145</v>
      </c>
      <c r="K222" s="1"/>
      <c r="L222" s="1"/>
      <c r="M222" s="11" t="str">
        <f t="shared" si="3"/>
        <v>Matt Barkley</v>
      </c>
      <c r="N222" s="3">
        <f t="shared" si="4"/>
        <v>5000</v>
      </c>
      <c r="O222" s="3" t="str">
        <f t="shared" ref="O222:P222" si="445">K222</f>
        <v/>
      </c>
      <c r="P222" s="3" t="str">
        <f t="shared" si="445"/>
        <v/>
      </c>
      <c r="Q222" s="12">
        <f t="shared" si="6"/>
        <v>0</v>
      </c>
      <c r="R222" s="3" t="str">
        <f t="shared" ref="R222:S222" si="446">I222</f>
        <v>CHI</v>
      </c>
      <c r="S222" s="3" t="str">
        <f t="shared" si="446"/>
        <v>JAC</v>
      </c>
      <c r="T222" s="3" t="str">
        <f t="shared" si="8"/>
        <v>QB</v>
      </c>
      <c r="U222" s="3"/>
      <c r="V222" s="3"/>
      <c r="W222" s="3"/>
      <c r="X222" s="3"/>
      <c r="Y222" s="3"/>
      <c r="Z222" s="3"/>
    </row>
    <row r="223">
      <c r="A223" s="1" t="s">
        <v>1244</v>
      </c>
      <c r="B223" s="1" t="s">
        <v>44</v>
      </c>
      <c r="C223" s="1" t="s">
        <v>1245</v>
      </c>
      <c r="D223" s="1" t="s">
        <v>1246</v>
      </c>
      <c r="E223" s="4">
        <v>7.76666641235351</v>
      </c>
      <c r="F223" s="4">
        <v>3.0</v>
      </c>
      <c r="G223" s="4">
        <v>5000.0</v>
      </c>
      <c r="H223" s="1" t="s">
        <v>196</v>
      </c>
      <c r="I223" s="1" t="s">
        <v>37</v>
      </c>
      <c r="J223" s="1" t="s">
        <v>197</v>
      </c>
      <c r="K223" s="1"/>
      <c r="L223" s="1"/>
      <c r="M223" s="11" t="str">
        <f t="shared" si="3"/>
        <v>Bobby Rainey</v>
      </c>
      <c r="N223" s="3">
        <f t="shared" si="4"/>
        <v>5000</v>
      </c>
      <c r="O223" s="3" t="str">
        <f t="shared" ref="O223:P223" si="447">K223</f>
        <v/>
      </c>
      <c r="P223" s="3" t="str">
        <f t="shared" si="447"/>
        <v/>
      </c>
      <c r="Q223" s="12">
        <f t="shared" si="6"/>
        <v>7.766666412</v>
      </c>
      <c r="R223" s="3" t="str">
        <f t="shared" ref="R223:S223" si="448">I223</f>
        <v>NYG</v>
      </c>
      <c r="S223" s="3" t="str">
        <f t="shared" si="448"/>
        <v>BAL</v>
      </c>
      <c r="T223" s="3" t="str">
        <f t="shared" si="8"/>
        <v>RB</v>
      </c>
      <c r="U223" s="3"/>
      <c r="V223" s="3"/>
      <c r="W223" s="3"/>
      <c r="X223" s="3"/>
      <c r="Y223" s="3"/>
      <c r="Z223" s="3"/>
    </row>
    <row r="224">
      <c r="A224" s="1" t="s">
        <v>1247</v>
      </c>
      <c r="B224" s="1" t="s">
        <v>46</v>
      </c>
      <c r="C224" s="1" t="s">
        <v>1248</v>
      </c>
      <c r="D224" s="1" t="s">
        <v>1249</v>
      </c>
      <c r="E224" s="4">
        <v>0.0</v>
      </c>
      <c r="F224" s="4">
        <v>1.0</v>
      </c>
      <c r="G224" s="4">
        <v>5000.0</v>
      </c>
      <c r="H224" s="1" t="s">
        <v>89</v>
      </c>
      <c r="I224" s="1" t="s">
        <v>69</v>
      </c>
      <c r="J224" s="1" t="s">
        <v>90</v>
      </c>
      <c r="K224" s="1"/>
      <c r="L224" s="1"/>
      <c r="M224" s="11" t="str">
        <f t="shared" si="3"/>
        <v>Garrett Grayson</v>
      </c>
      <c r="N224" s="3">
        <f t="shared" si="4"/>
        <v>5000</v>
      </c>
      <c r="O224" s="3" t="str">
        <f t="shared" ref="O224:P224" si="449">K224</f>
        <v/>
      </c>
      <c r="P224" s="3" t="str">
        <f t="shared" si="449"/>
        <v/>
      </c>
      <c r="Q224" s="12">
        <f t="shared" si="6"/>
        <v>0</v>
      </c>
      <c r="R224" s="3" t="str">
        <f t="shared" ref="R224:S224" si="450">I224</f>
        <v>NO</v>
      </c>
      <c r="S224" s="3" t="str">
        <f t="shared" si="450"/>
        <v>CAR</v>
      </c>
      <c r="T224" s="3" t="str">
        <f t="shared" si="8"/>
        <v>QB</v>
      </c>
      <c r="U224" s="3"/>
      <c r="V224" s="3"/>
      <c r="W224" s="3"/>
      <c r="X224" s="3"/>
      <c r="Y224" s="3"/>
      <c r="Z224" s="3"/>
    </row>
    <row r="225">
      <c r="A225" s="1" t="s">
        <v>1250</v>
      </c>
      <c r="B225" s="1" t="s">
        <v>46</v>
      </c>
      <c r="C225" s="1" t="s">
        <v>315</v>
      </c>
      <c r="D225" s="1" t="s">
        <v>1251</v>
      </c>
      <c r="E225" s="4">
        <v>6.71999979019165</v>
      </c>
      <c r="F225" s="4">
        <v>1.0</v>
      </c>
      <c r="G225" s="4">
        <v>5000.0</v>
      </c>
      <c r="H225" s="1" t="s">
        <v>196</v>
      </c>
      <c r="I225" s="1" t="s">
        <v>37</v>
      </c>
      <c r="J225" s="1" t="s">
        <v>197</v>
      </c>
      <c r="K225" s="1"/>
      <c r="L225" s="1"/>
      <c r="M225" s="11" t="str">
        <f t="shared" si="3"/>
        <v>Ryan Nassib</v>
      </c>
      <c r="N225" s="3">
        <f t="shared" si="4"/>
        <v>5000</v>
      </c>
      <c r="O225" s="3" t="str">
        <f t="shared" ref="O225:P225" si="451">K225</f>
        <v/>
      </c>
      <c r="P225" s="3" t="str">
        <f t="shared" si="451"/>
        <v/>
      </c>
      <c r="Q225" s="12">
        <f t="shared" si="6"/>
        <v>6.71999979</v>
      </c>
      <c r="R225" s="3" t="str">
        <f t="shared" ref="R225:S225" si="452">I225</f>
        <v>NYG</v>
      </c>
      <c r="S225" s="3" t="str">
        <f t="shared" si="452"/>
        <v>BAL</v>
      </c>
      <c r="T225" s="3" t="str">
        <f t="shared" si="8"/>
        <v>QB</v>
      </c>
      <c r="U225" s="3"/>
      <c r="V225" s="3"/>
      <c r="W225" s="3"/>
      <c r="X225" s="3"/>
      <c r="Y225" s="3"/>
      <c r="Z225" s="3"/>
    </row>
    <row r="226">
      <c r="A226" s="1" t="s">
        <v>1252</v>
      </c>
      <c r="B226" s="1" t="s">
        <v>46</v>
      </c>
      <c r="C226" s="1" t="s">
        <v>1253</v>
      </c>
      <c r="D226" s="1" t="s">
        <v>1254</v>
      </c>
      <c r="E226" s="4">
        <v>1.24000000953674</v>
      </c>
      <c r="F226" s="4">
        <v>1.0</v>
      </c>
      <c r="G226" s="4">
        <v>5000.0</v>
      </c>
      <c r="H226" s="1" t="s">
        <v>239</v>
      </c>
      <c r="I226" s="1" t="s">
        <v>180</v>
      </c>
      <c r="J226" s="1" t="s">
        <v>241</v>
      </c>
      <c r="K226" s="1"/>
      <c r="L226" s="1"/>
      <c r="M226" s="11" t="str">
        <f t="shared" si="3"/>
        <v>Sean Mannion</v>
      </c>
      <c r="N226" s="3">
        <f t="shared" si="4"/>
        <v>5000</v>
      </c>
      <c r="O226" s="3" t="str">
        <f t="shared" ref="O226:P226" si="453">K226</f>
        <v/>
      </c>
      <c r="P226" s="3" t="str">
        <f t="shared" si="453"/>
        <v/>
      </c>
      <c r="Q226" s="12">
        <f t="shared" si="6"/>
        <v>1.24000001</v>
      </c>
      <c r="R226" s="3" t="str">
        <f t="shared" ref="R226:S226" si="454">I226</f>
        <v>LA</v>
      </c>
      <c r="S226" s="3" t="str">
        <f t="shared" si="454"/>
        <v>DET</v>
      </c>
      <c r="T226" s="3" t="str">
        <f t="shared" si="8"/>
        <v>QB</v>
      </c>
      <c r="U226" s="3"/>
      <c r="V226" s="3"/>
      <c r="W226" s="3"/>
      <c r="X226" s="3"/>
      <c r="Y226" s="3"/>
      <c r="Z226" s="3"/>
    </row>
    <row r="227">
      <c r="A227" s="1" t="s">
        <v>1255</v>
      </c>
      <c r="B227" s="1" t="s">
        <v>46</v>
      </c>
      <c r="C227" s="1" t="s">
        <v>1256</v>
      </c>
      <c r="D227" s="1" t="s">
        <v>1257</v>
      </c>
      <c r="E227" s="4">
        <v>0.0</v>
      </c>
      <c r="F227" s="4">
        <v>0.0</v>
      </c>
      <c r="G227" s="4">
        <v>5000.0</v>
      </c>
      <c r="H227" s="1" t="s">
        <v>27</v>
      </c>
      <c r="I227" s="1" t="s">
        <v>28</v>
      </c>
      <c r="J227" s="1" t="s">
        <v>29</v>
      </c>
      <c r="K227" s="1"/>
      <c r="L227" s="1"/>
      <c r="M227" s="11" t="str">
        <f t="shared" si="3"/>
        <v>Dustin Vaughan</v>
      </c>
      <c r="N227" s="3">
        <f t="shared" si="4"/>
        <v>5000</v>
      </c>
      <c r="O227" s="3" t="str">
        <f t="shared" ref="O227:P227" si="455">K227</f>
        <v/>
      </c>
      <c r="P227" s="3" t="str">
        <f t="shared" si="455"/>
        <v/>
      </c>
      <c r="Q227" s="12">
        <f t="shared" si="6"/>
        <v>0</v>
      </c>
      <c r="R227" s="3" t="str">
        <f t="shared" ref="R227:S227" si="456">I227</f>
        <v>PIT</v>
      </c>
      <c r="S227" s="3" t="str">
        <f t="shared" si="456"/>
        <v>MIA</v>
      </c>
      <c r="T227" s="3" t="str">
        <f t="shared" si="8"/>
        <v>QB</v>
      </c>
      <c r="U227" s="3"/>
      <c r="V227" s="3"/>
      <c r="W227" s="3"/>
      <c r="X227" s="3"/>
      <c r="Y227" s="3"/>
      <c r="Z227" s="3"/>
    </row>
    <row r="228">
      <c r="A228" s="1" t="s">
        <v>1258</v>
      </c>
      <c r="B228" s="1" t="s">
        <v>46</v>
      </c>
      <c r="C228" s="1" t="s">
        <v>1259</v>
      </c>
      <c r="D228" s="1" t="s">
        <v>154</v>
      </c>
      <c r="E228" s="4">
        <v>0.0</v>
      </c>
      <c r="F228" s="4">
        <v>0.0</v>
      </c>
      <c r="G228" s="4">
        <v>5000.0</v>
      </c>
      <c r="H228" s="1" t="s">
        <v>210</v>
      </c>
      <c r="I228" s="1" t="s">
        <v>211</v>
      </c>
      <c r="J228" s="1" t="s">
        <v>212</v>
      </c>
      <c r="K228" s="1"/>
      <c r="L228" s="1"/>
      <c r="M228" s="11" t="str">
        <f t="shared" si="3"/>
        <v>Cardale Jones</v>
      </c>
      <c r="N228" s="3">
        <f t="shared" si="4"/>
        <v>5000</v>
      </c>
      <c r="O228" s="3" t="str">
        <f t="shared" ref="O228:P228" si="457">K228</f>
        <v/>
      </c>
      <c r="P228" s="3" t="str">
        <f t="shared" si="457"/>
        <v/>
      </c>
      <c r="Q228" s="12">
        <f t="shared" si="6"/>
        <v>0</v>
      </c>
      <c r="R228" s="3" t="str">
        <f t="shared" ref="R228:S228" si="458">I228</f>
        <v>BUF</v>
      </c>
      <c r="S228" s="3" t="str">
        <f t="shared" si="458"/>
        <v>SF</v>
      </c>
      <c r="T228" s="3" t="str">
        <f t="shared" si="8"/>
        <v>QB</v>
      </c>
      <c r="U228" s="3"/>
      <c r="V228" s="3"/>
      <c r="W228" s="3"/>
      <c r="X228" s="3"/>
      <c r="Y228" s="3"/>
      <c r="Z228" s="3"/>
    </row>
    <row r="229">
      <c r="A229" s="1" t="s">
        <v>1260</v>
      </c>
      <c r="B229" s="1" t="s">
        <v>46</v>
      </c>
      <c r="C229" s="1" t="s">
        <v>251</v>
      </c>
      <c r="D229" s="1" t="s">
        <v>358</v>
      </c>
      <c r="E229" s="4">
        <v>7.50666681925455</v>
      </c>
      <c r="F229" s="4">
        <v>3.0</v>
      </c>
      <c r="G229" s="4">
        <v>5000.0</v>
      </c>
      <c r="H229" s="1" t="s">
        <v>89</v>
      </c>
      <c r="I229" s="1" t="s">
        <v>90</v>
      </c>
      <c r="J229" s="1" t="s">
        <v>69</v>
      </c>
      <c r="K229" s="1"/>
      <c r="L229" s="1"/>
      <c r="M229" s="11" t="str">
        <f t="shared" si="3"/>
        <v>Derek Anderson</v>
      </c>
      <c r="N229" s="3">
        <f t="shared" si="4"/>
        <v>5000</v>
      </c>
      <c r="O229" s="3" t="str">
        <f t="shared" ref="O229:P229" si="459">K229</f>
        <v/>
      </c>
      <c r="P229" s="3" t="str">
        <f t="shared" si="459"/>
        <v/>
      </c>
      <c r="Q229" s="12">
        <f t="shared" si="6"/>
        <v>7.506666819</v>
      </c>
      <c r="R229" s="3" t="str">
        <f t="shared" ref="R229:S229" si="460">I229</f>
        <v>CAR</v>
      </c>
      <c r="S229" s="3" t="str">
        <f t="shared" si="460"/>
        <v>NO</v>
      </c>
      <c r="T229" s="3" t="str">
        <f t="shared" si="8"/>
        <v>QB</v>
      </c>
      <c r="U229" s="3"/>
      <c r="V229" s="3"/>
      <c r="W229" s="3"/>
      <c r="X229" s="3"/>
      <c r="Y229" s="3"/>
      <c r="Z229" s="3"/>
    </row>
    <row r="230">
      <c r="A230" s="1" t="s">
        <v>1261</v>
      </c>
      <c r="B230" s="1" t="s">
        <v>44</v>
      </c>
      <c r="C230" s="1" t="s">
        <v>1262</v>
      </c>
      <c r="D230" s="1" t="s">
        <v>1263</v>
      </c>
      <c r="E230" s="4">
        <v>4.86666679382324</v>
      </c>
      <c r="F230" s="4">
        <v>3.0</v>
      </c>
      <c r="G230" s="4">
        <v>5000.0</v>
      </c>
      <c r="H230" s="1" t="s">
        <v>364</v>
      </c>
      <c r="I230" s="1" t="s">
        <v>365</v>
      </c>
      <c r="J230" s="1" t="s">
        <v>366</v>
      </c>
      <c r="K230" s="1"/>
      <c r="L230" s="1"/>
      <c r="M230" s="11" t="str">
        <f t="shared" si="3"/>
        <v>Kenjon Barner</v>
      </c>
      <c r="N230" s="3">
        <f t="shared" si="4"/>
        <v>5000</v>
      </c>
      <c r="O230" s="3" t="str">
        <f t="shared" ref="O230:P230" si="461">K230</f>
        <v/>
      </c>
      <c r="P230" s="3" t="str">
        <f t="shared" si="461"/>
        <v/>
      </c>
      <c r="Q230" s="12">
        <f t="shared" si="6"/>
        <v>4.866666794</v>
      </c>
      <c r="R230" s="3" t="str">
        <f t="shared" ref="R230:S230" si="462">I230</f>
        <v>PHI</v>
      </c>
      <c r="S230" s="3" t="str">
        <f t="shared" si="462"/>
        <v>WAS</v>
      </c>
      <c r="T230" s="3" t="str">
        <f t="shared" si="8"/>
        <v>RB</v>
      </c>
      <c r="U230" s="3"/>
      <c r="V230" s="3"/>
      <c r="W230" s="3"/>
      <c r="X230" s="3"/>
      <c r="Y230" s="3"/>
      <c r="Z230" s="3"/>
    </row>
    <row r="231">
      <c r="A231" s="1" t="s">
        <v>1264</v>
      </c>
      <c r="B231" s="1" t="s">
        <v>46</v>
      </c>
      <c r="C231" s="1" t="s">
        <v>1265</v>
      </c>
      <c r="D231" s="1" t="s">
        <v>1266</v>
      </c>
      <c r="E231" s="4">
        <v>0.0</v>
      </c>
      <c r="F231" s="4">
        <v>0.0</v>
      </c>
      <c r="G231" s="4">
        <v>5000.0</v>
      </c>
      <c r="H231" s="1" t="s">
        <v>110</v>
      </c>
      <c r="I231" s="1" t="s">
        <v>111</v>
      </c>
      <c r="J231" s="1" t="s">
        <v>56</v>
      </c>
      <c r="K231" s="1"/>
      <c r="L231" s="1"/>
      <c r="M231" s="11" t="str">
        <f t="shared" si="3"/>
        <v>Jameill Showers</v>
      </c>
      <c r="N231" s="3">
        <f t="shared" si="4"/>
        <v>5000</v>
      </c>
      <c r="O231" s="3" t="str">
        <f t="shared" ref="O231:P231" si="463">K231</f>
        <v/>
      </c>
      <c r="P231" s="3" t="str">
        <f t="shared" si="463"/>
        <v/>
      </c>
      <c r="Q231" s="12">
        <f t="shared" si="6"/>
        <v>0</v>
      </c>
      <c r="R231" s="3" t="str">
        <f t="shared" ref="R231:S231" si="464">I231</f>
        <v>DAL</v>
      </c>
      <c r="S231" s="3" t="str">
        <f t="shared" si="464"/>
        <v>GB</v>
      </c>
      <c r="T231" s="3" t="str">
        <f t="shared" si="8"/>
        <v>QB</v>
      </c>
      <c r="U231" s="3"/>
      <c r="V231" s="3"/>
      <c r="W231" s="3"/>
      <c r="X231" s="3"/>
      <c r="Y231" s="3"/>
      <c r="Z231" s="3"/>
    </row>
    <row r="232">
      <c r="A232" s="1" t="s">
        <v>1267</v>
      </c>
      <c r="B232" s="1" t="s">
        <v>46</v>
      </c>
      <c r="C232" s="1" t="s">
        <v>1268</v>
      </c>
      <c r="D232" s="1" t="s">
        <v>1269</v>
      </c>
      <c r="E232" s="4">
        <v>0.0</v>
      </c>
      <c r="F232" s="4">
        <v>0.0</v>
      </c>
      <c r="G232" s="4">
        <v>5000.0</v>
      </c>
      <c r="H232" s="1" t="s">
        <v>77</v>
      </c>
      <c r="I232" s="1" t="s">
        <v>79</v>
      </c>
      <c r="J232" s="1" t="s">
        <v>78</v>
      </c>
      <c r="K232" s="1"/>
      <c r="L232" s="1"/>
      <c r="M232" s="11" t="str">
        <f t="shared" si="3"/>
        <v>Jeff Driskel</v>
      </c>
      <c r="N232" s="3">
        <f t="shared" si="4"/>
        <v>5000</v>
      </c>
      <c r="O232" s="3" t="str">
        <f t="shared" ref="O232:P232" si="465">K232</f>
        <v/>
      </c>
      <c r="P232" s="3" t="str">
        <f t="shared" si="465"/>
        <v/>
      </c>
      <c r="Q232" s="12">
        <f t="shared" si="6"/>
        <v>0</v>
      </c>
      <c r="R232" s="3" t="str">
        <f t="shared" ref="R232:S232" si="466">I232</f>
        <v>CIN</v>
      </c>
      <c r="S232" s="3" t="str">
        <f t="shared" si="466"/>
        <v>NE</v>
      </c>
      <c r="T232" s="3" t="str">
        <f t="shared" si="8"/>
        <v>QB</v>
      </c>
      <c r="U232" s="3"/>
      <c r="V232" s="3"/>
      <c r="W232" s="3"/>
      <c r="X232" s="3"/>
      <c r="Y232" s="3"/>
      <c r="Z232" s="3"/>
    </row>
    <row r="233">
      <c r="A233" s="1" t="s">
        <v>1270</v>
      </c>
      <c r="B233" s="1" t="s">
        <v>46</v>
      </c>
      <c r="C233" s="1" t="s">
        <v>1271</v>
      </c>
      <c r="D233" s="1" t="s">
        <v>557</v>
      </c>
      <c r="E233" s="4">
        <v>21.0</v>
      </c>
      <c r="F233" s="4">
        <v>1.0</v>
      </c>
      <c r="G233" s="4">
        <v>5000.0</v>
      </c>
      <c r="H233" s="1" t="s">
        <v>65</v>
      </c>
      <c r="I233" s="1" t="s">
        <v>67</v>
      </c>
      <c r="J233" s="1" t="s">
        <v>66</v>
      </c>
      <c r="K233" s="1"/>
      <c r="L233" s="1"/>
      <c r="M233" s="11" t="str">
        <f t="shared" si="3"/>
        <v>Geno Smith</v>
      </c>
      <c r="N233" s="3">
        <f t="shared" si="4"/>
        <v>5000</v>
      </c>
      <c r="O233" s="3" t="str">
        <f t="shared" ref="O233:P233" si="467">K233</f>
        <v/>
      </c>
      <c r="P233" s="3" t="str">
        <f t="shared" si="467"/>
        <v/>
      </c>
      <c r="Q233" s="12">
        <f t="shared" si="6"/>
        <v>21</v>
      </c>
      <c r="R233" s="3" t="str">
        <f t="shared" ref="R233:S233" si="468">I233</f>
        <v>NYJ</v>
      </c>
      <c r="S233" s="3" t="str">
        <f t="shared" si="468"/>
        <v>ARI</v>
      </c>
      <c r="T233" s="3" t="str">
        <f t="shared" si="8"/>
        <v>QB</v>
      </c>
      <c r="U233" s="3"/>
      <c r="V233" s="3"/>
      <c r="W233" s="3"/>
      <c r="X233" s="3"/>
      <c r="Y233" s="3"/>
      <c r="Z233" s="3"/>
    </row>
    <row r="234">
      <c r="A234" s="1" t="s">
        <v>1272</v>
      </c>
      <c r="B234" s="1" t="s">
        <v>46</v>
      </c>
      <c r="C234" s="1" t="s">
        <v>934</v>
      </c>
      <c r="D234" s="1" t="s">
        <v>1273</v>
      </c>
      <c r="E234" s="4">
        <v>7.02857153756277</v>
      </c>
      <c r="F234" s="4">
        <v>7.0</v>
      </c>
      <c r="G234" s="4">
        <v>5000.0</v>
      </c>
      <c r="H234" s="1" t="s">
        <v>27</v>
      </c>
      <c r="I234" s="1" t="s">
        <v>28</v>
      </c>
      <c r="J234" s="1" t="s">
        <v>29</v>
      </c>
      <c r="K234" s="1"/>
      <c r="L234" s="1"/>
      <c r="M234" s="11" t="str">
        <f t="shared" si="3"/>
        <v>Zach Mettenberger</v>
      </c>
      <c r="N234" s="3">
        <f t="shared" si="4"/>
        <v>5000</v>
      </c>
      <c r="O234" s="3" t="str">
        <f t="shared" ref="O234:P234" si="469">K234</f>
        <v/>
      </c>
      <c r="P234" s="3" t="str">
        <f t="shared" si="469"/>
        <v/>
      </c>
      <c r="Q234" s="12">
        <f t="shared" si="6"/>
        <v>7.028571538</v>
      </c>
      <c r="R234" s="3" t="str">
        <f t="shared" ref="R234:S234" si="470">I234</f>
        <v>PIT</v>
      </c>
      <c r="S234" s="3" t="str">
        <f t="shared" si="470"/>
        <v>MIA</v>
      </c>
      <c r="T234" s="3" t="str">
        <f t="shared" si="8"/>
        <v>QB</v>
      </c>
      <c r="U234" s="3"/>
      <c r="V234" s="3"/>
      <c r="W234" s="3"/>
      <c r="X234" s="3"/>
      <c r="Y234" s="3"/>
      <c r="Z234" s="3"/>
    </row>
    <row r="235">
      <c r="A235" s="1" t="s">
        <v>1274</v>
      </c>
      <c r="B235" s="1" t="s">
        <v>19</v>
      </c>
      <c r="C235" s="1" t="s">
        <v>804</v>
      </c>
      <c r="D235" s="1" t="s">
        <v>1275</v>
      </c>
      <c r="E235" s="4">
        <v>4.3599998474121</v>
      </c>
      <c r="F235" s="4">
        <v>5.0</v>
      </c>
      <c r="G235" s="4">
        <v>5000.0</v>
      </c>
      <c r="H235" s="1" t="s">
        <v>77</v>
      </c>
      <c r="I235" s="1" t="s">
        <v>79</v>
      </c>
      <c r="J235" s="1" t="s">
        <v>78</v>
      </c>
      <c r="K235" s="1"/>
      <c r="L235" s="1"/>
      <c r="M235" s="11" t="str">
        <f t="shared" si="3"/>
        <v>Tyler Boyd</v>
      </c>
      <c r="N235" s="3">
        <f t="shared" si="4"/>
        <v>5000</v>
      </c>
      <c r="O235" s="3" t="str">
        <f t="shared" ref="O235:P235" si="471">K235</f>
        <v/>
      </c>
      <c r="P235" s="3" t="str">
        <f t="shared" si="471"/>
        <v/>
      </c>
      <c r="Q235" s="12">
        <f t="shared" si="6"/>
        <v>4.359999847</v>
      </c>
      <c r="R235" s="3" t="str">
        <f t="shared" ref="R235:S235" si="472">I235</f>
        <v>CIN</v>
      </c>
      <c r="S235" s="3" t="str">
        <f t="shared" si="472"/>
        <v>NE</v>
      </c>
      <c r="T235" s="3" t="str">
        <f t="shared" si="8"/>
        <v>WR</v>
      </c>
      <c r="U235" s="3"/>
      <c r="V235" s="3"/>
      <c r="W235" s="3"/>
      <c r="X235" s="3"/>
      <c r="Y235" s="3"/>
      <c r="Z235" s="3"/>
    </row>
    <row r="236">
      <c r="A236" s="1" t="s">
        <v>1276</v>
      </c>
      <c r="B236" s="1" t="s">
        <v>44</v>
      </c>
      <c r="C236" s="1" t="s">
        <v>1277</v>
      </c>
      <c r="D236" s="1" t="s">
        <v>1278</v>
      </c>
      <c r="E236" s="4">
        <v>3.6599998474121</v>
      </c>
      <c r="F236" s="4">
        <v>5.0</v>
      </c>
      <c r="G236" s="4">
        <v>5000.0</v>
      </c>
      <c r="H236" s="1" t="s">
        <v>346</v>
      </c>
      <c r="I236" s="1" t="s">
        <v>347</v>
      </c>
      <c r="J236" s="1" t="s">
        <v>233</v>
      </c>
      <c r="K236" s="1"/>
      <c r="L236" s="1"/>
      <c r="M236" s="11" t="str">
        <f t="shared" si="3"/>
        <v>Devontae Booker</v>
      </c>
      <c r="N236" s="3">
        <f t="shared" si="4"/>
        <v>5000</v>
      </c>
      <c r="O236" s="3" t="str">
        <f t="shared" ref="O236:P236" si="473">K236</f>
        <v/>
      </c>
      <c r="P236" s="3" t="str">
        <f t="shared" si="473"/>
        <v/>
      </c>
      <c r="Q236" s="12">
        <f t="shared" si="6"/>
        <v>3.659999847</v>
      </c>
      <c r="R236" s="3" t="str">
        <f t="shared" ref="R236:S236" si="474">I236</f>
        <v>DEN</v>
      </c>
      <c r="S236" s="3" t="str">
        <f t="shared" si="474"/>
        <v>SD</v>
      </c>
      <c r="T236" s="3" t="str">
        <f t="shared" si="8"/>
        <v>RB</v>
      </c>
      <c r="U236" s="3"/>
      <c r="V236" s="3"/>
      <c r="W236" s="3"/>
      <c r="X236" s="3"/>
      <c r="Y236" s="3"/>
      <c r="Z236" s="3"/>
    </row>
    <row r="237">
      <c r="A237" s="1" t="s">
        <v>1279</v>
      </c>
      <c r="B237" s="1" t="s">
        <v>44</v>
      </c>
      <c r="C237" s="1" t="s">
        <v>357</v>
      </c>
      <c r="D237" s="1" t="s">
        <v>1280</v>
      </c>
      <c r="E237" s="4">
        <v>8.69999980926513</v>
      </c>
      <c r="F237" s="4">
        <v>1.0</v>
      </c>
      <c r="G237" s="4">
        <v>5000.0</v>
      </c>
      <c r="H237" s="1" t="s">
        <v>157</v>
      </c>
      <c r="I237" s="1" t="s">
        <v>159</v>
      </c>
      <c r="J237" s="1" t="s">
        <v>158</v>
      </c>
      <c r="K237" s="1"/>
      <c r="L237" s="1"/>
      <c r="M237" s="11" t="str">
        <f t="shared" si="3"/>
        <v>C.J. Spiller</v>
      </c>
      <c r="N237" s="3">
        <f t="shared" si="4"/>
        <v>5000</v>
      </c>
      <c r="O237" s="3" t="str">
        <f t="shared" ref="O237:P237" si="475">K237</f>
        <v/>
      </c>
      <c r="P237" s="3" t="str">
        <f t="shared" si="475"/>
        <v/>
      </c>
      <c r="Q237" s="12">
        <f t="shared" si="6"/>
        <v>8.699999809</v>
      </c>
      <c r="R237" s="3" t="str">
        <f t="shared" ref="R237:S237" si="476">I237</f>
        <v>SEA</v>
      </c>
      <c r="S237" s="3" t="str">
        <f t="shared" si="476"/>
        <v>ATL</v>
      </c>
      <c r="T237" s="3" t="str">
        <f t="shared" si="8"/>
        <v>RB</v>
      </c>
      <c r="U237" s="3"/>
      <c r="V237" s="3"/>
      <c r="W237" s="3"/>
      <c r="X237" s="3"/>
      <c r="Y237" s="3"/>
      <c r="Z237" s="3"/>
    </row>
    <row r="238">
      <c r="A238" s="1" t="s">
        <v>1281</v>
      </c>
      <c r="B238" s="1" t="s">
        <v>46</v>
      </c>
      <c r="C238" s="1" t="s">
        <v>1282</v>
      </c>
      <c r="D238" s="1" t="s">
        <v>1283</v>
      </c>
      <c r="E238" s="4">
        <v>5.51999998092651</v>
      </c>
      <c r="F238" s="4">
        <v>2.0</v>
      </c>
      <c r="G238" s="4">
        <v>5000.0</v>
      </c>
      <c r="H238" s="1" t="s">
        <v>239</v>
      </c>
      <c r="I238" s="1" t="s">
        <v>241</v>
      </c>
      <c r="J238" s="1" t="s">
        <v>180</v>
      </c>
      <c r="K238" s="1"/>
      <c r="L238" s="1"/>
      <c r="M238" s="11" t="str">
        <f t="shared" si="3"/>
        <v>Dan Orlovsky</v>
      </c>
      <c r="N238" s="3">
        <f t="shared" si="4"/>
        <v>5000</v>
      </c>
      <c r="O238" s="3" t="str">
        <f t="shared" ref="O238:P238" si="477">K238</f>
        <v/>
      </c>
      <c r="P238" s="3" t="str">
        <f t="shared" si="477"/>
        <v/>
      </c>
      <c r="Q238" s="12">
        <f t="shared" si="6"/>
        <v>5.519999981</v>
      </c>
      <c r="R238" s="3" t="str">
        <f t="shared" ref="R238:S238" si="478">I238</f>
        <v>DET</v>
      </c>
      <c r="S238" s="3" t="str">
        <f t="shared" si="478"/>
        <v>LA</v>
      </c>
      <c r="T238" s="3" t="str">
        <f t="shared" si="8"/>
        <v>QB</v>
      </c>
      <c r="U238" s="3"/>
      <c r="V238" s="3"/>
      <c r="W238" s="3"/>
      <c r="X238" s="3"/>
      <c r="Y238" s="3"/>
      <c r="Z238" s="3"/>
    </row>
    <row r="239">
      <c r="A239" s="1" t="s">
        <v>1284</v>
      </c>
      <c r="B239" s="1" t="s">
        <v>46</v>
      </c>
      <c r="C239" s="1" t="s">
        <v>1285</v>
      </c>
      <c r="D239" s="1" t="s">
        <v>1286</v>
      </c>
      <c r="E239" s="4">
        <v>0.0</v>
      </c>
      <c r="F239" s="4">
        <v>0.0</v>
      </c>
      <c r="G239" s="4">
        <v>5000.0</v>
      </c>
      <c r="H239" s="1" t="s">
        <v>77</v>
      </c>
      <c r="I239" s="1" t="s">
        <v>79</v>
      </c>
      <c r="J239" s="1" t="s">
        <v>78</v>
      </c>
      <c r="K239" s="1"/>
      <c r="L239" s="1"/>
      <c r="M239" s="11" t="str">
        <f t="shared" si="3"/>
        <v>Keith Wenning</v>
      </c>
      <c r="N239" s="3">
        <f t="shared" si="4"/>
        <v>5000</v>
      </c>
      <c r="O239" s="3" t="str">
        <f t="shared" ref="O239:P239" si="479">K239</f>
        <v/>
      </c>
      <c r="P239" s="3" t="str">
        <f t="shared" si="479"/>
        <v/>
      </c>
      <c r="Q239" s="12">
        <f t="shared" si="6"/>
        <v>0</v>
      </c>
      <c r="R239" s="3" t="str">
        <f t="shared" ref="R239:S239" si="480">I239</f>
        <v>CIN</v>
      </c>
      <c r="S239" s="3" t="str">
        <f t="shared" si="480"/>
        <v>NE</v>
      </c>
      <c r="T239" s="3" t="str">
        <f t="shared" si="8"/>
        <v>QB</v>
      </c>
      <c r="U239" s="3"/>
      <c r="V239" s="3"/>
      <c r="W239" s="3"/>
      <c r="X239" s="3"/>
      <c r="Y239" s="3"/>
      <c r="Z239" s="3"/>
    </row>
    <row r="240">
      <c r="A240" s="1" t="s">
        <v>1287</v>
      </c>
      <c r="B240" s="1" t="s">
        <v>44</v>
      </c>
      <c r="C240" s="1" t="s">
        <v>1288</v>
      </c>
      <c r="D240" s="1" t="s">
        <v>1289</v>
      </c>
      <c r="E240" s="4">
        <v>4.77500009536743</v>
      </c>
      <c r="F240" s="4">
        <v>4.0</v>
      </c>
      <c r="G240" s="4">
        <v>5000.0</v>
      </c>
      <c r="H240" s="1" t="s">
        <v>27</v>
      </c>
      <c r="I240" s="1" t="s">
        <v>29</v>
      </c>
      <c r="J240" s="1" t="s">
        <v>28</v>
      </c>
      <c r="K240" s="1"/>
      <c r="L240" s="1"/>
      <c r="M240" s="11" t="str">
        <f t="shared" si="3"/>
        <v>Kenyan Drake</v>
      </c>
      <c r="N240" s="3">
        <f t="shared" si="4"/>
        <v>5000</v>
      </c>
      <c r="O240" s="3" t="str">
        <f t="shared" ref="O240:P240" si="481">K240</f>
        <v/>
      </c>
      <c r="P240" s="3" t="str">
        <f t="shared" si="481"/>
        <v/>
      </c>
      <c r="Q240" s="12">
        <f t="shared" si="6"/>
        <v>4.775000095</v>
      </c>
      <c r="R240" s="3" t="str">
        <f t="shared" ref="R240:S240" si="482">I240</f>
        <v>MIA</v>
      </c>
      <c r="S240" s="3" t="str">
        <f t="shared" si="482"/>
        <v>PIT</v>
      </c>
      <c r="T240" s="3" t="str">
        <f t="shared" si="8"/>
        <v>RB</v>
      </c>
      <c r="U240" s="3"/>
      <c r="V240" s="3"/>
      <c r="W240" s="3"/>
      <c r="X240" s="3"/>
      <c r="Y240" s="3"/>
      <c r="Z240" s="3"/>
    </row>
    <row r="241">
      <c r="A241" s="1" t="s">
        <v>1290</v>
      </c>
      <c r="B241" s="1" t="s">
        <v>46</v>
      </c>
      <c r="C241" s="1" t="s">
        <v>1291</v>
      </c>
      <c r="D241" s="1" t="s">
        <v>1292</v>
      </c>
      <c r="E241" s="4">
        <v>-0.0700000002980232</v>
      </c>
      <c r="F241" s="4">
        <v>2.0</v>
      </c>
      <c r="G241" s="4">
        <v>5000.0</v>
      </c>
      <c r="H241" s="1" t="s">
        <v>131</v>
      </c>
      <c r="I241" s="1" t="s">
        <v>132</v>
      </c>
      <c r="J241" s="1" t="s">
        <v>133</v>
      </c>
      <c r="K241" s="1"/>
      <c r="L241" s="1"/>
      <c r="M241" s="11" t="str">
        <f t="shared" si="3"/>
        <v>Scott Tolzien</v>
      </c>
      <c r="N241" s="3">
        <f t="shared" si="4"/>
        <v>5000</v>
      </c>
      <c r="O241" s="3" t="str">
        <f t="shared" ref="O241:P241" si="483">K241</f>
        <v/>
      </c>
      <c r="P241" s="3" t="str">
        <f t="shared" si="483"/>
        <v/>
      </c>
      <c r="Q241" s="12">
        <f t="shared" si="6"/>
        <v>-0.0700000003</v>
      </c>
      <c r="R241" s="3" t="str">
        <f t="shared" ref="R241:S241" si="484">I241</f>
        <v>IND</v>
      </c>
      <c r="S241" s="3" t="str">
        <f t="shared" si="484"/>
        <v>HOU</v>
      </c>
      <c r="T241" s="3" t="str">
        <f t="shared" si="8"/>
        <v>QB</v>
      </c>
      <c r="U241" s="3"/>
      <c r="V241" s="3"/>
      <c r="W241" s="3"/>
      <c r="X241" s="3"/>
      <c r="Y241" s="3"/>
      <c r="Z241" s="3"/>
    </row>
    <row r="242">
      <c r="A242" s="1" t="s">
        <v>1293</v>
      </c>
      <c r="B242" s="1" t="s">
        <v>46</v>
      </c>
      <c r="C242" s="1" t="s">
        <v>1294</v>
      </c>
      <c r="D242" s="1" t="s">
        <v>1295</v>
      </c>
      <c r="E242" s="4">
        <v>0.0</v>
      </c>
      <c r="F242" s="4">
        <v>0.0</v>
      </c>
      <c r="G242" s="4">
        <v>5000.0</v>
      </c>
      <c r="H242" s="1" t="s">
        <v>364</v>
      </c>
      <c r="I242" s="1" t="s">
        <v>366</v>
      </c>
      <c r="J242" s="1" t="s">
        <v>365</v>
      </c>
      <c r="K242" s="1"/>
      <c r="L242" s="1"/>
      <c r="M242" s="11" t="str">
        <f t="shared" si="3"/>
        <v>Nate Sudfeld</v>
      </c>
      <c r="N242" s="3">
        <f t="shared" si="4"/>
        <v>5000</v>
      </c>
      <c r="O242" s="3" t="str">
        <f t="shared" ref="O242:P242" si="485">K242</f>
        <v/>
      </c>
      <c r="P242" s="3" t="str">
        <f t="shared" si="485"/>
        <v/>
      </c>
      <c r="Q242" s="12">
        <f t="shared" si="6"/>
        <v>0</v>
      </c>
      <c r="R242" s="3" t="str">
        <f t="shared" ref="R242:S242" si="486">I242</f>
        <v>WAS</v>
      </c>
      <c r="S242" s="3" t="str">
        <f t="shared" si="486"/>
        <v>PHI</v>
      </c>
      <c r="T242" s="3" t="str">
        <f t="shared" si="8"/>
        <v>QB</v>
      </c>
      <c r="U242" s="3"/>
      <c r="V242" s="3"/>
      <c r="W242" s="3"/>
      <c r="X242" s="3"/>
      <c r="Y242" s="3"/>
      <c r="Z242" s="3"/>
    </row>
    <row r="243">
      <c r="A243" s="1" t="s">
        <v>1296</v>
      </c>
      <c r="B243" s="1" t="s">
        <v>46</v>
      </c>
      <c r="C243" s="1" t="s">
        <v>588</v>
      </c>
      <c r="D243" s="1" t="s">
        <v>63</v>
      </c>
      <c r="E243" s="4">
        <v>0.0</v>
      </c>
      <c r="F243" s="4">
        <v>0.0</v>
      </c>
      <c r="G243" s="4">
        <v>5000.0</v>
      </c>
      <c r="H243" s="1" t="s">
        <v>196</v>
      </c>
      <c r="I243" s="1" t="s">
        <v>37</v>
      </c>
      <c r="J243" s="1" t="s">
        <v>197</v>
      </c>
      <c r="K243" s="1"/>
      <c r="L243" s="1"/>
      <c r="M243" s="11" t="str">
        <f t="shared" si="3"/>
        <v>Josh Johnson</v>
      </c>
      <c r="N243" s="3">
        <f t="shared" si="4"/>
        <v>5000</v>
      </c>
      <c r="O243" s="3" t="str">
        <f t="shared" ref="O243:P243" si="487">K243</f>
        <v/>
      </c>
      <c r="P243" s="3" t="str">
        <f t="shared" si="487"/>
        <v/>
      </c>
      <c r="Q243" s="12">
        <f t="shared" si="6"/>
        <v>0</v>
      </c>
      <c r="R243" s="3" t="str">
        <f t="shared" ref="R243:S243" si="488">I243</f>
        <v>NYG</v>
      </c>
      <c r="S243" s="3" t="str">
        <f t="shared" si="488"/>
        <v>BAL</v>
      </c>
      <c r="T243" s="3" t="str">
        <f t="shared" si="8"/>
        <v>QB</v>
      </c>
      <c r="U243" s="3"/>
      <c r="V243" s="3"/>
      <c r="W243" s="3"/>
      <c r="X243" s="3"/>
      <c r="Y243" s="3"/>
      <c r="Z243" s="3"/>
    </row>
    <row r="244">
      <c r="A244" s="1" t="s">
        <v>1297</v>
      </c>
      <c r="B244" s="1" t="s">
        <v>46</v>
      </c>
      <c r="C244" s="1" t="s">
        <v>1298</v>
      </c>
      <c r="D244" s="1" t="s">
        <v>1299</v>
      </c>
      <c r="E244" s="4">
        <v>0.0</v>
      </c>
      <c r="F244" s="4">
        <v>0.0</v>
      </c>
      <c r="G244" s="4">
        <v>5000.0</v>
      </c>
      <c r="H244" s="1" t="s">
        <v>157</v>
      </c>
      <c r="I244" s="1" t="s">
        <v>159</v>
      </c>
      <c r="J244" s="1" t="s">
        <v>158</v>
      </c>
      <c r="K244" s="1"/>
      <c r="L244" s="1"/>
      <c r="M244" s="11" t="str">
        <f t="shared" si="3"/>
        <v>Jake Heaps</v>
      </c>
      <c r="N244" s="3">
        <f t="shared" si="4"/>
        <v>5000</v>
      </c>
      <c r="O244" s="3" t="str">
        <f t="shared" ref="O244:P244" si="489">K244</f>
        <v/>
      </c>
      <c r="P244" s="3" t="str">
        <f t="shared" si="489"/>
        <v/>
      </c>
      <c r="Q244" s="12">
        <f t="shared" si="6"/>
        <v>0</v>
      </c>
      <c r="R244" s="3" t="str">
        <f t="shared" ref="R244:S244" si="490">I244</f>
        <v>SEA</v>
      </c>
      <c r="S244" s="3" t="str">
        <f t="shared" si="490"/>
        <v>ATL</v>
      </c>
      <c r="T244" s="3" t="str">
        <f t="shared" si="8"/>
        <v>QB</v>
      </c>
      <c r="U244" s="3"/>
      <c r="V244" s="3"/>
      <c r="W244" s="3"/>
      <c r="X244" s="3"/>
      <c r="Y244" s="3"/>
      <c r="Z244" s="3"/>
    </row>
    <row r="245">
      <c r="A245" s="1" t="s">
        <v>1300</v>
      </c>
      <c r="B245" s="1" t="s">
        <v>46</v>
      </c>
      <c r="C245" s="1" t="s">
        <v>380</v>
      </c>
      <c r="D245" s="1" t="s">
        <v>142</v>
      </c>
      <c r="E245" s="4">
        <v>0.0</v>
      </c>
      <c r="F245" s="4">
        <v>0.0</v>
      </c>
      <c r="G245" s="4">
        <v>5000.0</v>
      </c>
      <c r="H245" s="1" t="s">
        <v>144</v>
      </c>
      <c r="I245" s="1" t="s">
        <v>145</v>
      </c>
      <c r="J245" s="1" t="s">
        <v>146</v>
      </c>
      <c r="K245" s="1"/>
      <c r="L245" s="1"/>
      <c r="M245" s="11" t="str">
        <f t="shared" si="3"/>
        <v>Brandon Allen</v>
      </c>
      <c r="N245" s="3">
        <f t="shared" si="4"/>
        <v>5000</v>
      </c>
      <c r="O245" s="3" t="str">
        <f t="shared" ref="O245:P245" si="491">K245</f>
        <v/>
      </c>
      <c r="P245" s="3" t="str">
        <f t="shared" si="491"/>
        <v/>
      </c>
      <c r="Q245" s="12">
        <f t="shared" si="6"/>
        <v>0</v>
      </c>
      <c r="R245" s="3" t="str">
        <f t="shared" ref="R245:S245" si="492">I245</f>
        <v>JAC</v>
      </c>
      <c r="S245" s="3" t="str">
        <f t="shared" si="492"/>
        <v>CHI</v>
      </c>
      <c r="T245" s="3" t="str">
        <f t="shared" si="8"/>
        <v>QB</v>
      </c>
      <c r="U245" s="3"/>
      <c r="V245" s="3"/>
      <c r="W245" s="3"/>
      <c r="X245" s="3"/>
      <c r="Y245" s="3"/>
      <c r="Z245" s="3"/>
    </row>
    <row r="246">
      <c r="A246" s="1" t="s">
        <v>1301</v>
      </c>
      <c r="B246" s="1" t="s">
        <v>46</v>
      </c>
      <c r="C246" s="1" t="s">
        <v>1302</v>
      </c>
      <c r="D246" s="1" t="s">
        <v>589</v>
      </c>
      <c r="E246" s="4">
        <v>6.19999980926513</v>
      </c>
      <c r="F246" s="4">
        <v>2.0</v>
      </c>
      <c r="G246" s="4">
        <v>5000.0</v>
      </c>
      <c r="H246" s="1" t="s">
        <v>89</v>
      </c>
      <c r="I246" s="1" t="s">
        <v>69</v>
      </c>
      <c r="J246" s="1" t="s">
        <v>90</v>
      </c>
      <c r="K246" s="1"/>
      <c r="L246" s="1"/>
      <c r="M246" s="11" t="str">
        <f t="shared" si="3"/>
        <v>Luke McCown</v>
      </c>
      <c r="N246" s="3">
        <f t="shared" si="4"/>
        <v>5000</v>
      </c>
      <c r="O246" s="3" t="str">
        <f t="shared" ref="O246:P246" si="493">K246</f>
        <v/>
      </c>
      <c r="P246" s="3" t="str">
        <f t="shared" si="493"/>
        <v/>
      </c>
      <c r="Q246" s="12">
        <f t="shared" si="6"/>
        <v>6.199999809</v>
      </c>
      <c r="R246" s="3" t="str">
        <f t="shared" ref="R246:S246" si="494">I246</f>
        <v>NO</v>
      </c>
      <c r="S246" s="3" t="str">
        <f t="shared" si="494"/>
        <v>CAR</v>
      </c>
      <c r="T246" s="3" t="str">
        <f t="shared" si="8"/>
        <v>QB</v>
      </c>
      <c r="U246" s="3"/>
      <c r="V246" s="3"/>
      <c r="W246" s="3"/>
      <c r="X246" s="3"/>
      <c r="Y246" s="3"/>
      <c r="Z246" s="3"/>
    </row>
    <row r="247">
      <c r="A247" s="1" t="s">
        <v>1303</v>
      </c>
      <c r="B247" s="1" t="s">
        <v>46</v>
      </c>
      <c r="C247" s="1" t="s">
        <v>1304</v>
      </c>
      <c r="D247" s="1" t="s">
        <v>1305</v>
      </c>
      <c r="E247" s="4">
        <v>0.0</v>
      </c>
      <c r="F247" s="4">
        <v>0.0</v>
      </c>
      <c r="G247" s="4">
        <v>5000.0</v>
      </c>
      <c r="H247" s="1" t="s">
        <v>89</v>
      </c>
      <c r="I247" s="1" t="s">
        <v>69</v>
      </c>
      <c r="J247" s="1" t="s">
        <v>90</v>
      </c>
      <c r="K247" s="1"/>
      <c r="L247" s="1"/>
      <c r="M247" s="11" t="str">
        <f t="shared" si="3"/>
        <v>Griffin Neal</v>
      </c>
      <c r="N247" s="3">
        <f t="shared" si="4"/>
        <v>5000</v>
      </c>
      <c r="O247" s="3" t="str">
        <f t="shared" ref="O247:P247" si="495">K247</f>
        <v/>
      </c>
      <c r="P247" s="3" t="str">
        <f t="shared" si="495"/>
        <v/>
      </c>
      <c r="Q247" s="12">
        <f t="shared" si="6"/>
        <v>0</v>
      </c>
      <c r="R247" s="3" t="str">
        <f t="shared" ref="R247:S247" si="496">I247</f>
        <v>NO</v>
      </c>
      <c r="S247" s="3" t="str">
        <f t="shared" si="496"/>
        <v>CAR</v>
      </c>
      <c r="T247" s="3" t="str">
        <f t="shared" si="8"/>
        <v>QB</v>
      </c>
      <c r="U247" s="3"/>
      <c r="V247" s="3"/>
      <c r="W247" s="3"/>
      <c r="X247" s="3"/>
      <c r="Y247" s="3"/>
      <c r="Z247" s="3"/>
    </row>
    <row r="248">
      <c r="A248" s="1" t="s">
        <v>1306</v>
      </c>
      <c r="B248" s="1" t="s">
        <v>46</v>
      </c>
      <c r="C248" s="1" t="s">
        <v>1307</v>
      </c>
      <c r="D248" s="1" t="s">
        <v>1308</v>
      </c>
      <c r="E248" s="4">
        <v>0.0</v>
      </c>
      <c r="F248" s="4">
        <v>0.0</v>
      </c>
      <c r="G248" s="4">
        <v>5000.0</v>
      </c>
      <c r="H248" s="1" t="s">
        <v>65</v>
      </c>
      <c r="I248" s="1" t="s">
        <v>67</v>
      </c>
      <c r="J248" s="1" t="s">
        <v>66</v>
      </c>
      <c r="K248" s="1" t="s">
        <v>91</v>
      </c>
      <c r="L248" s="1" t="s">
        <v>536</v>
      </c>
      <c r="M248" s="11" t="str">
        <f t="shared" si="3"/>
        <v>Bryce Petty</v>
      </c>
      <c r="N248" s="3">
        <f t="shared" si="4"/>
        <v>5000</v>
      </c>
      <c r="O248" s="3" t="str">
        <f t="shared" ref="O248:P248" si="497">K248</f>
        <v>Q</v>
      </c>
      <c r="P248" s="3" t="str">
        <f t="shared" si="497"/>
        <v>Shoulder</v>
      </c>
      <c r="Q248" s="12">
        <f t="shared" si="6"/>
        <v>0</v>
      </c>
      <c r="R248" s="3" t="str">
        <f t="shared" ref="R248:S248" si="498">I248</f>
        <v>NYJ</v>
      </c>
      <c r="S248" s="3" t="str">
        <f t="shared" si="498"/>
        <v>ARI</v>
      </c>
      <c r="T248" s="3" t="str">
        <f t="shared" si="8"/>
        <v>QB</v>
      </c>
      <c r="U248" s="3"/>
      <c r="V248" s="3"/>
      <c r="W248" s="3"/>
      <c r="X248" s="3"/>
      <c r="Y248" s="3"/>
      <c r="Z248" s="3"/>
    </row>
    <row r="249">
      <c r="A249" s="1" t="s">
        <v>1309</v>
      </c>
      <c r="B249" s="1" t="s">
        <v>148</v>
      </c>
      <c r="C249" s="1" t="s">
        <v>391</v>
      </c>
      <c r="D249" s="1" t="s">
        <v>1310</v>
      </c>
      <c r="E249" s="4">
        <v>5.0</v>
      </c>
      <c r="F249" s="4">
        <v>3.0</v>
      </c>
      <c r="G249" s="4">
        <v>5000.0</v>
      </c>
      <c r="H249" s="1" t="s">
        <v>196</v>
      </c>
      <c r="I249" s="1" t="s">
        <v>37</v>
      </c>
      <c r="J249" s="1" t="s">
        <v>197</v>
      </c>
      <c r="K249" s="1" t="s">
        <v>91</v>
      </c>
      <c r="L249" s="1" t="s">
        <v>92</v>
      </c>
      <c r="M249" s="11" t="str">
        <f t="shared" si="3"/>
        <v>Larry Donnell</v>
      </c>
      <c r="N249" s="3">
        <f t="shared" si="4"/>
        <v>5000</v>
      </c>
      <c r="O249" s="3" t="str">
        <f t="shared" ref="O249:P249" si="499">K249</f>
        <v>Q</v>
      </c>
      <c r="P249" s="3" t="str">
        <f t="shared" si="499"/>
        <v>Concussion</v>
      </c>
      <c r="Q249" s="12">
        <f t="shared" si="6"/>
        <v>5</v>
      </c>
      <c r="R249" s="3" t="str">
        <f t="shared" ref="R249:S249" si="500">I249</f>
        <v>NYG</v>
      </c>
      <c r="S249" s="3" t="str">
        <f t="shared" si="500"/>
        <v>BAL</v>
      </c>
      <c r="T249" s="3" t="str">
        <f t="shared" si="8"/>
        <v>TE</v>
      </c>
      <c r="U249" s="3"/>
      <c r="V249" s="3"/>
      <c r="W249" s="3"/>
      <c r="X249" s="3"/>
      <c r="Y249" s="3"/>
      <c r="Z249" s="3"/>
    </row>
    <row r="250">
      <c r="A250" s="1" t="s">
        <v>1311</v>
      </c>
      <c r="B250" s="1" t="s">
        <v>1201</v>
      </c>
      <c r="C250" s="1" t="s">
        <v>1312</v>
      </c>
      <c r="D250" s="1" t="s">
        <v>1313</v>
      </c>
      <c r="E250" s="4">
        <v>7.4</v>
      </c>
      <c r="F250" s="4">
        <v>5.0</v>
      </c>
      <c r="G250" s="4">
        <v>5000.0</v>
      </c>
      <c r="H250" s="1" t="s">
        <v>77</v>
      </c>
      <c r="I250" s="1" t="s">
        <v>78</v>
      </c>
      <c r="J250" s="1" t="s">
        <v>79</v>
      </c>
      <c r="K250" s="1"/>
      <c r="L250" s="1"/>
      <c r="M250" s="11" t="str">
        <f t="shared" si="3"/>
        <v>Stephen Gostkowski</v>
      </c>
      <c r="N250" s="3">
        <f t="shared" si="4"/>
        <v>5000</v>
      </c>
      <c r="O250" s="3" t="str">
        <f t="shared" ref="O250:P250" si="501">K250</f>
        <v/>
      </c>
      <c r="P250" s="3" t="str">
        <f t="shared" si="501"/>
        <v/>
      </c>
      <c r="Q250" s="12">
        <f t="shared" si="6"/>
        <v>7.4</v>
      </c>
      <c r="R250" s="3" t="str">
        <f t="shared" ref="R250:S250" si="502">I250</f>
        <v>NE</v>
      </c>
      <c r="S250" s="3" t="str">
        <f t="shared" si="502"/>
        <v>CIN</v>
      </c>
      <c r="T250" s="3" t="str">
        <f t="shared" si="8"/>
        <v>K</v>
      </c>
      <c r="U250" s="3"/>
      <c r="V250" s="3"/>
      <c r="W250" s="3"/>
      <c r="X250" s="3"/>
      <c r="Y250" s="3"/>
      <c r="Z250" s="3"/>
    </row>
    <row r="251">
      <c r="A251" s="1" t="s">
        <v>1314</v>
      </c>
      <c r="B251" s="1" t="s">
        <v>44</v>
      </c>
      <c r="C251" s="1" t="s">
        <v>1315</v>
      </c>
      <c r="D251" s="1" t="s">
        <v>1316</v>
      </c>
      <c r="E251" s="4">
        <v>4.47499990463256</v>
      </c>
      <c r="F251" s="4">
        <v>4.0</v>
      </c>
      <c r="G251" s="4">
        <v>5000.0</v>
      </c>
      <c r="H251" s="1" t="s">
        <v>89</v>
      </c>
      <c r="I251" s="1" t="s">
        <v>69</v>
      </c>
      <c r="J251" s="1" t="s">
        <v>90</v>
      </c>
      <c r="K251" s="1"/>
      <c r="L251" s="1"/>
      <c r="M251" s="11" t="str">
        <f t="shared" si="3"/>
        <v>Travaris Cadet</v>
      </c>
      <c r="N251" s="3">
        <f t="shared" si="4"/>
        <v>5000</v>
      </c>
      <c r="O251" s="3" t="str">
        <f t="shared" ref="O251:P251" si="503">K251</f>
        <v/>
      </c>
      <c r="P251" s="3" t="str">
        <f t="shared" si="503"/>
        <v/>
      </c>
      <c r="Q251" s="12">
        <f t="shared" si="6"/>
        <v>4.474999905</v>
      </c>
      <c r="R251" s="3" t="str">
        <f t="shared" ref="R251:S251" si="504">I251</f>
        <v>NO</v>
      </c>
      <c r="S251" s="3" t="str">
        <f t="shared" si="504"/>
        <v>CAR</v>
      </c>
      <c r="T251" s="3" t="str">
        <f t="shared" si="8"/>
        <v>RB</v>
      </c>
      <c r="U251" s="3"/>
      <c r="V251" s="3"/>
      <c r="W251" s="3"/>
      <c r="X251" s="3"/>
      <c r="Y251" s="3"/>
      <c r="Z251" s="3"/>
    </row>
    <row r="252">
      <c r="A252" s="1" t="s">
        <v>1317</v>
      </c>
      <c r="B252" s="1" t="s">
        <v>1201</v>
      </c>
      <c r="C252" s="1" t="s">
        <v>541</v>
      </c>
      <c r="D252" s="1" t="s">
        <v>1318</v>
      </c>
      <c r="E252" s="4">
        <v>8.2</v>
      </c>
      <c r="F252" s="4">
        <v>5.0</v>
      </c>
      <c r="G252" s="4">
        <v>5000.0</v>
      </c>
      <c r="H252" s="1" t="s">
        <v>89</v>
      </c>
      <c r="I252" s="1" t="s">
        <v>90</v>
      </c>
      <c r="J252" s="1" t="s">
        <v>69</v>
      </c>
      <c r="K252" s="1"/>
      <c r="L252" s="1"/>
      <c r="M252" s="11" t="str">
        <f t="shared" si="3"/>
        <v>Graham Gano</v>
      </c>
      <c r="N252" s="3">
        <f t="shared" si="4"/>
        <v>5000</v>
      </c>
      <c r="O252" s="3" t="str">
        <f t="shared" ref="O252:P252" si="505">K252</f>
        <v/>
      </c>
      <c r="P252" s="3" t="str">
        <f t="shared" si="505"/>
        <v/>
      </c>
      <c r="Q252" s="12">
        <f t="shared" si="6"/>
        <v>8.2</v>
      </c>
      <c r="R252" s="3" t="str">
        <f t="shared" ref="R252:S252" si="506">I252</f>
        <v>CAR</v>
      </c>
      <c r="S252" s="3" t="str">
        <f t="shared" si="506"/>
        <v>NO</v>
      </c>
      <c r="T252" s="3" t="str">
        <f t="shared" si="8"/>
        <v>K</v>
      </c>
      <c r="U252" s="3"/>
      <c r="V252" s="3"/>
      <c r="W252" s="3"/>
      <c r="X252" s="3"/>
      <c r="Y252" s="3"/>
      <c r="Z252" s="3"/>
    </row>
    <row r="253">
      <c r="A253" s="1" t="s">
        <v>1319</v>
      </c>
      <c r="B253" s="1" t="s">
        <v>46</v>
      </c>
      <c r="C253" s="1" t="s">
        <v>804</v>
      </c>
      <c r="D253" s="1" t="s">
        <v>1320</v>
      </c>
      <c r="E253" s="4">
        <v>0.0</v>
      </c>
      <c r="F253" s="4">
        <v>0.0</v>
      </c>
      <c r="G253" s="4">
        <v>5000.0</v>
      </c>
      <c r="H253" s="1" t="s">
        <v>254</v>
      </c>
      <c r="I253" s="1" t="s">
        <v>204</v>
      </c>
      <c r="J253" s="1" t="s">
        <v>255</v>
      </c>
      <c r="K253" s="1"/>
      <c r="L253" s="1"/>
      <c r="M253" s="11" t="str">
        <f t="shared" si="3"/>
        <v>Tyler Bray</v>
      </c>
      <c r="N253" s="3">
        <f t="shared" si="4"/>
        <v>5000</v>
      </c>
      <c r="O253" s="3" t="str">
        <f t="shared" ref="O253:P253" si="507">K253</f>
        <v/>
      </c>
      <c r="P253" s="3" t="str">
        <f t="shared" si="507"/>
        <v/>
      </c>
      <c r="Q253" s="12">
        <f t="shared" si="6"/>
        <v>0</v>
      </c>
      <c r="R253" s="3" t="str">
        <f t="shared" ref="R253:S253" si="508">I253</f>
        <v>KC</v>
      </c>
      <c r="S253" s="3" t="str">
        <f t="shared" si="508"/>
        <v>OAK</v>
      </c>
      <c r="T253" s="3" t="str">
        <f t="shared" si="8"/>
        <v>QB</v>
      </c>
      <c r="U253" s="3"/>
      <c r="V253" s="3"/>
      <c r="W253" s="3"/>
      <c r="X253" s="3"/>
      <c r="Y253" s="3"/>
      <c r="Z253" s="3"/>
    </row>
    <row r="254">
      <c r="A254" s="1" t="s">
        <v>1321</v>
      </c>
      <c r="B254" s="1" t="s">
        <v>46</v>
      </c>
      <c r="C254" s="1" t="s">
        <v>1322</v>
      </c>
      <c r="D254" s="1" t="s">
        <v>1323</v>
      </c>
      <c r="E254" s="4">
        <v>-0.100000001490116</v>
      </c>
      <c r="F254" s="4">
        <v>1.0</v>
      </c>
      <c r="G254" s="4">
        <v>5000.0</v>
      </c>
      <c r="H254" s="1" t="s">
        <v>346</v>
      </c>
      <c r="I254" s="1" t="s">
        <v>233</v>
      </c>
      <c r="J254" s="1" t="s">
        <v>347</v>
      </c>
      <c r="K254" s="1"/>
      <c r="L254" s="1"/>
      <c r="M254" s="11" t="str">
        <f t="shared" si="3"/>
        <v>Kellen Clemens</v>
      </c>
      <c r="N254" s="3">
        <f t="shared" si="4"/>
        <v>5000</v>
      </c>
      <c r="O254" s="3" t="str">
        <f t="shared" ref="O254:P254" si="509">K254</f>
        <v/>
      </c>
      <c r="P254" s="3" t="str">
        <f t="shared" si="509"/>
        <v/>
      </c>
      <c r="Q254" s="12">
        <f t="shared" si="6"/>
        <v>-0.1000000015</v>
      </c>
      <c r="R254" s="3" t="str">
        <f t="shared" ref="R254:S254" si="510">I254</f>
        <v>SD</v>
      </c>
      <c r="S254" s="3" t="str">
        <f t="shared" si="510"/>
        <v>DEN</v>
      </c>
      <c r="T254" s="3" t="str">
        <f t="shared" si="8"/>
        <v>QB</v>
      </c>
      <c r="U254" s="3"/>
      <c r="V254" s="3"/>
      <c r="W254" s="3"/>
      <c r="X254" s="3"/>
      <c r="Y254" s="3"/>
      <c r="Z254" s="3"/>
    </row>
    <row r="255">
      <c r="A255" s="1" t="s">
        <v>1324</v>
      </c>
      <c r="B255" s="1" t="s">
        <v>46</v>
      </c>
      <c r="C255" s="1" t="s">
        <v>1298</v>
      </c>
      <c r="D255" s="1" t="s">
        <v>1325</v>
      </c>
      <c r="E255" s="4">
        <v>0.0</v>
      </c>
      <c r="F255" s="4">
        <v>0.0</v>
      </c>
      <c r="G255" s="4">
        <v>5000.0</v>
      </c>
      <c r="H255" s="1" t="s">
        <v>239</v>
      </c>
      <c r="I255" s="1" t="s">
        <v>241</v>
      </c>
      <c r="J255" s="1" t="s">
        <v>180</v>
      </c>
      <c r="K255" s="1"/>
      <c r="L255" s="1"/>
      <c r="M255" s="11" t="str">
        <f t="shared" si="3"/>
        <v>Jake Rudock</v>
      </c>
      <c r="N255" s="3">
        <f t="shared" si="4"/>
        <v>5000</v>
      </c>
      <c r="O255" s="3" t="str">
        <f t="shared" ref="O255:P255" si="511">K255</f>
        <v/>
      </c>
      <c r="P255" s="3" t="str">
        <f t="shared" si="511"/>
        <v/>
      </c>
      <c r="Q255" s="12">
        <f t="shared" si="6"/>
        <v>0</v>
      </c>
      <c r="R255" s="3" t="str">
        <f t="shared" ref="R255:S255" si="512">I255</f>
        <v>DET</v>
      </c>
      <c r="S255" s="3" t="str">
        <f t="shared" si="512"/>
        <v>LA</v>
      </c>
      <c r="T255" s="3" t="str">
        <f t="shared" si="8"/>
        <v>QB</v>
      </c>
      <c r="U255" s="3"/>
      <c r="V255" s="3"/>
      <c r="W255" s="3"/>
      <c r="X255" s="3"/>
      <c r="Y255" s="3"/>
      <c r="Z255" s="3"/>
    </row>
    <row r="256">
      <c r="A256" s="1" t="s">
        <v>1326</v>
      </c>
      <c r="B256" s="1" t="s">
        <v>46</v>
      </c>
      <c r="C256" s="1" t="s">
        <v>1327</v>
      </c>
      <c r="D256" s="1" t="s">
        <v>1328</v>
      </c>
      <c r="E256" s="4">
        <v>0.0</v>
      </c>
      <c r="F256" s="4">
        <v>0.0</v>
      </c>
      <c r="G256" s="4">
        <v>5000.0</v>
      </c>
      <c r="H256" s="1" t="s">
        <v>110</v>
      </c>
      <c r="I256" s="1" t="s">
        <v>56</v>
      </c>
      <c r="J256" s="1" t="s">
        <v>111</v>
      </c>
      <c r="K256" s="1"/>
      <c r="L256" s="1"/>
      <c r="M256" s="11" t="str">
        <f t="shared" si="3"/>
        <v>Brett Hundley</v>
      </c>
      <c r="N256" s="3">
        <f t="shared" si="4"/>
        <v>5000</v>
      </c>
      <c r="O256" s="3" t="str">
        <f t="shared" ref="O256:P256" si="513">K256</f>
        <v/>
      </c>
      <c r="P256" s="3" t="str">
        <f t="shared" si="513"/>
        <v/>
      </c>
      <c r="Q256" s="12">
        <f t="shared" si="6"/>
        <v>0</v>
      </c>
      <c r="R256" s="3" t="str">
        <f t="shared" ref="R256:S256" si="514">I256</f>
        <v>GB</v>
      </c>
      <c r="S256" s="3" t="str">
        <f t="shared" si="514"/>
        <v>DAL</v>
      </c>
      <c r="T256" s="3" t="str">
        <f t="shared" si="8"/>
        <v>QB</v>
      </c>
      <c r="U256" s="3"/>
      <c r="V256" s="3"/>
      <c r="W256" s="3"/>
      <c r="X256" s="3"/>
      <c r="Y256" s="3"/>
      <c r="Z256" s="3"/>
    </row>
    <row r="257">
      <c r="A257" s="1" t="s">
        <v>1329</v>
      </c>
      <c r="B257" s="1" t="s">
        <v>46</v>
      </c>
      <c r="C257" s="1" t="s">
        <v>566</v>
      </c>
      <c r="D257" s="1" t="s">
        <v>1330</v>
      </c>
      <c r="E257" s="4">
        <v>12.2800000508626</v>
      </c>
      <c r="F257" s="4">
        <v>3.0</v>
      </c>
      <c r="G257" s="4">
        <v>5000.0</v>
      </c>
      <c r="H257" s="1" t="s">
        <v>110</v>
      </c>
      <c r="I257" s="1" t="s">
        <v>111</v>
      </c>
      <c r="J257" s="1" t="s">
        <v>56</v>
      </c>
      <c r="K257" s="1"/>
      <c r="L257" s="1"/>
      <c r="M257" s="11" t="str">
        <f t="shared" si="3"/>
        <v>Mark Sanchez</v>
      </c>
      <c r="N257" s="3">
        <f t="shared" si="4"/>
        <v>5000</v>
      </c>
      <c r="O257" s="3" t="str">
        <f t="shared" ref="O257:P257" si="515">K257</f>
        <v/>
      </c>
      <c r="P257" s="3" t="str">
        <f t="shared" si="515"/>
        <v/>
      </c>
      <c r="Q257" s="12">
        <f t="shared" si="6"/>
        <v>12.28000005</v>
      </c>
      <c r="R257" s="3" t="str">
        <f t="shared" ref="R257:S257" si="516">I257</f>
        <v>DAL</v>
      </c>
      <c r="S257" s="3" t="str">
        <f t="shared" si="516"/>
        <v>GB</v>
      </c>
      <c r="T257" s="3" t="str">
        <f t="shared" si="8"/>
        <v>QB</v>
      </c>
      <c r="U257" s="3"/>
      <c r="V257" s="3"/>
      <c r="W257" s="3"/>
      <c r="X257" s="3"/>
      <c r="Y257" s="3"/>
      <c r="Z257" s="3"/>
    </row>
    <row r="258">
      <c r="A258" s="1" t="s">
        <v>1331</v>
      </c>
      <c r="B258" s="1" t="s">
        <v>1136</v>
      </c>
      <c r="C258" s="1" t="s">
        <v>1332</v>
      </c>
      <c r="D258" s="1" t="s">
        <v>1333</v>
      </c>
      <c r="E258" s="4">
        <v>11.2</v>
      </c>
      <c r="F258" s="4">
        <v>5.0</v>
      </c>
      <c r="G258" s="4">
        <v>5000.0</v>
      </c>
      <c r="H258" s="1" t="s">
        <v>346</v>
      </c>
      <c r="I258" s="1" t="s">
        <v>347</v>
      </c>
      <c r="J258" s="1" t="s">
        <v>233</v>
      </c>
      <c r="K258" s="1"/>
      <c r="L258" s="1"/>
      <c r="M258" s="11" t="str">
        <f t="shared" si="3"/>
        <v>Denver Broncos</v>
      </c>
      <c r="N258" s="3">
        <f t="shared" si="4"/>
        <v>5000</v>
      </c>
      <c r="O258" s="3" t="str">
        <f t="shared" ref="O258:P258" si="517">K258</f>
        <v/>
      </c>
      <c r="P258" s="3" t="str">
        <f t="shared" si="517"/>
        <v/>
      </c>
      <c r="Q258" s="12">
        <f t="shared" si="6"/>
        <v>11.2</v>
      </c>
      <c r="R258" s="3" t="str">
        <f t="shared" ref="R258:S258" si="518">I258</f>
        <v>DEN</v>
      </c>
      <c r="S258" s="3" t="str">
        <f t="shared" si="518"/>
        <v>SD</v>
      </c>
      <c r="T258" s="3" t="str">
        <f t="shared" si="8"/>
        <v>D</v>
      </c>
      <c r="U258" s="3"/>
      <c r="V258" s="3"/>
      <c r="W258" s="3"/>
      <c r="X258" s="3"/>
      <c r="Y258" s="3"/>
      <c r="Z258" s="3"/>
    </row>
    <row r="259">
      <c r="A259" s="1" t="s">
        <v>1334</v>
      </c>
      <c r="B259" s="1" t="s">
        <v>46</v>
      </c>
      <c r="C259" s="1" t="s">
        <v>1335</v>
      </c>
      <c r="D259" s="1" t="s">
        <v>1336</v>
      </c>
      <c r="E259" s="4">
        <v>0.600000023841857</v>
      </c>
      <c r="F259" s="4">
        <v>1.0</v>
      </c>
      <c r="G259" s="4">
        <v>5000.0</v>
      </c>
      <c r="H259" s="1" t="s">
        <v>210</v>
      </c>
      <c r="I259" s="1" t="s">
        <v>211</v>
      </c>
      <c r="J259" s="1" t="s">
        <v>212</v>
      </c>
      <c r="K259" s="1"/>
      <c r="L259" s="1"/>
      <c r="M259" s="11" t="str">
        <f t="shared" si="3"/>
        <v>EJ Manuel</v>
      </c>
      <c r="N259" s="3">
        <f t="shared" si="4"/>
        <v>5000</v>
      </c>
      <c r="O259" s="3" t="str">
        <f t="shared" ref="O259:P259" si="519">K259</f>
        <v/>
      </c>
      <c r="P259" s="3" t="str">
        <f t="shared" si="519"/>
        <v/>
      </c>
      <c r="Q259" s="12">
        <f t="shared" si="6"/>
        <v>0.6000000238</v>
      </c>
      <c r="R259" s="3" t="str">
        <f t="shared" ref="R259:S259" si="520">I259</f>
        <v>BUF</v>
      </c>
      <c r="S259" s="3" t="str">
        <f t="shared" si="520"/>
        <v>SF</v>
      </c>
      <c r="T259" s="3" t="str">
        <f t="shared" si="8"/>
        <v>QB</v>
      </c>
      <c r="U259" s="3"/>
      <c r="V259" s="3"/>
      <c r="W259" s="3"/>
      <c r="X259" s="3"/>
      <c r="Y259" s="3"/>
      <c r="Z259" s="3"/>
    </row>
    <row r="260">
      <c r="A260" s="1" t="s">
        <v>1337</v>
      </c>
      <c r="B260" s="1" t="s">
        <v>44</v>
      </c>
      <c r="C260" s="1" t="s">
        <v>1338</v>
      </c>
      <c r="D260" s="1" t="s">
        <v>1339</v>
      </c>
      <c r="E260" s="4">
        <v>5.1</v>
      </c>
      <c r="F260" s="4">
        <v>5.0</v>
      </c>
      <c r="G260" s="4">
        <v>5000.0</v>
      </c>
      <c r="H260" s="1" t="s">
        <v>110</v>
      </c>
      <c r="I260" s="1" t="s">
        <v>111</v>
      </c>
      <c r="J260" s="1" t="s">
        <v>56</v>
      </c>
      <c r="K260" s="1"/>
      <c r="L260" s="1"/>
      <c r="M260" s="11" t="str">
        <f t="shared" si="3"/>
        <v>Alfred Morris</v>
      </c>
      <c r="N260" s="3">
        <f t="shared" si="4"/>
        <v>5000</v>
      </c>
      <c r="O260" s="3" t="str">
        <f t="shared" ref="O260:P260" si="521">K260</f>
        <v/>
      </c>
      <c r="P260" s="3" t="str">
        <f t="shared" si="521"/>
        <v/>
      </c>
      <c r="Q260" s="12">
        <f t="shared" si="6"/>
        <v>5.1</v>
      </c>
      <c r="R260" s="3" t="str">
        <f t="shared" ref="R260:S260" si="522">I260</f>
        <v>DAL</v>
      </c>
      <c r="S260" s="3" t="str">
        <f t="shared" si="522"/>
        <v>GB</v>
      </c>
      <c r="T260" s="3" t="str">
        <f t="shared" si="8"/>
        <v>RB</v>
      </c>
      <c r="U260" s="3"/>
      <c r="V260" s="3"/>
      <c r="W260" s="3"/>
      <c r="X260" s="3"/>
      <c r="Y260" s="3"/>
      <c r="Z260" s="3"/>
    </row>
    <row r="261">
      <c r="A261" s="1" t="s">
        <v>1340</v>
      </c>
      <c r="B261" s="1" t="s">
        <v>46</v>
      </c>
      <c r="C261" s="1" t="s">
        <v>375</v>
      </c>
      <c r="D261" s="1" t="s">
        <v>1341</v>
      </c>
      <c r="E261" s="4">
        <v>0.800000011920929</v>
      </c>
      <c r="F261" s="4">
        <v>1.0</v>
      </c>
      <c r="G261" s="4">
        <v>5000.0</v>
      </c>
      <c r="H261" s="1" t="s">
        <v>89</v>
      </c>
      <c r="I261" s="1" t="s">
        <v>90</v>
      </c>
      <c r="J261" s="1" t="s">
        <v>69</v>
      </c>
      <c r="K261" s="1"/>
      <c r="L261" s="1"/>
      <c r="M261" s="11" t="str">
        <f t="shared" si="3"/>
        <v>Joe Webb</v>
      </c>
      <c r="N261" s="3">
        <f t="shared" si="4"/>
        <v>5000</v>
      </c>
      <c r="O261" s="3" t="str">
        <f t="shared" ref="O261:P261" si="523">K261</f>
        <v/>
      </c>
      <c r="P261" s="3" t="str">
        <f t="shared" si="523"/>
        <v/>
      </c>
      <c r="Q261" s="12">
        <f t="shared" si="6"/>
        <v>0.8000000119</v>
      </c>
      <c r="R261" s="3" t="str">
        <f t="shared" ref="R261:S261" si="524">I261</f>
        <v>CAR</v>
      </c>
      <c r="S261" s="3" t="str">
        <f t="shared" si="524"/>
        <v>NO</v>
      </c>
      <c r="T261" s="3" t="str">
        <f t="shared" si="8"/>
        <v>QB</v>
      </c>
      <c r="U261" s="3"/>
      <c r="V261" s="3"/>
      <c r="W261" s="3"/>
      <c r="X261" s="3"/>
      <c r="Y261" s="3"/>
      <c r="Z261" s="3"/>
    </row>
    <row r="262">
      <c r="A262" s="1" t="s">
        <v>1342</v>
      </c>
      <c r="B262" s="1" t="s">
        <v>46</v>
      </c>
      <c r="C262" s="1" t="s">
        <v>72</v>
      </c>
      <c r="D262" s="1" t="s">
        <v>1343</v>
      </c>
      <c r="E262" s="4">
        <v>0.0</v>
      </c>
      <c r="F262" s="4">
        <v>0.0</v>
      </c>
      <c r="G262" s="4">
        <v>5000.0</v>
      </c>
      <c r="H262" s="1" t="s">
        <v>131</v>
      </c>
      <c r="I262" s="1" t="s">
        <v>133</v>
      </c>
      <c r="J262" s="1" t="s">
        <v>132</v>
      </c>
      <c r="K262" s="1"/>
      <c r="L262" s="1"/>
      <c r="M262" s="11" t="str">
        <f t="shared" si="3"/>
        <v>Tom Savage</v>
      </c>
      <c r="N262" s="3">
        <f t="shared" si="4"/>
        <v>5000</v>
      </c>
      <c r="O262" s="3" t="str">
        <f t="shared" ref="O262:P262" si="525">K262</f>
        <v/>
      </c>
      <c r="P262" s="3" t="str">
        <f t="shared" si="525"/>
        <v/>
      </c>
      <c r="Q262" s="12">
        <f t="shared" si="6"/>
        <v>0</v>
      </c>
      <c r="R262" s="3" t="str">
        <f t="shared" ref="R262:S262" si="526">I262</f>
        <v>HOU</v>
      </c>
      <c r="S262" s="3" t="str">
        <f t="shared" si="526"/>
        <v>IND</v>
      </c>
      <c r="T262" s="3" t="str">
        <f t="shared" si="8"/>
        <v>QB</v>
      </c>
      <c r="U262" s="3"/>
      <c r="V262" s="3"/>
      <c r="W262" s="3"/>
      <c r="X262" s="3"/>
      <c r="Y262" s="3"/>
      <c r="Z262" s="3"/>
    </row>
    <row r="263">
      <c r="A263" s="1" t="s">
        <v>1344</v>
      </c>
      <c r="B263" s="1" t="s">
        <v>46</v>
      </c>
      <c r="C263" s="1" t="s">
        <v>1345</v>
      </c>
      <c r="D263" s="1" t="s">
        <v>1346</v>
      </c>
      <c r="E263" s="4">
        <v>0.9200000166893</v>
      </c>
      <c r="F263" s="4">
        <v>4.0</v>
      </c>
      <c r="G263" s="4">
        <v>5000.0</v>
      </c>
      <c r="H263" s="1" t="s">
        <v>144</v>
      </c>
      <c r="I263" s="1" t="s">
        <v>146</v>
      </c>
      <c r="J263" s="1" t="s">
        <v>145</v>
      </c>
      <c r="K263" s="1"/>
      <c r="L263" s="1"/>
      <c r="M263" s="11" t="str">
        <f t="shared" si="3"/>
        <v>B.J. Daniels</v>
      </c>
      <c r="N263" s="3">
        <f t="shared" si="4"/>
        <v>5000</v>
      </c>
      <c r="O263" s="3" t="str">
        <f t="shared" ref="O263:P263" si="527">K263</f>
        <v/>
      </c>
      <c r="P263" s="3" t="str">
        <f t="shared" si="527"/>
        <v/>
      </c>
      <c r="Q263" s="12">
        <f t="shared" si="6"/>
        <v>0.9200000167</v>
      </c>
      <c r="R263" s="3" t="str">
        <f t="shared" ref="R263:S263" si="528">I263</f>
        <v>CHI</v>
      </c>
      <c r="S263" s="3" t="str">
        <f t="shared" si="528"/>
        <v>JAC</v>
      </c>
      <c r="T263" s="3" t="str">
        <f t="shared" si="8"/>
        <v>QB</v>
      </c>
      <c r="U263" s="3"/>
      <c r="V263" s="3"/>
      <c r="W263" s="3"/>
      <c r="X263" s="3"/>
      <c r="Y263" s="3"/>
      <c r="Z263" s="3"/>
    </row>
    <row r="264">
      <c r="A264" s="1" t="s">
        <v>1347</v>
      </c>
      <c r="B264" s="1" t="s">
        <v>44</v>
      </c>
      <c r="C264" s="1" t="s">
        <v>1348</v>
      </c>
      <c r="D264" s="1" t="s">
        <v>1349</v>
      </c>
      <c r="E264" s="4">
        <v>-0.050000000745058</v>
      </c>
      <c r="F264" s="4">
        <v>2.0</v>
      </c>
      <c r="G264" s="4">
        <v>4900.0</v>
      </c>
      <c r="H264" s="1" t="s">
        <v>210</v>
      </c>
      <c r="I264" s="1" t="s">
        <v>211</v>
      </c>
      <c r="J264" s="1" t="s">
        <v>212</v>
      </c>
      <c r="K264" s="1"/>
      <c r="L264" s="1"/>
      <c r="M264" s="11" t="str">
        <f t="shared" si="3"/>
        <v>Reggie Bush</v>
      </c>
      <c r="N264" s="3">
        <f t="shared" si="4"/>
        <v>4900</v>
      </c>
      <c r="O264" s="3" t="str">
        <f t="shared" ref="O264:P264" si="529">K264</f>
        <v/>
      </c>
      <c r="P264" s="3" t="str">
        <f t="shared" si="529"/>
        <v/>
      </c>
      <c r="Q264" s="12">
        <f t="shared" si="6"/>
        <v>-0.05000000075</v>
      </c>
      <c r="R264" s="3" t="str">
        <f t="shared" ref="R264:S264" si="530">I264</f>
        <v>BUF</v>
      </c>
      <c r="S264" s="3" t="str">
        <f t="shared" si="530"/>
        <v>SF</v>
      </c>
      <c r="T264" s="3" t="str">
        <f t="shared" si="8"/>
        <v>RB</v>
      </c>
      <c r="U264" s="3"/>
      <c r="V264" s="3"/>
      <c r="W264" s="3"/>
      <c r="X264" s="3"/>
      <c r="Y264" s="3"/>
      <c r="Z264" s="3"/>
    </row>
    <row r="265">
      <c r="A265" s="1" t="s">
        <v>1350</v>
      </c>
      <c r="B265" s="1" t="s">
        <v>19</v>
      </c>
      <c r="C265" s="1" t="s">
        <v>1351</v>
      </c>
      <c r="D265" s="1" t="s">
        <v>1352</v>
      </c>
      <c r="E265" s="4">
        <v>3.52000007629394</v>
      </c>
      <c r="F265" s="4">
        <v>5.0</v>
      </c>
      <c r="G265" s="4">
        <v>4900.0</v>
      </c>
      <c r="H265" s="1" t="s">
        <v>196</v>
      </c>
      <c r="I265" s="1" t="s">
        <v>197</v>
      </c>
      <c r="J265" s="1" t="s">
        <v>37</v>
      </c>
      <c r="K265" s="1"/>
      <c r="L265" s="1"/>
      <c r="M265" s="11" t="str">
        <f t="shared" si="3"/>
        <v>Breshad Perriman</v>
      </c>
      <c r="N265" s="3">
        <f t="shared" si="4"/>
        <v>4900</v>
      </c>
      <c r="O265" s="3" t="str">
        <f t="shared" ref="O265:P265" si="531">K265</f>
        <v/>
      </c>
      <c r="P265" s="3" t="str">
        <f t="shared" si="531"/>
        <v/>
      </c>
      <c r="Q265" s="12">
        <f t="shared" si="6"/>
        <v>3.520000076</v>
      </c>
      <c r="R265" s="3" t="str">
        <f t="shared" ref="R265:S265" si="532">I265</f>
        <v>BAL</v>
      </c>
      <c r="S265" s="3" t="str">
        <f t="shared" si="532"/>
        <v>NYG</v>
      </c>
      <c r="T265" s="3" t="str">
        <f t="shared" si="8"/>
        <v>WR</v>
      </c>
      <c r="U265" s="3"/>
      <c r="V265" s="3"/>
      <c r="W265" s="3"/>
      <c r="X265" s="3"/>
      <c r="Y265" s="3"/>
      <c r="Z265" s="3"/>
    </row>
    <row r="266">
      <c r="A266" s="1" t="s">
        <v>1353</v>
      </c>
      <c r="B266" s="1" t="s">
        <v>148</v>
      </c>
      <c r="C266" s="1" t="s">
        <v>292</v>
      </c>
      <c r="D266" s="1" t="s">
        <v>878</v>
      </c>
      <c r="E266" s="4">
        <v>5.33333333333333</v>
      </c>
      <c r="F266" s="4">
        <v>3.0</v>
      </c>
      <c r="G266" s="4">
        <v>4900.0</v>
      </c>
      <c r="H266" s="1" t="s">
        <v>27</v>
      </c>
      <c r="I266" s="1" t="s">
        <v>29</v>
      </c>
      <c r="J266" s="1" t="s">
        <v>28</v>
      </c>
      <c r="K266" s="1" t="s">
        <v>91</v>
      </c>
      <c r="L266" s="1" t="s">
        <v>92</v>
      </c>
      <c r="M266" s="11" t="str">
        <f t="shared" si="3"/>
        <v>Jordan Cameron</v>
      </c>
      <c r="N266" s="3">
        <f t="shared" si="4"/>
        <v>4900</v>
      </c>
      <c r="O266" s="3" t="str">
        <f t="shared" ref="O266:P266" si="533">K266</f>
        <v>Q</v>
      </c>
      <c r="P266" s="3" t="str">
        <f t="shared" si="533"/>
        <v>Concussion</v>
      </c>
      <c r="Q266" s="12">
        <f t="shared" si="6"/>
        <v>5.333333333</v>
      </c>
      <c r="R266" s="3" t="str">
        <f t="shared" ref="R266:S266" si="534">I266</f>
        <v>MIA</v>
      </c>
      <c r="S266" s="3" t="str">
        <f t="shared" si="534"/>
        <v>PIT</v>
      </c>
      <c r="T266" s="3" t="str">
        <f t="shared" si="8"/>
        <v>TE</v>
      </c>
      <c r="U266" s="3"/>
      <c r="V266" s="3"/>
      <c r="W266" s="3"/>
      <c r="X266" s="3"/>
      <c r="Y266" s="3"/>
      <c r="Z266" s="3"/>
    </row>
    <row r="267">
      <c r="A267" s="1" t="s">
        <v>1354</v>
      </c>
      <c r="B267" s="1" t="s">
        <v>19</v>
      </c>
      <c r="C267" s="1" t="s">
        <v>287</v>
      </c>
      <c r="D267" s="1" t="s">
        <v>1355</v>
      </c>
      <c r="E267" s="4">
        <v>6.83333333333333</v>
      </c>
      <c r="F267" s="4">
        <v>3.0</v>
      </c>
      <c r="G267" s="4">
        <v>4900.0</v>
      </c>
      <c r="H267" s="1" t="s">
        <v>27</v>
      </c>
      <c r="I267" s="1" t="s">
        <v>28</v>
      </c>
      <c r="J267" s="1" t="s">
        <v>29</v>
      </c>
      <c r="K267" s="1" t="s">
        <v>91</v>
      </c>
      <c r="L267" s="1" t="s">
        <v>828</v>
      </c>
      <c r="M267" s="11" t="str">
        <f t="shared" si="3"/>
        <v>Eli Rogers</v>
      </c>
      <c r="N267" s="3">
        <f t="shared" si="4"/>
        <v>4900</v>
      </c>
      <c r="O267" s="3" t="str">
        <f t="shared" ref="O267:P267" si="535">K267</f>
        <v>Q</v>
      </c>
      <c r="P267" s="3" t="str">
        <f t="shared" si="535"/>
        <v>Toe</v>
      </c>
      <c r="Q267" s="12">
        <f t="shared" si="6"/>
        <v>6.833333333</v>
      </c>
      <c r="R267" s="3" t="str">
        <f t="shared" ref="R267:S267" si="536">I267</f>
        <v>PIT</v>
      </c>
      <c r="S267" s="3" t="str">
        <f t="shared" si="536"/>
        <v>MIA</v>
      </c>
      <c r="T267" s="3" t="str">
        <f t="shared" si="8"/>
        <v>WR</v>
      </c>
      <c r="U267" s="3"/>
      <c r="V267" s="3"/>
      <c r="W267" s="3"/>
      <c r="X267" s="3"/>
      <c r="Y267" s="3"/>
      <c r="Z267" s="3"/>
    </row>
    <row r="268">
      <c r="A268" s="1" t="s">
        <v>1356</v>
      </c>
      <c r="B268" s="1" t="s">
        <v>148</v>
      </c>
      <c r="C268" s="1" t="s">
        <v>1357</v>
      </c>
      <c r="D268" s="1" t="s">
        <v>1358</v>
      </c>
      <c r="E268" s="4">
        <v>4.27500009536743</v>
      </c>
      <c r="F268" s="4">
        <v>4.0</v>
      </c>
      <c r="G268" s="4">
        <v>4900.0</v>
      </c>
      <c r="H268" s="1" t="s">
        <v>196</v>
      </c>
      <c r="I268" s="1" t="s">
        <v>197</v>
      </c>
      <c r="J268" s="1" t="s">
        <v>37</v>
      </c>
      <c r="K268" s="1"/>
      <c r="L268" s="1"/>
      <c r="M268" s="11" t="str">
        <f t="shared" si="3"/>
        <v>Crockett Gillmore</v>
      </c>
      <c r="N268" s="3">
        <f t="shared" si="4"/>
        <v>4900</v>
      </c>
      <c r="O268" s="3" t="str">
        <f t="shared" ref="O268:P268" si="537">K268</f>
        <v/>
      </c>
      <c r="P268" s="3" t="str">
        <f t="shared" si="537"/>
        <v/>
      </c>
      <c r="Q268" s="12">
        <f t="shared" si="6"/>
        <v>4.275000095</v>
      </c>
      <c r="R268" s="3" t="str">
        <f t="shared" ref="R268:S268" si="538">I268</f>
        <v>BAL</v>
      </c>
      <c r="S268" s="3" t="str">
        <f t="shared" si="538"/>
        <v>NYG</v>
      </c>
      <c r="T268" s="3" t="str">
        <f t="shared" si="8"/>
        <v>TE</v>
      </c>
      <c r="U268" s="3"/>
      <c r="V268" s="3"/>
      <c r="W268" s="3"/>
      <c r="X268" s="3"/>
      <c r="Y268" s="3"/>
      <c r="Z268" s="3"/>
    </row>
    <row r="269">
      <c r="A269" s="1" t="s">
        <v>1359</v>
      </c>
      <c r="B269" s="1" t="s">
        <v>44</v>
      </c>
      <c r="C269" s="1" t="s">
        <v>668</v>
      </c>
      <c r="D269" s="1" t="s">
        <v>1360</v>
      </c>
      <c r="E269" s="4">
        <v>4.3599998474121</v>
      </c>
      <c r="F269" s="4">
        <v>5.0</v>
      </c>
      <c r="G269" s="4">
        <v>4900.0</v>
      </c>
      <c r="H269" s="1" t="s">
        <v>210</v>
      </c>
      <c r="I269" s="1" t="s">
        <v>211</v>
      </c>
      <c r="J269" s="1" t="s">
        <v>212</v>
      </c>
      <c r="K269" s="1"/>
      <c r="L269" s="1"/>
      <c r="M269" s="11" t="str">
        <f t="shared" si="3"/>
        <v>Mike Gillislee</v>
      </c>
      <c r="N269" s="3">
        <f t="shared" si="4"/>
        <v>4900</v>
      </c>
      <c r="O269" s="3" t="str">
        <f t="shared" ref="O269:P269" si="539">K269</f>
        <v/>
      </c>
      <c r="P269" s="3" t="str">
        <f t="shared" si="539"/>
        <v/>
      </c>
      <c r="Q269" s="12">
        <f t="shared" si="6"/>
        <v>4.359999847</v>
      </c>
      <c r="R269" s="3" t="str">
        <f t="shared" ref="R269:S269" si="540">I269</f>
        <v>BUF</v>
      </c>
      <c r="S269" s="3" t="str">
        <f t="shared" si="540"/>
        <v>SF</v>
      </c>
      <c r="T269" s="3" t="str">
        <f t="shared" si="8"/>
        <v>RB</v>
      </c>
      <c r="U269" s="3"/>
      <c r="V269" s="3"/>
      <c r="W269" s="3"/>
      <c r="X269" s="3"/>
      <c r="Y269" s="3"/>
      <c r="Z269" s="3"/>
    </row>
    <row r="270">
      <c r="A270" s="1" t="s">
        <v>1361</v>
      </c>
      <c r="B270" s="1" t="s">
        <v>1201</v>
      </c>
      <c r="C270" s="1" t="s">
        <v>1362</v>
      </c>
      <c r="D270" s="1" t="s">
        <v>1363</v>
      </c>
      <c r="E270" s="4">
        <v>11.5</v>
      </c>
      <c r="F270" s="4">
        <v>4.0</v>
      </c>
      <c r="G270" s="4">
        <v>4900.0</v>
      </c>
      <c r="H270" s="1" t="s">
        <v>364</v>
      </c>
      <c r="I270" s="1" t="s">
        <v>365</v>
      </c>
      <c r="J270" s="1" t="s">
        <v>366</v>
      </c>
      <c r="K270" s="1"/>
      <c r="L270" s="1"/>
      <c r="M270" s="11" t="str">
        <f t="shared" si="3"/>
        <v>Caleb Sturgis</v>
      </c>
      <c r="N270" s="3">
        <f t="shared" si="4"/>
        <v>4900</v>
      </c>
      <c r="O270" s="3" t="str">
        <f t="shared" ref="O270:P270" si="541">K270</f>
        <v/>
      </c>
      <c r="P270" s="3" t="str">
        <f t="shared" si="541"/>
        <v/>
      </c>
      <c r="Q270" s="12">
        <f t="shared" si="6"/>
        <v>11.5</v>
      </c>
      <c r="R270" s="3" t="str">
        <f t="shared" ref="R270:S270" si="542">I270</f>
        <v>PHI</v>
      </c>
      <c r="S270" s="3" t="str">
        <f t="shared" si="542"/>
        <v>WAS</v>
      </c>
      <c r="T270" s="3" t="str">
        <f t="shared" si="8"/>
        <v>K</v>
      </c>
      <c r="U270" s="3"/>
      <c r="V270" s="3"/>
      <c r="W270" s="3"/>
      <c r="X270" s="3"/>
      <c r="Y270" s="3"/>
      <c r="Z270" s="3"/>
    </row>
    <row r="271">
      <c r="A271" s="1" t="s">
        <v>1364</v>
      </c>
      <c r="B271" s="1" t="s">
        <v>148</v>
      </c>
      <c r="C271" s="1" t="s">
        <v>357</v>
      </c>
      <c r="D271" s="1" t="s">
        <v>1365</v>
      </c>
      <c r="E271" s="4">
        <v>5.34000015258789</v>
      </c>
      <c r="F271" s="4">
        <v>5.0</v>
      </c>
      <c r="G271" s="4">
        <v>4900.0</v>
      </c>
      <c r="H271" s="1" t="s">
        <v>77</v>
      </c>
      <c r="I271" s="1" t="s">
        <v>79</v>
      </c>
      <c r="J271" s="1" t="s">
        <v>78</v>
      </c>
      <c r="K271" s="1"/>
      <c r="L271" s="1"/>
      <c r="M271" s="11" t="str">
        <f t="shared" si="3"/>
        <v>C.J. Uzomah</v>
      </c>
      <c r="N271" s="3">
        <f t="shared" si="4"/>
        <v>4900</v>
      </c>
      <c r="O271" s="3" t="str">
        <f t="shared" ref="O271:P271" si="543">K271</f>
        <v/>
      </c>
      <c r="P271" s="3" t="str">
        <f t="shared" si="543"/>
        <v/>
      </c>
      <c r="Q271" s="12">
        <f t="shared" si="6"/>
        <v>5.340000153</v>
      </c>
      <c r="R271" s="3" t="str">
        <f t="shared" ref="R271:S271" si="544">I271</f>
        <v>CIN</v>
      </c>
      <c r="S271" s="3" t="str">
        <f t="shared" si="544"/>
        <v>NE</v>
      </c>
      <c r="T271" s="3" t="str">
        <f t="shared" si="8"/>
        <v>TE</v>
      </c>
      <c r="U271" s="3"/>
      <c r="V271" s="3"/>
      <c r="W271" s="3"/>
      <c r="X271" s="3"/>
      <c r="Y271" s="3"/>
      <c r="Z271" s="3"/>
    </row>
    <row r="272">
      <c r="A272" s="1" t="s">
        <v>1366</v>
      </c>
      <c r="B272" s="1" t="s">
        <v>19</v>
      </c>
      <c r="C272" s="1" t="s">
        <v>1367</v>
      </c>
      <c r="D272" s="1" t="s">
        <v>26</v>
      </c>
      <c r="E272" s="4">
        <v>4.94000015258789</v>
      </c>
      <c r="F272" s="4">
        <v>5.0</v>
      </c>
      <c r="G272" s="4">
        <v>4900.0</v>
      </c>
      <c r="H272" s="1" t="s">
        <v>65</v>
      </c>
      <c r="I272" s="1" t="s">
        <v>66</v>
      </c>
      <c r="J272" s="1" t="s">
        <v>67</v>
      </c>
      <c r="K272" s="1"/>
      <c r="L272" s="1"/>
      <c r="M272" s="11" t="str">
        <f t="shared" si="3"/>
        <v>Jaron Brown</v>
      </c>
      <c r="N272" s="3">
        <f t="shared" si="4"/>
        <v>4900</v>
      </c>
      <c r="O272" s="3" t="str">
        <f t="shared" ref="O272:P272" si="545">K272</f>
        <v/>
      </c>
      <c r="P272" s="3" t="str">
        <f t="shared" si="545"/>
        <v/>
      </c>
      <c r="Q272" s="12">
        <f t="shared" si="6"/>
        <v>4.940000153</v>
      </c>
      <c r="R272" s="3" t="str">
        <f t="shared" ref="R272:S272" si="546">I272</f>
        <v>ARI</v>
      </c>
      <c r="S272" s="3" t="str">
        <f t="shared" si="546"/>
        <v>NYJ</v>
      </c>
      <c r="T272" s="3" t="str">
        <f t="shared" si="8"/>
        <v>WR</v>
      </c>
      <c r="U272" s="3"/>
      <c r="V272" s="3"/>
      <c r="W272" s="3"/>
      <c r="X272" s="3"/>
      <c r="Y272" s="3"/>
      <c r="Z272" s="3"/>
    </row>
    <row r="273">
      <c r="A273" s="1" t="s">
        <v>1368</v>
      </c>
      <c r="B273" s="1" t="s">
        <v>1201</v>
      </c>
      <c r="C273" s="1" t="s">
        <v>1369</v>
      </c>
      <c r="D273" s="1" t="s">
        <v>1370</v>
      </c>
      <c r="E273" s="4">
        <v>10.6</v>
      </c>
      <c r="F273" s="4">
        <v>5.0</v>
      </c>
      <c r="G273" s="4">
        <v>4900.0</v>
      </c>
      <c r="H273" s="1" t="s">
        <v>196</v>
      </c>
      <c r="I273" s="1" t="s">
        <v>197</v>
      </c>
      <c r="J273" s="1" t="s">
        <v>37</v>
      </c>
      <c r="K273" s="1"/>
      <c r="L273" s="1"/>
      <c r="M273" s="11" t="str">
        <f t="shared" si="3"/>
        <v>Justin Tucker</v>
      </c>
      <c r="N273" s="3">
        <f t="shared" si="4"/>
        <v>4900</v>
      </c>
      <c r="O273" s="3" t="str">
        <f t="shared" ref="O273:P273" si="547">K273</f>
        <v/>
      </c>
      <c r="P273" s="3" t="str">
        <f t="shared" si="547"/>
        <v/>
      </c>
      <c r="Q273" s="12">
        <f t="shared" si="6"/>
        <v>10.6</v>
      </c>
      <c r="R273" s="3" t="str">
        <f t="shared" ref="R273:S273" si="548">I273</f>
        <v>BAL</v>
      </c>
      <c r="S273" s="3" t="str">
        <f t="shared" si="548"/>
        <v>NYG</v>
      </c>
      <c r="T273" s="3" t="str">
        <f t="shared" si="8"/>
        <v>K</v>
      </c>
      <c r="U273" s="3"/>
      <c r="V273" s="3"/>
      <c r="W273" s="3"/>
      <c r="X273" s="3"/>
      <c r="Y273" s="3"/>
      <c r="Z273" s="3"/>
    </row>
    <row r="274">
      <c r="A274" s="1" t="s">
        <v>1371</v>
      </c>
      <c r="B274" s="1" t="s">
        <v>19</v>
      </c>
      <c r="C274" s="1" t="s">
        <v>1369</v>
      </c>
      <c r="D274" s="1" t="s">
        <v>1150</v>
      </c>
      <c r="E274" s="4">
        <v>6.90000009536743</v>
      </c>
      <c r="F274" s="4">
        <v>1.0</v>
      </c>
      <c r="G274" s="4">
        <v>4900.0</v>
      </c>
      <c r="H274" s="1" t="s">
        <v>210</v>
      </c>
      <c r="I274" s="1" t="s">
        <v>211</v>
      </c>
      <c r="J274" s="1" t="s">
        <v>212</v>
      </c>
      <c r="K274" s="1"/>
      <c r="L274" s="1"/>
      <c r="M274" s="11" t="str">
        <f t="shared" si="3"/>
        <v>Justin Hunter</v>
      </c>
      <c r="N274" s="3">
        <f t="shared" si="4"/>
        <v>4900</v>
      </c>
      <c r="O274" s="3" t="str">
        <f t="shared" ref="O274:P274" si="549">K274</f>
        <v/>
      </c>
      <c r="P274" s="3" t="str">
        <f t="shared" si="549"/>
        <v/>
      </c>
      <c r="Q274" s="12">
        <f t="shared" si="6"/>
        <v>6.900000095</v>
      </c>
      <c r="R274" s="3" t="str">
        <f t="shared" ref="R274:S274" si="550">I274</f>
        <v>BUF</v>
      </c>
      <c r="S274" s="3" t="str">
        <f t="shared" si="550"/>
        <v>SF</v>
      </c>
      <c r="T274" s="3" t="str">
        <f t="shared" si="8"/>
        <v>WR</v>
      </c>
      <c r="U274" s="3"/>
      <c r="V274" s="3"/>
      <c r="W274" s="3"/>
      <c r="X274" s="3"/>
      <c r="Y274" s="3"/>
      <c r="Z274" s="3"/>
    </row>
    <row r="275">
      <c r="A275" s="1" t="s">
        <v>1372</v>
      </c>
      <c r="B275" s="1" t="s">
        <v>44</v>
      </c>
      <c r="C275" s="1" t="s">
        <v>1369</v>
      </c>
      <c r="D275" s="1" t="s">
        <v>1373</v>
      </c>
      <c r="E275" s="4">
        <v>6.29999987284342</v>
      </c>
      <c r="F275" s="4">
        <v>3.0</v>
      </c>
      <c r="G275" s="4">
        <v>4900.0</v>
      </c>
      <c r="H275" s="1" t="s">
        <v>196</v>
      </c>
      <c r="I275" s="1" t="s">
        <v>197</v>
      </c>
      <c r="J275" s="1" t="s">
        <v>37</v>
      </c>
      <c r="K275" s="1"/>
      <c r="L275" s="1"/>
      <c r="M275" s="11" t="str">
        <f t="shared" si="3"/>
        <v>Justin Forsett</v>
      </c>
      <c r="N275" s="3">
        <f t="shared" si="4"/>
        <v>4900</v>
      </c>
      <c r="O275" s="3" t="str">
        <f t="shared" ref="O275:P275" si="551">K275</f>
        <v/>
      </c>
      <c r="P275" s="3" t="str">
        <f t="shared" si="551"/>
        <v/>
      </c>
      <c r="Q275" s="12">
        <f t="shared" si="6"/>
        <v>6.299999873</v>
      </c>
      <c r="R275" s="3" t="str">
        <f t="shared" ref="R275:S275" si="552">I275</f>
        <v>BAL</v>
      </c>
      <c r="S275" s="3" t="str">
        <f t="shared" si="552"/>
        <v>NYG</v>
      </c>
      <c r="T275" s="3" t="str">
        <f t="shared" si="8"/>
        <v>RB</v>
      </c>
      <c r="U275" s="3"/>
      <c r="V275" s="3"/>
      <c r="W275" s="3"/>
      <c r="X275" s="3"/>
      <c r="Y275" s="3"/>
      <c r="Z275" s="3"/>
    </row>
    <row r="276">
      <c r="A276" s="1" t="s">
        <v>1374</v>
      </c>
      <c r="B276" s="1" t="s">
        <v>1201</v>
      </c>
      <c r="C276" s="1" t="s">
        <v>1256</v>
      </c>
      <c r="D276" s="1" t="s">
        <v>218</v>
      </c>
      <c r="E276" s="4">
        <v>10.6</v>
      </c>
      <c r="F276" s="4">
        <v>5.0</v>
      </c>
      <c r="G276" s="4">
        <v>4900.0</v>
      </c>
      <c r="H276" s="1" t="s">
        <v>364</v>
      </c>
      <c r="I276" s="1" t="s">
        <v>366</v>
      </c>
      <c r="J276" s="1" t="s">
        <v>365</v>
      </c>
      <c r="K276" s="1"/>
      <c r="L276" s="1"/>
      <c r="M276" s="11" t="str">
        <f t="shared" si="3"/>
        <v>Dustin Hopkins</v>
      </c>
      <c r="N276" s="3">
        <f t="shared" si="4"/>
        <v>4900</v>
      </c>
      <c r="O276" s="3" t="str">
        <f t="shared" ref="O276:P276" si="553">K276</f>
        <v/>
      </c>
      <c r="P276" s="3" t="str">
        <f t="shared" si="553"/>
        <v/>
      </c>
      <c r="Q276" s="12">
        <f t="shared" si="6"/>
        <v>10.6</v>
      </c>
      <c r="R276" s="3" t="str">
        <f t="shared" ref="R276:S276" si="554">I276</f>
        <v>WAS</v>
      </c>
      <c r="S276" s="3" t="str">
        <f t="shared" si="554"/>
        <v>PHI</v>
      </c>
      <c r="T276" s="3" t="str">
        <f t="shared" si="8"/>
        <v>K</v>
      </c>
      <c r="U276" s="3"/>
      <c r="V276" s="3"/>
      <c r="W276" s="3"/>
      <c r="X276" s="3"/>
      <c r="Y276" s="3"/>
      <c r="Z276" s="3"/>
    </row>
    <row r="277">
      <c r="A277" s="1" t="s">
        <v>1375</v>
      </c>
      <c r="B277" s="1" t="s">
        <v>44</v>
      </c>
      <c r="C277" s="1" t="s">
        <v>418</v>
      </c>
      <c r="D277" s="1" t="s">
        <v>1376</v>
      </c>
      <c r="E277" s="4">
        <v>4.80000019073486</v>
      </c>
      <c r="F277" s="4">
        <v>2.0</v>
      </c>
      <c r="G277" s="4">
        <v>4900.0</v>
      </c>
      <c r="H277" s="1" t="s">
        <v>157</v>
      </c>
      <c r="I277" s="1" t="s">
        <v>159</v>
      </c>
      <c r="J277" s="1" t="s">
        <v>158</v>
      </c>
      <c r="K277" s="1" t="s">
        <v>747</v>
      </c>
      <c r="L277" s="1" t="s">
        <v>1377</v>
      </c>
      <c r="M277" s="11" t="str">
        <f t="shared" si="3"/>
        <v>Thomas Rawls</v>
      </c>
      <c r="N277" s="3">
        <f t="shared" si="4"/>
        <v>4900</v>
      </c>
      <c r="O277" s="3" t="str">
        <f t="shared" ref="O277:P277" si="555">K277</f>
        <v>O</v>
      </c>
      <c r="P277" s="3" t="str">
        <f t="shared" si="555"/>
        <v>Lower leg</v>
      </c>
      <c r="Q277" s="12">
        <f t="shared" si="6"/>
        <v>4.800000191</v>
      </c>
      <c r="R277" s="3" t="str">
        <f t="shared" ref="R277:S277" si="556">I277</f>
        <v>SEA</v>
      </c>
      <c r="S277" s="3" t="str">
        <f t="shared" si="556"/>
        <v>ATL</v>
      </c>
      <c r="T277" s="3" t="str">
        <f t="shared" si="8"/>
        <v>RB</v>
      </c>
      <c r="U277" s="3"/>
      <c r="V277" s="3"/>
      <c r="W277" s="3"/>
      <c r="X277" s="3"/>
      <c r="Y277" s="3"/>
      <c r="Z277" s="3"/>
    </row>
    <row r="278">
      <c r="A278" s="1" t="s">
        <v>1378</v>
      </c>
      <c r="B278" s="1" t="s">
        <v>148</v>
      </c>
      <c r="C278" s="1" t="s">
        <v>547</v>
      </c>
      <c r="D278" s="1" t="s">
        <v>1379</v>
      </c>
      <c r="E278" s="4">
        <v>3.8</v>
      </c>
      <c r="F278" s="4">
        <v>5.0</v>
      </c>
      <c r="G278" s="4">
        <v>4900.0</v>
      </c>
      <c r="H278" s="1" t="s">
        <v>196</v>
      </c>
      <c r="I278" s="1" t="s">
        <v>37</v>
      </c>
      <c r="J278" s="1" t="s">
        <v>197</v>
      </c>
      <c r="K278" s="1"/>
      <c r="L278" s="1"/>
      <c r="M278" s="11" t="str">
        <f t="shared" si="3"/>
        <v>Will Tye</v>
      </c>
      <c r="N278" s="3">
        <f t="shared" si="4"/>
        <v>4900</v>
      </c>
      <c r="O278" s="3" t="str">
        <f t="shared" ref="O278:P278" si="557">K278</f>
        <v/>
      </c>
      <c r="P278" s="3" t="str">
        <f t="shared" si="557"/>
        <v/>
      </c>
      <c r="Q278" s="12">
        <f t="shared" si="6"/>
        <v>3.8</v>
      </c>
      <c r="R278" s="3" t="str">
        <f t="shared" ref="R278:S278" si="558">I278</f>
        <v>NYG</v>
      </c>
      <c r="S278" s="3" t="str">
        <f t="shared" si="558"/>
        <v>BAL</v>
      </c>
      <c r="T278" s="3" t="str">
        <f t="shared" si="8"/>
        <v>TE</v>
      </c>
      <c r="U278" s="3"/>
      <c r="V278" s="3"/>
      <c r="W278" s="3"/>
      <c r="X278" s="3"/>
      <c r="Y278" s="3"/>
      <c r="Z278" s="3"/>
    </row>
    <row r="279">
      <c r="A279" s="1" t="s">
        <v>1380</v>
      </c>
      <c r="B279" s="1" t="s">
        <v>44</v>
      </c>
      <c r="C279" s="1" t="s">
        <v>357</v>
      </c>
      <c r="D279" s="1" t="s">
        <v>1381</v>
      </c>
      <c r="E279" s="4">
        <v>1.60000002384185</v>
      </c>
      <c r="F279" s="4">
        <v>1.0</v>
      </c>
      <c r="G279" s="4">
        <v>4900.0</v>
      </c>
      <c r="H279" s="1" t="s">
        <v>157</v>
      </c>
      <c r="I279" s="1" t="s">
        <v>159</v>
      </c>
      <c r="J279" s="1" t="s">
        <v>158</v>
      </c>
      <c r="K279" s="1" t="s">
        <v>91</v>
      </c>
      <c r="L279" s="1" t="s">
        <v>1382</v>
      </c>
      <c r="M279" s="11" t="str">
        <f t="shared" si="3"/>
        <v>C.J. Prosise</v>
      </c>
      <c r="N279" s="3">
        <f t="shared" si="4"/>
        <v>4900</v>
      </c>
      <c r="O279" s="3" t="str">
        <f t="shared" ref="O279:P279" si="559">K279</f>
        <v>Q</v>
      </c>
      <c r="P279" s="3" t="str">
        <f t="shared" si="559"/>
        <v>Wrist</v>
      </c>
      <c r="Q279" s="12">
        <f t="shared" si="6"/>
        <v>1.600000024</v>
      </c>
      <c r="R279" s="3" t="str">
        <f t="shared" ref="R279:S279" si="560">I279</f>
        <v>SEA</v>
      </c>
      <c r="S279" s="3" t="str">
        <f t="shared" si="560"/>
        <v>ATL</v>
      </c>
      <c r="T279" s="3" t="str">
        <f t="shared" si="8"/>
        <v>RB</v>
      </c>
      <c r="U279" s="3"/>
      <c r="V279" s="3"/>
      <c r="W279" s="3"/>
      <c r="X279" s="3"/>
      <c r="Y279" s="3"/>
      <c r="Z279" s="3"/>
    </row>
    <row r="280">
      <c r="A280" s="1" t="s">
        <v>1383</v>
      </c>
      <c r="B280" s="1" t="s">
        <v>44</v>
      </c>
      <c r="C280" s="1" t="s">
        <v>523</v>
      </c>
      <c r="D280" s="1" t="s">
        <v>1384</v>
      </c>
      <c r="E280" s="4">
        <v>8.93333307902018</v>
      </c>
      <c r="F280" s="4">
        <v>3.0</v>
      </c>
      <c r="G280" s="4">
        <v>4800.0</v>
      </c>
      <c r="H280" s="1" t="s">
        <v>144</v>
      </c>
      <c r="I280" s="1" t="s">
        <v>146</v>
      </c>
      <c r="J280" s="1" t="s">
        <v>145</v>
      </c>
      <c r="K280" s="1" t="s">
        <v>747</v>
      </c>
      <c r="L280" s="1" t="s">
        <v>507</v>
      </c>
      <c r="M280" s="11" t="str">
        <f t="shared" si="3"/>
        <v>Jeremy Langford</v>
      </c>
      <c r="N280" s="3">
        <f t="shared" si="4"/>
        <v>4800</v>
      </c>
      <c r="O280" s="3" t="str">
        <f t="shared" ref="O280:P280" si="561">K280</f>
        <v>O</v>
      </c>
      <c r="P280" s="3" t="str">
        <f t="shared" si="561"/>
        <v>Ankle</v>
      </c>
      <c r="Q280" s="12">
        <f t="shared" si="6"/>
        <v>8.933333079</v>
      </c>
      <c r="R280" s="3" t="str">
        <f t="shared" ref="R280:S280" si="562">I280</f>
        <v>CHI</v>
      </c>
      <c r="S280" s="3" t="str">
        <f t="shared" si="562"/>
        <v>JAC</v>
      </c>
      <c r="T280" s="3" t="str">
        <f t="shared" si="8"/>
        <v>RB</v>
      </c>
      <c r="U280" s="3"/>
      <c r="V280" s="3"/>
      <c r="W280" s="3"/>
      <c r="X280" s="3"/>
      <c r="Y280" s="3"/>
      <c r="Z280" s="3"/>
    </row>
    <row r="281">
      <c r="A281" s="1" t="s">
        <v>1385</v>
      </c>
      <c r="B281" s="1" t="s">
        <v>1201</v>
      </c>
      <c r="C281" s="1" t="s">
        <v>380</v>
      </c>
      <c r="D281" s="1" t="s">
        <v>1386</v>
      </c>
      <c r="E281" s="4">
        <v>8.8</v>
      </c>
      <c r="F281" s="4">
        <v>5.0</v>
      </c>
      <c r="G281" s="4">
        <v>4800.0</v>
      </c>
      <c r="H281" s="1" t="s">
        <v>346</v>
      </c>
      <c r="I281" s="1" t="s">
        <v>347</v>
      </c>
      <c r="J281" s="1" t="s">
        <v>233</v>
      </c>
      <c r="K281" s="1"/>
      <c r="L281" s="1"/>
      <c r="M281" s="11" t="str">
        <f t="shared" si="3"/>
        <v>Brandon McManus</v>
      </c>
      <c r="N281" s="3">
        <f t="shared" si="4"/>
        <v>4800</v>
      </c>
      <c r="O281" s="3" t="str">
        <f t="shared" ref="O281:P281" si="563">K281</f>
        <v/>
      </c>
      <c r="P281" s="3" t="str">
        <f t="shared" si="563"/>
        <v/>
      </c>
      <c r="Q281" s="12">
        <f t="shared" si="6"/>
        <v>8.8</v>
      </c>
      <c r="R281" s="3" t="str">
        <f t="shared" ref="R281:S281" si="564">I281</f>
        <v>DEN</v>
      </c>
      <c r="S281" s="3" t="str">
        <f t="shared" si="564"/>
        <v>SD</v>
      </c>
      <c r="T281" s="3" t="str">
        <f t="shared" si="8"/>
        <v>K</v>
      </c>
      <c r="U281" s="3"/>
      <c r="V281" s="3"/>
      <c r="W281" s="3"/>
      <c r="X281" s="3"/>
      <c r="Y281" s="3"/>
      <c r="Z281" s="3"/>
    </row>
    <row r="282">
      <c r="A282" s="1" t="s">
        <v>1387</v>
      </c>
      <c r="B282" s="1" t="s">
        <v>19</v>
      </c>
      <c r="C282" s="1" t="s">
        <v>282</v>
      </c>
      <c r="D282" s="1" t="s">
        <v>1388</v>
      </c>
      <c r="E282" s="4">
        <v>4.5333334604899</v>
      </c>
      <c r="F282" s="4">
        <v>3.0</v>
      </c>
      <c r="G282" s="4">
        <v>4800.0</v>
      </c>
      <c r="H282" s="1" t="s">
        <v>157</v>
      </c>
      <c r="I282" s="1" t="s">
        <v>158</v>
      </c>
      <c r="J282" s="1" t="s">
        <v>159</v>
      </c>
      <c r="K282" s="1"/>
      <c r="L282" s="1"/>
      <c r="M282" s="11" t="str">
        <f t="shared" si="3"/>
        <v>Taylor Gabriel</v>
      </c>
      <c r="N282" s="3">
        <f t="shared" si="4"/>
        <v>4800</v>
      </c>
      <c r="O282" s="3" t="str">
        <f t="shared" ref="O282:P282" si="565">K282</f>
        <v/>
      </c>
      <c r="P282" s="3" t="str">
        <f t="shared" si="565"/>
        <v/>
      </c>
      <c r="Q282" s="12">
        <f t="shared" si="6"/>
        <v>4.53333346</v>
      </c>
      <c r="R282" s="3" t="str">
        <f t="shared" ref="R282:S282" si="566">I282</f>
        <v>ATL</v>
      </c>
      <c r="S282" s="3" t="str">
        <f t="shared" si="566"/>
        <v>SEA</v>
      </c>
      <c r="T282" s="3" t="str">
        <f t="shared" si="8"/>
        <v>WR</v>
      </c>
      <c r="U282" s="3"/>
      <c r="V282" s="3"/>
      <c r="W282" s="3"/>
      <c r="X282" s="3"/>
      <c r="Y282" s="3"/>
      <c r="Z282" s="3"/>
    </row>
    <row r="283">
      <c r="A283" s="1" t="s">
        <v>1389</v>
      </c>
      <c r="B283" s="1" t="s">
        <v>1201</v>
      </c>
      <c r="C283" s="1" t="s">
        <v>1282</v>
      </c>
      <c r="D283" s="1" t="s">
        <v>1390</v>
      </c>
      <c r="E283" s="4">
        <v>8.8</v>
      </c>
      <c r="F283" s="4">
        <v>5.0</v>
      </c>
      <c r="G283" s="4">
        <v>4800.0</v>
      </c>
      <c r="H283" s="1" t="s">
        <v>110</v>
      </c>
      <c r="I283" s="1" t="s">
        <v>111</v>
      </c>
      <c r="J283" s="1" t="s">
        <v>56</v>
      </c>
      <c r="K283" s="1"/>
      <c r="L283" s="1"/>
      <c r="M283" s="11" t="str">
        <f t="shared" si="3"/>
        <v>Dan Bailey</v>
      </c>
      <c r="N283" s="3">
        <f t="shared" si="4"/>
        <v>4800</v>
      </c>
      <c r="O283" s="3" t="str">
        <f t="shared" ref="O283:P283" si="567">K283</f>
        <v/>
      </c>
      <c r="P283" s="3" t="str">
        <f t="shared" si="567"/>
        <v/>
      </c>
      <c r="Q283" s="12">
        <f t="shared" si="6"/>
        <v>8.8</v>
      </c>
      <c r="R283" s="3" t="str">
        <f t="shared" ref="R283:S283" si="568">I283</f>
        <v>DAL</v>
      </c>
      <c r="S283" s="3" t="str">
        <f t="shared" si="568"/>
        <v>GB</v>
      </c>
      <c r="T283" s="3" t="str">
        <f t="shared" si="8"/>
        <v>K</v>
      </c>
      <c r="U283" s="3"/>
      <c r="V283" s="3"/>
      <c r="W283" s="3"/>
      <c r="X283" s="3"/>
      <c r="Y283" s="3"/>
      <c r="Z283" s="3"/>
    </row>
    <row r="284">
      <c r="A284" s="1" t="s">
        <v>1391</v>
      </c>
      <c r="B284" s="1" t="s">
        <v>1201</v>
      </c>
      <c r="C284" s="1" t="s">
        <v>1020</v>
      </c>
      <c r="D284" s="1" t="s">
        <v>1392</v>
      </c>
      <c r="E284" s="4">
        <v>6.6</v>
      </c>
      <c r="F284" s="4">
        <v>5.0</v>
      </c>
      <c r="G284" s="4">
        <v>4800.0</v>
      </c>
      <c r="H284" s="1" t="s">
        <v>27</v>
      </c>
      <c r="I284" s="1" t="s">
        <v>28</v>
      </c>
      <c r="J284" s="1" t="s">
        <v>29</v>
      </c>
      <c r="K284" s="1"/>
      <c r="L284" s="1"/>
      <c r="M284" s="11" t="str">
        <f t="shared" si="3"/>
        <v>Chris Boswell</v>
      </c>
      <c r="N284" s="3">
        <f t="shared" si="4"/>
        <v>4800</v>
      </c>
      <c r="O284" s="3" t="str">
        <f t="shared" ref="O284:P284" si="569">K284</f>
        <v/>
      </c>
      <c r="P284" s="3" t="str">
        <f t="shared" si="569"/>
        <v/>
      </c>
      <c r="Q284" s="12">
        <f t="shared" si="6"/>
        <v>6.6</v>
      </c>
      <c r="R284" s="3" t="str">
        <f t="shared" ref="R284:S284" si="570">I284</f>
        <v>PIT</v>
      </c>
      <c r="S284" s="3" t="str">
        <f t="shared" si="570"/>
        <v>MIA</v>
      </c>
      <c r="T284" s="3" t="str">
        <f t="shared" si="8"/>
        <v>K</v>
      </c>
      <c r="U284" s="3"/>
      <c r="V284" s="3"/>
      <c r="W284" s="3"/>
      <c r="X284" s="3"/>
      <c r="Y284" s="3"/>
      <c r="Z284" s="3"/>
    </row>
    <row r="285">
      <c r="A285" s="1" t="s">
        <v>1393</v>
      </c>
      <c r="B285" s="1" t="s">
        <v>1136</v>
      </c>
      <c r="C285" s="1" t="s">
        <v>1394</v>
      </c>
      <c r="D285" s="1" t="s">
        <v>1395</v>
      </c>
      <c r="E285" s="4">
        <v>5.2</v>
      </c>
      <c r="F285" s="4">
        <v>5.0</v>
      </c>
      <c r="G285" s="4">
        <v>4800.0</v>
      </c>
      <c r="H285" s="1" t="s">
        <v>27</v>
      </c>
      <c r="I285" s="1" t="s">
        <v>28</v>
      </c>
      <c r="J285" s="1" t="s">
        <v>29</v>
      </c>
      <c r="K285" s="1"/>
      <c r="L285" s="1"/>
      <c r="M285" s="11" t="str">
        <f t="shared" si="3"/>
        <v>Pittsburgh Steelers</v>
      </c>
      <c r="N285" s="3">
        <f t="shared" si="4"/>
        <v>4800</v>
      </c>
      <c r="O285" s="3" t="str">
        <f t="shared" ref="O285:P285" si="571">K285</f>
        <v/>
      </c>
      <c r="P285" s="3" t="str">
        <f t="shared" si="571"/>
        <v/>
      </c>
      <c r="Q285" s="12">
        <f t="shared" si="6"/>
        <v>5.2</v>
      </c>
      <c r="R285" s="3" t="str">
        <f t="shared" ref="R285:S285" si="572">I285</f>
        <v>PIT</v>
      </c>
      <c r="S285" s="3" t="str">
        <f t="shared" si="572"/>
        <v>MIA</v>
      </c>
      <c r="T285" s="3" t="str">
        <f t="shared" si="8"/>
        <v>D</v>
      </c>
      <c r="U285" s="3"/>
      <c r="V285" s="3"/>
      <c r="W285" s="3"/>
      <c r="X285" s="3"/>
      <c r="Y285" s="3"/>
      <c r="Z285" s="3"/>
    </row>
    <row r="286">
      <c r="A286" s="1" t="s">
        <v>1396</v>
      </c>
      <c r="B286" s="1" t="s">
        <v>1136</v>
      </c>
      <c r="C286" s="1" t="s">
        <v>1397</v>
      </c>
      <c r="D286" s="1" t="s">
        <v>1398</v>
      </c>
      <c r="E286" s="4">
        <v>8.0</v>
      </c>
      <c r="F286" s="4">
        <v>4.0</v>
      </c>
      <c r="G286" s="4">
        <v>4800.0</v>
      </c>
      <c r="H286" s="1" t="s">
        <v>157</v>
      </c>
      <c r="I286" s="1" t="s">
        <v>159</v>
      </c>
      <c r="J286" s="1" t="s">
        <v>158</v>
      </c>
      <c r="K286" s="1"/>
      <c r="L286" s="1"/>
      <c r="M286" s="11" t="str">
        <f t="shared" si="3"/>
        <v>Seattle Seahawks</v>
      </c>
      <c r="N286" s="3">
        <f t="shared" si="4"/>
        <v>4800</v>
      </c>
      <c r="O286" s="3" t="str">
        <f t="shared" ref="O286:P286" si="573">K286</f>
        <v/>
      </c>
      <c r="P286" s="3" t="str">
        <f t="shared" si="573"/>
        <v/>
      </c>
      <c r="Q286" s="12">
        <f t="shared" si="6"/>
        <v>8</v>
      </c>
      <c r="R286" s="3" t="str">
        <f t="shared" ref="R286:S286" si="574">I286</f>
        <v>SEA</v>
      </c>
      <c r="S286" s="3" t="str">
        <f t="shared" si="574"/>
        <v>ATL</v>
      </c>
      <c r="T286" s="3" t="str">
        <f t="shared" si="8"/>
        <v>D</v>
      </c>
      <c r="U286" s="3"/>
      <c r="V286" s="3"/>
      <c r="W286" s="3"/>
      <c r="X286" s="3"/>
      <c r="Y286" s="3"/>
      <c r="Z286" s="3"/>
    </row>
    <row r="287">
      <c r="A287" s="1" t="s">
        <v>1399</v>
      </c>
      <c r="B287" s="1" t="s">
        <v>148</v>
      </c>
      <c r="C287" s="1" t="s">
        <v>973</v>
      </c>
      <c r="D287" s="1" t="s">
        <v>1400</v>
      </c>
      <c r="E287" s="4">
        <v>4.86666679382324</v>
      </c>
      <c r="F287" s="4">
        <v>3.0</v>
      </c>
      <c r="G287" s="4">
        <v>4800.0</v>
      </c>
      <c r="H287" s="1" t="s">
        <v>65</v>
      </c>
      <c r="I287" s="1" t="s">
        <v>67</v>
      </c>
      <c r="J287" s="1" t="s">
        <v>66</v>
      </c>
      <c r="K287" s="1"/>
      <c r="L287" s="1"/>
      <c r="M287" s="11" t="str">
        <f t="shared" si="3"/>
        <v>Austin Seferian-Jenkins</v>
      </c>
      <c r="N287" s="3">
        <f t="shared" si="4"/>
        <v>4800</v>
      </c>
      <c r="O287" s="3" t="str">
        <f t="shared" ref="O287:P287" si="575">K287</f>
        <v/>
      </c>
      <c r="P287" s="3" t="str">
        <f t="shared" si="575"/>
        <v/>
      </c>
      <c r="Q287" s="12">
        <f t="shared" si="6"/>
        <v>4.866666794</v>
      </c>
      <c r="R287" s="3" t="str">
        <f t="shared" ref="R287:S287" si="576">I287</f>
        <v>NYJ</v>
      </c>
      <c r="S287" s="3" t="str">
        <f t="shared" si="576"/>
        <v>ARI</v>
      </c>
      <c r="T287" s="3" t="str">
        <f t="shared" si="8"/>
        <v>TE</v>
      </c>
      <c r="U287" s="3"/>
      <c r="V287" s="3"/>
      <c r="W287" s="3"/>
      <c r="X287" s="3"/>
      <c r="Y287" s="3"/>
      <c r="Z287" s="3"/>
    </row>
    <row r="288">
      <c r="A288" s="1" t="s">
        <v>1401</v>
      </c>
      <c r="B288" s="1" t="s">
        <v>44</v>
      </c>
      <c r="C288" s="1" t="s">
        <v>189</v>
      </c>
      <c r="D288" s="1" t="s">
        <v>1402</v>
      </c>
      <c r="E288" s="4">
        <v>0.96666669845581</v>
      </c>
      <c r="F288" s="4">
        <v>3.0</v>
      </c>
      <c r="G288" s="4">
        <v>4800.0</v>
      </c>
      <c r="H288" s="1" t="s">
        <v>364</v>
      </c>
      <c r="I288" s="1" t="s">
        <v>366</v>
      </c>
      <c r="J288" s="1" t="s">
        <v>365</v>
      </c>
      <c r="K288" s="1"/>
      <c r="L288" s="1"/>
      <c r="M288" s="11" t="str">
        <f t="shared" si="3"/>
        <v>Rob Kelley</v>
      </c>
      <c r="N288" s="3">
        <f t="shared" si="4"/>
        <v>4800</v>
      </c>
      <c r="O288" s="3" t="str">
        <f t="shared" ref="O288:P288" si="577">K288</f>
        <v/>
      </c>
      <c r="P288" s="3" t="str">
        <f t="shared" si="577"/>
        <v/>
      </c>
      <c r="Q288" s="12">
        <f t="shared" si="6"/>
        <v>0.9666666985</v>
      </c>
      <c r="R288" s="3" t="str">
        <f t="shared" ref="R288:S288" si="578">I288</f>
        <v>WAS</v>
      </c>
      <c r="S288" s="3" t="str">
        <f t="shared" si="578"/>
        <v>PHI</v>
      </c>
      <c r="T288" s="3" t="str">
        <f t="shared" si="8"/>
        <v>RB</v>
      </c>
      <c r="U288" s="3"/>
      <c r="V288" s="3"/>
      <c r="W288" s="3"/>
      <c r="X288" s="3"/>
      <c r="Y288" s="3"/>
      <c r="Z288" s="3"/>
    </row>
    <row r="289">
      <c r="A289" s="1" t="s">
        <v>1403</v>
      </c>
      <c r="B289" s="1" t="s">
        <v>148</v>
      </c>
      <c r="C289" s="1" t="s">
        <v>1404</v>
      </c>
      <c r="D289" s="1" t="s">
        <v>1405</v>
      </c>
      <c r="E289" s="4">
        <v>7.01999969482421</v>
      </c>
      <c r="F289" s="4">
        <v>5.0</v>
      </c>
      <c r="G289" s="4">
        <v>4800.0</v>
      </c>
      <c r="H289" s="1" t="s">
        <v>131</v>
      </c>
      <c r="I289" s="1" t="s">
        <v>132</v>
      </c>
      <c r="J289" s="1" t="s">
        <v>133</v>
      </c>
      <c r="K289" s="1"/>
      <c r="L289" s="1"/>
      <c r="M289" s="11" t="str">
        <f t="shared" si="3"/>
        <v>Jack Doyle</v>
      </c>
      <c r="N289" s="3">
        <f t="shared" si="4"/>
        <v>4800</v>
      </c>
      <c r="O289" s="3" t="str">
        <f t="shared" ref="O289:P289" si="579">K289</f>
        <v/>
      </c>
      <c r="P289" s="3" t="str">
        <f t="shared" si="579"/>
        <v/>
      </c>
      <c r="Q289" s="12">
        <f t="shared" si="6"/>
        <v>7.019999695</v>
      </c>
      <c r="R289" s="3" t="str">
        <f t="shared" ref="R289:S289" si="580">I289</f>
        <v>IND</v>
      </c>
      <c r="S289" s="3" t="str">
        <f t="shared" si="580"/>
        <v>HOU</v>
      </c>
      <c r="T289" s="3" t="str">
        <f t="shared" si="8"/>
        <v>TE</v>
      </c>
      <c r="U289" s="3"/>
      <c r="V289" s="3"/>
      <c r="W289" s="3"/>
      <c r="X289" s="3"/>
      <c r="Y289" s="3"/>
      <c r="Z289" s="3"/>
    </row>
    <row r="290">
      <c r="A290" s="1" t="s">
        <v>1406</v>
      </c>
      <c r="B290" s="1" t="s">
        <v>1136</v>
      </c>
      <c r="C290" s="1" t="s">
        <v>1407</v>
      </c>
      <c r="D290" s="1" t="s">
        <v>1408</v>
      </c>
      <c r="E290" s="4">
        <v>13.8</v>
      </c>
      <c r="F290" s="4">
        <v>5.0</v>
      </c>
      <c r="G290" s="4">
        <v>4800.0</v>
      </c>
      <c r="H290" s="1" t="s">
        <v>210</v>
      </c>
      <c r="I290" s="1" t="s">
        <v>211</v>
      </c>
      <c r="J290" s="1" t="s">
        <v>212</v>
      </c>
      <c r="K290" s="1"/>
      <c r="L290" s="1"/>
      <c r="M290" s="11" t="str">
        <f t="shared" si="3"/>
        <v>Buffalo Bills</v>
      </c>
      <c r="N290" s="3">
        <f t="shared" si="4"/>
        <v>4800</v>
      </c>
      <c r="O290" s="3" t="str">
        <f t="shared" ref="O290:P290" si="581">K290</f>
        <v/>
      </c>
      <c r="P290" s="3" t="str">
        <f t="shared" si="581"/>
        <v/>
      </c>
      <c r="Q290" s="12">
        <f t="shared" si="6"/>
        <v>13.8</v>
      </c>
      <c r="R290" s="3" t="str">
        <f t="shared" ref="R290:S290" si="582">I290</f>
        <v>BUF</v>
      </c>
      <c r="S290" s="3" t="str">
        <f t="shared" si="582"/>
        <v>SF</v>
      </c>
      <c r="T290" s="3" t="str">
        <f t="shared" si="8"/>
        <v>D</v>
      </c>
      <c r="U290" s="3"/>
      <c r="V290" s="3"/>
      <c r="W290" s="3"/>
      <c r="X290" s="3"/>
      <c r="Y290" s="3"/>
      <c r="Z290" s="3"/>
    </row>
    <row r="291">
      <c r="A291" s="1" t="s">
        <v>1409</v>
      </c>
      <c r="B291" s="1" t="s">
        <v>19</v>
      </c>
      <c r="C291" s="1" t="s">
        <v>1410</v>
      </c>
      <c r="D291" s="1" t="s">
        <v>1411</v>
      </c>
      <c r="E291" s="4">
        <v>3.95000004768371</v>
      </c>
      <c r="F291" s="4">
        <v>4.0</v>
      </c>
      <c r="G291" s="4">
        <v>4800.0</v>
      </c>
      <c r="H291" s="1" t="s">
        <v>364</v>
      </c>
      <c r="I291" s="1" t="s">
        <v>365</v>
      </c>
      <c r="J291" s="1" t="s">
        <v>366</v>
      </c>
      <c r="K291" s="1"/>
      <c r="L291" s="1"/>
      <c r="M291" s="11" t="str">
        <f t="shared" si="3"/>
        <v>Dorial Green-Beckham</v>
      </c>
      <c r="N291" s="3">
        <f t="shared" si="4"/>
        <v>4800</v>
      </c>
      <c r="O291" s="3" t="str">
        <f t="shared" ref="O291:P291" si="583">K291</f>
        <v/>
      </c>
      <c r="P291" s="3" t="str">
        <f t="shared" si="583"/>
        <v/>
      </c>
      <c r="Q291" s="12">
        <f t="shared" si="6"/>
        <v>3.950000048</v>
      </c>
      <c r="R291" s="3" t="str">
        <f t="shared" ref="R291:S291" si="584">I291</f>
        <v>PHI</v>
      </c>
      <c r="S291" s="3" t="str">
        <f t="shared" si="584"/>
        <v>WAS</v>
      </c>
      <c r="T291" s="3" t="str">
        <f t="shared" si="8"/>
        <v>WR</v>
      </c>
      <c r="U291" s="3"/>
      <c r="V291" s="3"/>
      <c r="W291" s="3"/>
      <c r="X291" s="3"/>
      <c r="Y291" s="3"/>
      <c r="Z291" s="3"/>
    </row>
    <row r="292">
      <c r="A292" s="1" t="s">
        <v>1412</v>
      </c>
      <c r="B292" s="1" t="s">
        <v>19</v>
      </c>
      <c r="C292" s="1" t="s">
        <v>1413</v>
      </c>
      <c r="D292" s="1" t="s">
        <v>1414</v>
      </c>
      <c r="E292" s="4">
        <v>4.22499990463256</v>
      </c>
      <c r="F292" s="4">
        <v>4.0</v>
      </c>
      <c r="G292" s="4">
        <v>4800.0</v>
      </c>
      <c r="H292" s="1" t="s">
        <v>89</v>
      </c>
      <c r="I292" s="1" t="s">
        <v>90</v>
      </c>
      <c r="J292" s="1" t="s">
        <v>69</v>
      </c>
      <c r="K292" s="1"/>
      <c r="L292" s="1"/>
      <c r="M292" s="11" t="str">
        <f t="shared" si="3"/>
        <v>Devin Funchess</v>
      </c>
      <c r="N292" s="3">
        <f t="shared" si="4"/>
        <v>4800</v>
      </c>
      <c r="O292" s="3" t="str">
        <f t="shared" ref="O292:P292" si="585">K292</f>
        <v/>
      </c>
      <c r="P292" s="3" t="str">
        <f t="shared" si="585"/>
        <v/>
      </c>
      <c r="Q292" s="12">
        <f t="shared" si="6"/>
        <v>4.224999905</v>
      </c>
      <c r="R292" s="3" t="str">
        <f t="shared" ref="R292:S292" si="586">I292</f>
        <v>CAR</v>
      </c>
      <c r="S292" s="3" t="str">
        <f t="shared" si="586"/>
        <v>NO</v>
      </c>
      <c r="T292" s="3" t="str">
        <f t="shared" si="8"/>
        <v>WR</v>
      </c>
      <c r="U292" s="3"/>
      <c r="V292" s="3"/>
      <c r="W292" s="3"/>
      <c r="X292" s="3"/>
      <c r="Y292" s="3"/>
      <c r="Z292" s="3"/>
    </row>
    <row r="293">
      <c r="A293" s="1" t="s">
        <v>1415</v>
      </c>
      <c r="B293" s="1" t="s">
        <v>1201</v>
      </c>
      <c r="C293" s="1" t="s">
        <v>1416</v>
      </c>
      <c r="D293" s="1" t="s">
        <v>1417</v>
      </c>
      <c r="E293" s="4">
        <v>8.25</v>
      </c>
      <c r="F293" s="4">
        <v>4.0</v>
      </c>
      <c r="G293" s="4">
        <v>4800.0</v>
      </c>
      <c r="H293" s="1" t="s">
        <v>157</v>
      </c>
      <c r="I293" s="1" t="s">
        <v>159</v>
      </c>
      <c r="J293" s="1" t="s">
        <v>158</v>
      </c>
      <c r="K293" s="1"/>
      <c r="L293" s="1"/>
      <c r="M293" s="11" t="str">
        <f t="shared" si="3"/>
        <v>Steven Hauschka</v>
      </c>
      <c r="N293" s="3">
        <f t="shared" si="4"/>
        <v>4800</v>
      </c>
      <c r="O293" s="3" t="str">
        <f t="shared" ref="O293:P293" si="587">K293</f>
        <v/>
      </c>
      <c r="P293" s="3" t="str">
        <f t="shared" si="587"/>
        <v/>
      </c>
      <c r="Q293" s="12">
        <f t="shared" si="6"/>
        <v>8.25</v>
      </c>
      <c r="R293" s="3" t="str">
        <f t="shared" ref="R293:S293" si="588">I293</f>
        <v>SEA</v>
      </c>
      <c r="S293" s="3" t="str">
        <f t="shared" si="588"/>
        <v>ATL</v>
      </c>
      <c r="T293" s="3" t="str">
        <f t="shared" si="8"/>
        <v>K</v>
      </c>
      <c r="U293" s="3"/>
      <c r="V293" s="3"/>
      <c r="W293" s="3"/>
      <c r="X293" s="3"/>
      <c r="Y293" s="3"/>
      <c r="Z293" s="3"/>
    </row>
    <row r="294">
      <c r="A294" s="1" t="s">
        <v>1418</v>
      </c>
      <c r="B294" s="1" t="s">
        <v>1201</v>
      </c>
      <c r="C294" s="1" t="s">
        <v>588</v>
      </c>
      <c r="D294" s="1" t="s">
        <v>26</v>
      </c>
      <c r="E294" s="4">
        <v>9.25</v>
      </c>
      <c r="F294" s="4">
        <v>4.0</v>
      </c>
      <c r="G294" s="4">
        <v>4700.0</v>
      </c>
      <c r="H294" s="1" t="s">
        <v>196</v>
      </c>
      <c r="I294" s="1" t="s">
        <v>37</v>
      </c>
      <c r="J294" s="1" t="s">
        <v>197</v>
      </c>
      <c r="K294" s="1"/>
      <c r="L294" s="1"/>
      <c r="M294" s="11" t="str">
        <f t="shared" si="3"/>
        <v>Josh Brown</v>
      </c>
      <c r="N294" s="3">
        <f t="shared" si="4"/>
        <v>4700</v>
      </c>
      <c r="O294" s="3" t="str">
        <f t="shared" ref="O294:P294" si="589">K294</f>
        <v/>
      </c>
      <c r="P294" s="3" t="str">
        <f t="shared" si="589"/>
        <v/>
      </c>
      <c r="Q294" s="12">
        <f t="shared" si="6"/>
        <v>9.25</v>
      </c>
      <c r="R294" s="3" t="str">
        <f t="shared" ref="R294:S294" si="590">I294</f>
        <v>NYG</v>
      </c>
      <c r="S294" s="3" t="str">
        <f t="shared" si="590"/>
        <v>BAL</v>
      </c>
      <c r="T294" s="3" t="str">
        <f t="shared" si="8"/>
        <v>K</v>
      </c>
      <c r="U294" s="3"/>
      <c r="V294" s="3"/>
      <c r="W294" s="3"/>
      <c r="X294" s="3"/>
      <c r="Y294" s="3"/>
      <c r="Z294" s="3"/>
    </row>
    <row r="295">
      <c r="A295" s="1" t="s">
        <v>1419</v>
      </c>
      <c r="B295" s="1" t="s">
        <v>148</v>
      </c>
      <c r="C295" s="1" t="s">
        <v>1248</v>
      </c>
      <c r="D295" s="1" t="s">
        <v>1420</v>
      </c>
      <c r="E295" s="4">
        <v>3.8</v>
      </c>
      <c r="F295" s="4">
        <v>5.0</v>
      </c>
      <c r="G295" s="4">
        <v>4700.0</v>
      </c>
      <c r="H295" s="1" t="s">
        <v>210</v>
      </c>
      <c r="I295" s="1" t="s">
        <v>212</v>
      </c>
      <c r="J295" s="1" t="s">
        <v>211</v>
      </c>
      <c r="K295" s="1"/>
      <c r="L295" s="1"/>
      <c r="M295" s="11" t="str">
        <f t="shared" si="3"/>
        <v>Garrett Celek</v>
      </c>
      <c r="N295" s="3">
        <f t="shared" si="4"/>
        <v>4700</v>
      </c>
      <c r="O295" s="3" t="str">
        <f t="shared" ref="O295:P295" si="591">K295</f>
        <v/>
      </c>
      <c r="P295" s="3" t="str">
        <f t="shared" si="591"/>
        <v/>
      </c>
      <c r="Q295" s="12">
        <f t="shared" si="6"/>
        <v>3.8</v>
      </c>
      <c r="R295" s="3" t="str">
        <f t="shared" ref="R295:S295" si="592">I295</f>
        <v>SF</v>
      </c>
      <c r="S295" s="3" t="str">
        <f t="shared" si="592"/>
        <v>BUF</v>
      </c>
      <c r="T295" s="3" t="str">
        <f t="shared" si="8"/>
        <v>TE</v>
      </c>
      <c r="U295" s="3"/>
      <c r="V295" s="3"/>
      <c r="W295" s="3"/>
      <c r="X295" s="3"/>
      <c r="Y295" s="3"/>
      <c r="Z295" s="3"/>
    </row>
    <row r="296">
      <c r="A296" s="1" t="s">
        <v>1421</v>
      </c>
      <c r="B296" s="1" t="s">
        <v>44</v>
      </c>
      <c r="C296" s="1" t="s">
        <v>1422</v>
      </c>
      <c r="D296" s="1" t="s">
        <v>635</v>
      </c>
      <c r="E296" s="4">
        <v>1.54999995231628</v>
      </c>
      <c r="F296" s="4">
        <v>2.0</v>
      </c>
      <c r="G296" s="4">
        <v>4700.0</v>
      </c>
      <c r="H296" s="1" t="s">
        <v>77</v>
      </c>
      <c r="I296" s="1" t="s">
        <v>78</v>
      </c>
      <c r="J296" s="1" t="s">
        <v>79</v>
      </c>
      <c r="K296" s="1"/>
      <c r="L296" s="1"/>
      <c r="M296" s="11" t="str">
        <f t="shared" si="3"/>
        <v>D.J. Foster</v>
      </c>
      <c r="N296" s="3">
        <f t="shared" si="4"/>
        <v>4700</v>
      </c>
      <c r="O296" s="3" t="str">
        <f t="shared" ref="O296:P296" si="593">K296</f>
        <v/>
      </c>
      <c r="P296" s="3" t="str">
        <f t="shared" si="593"/>
        <v/>
      </c>
      <c r="Q296" s="12">
        <f t="shared" si="6"/>
        <v>1.549999952</v>
      </c>
      <c r="R296" s="3" t="str">
        <f t="shared" ref="R296:S296" si="594">I296</f>
        <v>NE</v>
      </c>
      <c r="S296" s="3" t="str">
        <f t="shared" si="594"/>
        <v>CIN</v>
      </c>
      <c r="T296" s="3" t="str">
        <f t="shared" si="8"/>
        <v>RB</v>
      </c>
      <c r="U296" s="3"/>
      <c r="V296" s="3"/>
      <c r="W296" s="3"/>
      <c r="X296" s="3"/>
      <c r="Y296" s="3"/>
      <c r="Z296" s="3"/>
    </row>
    <row r="297">
      <c r="A297" s="1" t="s">
        <v>1423</v>
      </c>
      <c r="B297" s="1" t="s">
        <v>148</v>
      </c>
      <c r="C297" s="1" t="s">
        <v>1424</v>
      </c>
      <c r="D297" s="1" t="s">
        <v>1425</v>
      </c>
      <c r="E297" s="4">
        <v>6.25</v>
      </c>
      <c r="F297" s="4">
        <v>4.0</v>
      </c>
      <c r="G297" s="4">
        <v>4700.0</v>
      </c>
      <c r="H297" s="1" t="s">
        <v>254</v>
      </c>
      <c r="I297" s="1" t="s">
        <v>255</v>
      </c>
      <c r="J297" s="1" t="s">
        <v>204</v>
      </c>
      <c r="K297" s="1" t="s">
        <v>91</v>
      </c>
      <c r="L297" s="1" t="s">
        <v>332</v>
      </c>
      <c r="M297" s="11" t="str">
        <f t="shared" si="3"/>
        <v>Clive Walford</v>
      </c>
      <c r="N297" s="3">
        <f t="shared" si="4"/>
        <v>4700</v>
      </c>
      <c r="O297" s="3" t="str">
        <f t="shared" ref="O297:P297" si="595">K297</f>
        <v>Q</v>
      </c>
      <c r="P297" s="3" t="str">
        <f t="shared" si="595"/>
        <v>Knee</v>
      </c>
      <c r="Q297" s="12">
        <f t="shared" si="6"/>
        <v>6.25</v>
      </c>
      <c r="R297" s="3" t="str">
        <f t="shared" ref="R297:S297" si="596">I297</f>
        <v>OAK</v>
      </c>
      <c r="S297" s="3" t="str">
        <f t="shared" si="596"/>
        <v>KC</v>
      </c>
      <c r="T297" s="3" t="str">
        <f t="shared" si="8"/>
        <v>TE</v>
      </c>
      <c r="U297" s="3"/>
      <c r="V297" s="3"/>
      <c r="W297" s="3"/>
      <c r="X297" s="3"/>
      <c r="Y297" s="3"/>
      <c r="Z297" s="3"/>
    </row>
    <row r="298">
      <c r="A298" s="1" t="s">
        <v>1426</v>
      </c>
      <c r="B298" s="1" t="s">
        <v>1136</v>
      </c>
      <c r="C298" s="1" t="s">
        <v>1427</v>
      </c>
      <c r="D298" s="1" t="s">
        <v>1428</v>
      </c>
      <c r="E298" s="4">
        <v>7.0</v>
      </c>
      <c r="F298" s="4">
        <v>5.0</v>
      </c>
      <c r="G298" s="4">
        <v>4700.0</v>
      </c>
      <c r="H298" s="1" t="s">
        <v>89</v>
      </c>
      <c r="I298" s="1" t="s">
        <v>90</v>
      </c>
      <c r="J298" s="1" t="s">
        <v>69</v>
      </c>
      <c r="K298" s="1"/>
      <c r="L298" s="1"/>
      <c r="M298" s="11" t="str">
        <f t="shared" si="3"/>
        <v>Carolina Panthers</v>
      </c>
      <c r="N298" s="3">
        <f t="shared" si="4"/>
        <v>4700</v>
      </c>
      <c r="O298" s="3" t="str">
        <f t="shared" ref="O298:P298" si="597">K298</f>
        <v/>
      </c>
      <c r="P298" s="3" t="str">
        <f t="shared" si="597"/>
        <v/>
      </c>
      <c r="Q298" s="12">
        <f t="shared" si="6"/>
        <v>7</v>
      </c>
      <c r="R298" s="3" t="str">
        <f t="shared" ref="R298:S298" si="598">I298</f>
        <v>CAR</v>
      </c>
      <c r="S298" s="3" t="str">
        <f t="shared" si="598"/>
        <v>NO</v>
      </c>
      <c r="T298" s="3" t="str">
        <f t="shared" si="8"/>
        <v>D</v>
      </c>
      <c r="U298" s="3"/>
      <c r="V298" s="3"/>
      <c r="W298" s="3"/>
      <c r="X298" s="3"/>
      <c r="Y298" s="3"/>
      <c r="Z298" s="3"/>
    </row>
    <row r="299">
      <c r="A299" s="1" t="s">
        <v>1429</v>
      </c>
      <c r="B299" s="1" t="s">
        <v>1201</v>
      </c>
      <c r="C299" s="1" t="s">
        <v>1430</v>
      </c>
      <c r="D299" s="1" t="s">
        <v>1431</v>
      </c>
      <c r="E299" s="4">
        <v>8.25</v>
      </c>
      <c r="F299" s="4">
        <v>4.0</v>
      </c>
      <c r="G299" s="4">
        <v>4700.0</v>
      </c>
      <c r="H299" s="1" t="s">
        <v>254</v>
      </c>
      <c r="I299" s="1" t="s">
        <v>204</v>
      </c>
      <c r="J299" s="1" t="s">
        <v>255</v>
      </c>
      <c r="K299" s="1"/>
      <c r="L299" s="1"/>
      <c r="M299" s="11" t="str">
        <f t="shared" si="3"/>
        <v>Cairo Santos</v>
      </c>
      <c r="N299" s="3">
        <f t="shared" si="4"/>
        <v>4700</v>
      </c>
      <c r="O299" s="3" t="str">
        <f t="shared" ref="O299:P299" si="599">K299</f>
        <v/>
      </c>
      <c r="P299" s="3" t="str">
        <f t="shared" si="599"/>
        <v/>
      </c>
      <c r="Q299" s="12">
        <f t="shared" si="6"/>
        <v>8.25</v>
      </c>
      <c r="R299" s="3" t="str">
        <f t="shared" ref="R299:S299" si="600">I299</f>
        <v>KC</v>
      </c>
      <c r="S299" s="3" t="str">
        <f t="shared" si="600"/>
        <v>OAK</v>
      </c>
      <c r="T299" s="3" t="str">
        <f t="shared" si="8"/>
        <v>K</v>
      </c>
      <c r="U299" s="3"/>
      <c r="V299" s="3"/>
      <c r="W299" s="3"/>
      <c r="X299" s="3"/>
      <c r="Y299" s="3"/>
      <c r="Z299" s="3"/>
    </row>
    <row r="300">
      <c r="A300" s="1" t="s">
        <v>1432</v>
      </c>
      <c r="B300" s="1" t="s">
        <v>19</v>
      </c>
      <c r="C300" s="1" t="s">
        <v>1433</v>
      </c>
      <c r="D300" s="1" t="s">
        <v>1434</v>
      </c>
      <c r="E300" s="4">
        <v>3.64000015258789</v>
      </c>
      <c r="F300" s="4">
        <v>5.0</v>
      </c>
      <c r="G300" s="4">
        <v>4700.0</v>
      </c>
      <c r="H300" s="1" t="s">
        <v>210</v>
      </c>
      <c r="I300" s="1" t="s">
        <v>212</v>
      </c>
      <c r="J300" s="1" t="s">
        <v>211</v>
      </c>
      <c r="K300" s="1"/>
      <c r="L300" s="1"/>
      <c r="M300" s="11" t="str">
        <f t="shared" si="3"/>
        <v>Quinton Patton</v>
      </c>
      <c r="N300" s="3">
        <f t="shared" si="4"/>
        <v>4700</v>
      </c>
      <c r="O300" s="3" t="str">
        <f t="shared" ref="O300:P300" si="601">K300</f>
        <v/>
      </c>
      <c r="P300" s="3" t="str">
        <f t="shared" si="601"/>
        <v/>
      </c>
      <c r="Q300" s="12">
        <f t="shared" si="6"/>
        <v>3.640000153</v>
      </c>
      <c r="R300" s="3" t="str">
        <f t="shared" ref="R300:S300" si="602">I300</f>
        <v>SF</v>
      </c>
      <c r="S300" s="3" t="str">
        <f t="shared" si="602"/>
        <v>BUF</v>
      </c>
      <c r="T300" s="3" t="str">
        <f t="shared" si="8"/>
        <v>WR</v>
      </c>
      <c r="U300" s="3"/>
      <c r="V300" s="3"/>
      <c r="W300" s="3"/>
      <c r="X300" s="3"/>
      <c r="Y300" s="3"/>
      <c r="Z300" s="3"/>
    </row>
    <row r="301">
      <c r="A301" s="1" t="s">
        <v>1435</v>
      </c>
      <c r="B301" s="1" t="s">
        <v>44</v>
      </c>
      <c r="C301" s="1" t="s">
        <v>668</v>
      </c>
      <c r="D301" s="1" t="s">
        <v>1436</v>
      </c>
      <c r="E301" s="4">
        <v>1.43999996185302</v>
      </c>
      <c r="F301" s="4">
        <v>5.0</v>
      </c>
      <c r="G301" s="4">
        <v>4700.0</v>
      </c>
      <c r="H301" s="1" t="s">
        <v>89</v>
      </c>
      <c r="I301" s="1" t="s">
        <v>90</v>
      </c>
      <c r="J301" s="1" t="s">
        <v>69</v>
      </c>
      <c r="K301" s="1"/>
      <c r="L301" s="1"/>
      <c r="M301" s="11" t="str">
        <f t="shared" si="3"/>
        <v>Mike Tolbert</v>
      </c>
      <c r="N301" s="3">
        <f t="shared" si="4"/>
        <v>4700</v>
      </c>
      <c r="O301" s="3" t="str">
        <f t="shared" ref="O301:P301" si="603">K301</f>
        <v/>
      </c>
      <c r="P301" s="3" t="str">
        <f t="shared" si="603"/>
        <v/>
      </c>
      <c r="Q301" s="12">
        <f t="shared" si="6"/>
        <v>1.439999962</v>
      </c>
      <c r="R301" s="3" t="str">
        <f t="shared" ref="R301:S301" si="604">I301</f>
        <v>CAR</v>
      </c>
      <c r="S301" s="3" t="str">
        <f t="shared" si="604"/>
        <v>NO</v>
      </c>
      <c r="T301" s="3" t="str">
        <f t="shared" si="8"/>
        <v>RB</v>
      </c>
      <c r="U301" s="3"/>
      <c r="V301" s="3"/>
      <c r="W301" s="3"/>
      <c r="X301" s="3"/>
      <c r="Y301" s="3"/>
      <c r="Z301" s="3"/>
    </row>
    <row r="302">
      <c r="A302" s="1" t="s">
        <v>1437</v>
      </c>
      <c r="B302" s="1" t="s">
        <v>1201</v>
      </c>
      <c r="C302" s="1" t="s">
        <v>1282</v>
      </c>
      <c r="D302" s="1" t="s">
        <v>1438</v>
      </c>
      <c r="E302" s="4">
        <v>7.2</v>
      </c>
      <c r="F302" s="4">
        <v>5.0</v>
      </c>
      <c r="G302" s="4">
        <v>4700.0</v>
      </c>
      <c r="H302" s="1" t="s">
        <v>210</v>
      </c>
      <c r="I302" s="1" t="s">
        <v>211</v>
      </c>
      <c r="J302" s="1" t="s">
        <v>212</v>
      </c>
      <c r="K302" s="1"/>
      <c r="L302" s="1"/>
      <c r="M302" s="11" t="str">
        <f t="shared" si="3"/>
        <v>Dan Carpenter</v>
      </c>
      <c r="N302" s="3">
        <f t="shared" si="4"/>
        <v>4700</v>
      </c>
      <c r="O302" s="3" t="str">
        <f t="shared" ref="O302:P302" si="605">K302</f>
        <v/>
      </c>
      <c r="P302" s="3" t="str">
        <f t="shared" si="605"/>
        <v/>
      </c>
      <c r="Q302" s="12">
        <f t="shared" si="6"/>
        <v>7.2</v>
      </c>
      <c r="R302" s="3" t="str">
        <f t="shared" ref="R302:S302" si="606">I302</f>
        <v>BUF</v>
      </c>
      <c r="S302" s="3" t="str">
        <f t="shared" si="606"/>
        <v>SF</v>
      </c>
      <c r="T302" s="3" t="str">
        <f t="shared" si="8"/>
        <v>K</v>
      </c>
      <c r="U302" s="3"/>
      <c r="V302" s="3"/>
      <c r="W302" s="3"/>
      <c r="X302" s="3"/>
      <c r="Y302" s="3"/>
      <c r="Z302" s="3"/>
    </row>
    <row r="303">
      <c r="A303" s="1" t="s">
        <v>1439</v>
      </c>
      <c r="B303" s="1" t="s">
        <v>1201</v>
      </c>
      <c r="C303" s="1" t="s">
        <v>1440</v>
      </c>
      <c r="D303" s="1" t="s">
        <v>1441</v>
      </c>
      <c r="E303" s="4">
        <v>8.0</v>
      </c>
      <c r="F303" s="4">
        <v>5.0</v>
      </c>
      <c r="G303" s="4">
        <v>4700.0</v>
      </c>
      <c r="H303" s="1" t="s">
        <v>254</v>
      </c>
      <c r="I303" s="1" t="s">
        <v>255</v>
      </c>
      <c r="J303" s="1" t="s">
        <v>204</v>
      </c>
      <c r="K303" s="1"/>
      <c r="L303" s="1"/>
      <c r="M303" s="11" t="str">
        <f t="shared" si="3"/>
        <v>Sebastian Janikowski</v>
      </c>
      <c r="N303" s="3">
        <f t="shared" si="4"/>
        <v>4700</v>
      </c>
      <c r="O303" s="3" t="str">
        <f t="shared" ref="O303:P303" si="607">K303</f>
        <v/>
      </c>
      <c r="P303" s="3" t="str">
        <f t="shared" si="607"/>
        <v/>
      </c>
      <c r="Q303" s="12">
        <f t="shared" si="6"/>
        <v>8</v>
      </c>
      <c r="R303" s="3" t="str">
        <f t="shared" ref="R303:S303" si="608">I303</f>
        <v>OAK</v>
      </c>
      <c r="S303" s="3" t="str">
        <f t="shared" si="608"/>
        <v>KC</v>
      </c>
      <c r="T303" s="3" t="str">
        <f t="shared" si="8"/>
        <v>K</v>
      </c>
      <c r="U303" s="3"/>
      <c r="V303" s="3"/>
      <c r="W303" s="3"/>
      <c r="X303" s="3"/>
      <c r="Y303" s="3"/>
      <c r="Z303" s="3"/>
    </row>
    <row r="304">
      <c r="A304" s="1" t="s">
        <v>1442</v>
      </c>
      <c r="B304" s="1" t="s">
        <v>148</v>
      </c>
      <c r="C304" s="1" t="s">
        <v>809</v>
      </c>
      <c r="D304" s="1" t="s">
        <v>1231</v>
      </c>
      <c r="E304" s="4">
        <v>2.76666673024495</v>
      </c>
      <c r="F304" s="4">
        <v>3.0</v>
      </c>
      <c r="G304" s="4">
        <v>4700.0</v>
      </c>
      <c r="H304" s="1" t="s">
        <v>110</v>
      </c>
      <c r="I304" s="1" t="s">
        <v>56</v>
      </c>
      <c r="J304" s="1" t="s">
        <v>111</v>
      </c>
      <c r="K304" s="1" t="s">
        <v>747</v>
      </c>
      <c r="L304" s="1" t="s">
        <v>507</v>
      </c>
      <c r="M304" s="11" t="str">
        <f t="shared" si="3"/>
        <v>Jared Cook</v>
      </c>
      <c r="N304" s="3">
        <f t="shared" si="4"/>
        <v>4700</v>
      </c>
      <c r="O304" s="3" t="str">
        <f t="shared" ref="O304:P304" si="609">K304</f>
        <v>O</v>
      </c>
      <c r="P304" s="3" t="str">
        <f t="shared" si="609"/>
        <v>Ankle</v>
      </c>
      <c r="Q304" s="12">
        <f t="shared" si="6"/>
        <v>2.76666673</v>
      </c>
      <c r="R304" s="3" t="str">
        <f t="shared" ref="R304:S304" si="610">I304</f>
        <v>GB</v>
      </c>
      <c r="S304" s="3" t="str">
        <f t="shared" si="610"/>
        <v>DAL</v>
      </c>
      <c r="T304" s="3" t="str">
        <f t="shared" si="8"/>
        <v>TE</v>
      </c>
      <c r="U304" s="3"/>
      <c r="V304" s="3"/>
      <c r="W304" s="3"/>
      <c r="X304" s="3"/>
      <c r="Y304" s="3"/>
      <c r="Z304" s="3"/>
    </row>
    <row r="305">
      <c r="A305" s="1" t="s">
        <v>1443</v>
      </c>
      <c r="B305" s="1" t="s">
        <v>1136</v>
      </c>
      <c r="C305" s="1" t="s">
        <v>1444</v>
      </c>
      <c r="D305" s="1" t="s">
        <v>1445</v>
      </c>
      <c r="E305" s="4">
        <v>8.4</v>
      </c>
      <c r="F305" s="4">
        <v>5.0</v>
      </c>
      <c r="G305" s="4">
        <v>4700.0</v>
      </c>
      <c r="H305" s="1" t="s">
        <v>77</v>
      </c>
      <c r="I305" s="1" t="s">
        <v>78</v>
      </c>
      <c r="J305" s="1" t="s">
        <v>79</v>
      </c>
      <c r="K305" s="1"/>
      <c r="L305" s="1"/>
      <c r="M305" s="11" t="str">
        <f t="shared" si="3"/>
        <v>New England Patriots</v>
      </c>
      <c r="N305" s="3">
        <f t="shared" si="4"/>
        <v>4700</v>
      </c>
      <c r="O305" s="3" t="str">
        <f t="shared" ref="O305:P305" si="611">K305</f>
        <v/>
      </c>
      <c r="P305" s="3" t="str">
        <f t="shared" si="611"/>
        <v/>
      </c>
      <c r="Q305" s="12">
        <f t="shared" si="6"/>
        <v>8.4</v>
      </c>
      <c r="R305" s="3" t="str">
        <f t="shared" ref="R305:S305" si="612">I305</f>
        <v>NE</v>
      </c>
      <c r="S305" s="3" t="str">
        <f t="shared" si="612"/>
        <v>CIN</v>
      </c>
      <c r="T305" s="3" t="str">
        <f t="shared" si="8"/>
        <v>D</v>
      </c>
      <c r="U305" s="3"/>
      <c r="V305" s="3"/>
      <c r="W305" s="3"/>
      <c r="X305" s="3"/>
      <c r="Y305" s="3"/>
      <c r="Z305" s="3"/>
    </row>
    <row r="306">
      <c r="A306" s="1" t="s">
        <v>1446</v>
      </c>
      <c r="B306" s="1" t="s">
        <v>1136</v>
      </c>
      <c r="C306" s="1" t="s">
        <v>1447</v>
      </c>
      <c r="D306" s="1" t="s">
        <v>1448</v>
      </c>
      <c r="E306" s="4">
        <v>7.4</v>
      </c>
      <c r="F306" s="4">
        <v>5.0</v>
      </c>
      <c r="G306" s="4">
        <v>4700.0</v>
      </c>
      <c r="H306" s="1" t="s">
        <v>101</v>
      </c>
      <c r="I306" s="1" t="s">
        <v>102</v>
      </c>
      <c r="J306" s="1" t="s">
        <v>103</v>
      </c>
      <c r="K306" s="1"/>
      <c r="L306" s="1"/>
      <c r="M306" s="11" t="str">
        <f t="shared" si="3"/>
        <v>Tennessee Titans</v>
      </c>
      <c r="N306" s="3">
        <f t="shared" si="4"/>
        <v>4700</v>
      </c>
      <c r="O306" s="3" t="str">
        <f t="shared" ref="O306:P306" si="613">K306</f>
        <v/>
      </c>
      <c r="P306" s="3" t="str">
        <f t="shared" si="613"/>
        <v/>
      </c>
      <c r="Q306" s="12">
        <f t="shared" si="6"/>
        <v>7.4</v>
      </c>
      <c r="R306" s="3" t="str">
        <f t="shared" ref="R306:S306" si="614">I306</f>
        <v>TEN</v>
      </c>
      <c r="S306" s="3" t="str">
        <f t="shared" si="614"/>
        <v>CLE</v>
      </c>
      <c r="T306" s="3" t="str">
        <f t="shared" si="8"/>
        <v>D</v>
      </c>
      <c r="U306" s="3"/>
      <c r="V306" s="3"/>
      <c r="W306" s="3"/>
      <c r="X306" s="3"/>
      <c r="Y306" s="3"/>
      <c r="Z306" s="3"/>
    </row>
    <row r="307">
      <c r="A307" s="1" t="s">
        <v>1449</v>
      </c>
      <c r="B307" s="1" t="s">
        <v>19</v>
      </c>
      <c r="C307" s="1" t="s">
        <v>1450</v>
      </c>
      <c r="D307" s="1" t="s">
        <v>381</v>
      </c>
      <c r="E307" s="4">
        <v>1.63333336512247</v>
      </c>
      <c r="F307" s="4">
        <v>3.0</v>
      </c>
      <c r="G307" s="4">
        <v>4700.0</v>
      </c>
      <c r="H307" s="1" t="s">
        <v>65</v>
      </c>
      <c r="I307" s="1" t="s">
        <v>67</v>
      </c>
      <c r="J307" s="1" t="s">
        <v>66</v>
      </c>
      <c r="K307" s="1" t="s">
        <v>91</v>
      </c>
      <c r="L307" s="1" t="s">
        <v>536</v>
      </c>
      <c r="M307" s="11" t="str">
        <f t="shared" si="3"/>
        <v>Jalin Marshall</v>
      </c>
      <c r="N307" s="3">
        <f t="shared" si="4"/>
        <v>4700</v>
      </c>
      <c r="O307" s="3" t="str">
        <f t="shared" ref="O307:P307" si="615">K307</f>
        <v>Q</v>
      </c>
      <c r="P307" s="3" t="str">
        <f t="shared" si="615"/>
        <v>Shoulder</v>
      </c>
      <c r="Q307" s="12">
        <f t="shared" si="6"/>
        <v>1.633333365</v>
      </c>
      <c r="R307" s="3" t="str">
        <f t="shared" ref="R307:S307" si="616">I307</f>
        <v>NYJ</v>
      </c>
      <c r="S307" s="3" t="str">
        <f t="shared" si="616"/>
        <v>ARI</v>
      </c>
      <c r="T307" s="3" t="str">
        <f t="shared" si="8"/>
        <v>WR</v>
      </c>
      <c r="U307" s="3"/>
      <c r="V307" s="3"/>
      <c r="W307" s="3"/>
      <c r="X307" s="3"/>
      <c r="Y307" s="3"/>
      <c r="Z307" s="3"/>
    </row>
    <row r="308">
      <c r="A308" s="1" t="s">
        <v>1451</v>
      </c>
      <c r="B308" s="1" t="s">
        <v>1201</v>
      </c>
      <c r="C308" s="1" t="s">
        <v>313</v>
      </c>
      <c r="D308" s="1" t="s">
        <v>1452</v>
      </c>
      <c r="E308" s="4">
        <v>8.4</v>
      </c>
      <c r="F308" s="4">
        <v>5.0</v>
      </c>
      <c r="G308" s="4">
        <v>4700.0</v>
      </c>
      <c r="H308" s="1" t="s">
        <v>239</v>
      </c>
      <c r="I308" s="1" t="s">
        <v>241</v>
      </c>
      <c r="J308" s="1" t="s">
        <v>180</v>
      </c>
      <c r="K308" s="1"/>
      <c r="L308" s="1"/>
      <c r="M308" s="11" t="str">
        <f t="shared" si="3"/>
        <v>Matt Prater</v>
      </c>
      <c r="N308" s="3">
        <f t="shared" si="4"/>
        <v>4700</v>
      </c>
      <c r="O308" s="3" t="str">
        <f t="shared" ref="O308:P308" si="617">K308</f>
        <v/>
      </c>
      <c r="P308" s="3" t="str">
        <f t="shared" si="617"/>
        <v/>
      </c>
      <c r="Q308" s="12">
        <f t="shared" si="6"/>
        <v>8.4</v>
      </c>
      <c r="R308" s="3" t="str">
        <f t="shared" ref="R308:S308" si="618">I308</f>
        <v>DET</v>
      </c>
      <c r="S308" s="3" t="str">
        <f t="shared" si="618"/>
        <v>LA</v>
      </c>
      <c r="T308" s="3" t="str">
        <f t="shared" si="8"/>
        <v>K</v>
      </c>
      <c r="U308" s="3"/>
      <c r="V308" s="3"/>
      <c r="W308" s="3"/>
      <c r="X308" s="3"/>
      <c r="Y308" s="3"/>
      <c r="Z308" s="3"/>
    </row>
    <row r="309">
      <c r="A309" s="1" t="s">
        <v>1453</v>
      </c>
      <c r="B309" s="1" t="s">
        <v>19</v>
      </c>
      <c r="C309" s="1" t="s">
        <v>588</v>
      </c>
      <c r="D309" s="1" t="s">
        <v>1454</v>
      </c>
      <c r="E309" s="4">
        <v>3.79999995231628</v>
      </c>
      <c r="F309" s="4">
        <v>2.0</v>
      </c>
      <c r="G309" s="4">
        <v>4600.0</v>
      </c>
      <c r="H309" s="1" t="s">
        <v>364</v>
      </c>
      <c r="I309" s="1" t="s">
        <v>366</v>
      </c>
      <c r="J309" s="1" t="s">
        <v>365</v>
      </c>
      <c r="K309" s="1" t="s">
        <v>91</v>
      </c>
      <c r="L309" s="1" t="s">
        <v>1455</v>
      </c>
      <c r="M309" s="11" t="str">
        <f t="shared" si="3"/>
        <v>Josh Doctson</v>
      </c>
      <c r="N309" s="3">
        <f t="shared" si="4"/>
        <v>4600</v>
      </c>
      <c r="O309" s="3" t="str">
        <f t="shared" ref="O309:P309" si="619">K309</f>
        <v>Q</v>
      </c>
      <c r="P309" s="3" t="str">
        <f t="shared" si="619"/>
        <v>Achilles</v>
      </c>
      <c r="Q309" s="12">
        <f t="shared" si="6"/>
        <v>3.799999952</v>
      </c>
      <c r="R309" s="3" t="str">
        <f t="shared" ref="R309:S309" si="620">I309</f>
        <v>WAS</v>
      </c>
      <c r="S309" s="3" t="str">
        <f t="shared" si="620"/>
        <v>PHI</v>
      </c>
      <c r="T309" s="3" t="str">
        <f t="shared" si="8"/>
        <v>WR</v>
      </c>
      <c r="U309" s="3"/>
      <c r="V309" s="3"/>
      <c r="W309" s="3"/>
      <c r="X309" s="3"/>
      <c r="Y309" s="3"/>
      <c r="Z309" s="3"/>
    </row>
    <row r="310">
      <c r="A310" s="1" t="s">
        <v>1456</v>
      </c>
      <c r="B310" s="1" t="s">
        <v>19</v>
      </c>
      <c r="C310" s="1" t="s">
        <v>1369</v>
      </c>
      <c r="D310" s="1" t="s">
        <v>1457</v>
      </c>
      <c r="E310" s="4">
        <v>4.34999990463256</v>
      </c>
      <c r="F310" s="4">
        <v>4.0</v>
      </c>
      <c r="G310" s="4">
        <v>4600.0</v>
      </c>
      <c r="H310" s="1" t="s">
        <v>157</v>
      </c>
      <c r="I310" s="1" t="s">
        <v>158</v>
      </c>
      <c r="J310" s="1" t="s">
        <v>159</v>
      </c>
      <c r="K310" s="1"/>
      <c r="L310" s="1"/>
      <c r="M310" s="11" t="str">
        <f t="shared" si="3"/>
        <v>Justin Hardy</v>
      </c>
      <c r="N310" s="3">
        <f t="shared" si="4"/>
        <v>4600</v>
      </c>
      <c r="O310" s="3" t="str">
        <f t="shared" ref="O310:P310" si="621">K310</f>
        <v/>
      </c>
      <c r="P310" s="3" t="str">
        <f t="shared" si="621"/>
        <v/>
      </c>
      <c r="Q310" s="12">
        <f t="shared" si="6"/>
        <v>4.349999905</v>
      </c>
      <c r="R310" s="3" t="str">
        <f t="shared" ref="R310:S310" si="622">I310</f>
        <v>ATL</v>
      </c>
      <c r="S310" s="3" t="str">
        <f t="shared" si="622"/>
        <v>SEA</v>
      </c>
      <c r="T310" s="3" t="str">
        <f t="shared" si="8"/>
        <v>WR</v>
      </c>
      <c r="U310" s="3"/>
      <c r="V310" s="3"/>
      <c r="W310" s="3"/>
      <c r="X310" s="3"/>
      <c r="Y310" s="3"/>
      <c r="Z310" s="3"/>
    </row>
    <row r="311">
      <c r="A311" s="1" t="s">
        <v>1458</v>
      </c>
      <c r="B311" s="1" t="s">
        <v>19</v>
      </c>
      <c r="C311" s="1" t="s">
        <v>129</v>
      </c>
      <c r="D311" s="1" t="s">
        <v>1459</v>
      </c>
      <c r="E311" s="4">
        <v>4.92000007629394</v>
      </c>
      <c r="F311" s="4">
        <v>5.0</v>
      </c>
      <c r="G311" s="4">
        <v>4600.0</v>
      </c>
      <c r="H311" s="1" t="s">
        <v>101</v>
      </c>
      <c r="I311" s="1" t="s">
        <v>103</v>
      </c>
      <c r="J311" s="1" t="s">
        <v>102</v>
      </c>
      <c r="K311" s="1"/>
      <c r="L311" s="1"/>
      <c r="M311" s="11" t="str">
        <f t="shared" si="3"/>
        <v>Andrew Hawkins</v>
      </c>
      <c r="N311" s="3">
        <f t="shared" si="4"/>
        <v>4600</v>
      </c>
      <c r="O311" s="3" t="str">
        <f t="shared" ref="O311:P311" si="623">K311</f>
        <v/>
      </c>
      <c r="P311" s="3" t="str">
        <f t="shared" si="623"/>
        <v/>
      </c>
      <c r="Q311" s="12">
        <f t="shared" si="6"/>
        <v>4.920000076</v>
      </c>
      <c r="R311" s="3" t="str">
        <f t="shared" ref="R311:S311" si="624">I311</f>
        <v>CLE</v>
      </c>
      <c r="S311" s="3" t="str">
        <f t="shared" si="624"/>
        <v>TEN</v>
      </c>
      <c r="T311" s="3" t="str">
        <f t="shared" si="8"/>
        <v>WR</v>
      </c>
      <c r="U311" s="3"/>
      <c r="V311" s="3"/>
      <c r="W311" s="3"/>
      <c r="X311" s="3"/>
      <c r="Y311" s="3"/>
      <c r="Z311" s="3"/>
    </row>
    <row r="312">
      <c r="A312" s="1" t="s">
        <v>1460</v>
      </c>
      <c r="B312" s="1" t="s">
        <v>44</v>
      </c>
      <c r="C312" s="1" t="s">
        <v>1461</v>
      </c>
      <c r="D312" s="1" t="s">
        <v>1462</v>
      </c>
      <c r="E312" s="4">
        <v>2.72000007629394</v>
      </c>
      <c r="F312" s="4">
        <v>5.0</v>
      </c>
      <c r="G312" s="4">
        <v>4600.0</v>
      </c>
      <c r="H312" s="1" t="s">
        <v>210</v>
      </c>
      <c r="I312" s="1" t="s">
        <v>212</v>
      </c>
      <c r="J312" s="1" t="s">
        <v>211</v>
      </c>
      <c r="K312" s="1"/>
      <c r="L312" s="1"/>
      <c r="M312" s="11" t="str">
        <f t="shared" si="3"/>
        <v>Shaun Draughn</v>
      </c>
      <c r="N312" s="3">
        <f t="shared" si="4"/>
        <v>4600</v>
      </c>
      <c r="O312" s="3" t="str">
        <f t="shared" ref="O312:P312" si="625">K312</f>
        <v/>
      </c>
      <c r="P312" s="3" t="str">
        <f t="shared" si="625"/>
        <v/>
      </c>
      <c r="Q312" s="12">
        <f t="shared" si="6"/>
        <v>2.720000076</v>
      </c>
      <c r="R312" s="3" t="str">
        <f t="shared" ref="R312:S312" si="626">I312</f>
        <v>SF</v>
      </c>
      <c r="S312" s="3" t="str">
        <f t="shared" si="626"/>
        <v>BUF</v>
      </c>
      <c r="T312" s="3" t="str">
        <f t="shared" si="8"/>
        <v>RB</v>
      </c>
      <c r="U312" s="3"/>
      <c r="V312" s="3"/>
      <c r="W312" s="3"/>
      <c r="X312" s="3"/>
      <c r="Y312" s="3"/>
      <c r="Z312" s="3"/>
    </row>
    <row r="313">
      <c r="A313" s="1" t="s">
        <v>1463</v>
      </c>
      <c r="B313" s="1" t="s">
        <v>19</v>
      </c>
      <c r="C313" s="1" t="s">
        <v>1020</v>
      </c>
      <c r="D313" s="1" t="s">
        <v>1464</v>
      </c>
      <c r="E313" s="4">
        <v>6.17500019073486</v>
      </c>
      <c r="F313" s="4">
        <v>4.0</v>
      </c>
      <c r="G313" s="4">
        <v>4600.0</v>
      </c>
      <c r="H313" s="1" t="s">
        <v>254</v>
      </c>
      <c r="I313" s="1" t="s">
        <v>204</v>
      </c>
      <c r="J313" s="1" t="s">
        <v>255</v>
      </c>
      <c r="K313" s="1"/>
      <c r="L313" s="1"/>
      <c r="M313" s="11" t="str">
        <f t="shared" si="3"/>
        <v>Chris Conley</v>
      </c>
      <c r="N313" s="3">
        <f t="shared" si="4"/>
        <v>4600</v>
      </c>
      <c r="O313" s="3" t="str">
        <f t="shared" ref="O313:P313" si="627">K313</f>
        <v/>
      </c>
      <c r="P313" s="3" t="str">
        <f t="shared" si="627"/>
        <v/>
      </c>
      <c r="Q313" s="12">
        <f t="shared" si="6"/>
        <v>6.175000191</v>
      </c>
      <c r="R313" s="3" t="str">
        <f t="shared" ref="R313:S313" si="628">I313</f>
        <v>KC</v>
      </c>
      <c r="S313" s="3" t="str">
        <f t="shared" si="628"/>
        <v>OAK</v>
      </c>
      <c r="T313" s="3" t="str">
        <f t="shared" si="8"/>
        <v>WR</v>
      </c>
      <c r="U313" s="3"/>
      <c r="V313" s="3"/>
      <c r="W313" s="3"/>
      <c r="X313" s="3"/>
      <c r="Y313" s="3"/>
      <c r="Z313" s="3"/>
    </row>
    <row r="314">
      <c r="A314" s="1" t="s">
        <v>1465</v>
      </c>
      <c r="B314" s="1" t="s">
        <v>44</v>
      </c>
      <c r="C314" s="1" t="s">
        <v>1466</v>
      </c>
      <c r="D314" s="1" t="s">
        <v>759</v>
      </c>
      <c r="E314" s="4">
        <v>6.07499980926513</v>
      </c>
      <c r="F314" s="4">
        <v>4.0</v>
      </c>
      <c r="G314" s="4">
        <v>4600.0</v>
      </c>
      <c r="H314" s="1" t="s">
        <v>27</v>
      </c>
      <c r="I314" s="1" t="s">
        <v>29</v>
      </c>
      <c r="J314" s="1" t="s">
        <v>28</v>
      </c>
      <c r="K314" s="1" t="s">
        <v>91</v>
      </c>
      <c r="L314" s="1" t="s">
        <v>1467</v>
      </c>
      <c r="M314" s="11" t="str">
        <f t="shared" si="3"/>
        <v>Damien Williams</v>
      </c>
      <c r="N314" s="3">
        <f t="shared" si="4"/>
        <v>4600</v>
      </c>
      <c r="O314" s="3" t="str">
        <f t="shared" ref="O314:P314" si="629">K314</f>
        <v>Q</v>
      </c>
      <c r="P314" s="3" t="str">
        <f t="shared" si="629"/>
        <v>Illness</v>
      </c>
      <c r="Q314" s="12">
        <f t="shared" si="6"/>
        <v>6.074999809</v>
      </c>
      <c r="R314" s="3" t="str">
        <f t="shared" ref="R314:S314" si="630">I314</f>
        <v>MIA</v>
      </c>
      <c r="S314" s="3" t="str">
        <f t="shared" si="630"/>
        <v>PIT</v>
      </c>
      <c r="T314" s="3" t="str">
        <f t="shared" si="8"/>
        <v>RB</v>
      </c>
      <c r="U314" s="3"/>
      <c r="V314" s="3"/>
      <c r="W314" s="3"/>
      <c r="X314" s="3"/>
      <c r="Y314" s="3"/>
      <c r="Z314" s="3"/>
    </row>
    <row r="315">
      <c r="A315" s="1" t="s">
        <v>1468</v>
      </c>
      <c r="B315" s="1" t="s">
        <v>44</v>
      </c>
      <c r="C315" s="1" t="s">
        <v>1469</v>
      </c>
      <c r="D315" s="1" t="s">
        <v>654</v>
      </c>
      <c r="E315" s="4">
        <v>4.89999993642171</v>
      </c>
      <c r="F315" s="4">
        <v>3.0</v>
      </c>
      <c r="G315" s="4">
        <v>4600.0</v>
      </c>
      <c r="H315" s="1" t="s">
        <v>254</v>
      </c>
      <c r="I315" s="1" t="s">
        <v>204</v>
      </c>
      <c r="J315" s="1" t="s">
        <v>255</v>
      </c>
      <c r="K315" s="1" t="s">
        <v>91</v>
      </c>
      <c r="L315" s="1" t="s">
        <v>507</v>
      </c>
      <c r="M315" s="11" t="str">
        <f t="shared" si="3"/>
        <v>Charcandrick West</v>
      </c>
      <c r="N315" s="3">
        <f t="shared" si="4"/>
        <v>4600</v>
      </c>
      <c r="O315" s="3" t="str">
        <f t="shared" ref="O315:P315" si="631">K315</f>
        <v>Q</v>
      </c>
      <c r="P315" s="3" t="str">
        <f t="shared" si="631"/>
        <v>Ankle</v>
      </c>
      <c r="Q315" s="12">
        <f t="shared" si="6"/>
        <v>4.899999936</v>
      </c>
      <c r="R315" s="3" t="str">
        <f t="shared" ref="R315:S315" si="632">I315</f>
        <v>KC</v>
      </c>
      <c r="S315" s="3" t="str">
        <f t="shared" si="632"/>
        <v>OAK</v>
      </c>
      <c r="T315" s="3" t="str">
        <f t="shared" si="8"/>
        <v>RB</v>
      </c>
      <c r="U315" s="3"/>
      <c r="V315" s="3"/>
      <c r="W315" s="3"/>
      <c r="X315" s="3"/>
      <c r="Y315" s="3"/>
      <c r="Z315" s="3"/>
    </row>
    <row r="316">
      <c r="A316" s="1" t="s">
        <v>1470</v>
      </c>
      <c r="B316" s="1" t="s">
        <v>19</v>
      </c>
      <c r="C316" s="1" t="s">
        <v>1471</v>
      </c>
      <c r="D316" s="1" t="s">
        <v>1472</v>
      </c>
      <c r="E316" s="4">
        <v>3.5</v>
      </c>
      <c r="F316" s="4">
        <v>4.0</v>
      </c>
      <c r="G316" s="4">
        <v>4600.0</v>
      </c>
      <c r="H316" s="1" t="s">
        <v>131</v>
      </c>
      <c r="I316" s="1" t="s">
        <v>133</v>
      </c>
      <c r="J316" s="1" t="s">
        <v>132</v>
      </c>
      <c r="K316" s="1"/>
      <c r="L316" s="1"/>
      <c r="M316" s="11" t="str">
        <f t="shared" si="3"/>
        <v>Jaelen Strong</v>
      </c>
      <c r="N316" s="3">
        <f t="shared" si="4"/>
        <v>4600</v>
      </c>
      <c r="O316" s="3" t="str">
        <f t="shared" ref="O316:P316" si="633">K316</f>
        <v/>
      </c>
      <c r="P316" s="3" t="str">
        <f t="shared" si="633"/>
        <v/>
      </c>
      <c r="Q316" s="12">
        <f t="shared" si="6"/>
        <v>3.5</v>
      </c>
      <c r="R316" s="3" t="str">
        <f t="shared" ref="R316:S316" si="634">I316</f>
        <v>HOU</v>
      </c>
      <c r="S316" s="3" t="str">
        <f t="shared" si="634"/>
        <v>IND</v>
      </c>
      <c r="T316" s="3" t="str">
        <f t="shared" si="8"/>
        <v>WR</v>
      </c>
      <c r="U316" s="3"/>
      <c r="V316" s="3"/>
      <c r="W316" s="3"/>
      <c r="X316" s="3"/>
      <c r="Y316" s="3"/>
      <c r="Z316" s="3"/>
    </row>
    <row r="317">
      <c r="A317" s="1" t="s">
        <v>1473</v>
      </c>
      <c r="B317" s="1" t="s">
        <v>148</v>
      </c>
      <c r="C317" s="1" t="s">
        <v>1474</v>
      </c>
      <c r="D317" s="1" t="s">
        <v>1475</v>
      </c>
      <c r="E317" s="4">
        <v>7.93333307902018</v>
      </c>
      <c r="F317" s="4">
        <v>3.0</v>
      </c>
      <c r="G317" s="4">
        <v>4600.0</v>
      </c>
      <c r="H317" s="1" t="s">
        <v>210</v>
      </c>
      <c r="I317" s="1" t="s">
        <v>212</v>
      </c>
      <c r="J317" s="1" t="s">
        <v>211</v>
      </c>
      <c r="K317" s="1" t="s">
        <v>91</v>
      </c>
      <c r="L317" s="1" t="s">
        <v>1476</v>
      </c>
      <c r="M317" s="11" t="str">
        <f t="shared" si="3"/>
        <v>Vance McDonald</v>
      </c>
      <c r="N317" s="3">
        <f t="shared" si="4"/>
        <v>4600</v>
      </c>
      <c r="O317" s="3" t="str">
        <f t="shared" ref="O317:P317" si="635">K317</f>
        <v>Q</v>
      </c>
      <c r="P317" s="3" t="str">
        <f t="shared" si="635"/>
        <v>Hip</v>
      </c>
      <c r="Q317" s="12">
        <f t="shared" si="6"/>
        <v>7.933333079</v>
      </c>
      <c r="R317" s="3" t="str">
        <f t="shared" ref="R317:S317" si="636">I317</f>
        <v>SF</v>
      </c>
      <c r="S317" s="3" t="str">
        <f t="shared" si="636"/>
        <v>BUF</v>
      </c>
      <c r="T317" s="3" t="str">
        <f t="shared" si="8"/>
        <v>TE</v>
      </c>
      <c r="U317" s="3"/>
      <c r="V317" s="3"/>
      <c r="W317" s="3"/>
      <c r="X317" s="3"/>
      <c r="Y317" s="3"/>
      <c r="Z317" s="3"/>
    </row>
    <row r="318">
      <c r="A318" s="1" t="s">
        <v>1477</v>
      </c>
      <c r="B318" s="1" t="s">
        <v>1201</v>
      </c>
      <c r="C318" s="1" t="s">
        <v>129</v>
      </c>
      <c r="D318" s="1" t="s">
        <v>1478</v>
      </c>
      <c r="E318" s="4">
        <v>4.6</v>
      </c>
      <c r="F318" s="4">
        <v>5.0</v>
      </c>
      <c r="G318" s="4">
        <v>4600.0</v>
      </c>
      <c r="H318" s="1" t="s">
        <v>27</v>
      </c>
      <c r="I318" s="1" t="s">
        <v>29</v>
      </c>
      <c r="J318" s="1" t="s">
        <v>28</v>
      </c>
      <c r="K318" s="1"/>
      <c r="L318" s="1"/>
      <c r="M318" s="11" t="str">
        <f t="shared" si="3"/>
        <v>Andrew Franks</v>
      </c>
      <c r="N318" s="3">
        <f t="shared" si="4"/>
        <v>4600</v>
      </c>
      <c r="O318" s="3" t="str">
        <f t="shared" ref="O318:P318" si="637">K318</f>
        <v/>
      </c>
      <c r="P318" s="3" t="str">
        <f t="shared" si="637"/>
        <v/>
      </c>
      <c r="Q318" s="12">
        <f t="shared" si="6"/>
        <v>4.6</v>
      </c>
      <c r="R318" s="3" t="str">
        <f t="shared" ref="R318:S318" si="638">I318</f>
        <v>MIA</v>
      </c>
      <c r="S318" s="3" t="str">
        <f t="shared" si="638"/>
        <v>PIT</v>
      </c>
      <c r="T318" s="3" t="str">
        <f t="shared" si="8"/>
        <v>K</v>
      </c>
      <c r="U318" s="3"/>
      <c r="V318" s="3"/>
      <c r="W318" s="3"/>
      <c r="X318" s="3"/>
      <c r="Y318" s="3"/>
      <c r="Z318" s="3"/>
    </row>
    <row r="319">
      <c r="A319" s="1" t="s">
        <v>1479</v>
      </c>
      <c r="B319" s="1" t="s">
        <v>1201</v>
      </c>
      <c r="C319" s="1" t="s">
        <v>996</v>
      </c>
      <c r="D319" s="1" t="s">
        <v>1480</v>
      </c>
      <c r="E319" s="4">
        <v>8.75</v>
      </c>
      <c r="F319" s="4">
        <v>4.0</v>
      </c>
      <c r="G319" s="4">
        <v>4600.0</v>
      </c>
      <c r="H319" s="1" t="s">
        <v>144</v>
      </c>
      <c r="I319" s="1" t="s">
        <v>145</v>
      </c>
      <c r="J319" s="1" t="s">
        <v>146</v>
      </c>
      <c r="K319" s="1"/>
      <c r="L319" s="1"/>
      <c r="M319" s="11" t="str">
        <f t="shared" si="3"/>
        <v>Jason Myers</v>
      </c>
      <c r="N319" s="3">
        <f t="shared" si="4"/>
        <v>4600</v>
      </c>
      <c r="O319" s="3" t="str">
        <f t="shared" ref="O319:P319" si="639">K319</f>
        <v/>
      </c>
      <c r="P319" s="3" t="str">
        <f t="shared" si="639"/>
        <v/>
      </c>
      <c r="Q319" s="12">
        <f t="shared" si="6"/>
        <v>8.75</v>
      </c>
      <c r="R319" s="3" t="str">
        <f t="shared" ref="R319:S319" si="640">I319</f>
        <v>JAC</v>
      </c>
      <c r="S319" s="3" t="str">
        <f t="shared" si="640"/>
        <v>CHI</v>
      </c>
      <c r="T319" s="3" t="str">
        <f t="shared" si="8"/>
        <v>K</v>
      </c>
      <c r="U319" s="3"/>
      <c r="V319" s="3"/>
      <c r="W319" s="3"/>
      <c r="X319" s="3"/>
      <c r="Y319" s="3"/>
      <c r="Z319" s="3"/>
    </row>
    <row r="320">
      <c r="A320" s="1" t="s">
        <v>1481</v>
      </c>
      <c r="B320" s="1" t="s">
        <v>19</v>
      </c>
      <c r="C320" s="1" t="s">
        <v>315</v>
      </c>
      <c r="D320" s="1" t="s">
        <v>1482</v>
      </c>
      <c r="E320" s="4">
        <v>0.333333333333333</v>
      </c>
      <c r="F320" s="4">
        <v>3.0</v>
      </c>
      <c r="G320" s="4">
        <v>4600.0</v>
      </c>
      <c r="H320" s="1" t="s">
        <v>364</v>
      </c>
      <c r="I320" s="1" t="s">
        <v>366</v>
      </c>
      <c r="J320" s="1" t="s">
        <v>365</v>
      </c>
      <c r="K320" s="1"/>
      <c r="L320" s="1"/>
      <c r="M320" s="11" t="str">
        <f t="shared" si="3"/>
        <v>Ryan Grant</v>
      </c>
      <c r="N320" s="3">
        <f t="shared" si="4"/>
        <v>4600</v>
      </c>
      <c r="O320" s="3" t="str">
        <f t="shared" ref="O320:P320" si="641">K320</f>
        <v/>
      </c>
      <c r="P320" s="3" t="str">
        <f t="shared" si="641"/>
        <v/>
      </c>
      <c r="Q320" s="12">
        <f t="shared" si="6"/>
        <v>0.3333333333</v>
      </c>
      <c r="R320" s="3" t="str">
        <f t="shared" ref="R320:S320" si="642">I320</f>
        <v>WAS</v>
      </c>
      <c r="S320" s="3" t="str">
        <f t="shared" si="642"/>
        <v>PHI</v>
      </c>
      <c r="T320" s="3" t="str">
        <f t="shared" si="8"/>
        <v>WR</v>
      </c>
      <c r="U320" s="3"/>
      <c r="V320" s="3"/>
      <c r="W320" s="3"/>
      <c r="X320" s="3"/>
      <c r="Y320" s="3"/>
      <c r="Z320" s="3"/>
    </row>
    <row r="321">
      <c r="A321" s="1" t="s">
        <v>1483</v>
      </c>
      <c r="B321" s="1" t="s">
        <v>1201</v>
      </c>
      <c r="C321" s="1" t="s">
        <v>1484</v>
      </c>
      <c r="D321" s="1" t="s">
        <v>1485</v>
      </c>
      <c r="E321" s="4">
        <v>6.8</v>
      </c>
      <c r="F321" s="4">
        <v>5.0</v>
      </c>
      <c r="G321" s="4">
        <v>4600.0</v>
      </c>
      <c r="H321" s="1" t="s">
        <v>65</v>
      </c>
      <c r="I321" s="1" t="s">
        <v>66</v>
      </c>
      <c r="J321" s="1" t="s">
        <v>67</v>
      </c>
      <c r="K321" s="1"/>
      <c r="L321" s="1"/>
      <c r="M321" s="11" t="str">
        <f t="shared" si="3"/>
        <v>Chandler Catanzaro</v>
      </c>
      <c r="N321" s="3">
        <f t="shared" si="4"/>
        <v>4600</v>
      </c>
      <c r="O321" s="3" t="str">
        <f t="shared" ref="O321:P321" si="643">K321</f>
        <v/>
      </c>
      <c r="P321" s="3" t="str">
        <f t="shared" si="643"/>
        <v/>
      </c>
      <c r="Q321" s="12">
        <f t="shared" si="6"/>
        <v>6.8</v>
      </c>
      <c r="R321" s="3" t="str">
        <f t="shared" ref="R321:S321" si="644">I321</f>
        <v>ARI</v>
      </c>
      <c r="S321" s="3" t="str">
        <f t="shared" si="644"/>
        <v>NYJ</v>
      </c>
      <c r="T321" s="3" t="str">
        <f t="shared" si="8"/>
        <v>K</v>
      </c>
      <c r="U321" s="3"/>
      <c r="V321" s="3"/>
      <c r="W321" s="3"/>
      <c r="X321" s="3"/>
      <c r="Y321" s="3"/>
      <c r="Z321" s="3"/>
    </row>
    <row r="322">
      <c r="A322" s="1" t="s">
        <v>1486</v>
      </c>
      <c r="B322" s="1" t="s">
        <v>44</v>
      </c>
      <c r="C322" s="1" t="s">
        <v>1487</v>
      </c>
      <c r="D322" s="1" t="s">
        <v>1488</v>
      </c>
      <c r="E322" s="4">
        <v>3.75</v>
      </c>
      <c r="F322" s="4">
        <v>4.0</v>
      </c>
      <c r="G322" s="4">
        <v>4600.0</v>
      </c>
      <c r="H322" s="1" t="s">
        <v>110</v>
      </c>
      <c r="I322" s="1" t="s">
        <v>111</v>
      </c>
      <c r="J322" s="1" t="s">
        <v>56</v>
      </c>
      <c r="K322" s="1" t="s">
        <v>91</v>
      </c>
      <c r="L322" s="1" t="s">
        <v>332</v>
      </c>
      <c r="M322" s="11" t="str">
        <f t="shared" si="3"/>
        <v>Lance Dunbar</v>
      </c>
      <c r="N322" s="3">
        <f t="shared" si="4"/>
        <v>4600</v>
      </c>
      <c r="O322" s="3" t="str">
        <f t="shared" ref="O322:P322" si="645">K322</f>
        <v>Q</v>
      </c>
      <c r="P322" s="3" t="str">
        <f t="shared" si="645"/>
        <v>Knee</v>
      </c>
      <c r="Q322" s="12">
        <f t="shared" si="6"/>
        <v>3.75</v>
      </c>
      <c r="R322" s="3" t="str">
        <f t="shared" ref="R322:S322" si="646">I322</f>
        <v>DAL</v>
      </c>
      <c r="S322" s="3" t="str">
        <f t="shared" si="646"/>
        <v>GB</v>
      </c>
      <c r="T322" s="3" t="str">
        <f t="shared" si="8"/>
        <v>RB</v>
      </c>
      <c r="U322" s="3"/>
      <c r="V322" s="3"/>
      <c r="W322" s="3"/>
      <c r="X322" s="3"/>
      <c r="Y322" s="3"/>
      <c r="Z322" s="3"/>
    </row>
    <row r="323">
      <c r="A323" s="1" t="s">
        <v>1489</v>
      </c>
      <c r="B323" s="1" t="s">
        <v>19</v>
      </c>
      <c r="C323" s="1" t="s">
        <v>1490</v>
      </c>
      <c r="D323" s="1" t="s">
        <v>1491</v>
      </c>
      <c r="E323" s="4">
        <v>4.05000019073486</v>
      </c>
      <c r="F323" s="4">
        <v>4.0</v>
      </c>
      <c r="G323" s="4">
        <v>4600.0</v>
      </c>
      <c r="H323" s="1" t="s">
        <v>157</v>
      </c>
      <c r="I323" s="1" t="s">
        <v>159</v>
      </c>
      <c r="J323" s="1" t="s">
        <v>158</v>
      </c>
      <c r="K323" s="1"/>
      <c r="L323" s="1"/>
      <c r="M323" s="11" t="str">
        <f t="shared" si="3"/>
        <v>Jermaine Kearse</v>
      </c>
      <c r="N323" s="3">
        <f t="shared" si="4"/>
        <v>4600</v>
      </c>
      <c r="O323" s="3" t="str">
        <f t="shared" ref="O323:P323" si="647">K323</f>
        <v/>
      </c>
      <c r="P323" s="3" t="str">
        <f t="shared" si="647"/>
        <v/>
      </c>
      <c r="Q323" s="12">
        <f t="shared" si="6"/>
        <v>4.050000191</v>
      </c>
      <c r="R323" s="3" t="str">
        <f t="shared" ref="R323:S323" si="648">I323</f>
        <v>SEA</v>
      </c>
      <c r="S323" s="3" t="str">
        <f t="shared" si="648"/>
        <v>ATL</v>
      </c>
      <c r="T323" s="3" t="str">
        <f t="shared" si="8"/>
        <v>WR</v>
      </c>
      <c r="U323" s="3"/>
      <c r="V323" s="3"/>
      <c r="W323" s="3"/>
      <c r="X323" s="3"/>
      <c r="Y323" s="3"/>
      <c r="Z323" s="3"/>
    </row>
    <row r="324">
      <c r="A324" s="1" t="s">
        <v>1492</v>
      </c>
      <c r="B324" s="1" t="s">
        <v>148</v>
      </c>
      <c r="C324" s="1" t="s">
        <v>610</v>
      </c>
      <c r="D324" s="1" t="s">
        <v>1493</v>
      </c>
      <c r="E324" s="4">
        <v>3.95000004768371</v>
      </c>
      <c r="F324" s="4">
        <v>2.0</v>
      </c>
      <c r="G324" s="4">
        <v>4600.0</v>
      </c>
      <c r="H324" s="1" t="s">
        <v>346</v>
      </c>
      <c r="I324" s="1" t="s">
        <v>347</v>
      </c>
      <c r="J324" s="1" t="s">
        <v>233</v>
      </c>
      <c r="K324" s="1"/>
      <c r="L324" s="1"/>
      <c r="M324" s="11" t="str">
        <f t="shared" si="3"/>
        <v>John Phillips</v>
      </c>
      <c r="N324" s="3">
        <f t="shared" si="4"/>
        <v>4600</v>
      </c>
      <c r="O324" s="3" t="str">
        <f t="shared" ref="O324:P324" si="649">K324</f>
        <v/>
      </c>
      <c r="P324" s="3" t="str">
        <f t="shared" si="649"/>
        <v/>
      </c>
      <c r="Q324" s="12">
        <f t="shared" si="6"/>
        <v>3.950000048</v>
      </c>
      <c r="R324" s="3" t="str">
        <f t="shared" ref="R324:S324" si="650">I324</f>
        <v>DEN</v>
      </c>
      <c r="S324" s="3" t="str">
        <f t="shared" si="650"/>
        <v>SD</v>
      </c>
      <c r="T324" s="3" t="str">
        <f t="shared" si="8"/>
        <v>TE</v>
      </c>
      <c r="U324" s="3"/>
      <c r="V324" s="3"/>
      <c r="W324" s="3"/>
      <c r="X324" s="3"/>
      <c r="Y324" s="3"/>
      <c r="Z324" s="3"/>
    </row>
    <row r="325">
      <c r="A325" s="1" t="s">
        <v>1494</v>
      </c>
      <c r="B325" s="1" t="s">
        <v>1201</v>
      </c>
      <c r="C325" s="1" t="s">
        <v>313</v>
      </c>
      <c r="D325" s="1" t="s">
        <v>331</v>
      </c>
      <c r="E325" s="4">
        <v>10.8</v>
      </c>
      <c r="F325" s="4">
        <v>5.0</v>
      </c>
      <c r="G325" s="4">
        <v>4600.0</v>
      </c>
      <c r="H325" s="1" t="s">
        <v>157</v>
      </c>
      <c r="I325" s="1" t="s">
        <v>158</v>
      </c>
      <c r="J325" s="1" t="s">
        <v>159</v>
      </c>
      <c r="K325" s="1"/>
      <c r="L325" s="1"/>
      <c r="M325" s="11" t="str">
        <f t="shared" si="3"/>
        <v>Matt Bryant</v>
      </c>
      <c r="N325" s="3">
        <f t="shared" si="4"/>
        <v>4600</v>
      </c>
      <c r="O325" s="3" t="str">
        <f t="shared" ref="O325:P325" si="651">K325</f>
        <v/>
      </c>
      <c r="P325" s="3" t="str">
        <f t="shared" si="651"/>
        <v/>
      </c>
      <c r="Q325" s="12">
        <f t="shared" si="6"/>
        <v>10.8</v>
      </c>
      <c r="R325" s="3" t="str">
        <f t="shared" ref="R325:S325" si="652">I325</f>
        <v>ATL</v>
      </c>
      <c r="S325" s="3" t="str">
        <f t="shared" si="652"/>
        <v>SEA</v>
      </c>
      <c r="T325" s="3" t="str">
        <f t="shared" si="8"/>
        <v>K</v>
      </c>
      <c r="U325" s="3"/>
      <c r="V325" s="3"/>
      <c r="W325" s="3"/>
      <c r="X325" s="3"/>
      <c r="Y325" s="3"/>
      <c r="Z325" s="3"/>
    </row>
    <row r="326">
      <c r="A326" s="1" t="s">
        <v>1495</v>
      </c>
      <c r="B326" s="1" t="s">
        <v>1201</v>
      </c>
      <c r="C326" s="1" t="s">
        <v>1496</v>
      </c>
      <c r="D326" s="1" t="s">
        <v>1497</v>
      </c>
      <c r="E326" s="4">
        <v>8.5</v>
      </c>
      <c r="F326" s="4">
        <v>4.0</v>
      </c>
      <c r="G326" s="4">
        <v>4600.0</v>
      </c>
      <c r="H326" s="1" t="s">
        <v>110</v>
      </c>
      <c r="I326" s="1" t="s">
        <v>56</v>
      </c>
      <c r="J326" s="1" t="s">
        <v>111</v>
      </c>
      <c r="K326" s="1"/>
      <c r="L326" s="1"/>
      <c r="M326" s="11" t="str">
        <f t="shared" si="3"/>
        <v>Mason Crosby</v>
      </c>
      <c r="N326" s="3">
        <f t="shared" si="4"/>
        <v>4600</v>
      </c>
      <c r="O326" s="3" t="str">
        <f t="shared" ref="O326:P326" si="653">K326</f>
        <v/>
      </c>
      <c r="P326" s="3" t="str">
        <f t="shared" si="653"/>
        <v/>
      </c>
      <c r="Q326" s="12">
        <f t="shared" si="6"/>
        <v>8.5</v>
      </c>
      <c r="R326" s="3" t="str">
        <f t="shared" ref="R326:S326" si="654">I326</f>
        <v>GB</v>
      </c>
      <c r="S326" s="3" t="str">
        <f t="shared" si="654"/>
        <v>DAL</v>
      </c>
      <c r="T326" s="3" t="str">
        <f t="shared" si="8"/>
        <v>K</v>
      </c>
      <c r="U326" s="3"/>
      <c r="V326" s="3"/>
      <c r="W326" s="3"/>
      <c r="X326" s="3"/>
      <c r="Y326" s="3"/>
      <c r="Z326" s="3"/>
    </row>
    <row r="327">
      <c r="A327" s="1" t="s">
        <v>1498</v>
      </c>
      <c r="B327" s="1" t="s">
        <v>1136</v>
      </c>
      <c r="C327" s="1" t="s">
        <v>1499</v>
      </c>
      <c r="D327" s="1" t="s">
        <v>1500</v>
      </c>
      <c r="E327" s="4">
        <v>10.25</v>
      </c>
      <c r="F327" s="4">
        <v>4.0</v>
      </c>
      <c r="G327" s="4">
        <v>4600.0</v>
      </c>
      <c r="H327" s="1" t="s">
        <v>254</v>
      </c>
      <c r="I327" s="1" t="s">
        <v>204</v>
      </c>
      <c r="J327" s="1" t="s">
        <v>255</v>
      </c>
      <c r="K327" s="1"/>
      <c r="L327" s="1"/>
      <c r="M327" s="11" t="str">
        <f t="shared" si="3"/>
        <v>Kansas City Chiefs</v>
      </c>
      <c r="N327" s="3">
        <f t="shared" si="4"/>
        <v>4600</v>
      </c>
      <c r="O327" s="3" t="str">
        <f t="shared" ref="O327:P327" si="655">K327</f>
        <v/>
      </c>
      <c r="P327" s="3" t="str">
        <f t="shared" si="655"/>
        <v/>
      </c>
      <c r="Q327" s="12">
        <f t="shared" si="6"/>
        <v>10.25</v>
      </c>
      <c r="R327" s="3" t="str">
        <f t="shared" ref="R327:S327" si="656">I327</f>
        <v>KC</v>
      </c>
      <c r="S327" s="3" t="str">
        <f t="shared" si="656"/>
        <v>OAK</v>
      </c>
      <c r="T327" s="3" t="str">
        <f t="shared" si="8"/>
        <v>D</v>
      </c>
      <c r="U327" s="3"/>
      <c r="V327" s="3"/>
      <c r="W327" s="3"/>
      <c r="X327" s="3"/>
      <c r="Y327" s="3"/>
      <c r="Z327" s="3"/>
    </row>
    <row r="328">
      <c r="A328" s="1" t="s">
        <v>1501</v>
      </c>
      <c r="B328" s="1" t="s">
        <v>1136</v>
      </c>
      <c r="C328" s="1" t="s">
        <v>1502</v>
      </c>
      <c r="D328" s="1" t="s">
        <v>1503</v>
      </c>
      <c r="E328" s="4">
        <v>9.0</v>
      </c>
      <c r="F328" s="4">
        <v>5.0</v>
      </c>
      <c r="G328" s="4">
        <v>4600.0</v>
      </c>
      <c r="H328" s="1" t="s">
        <v>239</v>
      </c>
      <c r="I328" s="1" t="s">
        <v>180</v>
      </c>
      <c r="J328" s="1" t="s">
        <v>241</v>
      </c>
      <c r="K328" s="1"/>
      <c r="L328" s="1"/>
      <c r="M328" s="11" t="str">
        <f t="shared" si="3"/>
        <v>Los Angeles Rams</v>
      </c>
      <c r="N328" s="3">
        <f t="shared" si="4"/>
        <v>4600</v>
      </c>
      <c r="O328" s="3" t="str">
        <f t="shared" ref="O328:P328" si="657">K328</f>
        <v/>
      </c>
      <c r="P328" s="3" t="str">
        <f t="shared" si="657"/>
        <v/>
      </c>
      <c r="Q328" s="12">
        <f t="shared" si="6"/>
        <v>9</v>
      </c>
      <c r="R328" s="3" t="str">
        <f t="shared" ref="R328:S328" si="658">I328</f>
        <v>LA</v>
      </c>
      <c r="S328" s="3" t="str">
        <f t="shared" si="658"/>
        <v>DET</v>
      </c>
      <c r="T328" s="3" t="str">
        <f t="shared" si="8"/>
        <v>D</v>
      </c>
      <c r="U328" s="3"/>
      <c r="V328" s="3"/>
      <c r="W328" s="3"/>
      <c r="X328" s="3"/>
      <c r="Y328" s="3"/>
      <c r="Z328" s="3"/>
    </row>
    <row r="329">
      <c r="A329" s="1" t="s">
        <v>1504</v>
      </c>
      <c r="B329" s="1" t="s">
        <v>148</v>
      </c>
      <c r="C329" s="1" t="s">
        <v>1505</v>
      </c>
      <c r="D329" s="1" t="s">
        <v>184</v>
      </c>
      <c r="E329" s="4">
        <v>5.44999980926513</v>
      </c>
      <c r="F329" s="4">
        <v>2.0</v>
      </c>
      <c r="G329" s="4">
        <v>4600.0</v>
      </c>
      <c r="H329" s="1" t="s">
        <v>346</v>
      </c>
      <c r="I329" s="1" t="s">
        <v>347</v>
      </c>
      <c r="J329" s="1" t="s">
        <v>233</v>
      </c>
      <c r="K329" s="1"/>
      <c r="L329" s="1"/>
      <c r="M329" s="11" t="str">
        <f t="shared" si="3"/>
        <v>Virgil Green</v>
      </c>
      <c r="N329" s="3">
        <f t="shared" si="4"/>
        <v>4600</v>
      </c>
      <c r="O329" s="3" t="str">
        <f t="shared" ref="O329:P329" si="659">K329</f>
        <v/>
      </c>
      <c r="P329" s="3" t="str">
        <f t="shared" si="659"/>
        <v/>
      </c>
      <c r="Q329" s="12">
        <f t="shared" si="6"/>
        <v>5.449999809</v>
      </c>
      <c r="R329" s="3" t="str">
        <f t="shared" ref="R329:S329" si="660">I329</f>
        <v>DEN</v>
      </c>
      <c r="S329" s="3" t="str">
        <f t="shared" si="660"/>
        <v>SD</v>
      </c>
      <c r="T329" s="3" t="str">
        <f t="shared" si="8"/>
        <v>TE</v>
      </c>
      <c r="U329" s="3"/>
      <c r="V329" s="3"/>
      <c r="W329" s="3"/>
      <c r="X329" s="3"/>
      <c r="Y329" s="3"/>
      <c r="Z329" s="3"/>
    </row>
    <row r="330">
      <c r="A330" s="1" t="s">
        <v>1506</v>
      </c>
      <c r="B330" s="1" t="s">
        <v>19</v>
      </c>
      <c r="C330" s="1" t="s">
        <v>1507</v>
      </c>
      <c r="D330" s="1" t="s">
        <v>1508</v>
      </c>
      <c r="E330" s="4">
        <v>1.36666663487752</v>
      </c>
      <c r="F330" s="4">
        <v>3.0</v>
      </c>
      <c r="G330" s="4">
        <v>4600.0</v>
      </c>
      <c r="H330" s="1" t="s">
        <v>346</v>
      </c>
      <c r="I330" s="1" t="s">
        <v>347</v>
      </c>
      <c r="J330" s="1" t="s">
        <v>233</v>
      </c>
      <c r="K330" s="1"/>
      <c r="L330" s="1"/>
      <c r="M330" s="11" t="str">
        <f t="shared" si="3"/>
        <v>Bennie Fowler</v>
      </c>
      <c r="N330" s="3">
        <f t="shared" si="4"/>
        <v>4600</v>
      </c>
      <c r="O330" s="3" t="str">
        <f t="shared" ref="O330:P330" si="661">K330</f>
        <v/>
      </c>
      <c r="P330" s="3" t="str">
        <f t="shared" si="661"/>
        <v/>
      </c>
      <c r="Q330" s="12">
        <f t="shared" si="6"/>
        <v>1.366666635</v>
      </c>
      <c r="R330" s="3" t="str">
        <f t="shared" ref="R330:S330" si="662">I330</f>
        <v>DEN</v>
      </c>
      <c r="S330" s="3" t="str">
        <f t="shared" si="662"/>
        <v>SD</v>
      </c>
      <c r="T330" s="3" t="str">
        <f t="shared" si="8"/>
        <v>WR</v>
      </c>
      <c r="U330" s="3"/>
      <c r="V330" s="3"/>
      <c r="W330" s="3"/>
      <c r="X330" s="3"/>
      <c r="Y330" s="3"/>
      <c r="Z330" s="3"/>
    </row>
    <row r="331">
      <c r="A331" s="1" t="s">
        <v>1509</v>
      </c>
      <c r="B331" s="1" t="s">
        <v>44</v>
      </c>
      <c r="C331" s="1" t="s">
        <v>25</v>
      </c>
      <c r="D331" s="1" t="s">
        <v>1510</v>
      </c>
      <c r="E331" s="4">
        <v>0.0</v>
      </c>
      <c r="F331" s="4">
        <v>2.0</v>
      </c>
      <c r="G331" s="4">
        <v>4500.0</v>
      </c>
      <c r="H331" s="1" t="s">
        <v>101</v>
      </c>
      <c r="I331" s="1" t="s">
        <v>102</v>
      </c>
      <c r="J331" s="1" t="s">
        <v>103</v>
      </c>
      <c r="K331" s="1"/>
      <c r="L331" s="1"/>
      <c r="M331" s="11" t="str">
        <f t="shared" si="3"/>
        <v>Antonio Andrews</v>
      </c>
      <c r="N331" s="3">
        <f t="shared" si="4"/>
        <v>4500</v>
      </c>
      <c r="O331" s="3" t="str">
        <f t="shared" ref="O331:P331" si="663">K331</f>
        <v/>
      </c>
      <c r="P331" s="3" t="str">
        <f t="shared" si="663"/>
        <v/>
      </c>
      <c r="Q331" s="12">
        <f t="shared" si="6"/>
        <v>0</v>
      </c>
      <c r="R331" s="3" t="str">
        <f t="shared" ref="R331:S331" si="664">I331</f>
        <v>TEN</v>
      </c>
      <c r="S331" s="3" t="str">
        <f t="shared" si="664"/>
        <v>CLE</v>
      </c>
      <c r="T331" s="3" t="str">
        <f t="shared" si="8"/>
        <v>RB</v>
      </c>
      <c r="U331" s="3"/>
      <c r="V331" s="3"/>
      <c r="W331" s="3"/>
      <c r="X331" s="3"/>
      <c r="Y331" s="3"/>
      <c r="Z331" s="3"/>
    </row>
    <row r="332">
      <c r="A332" s="1" t="s">
        <v>1511</v>
      </c>
      <c r="B332" s="1" t="s">
        <v>44</v>
      </c>
      <c r="C332" s="1" t="s">
        <v>1512</v>
      </c>
      <c r="D332" s="1" t="s">
        <v>1513</v>
      </c>
      <c r="E332" s="4">
        <v>0.0</v>
      </c>
      <c r="F332" s="4">
        <v>0.0</v>
      </c>
      <c r="G332" s="4">
        <v>4500.0</v>
      </c>
      <c r="H332" s="1" t="s">
        <v>131</v>
      </c>
      <c r="I332" s="1" t="s">
        <v>133</v>
      </c>
      <c r="J332" s="1" t="s">
        <v>132</v>
      </c>
      <c r="K332" s="1"/>
      <c r="L332" s="1"/>
      <c r="M332" s="11" t="str">
        <f t="shared" si="3"/>
        <v>Soma Vainuku</v>
      </c>
      <c r="N332" s="3">
        <f t="shared" si="4"/>
        <v>4500</v>
      </c>
      <c r="O332" s="3" t="str">
        <f t="shared" ref="O332:P332" si="665">K332</f>
        <v/>
      </c>
      <c r="P332" s="3" t="str">
        <f t="shared" si="665"/>
        <v/>
      </c>
      <c r="Q332" s="12">
        <f t="shared" si="6"/>
        <v>0</v>
      </c>
      <c r="R332" s="3" t="str">
        <f t="shared" ref="R332:S332" si="666">I332</f>
        <v>HOU</v>
      </c>
      <c r="S332" s="3" t="str">
        <f t="shared" si="666"/>
        <v>IND</v>
      </c>
      <c r="T332" s="3" t="str">
        <f t="shared" si="8"/>
        <v>RB</v>
      </c>
      <c r="U332" s="3"/>
      <c r="V332" s="3"/>
      <c r="W332" s="3"/>
      <c r="X332" s="3"/>
      <c r="Y332" s="3"/>
      <c r="Z332" s="3"/>
    </row>
    <row r="333">
      <c r="A333" s="1" t="s">
        <v>1514</v>
      </c>
      <c r="B333" s="1" t="s">
        <v>19</v>
      </c>
      <c r="C333" s="1" t="s">
        <v>1515</v>
      </c>
      <c r="D333" s="1" t="s">
        <v>1516</v>
      </c>
      <c r="E333" s="4">
        <v>0.0</v>
      </c>
      <c r="F333" s="4">
        <v>0.0</v>
      </c>
      <c r="G333" s="4">
        <v>4500.0</v>
      </c>
      <c r="H333" s="1" t="s">
        <v>346</v>
      </c>
      <c r="I333" s="1" t="s">
        <v>347</v>
      </c>
      <c r="J333" s="1" t="s">
        <v>233</v>
      </c>
      <c r="K333" s="1"/>
      <c r="L333" s="1"/>
      <c r="M333" s="11" t="str">
        <f t="shared" si="3"/>
        <v>DeVier Posey</v>
      </c>
      <c r="N333" s="3">
        <f t="shared" si="4"/>
        <v>4500</v>
      </c>
      <c r="O333" s="3" t="str">
        <f t="shared" ref="O333:P333" si="667">K333</f>
        <v/>
      </c>
      <c r="P333" s="3" t="str">
        <f t="shared" si="667"/>
        <v/>
      </c>
      <c r="Q333" s="12">
        <f t="shared" si="6"/>
        <v>0</v>
      </c>
      <c r="R333" s="3" t="str">
        <f t="shared" ref="R333:S333" si="668">I333</f>
        <v>DEN</v>
      </c>
      <c r="S333" s="3" t="str">
        <f t="shared" si="668"/>
        <v>SD</v>
      </c>
      <c r="T333" s="3" t="str">
        <f t="shared" si="8"/>
        <v>WR</v>
      </c>
      <c r="U333" s="3"/>
      <c r="V333" s="3"/>
      <c r="W333" s="3"/>
      <c r="X333" s="3"/>
      <c r="Y333" s="3"/>
      <c r="Z333" s="3"/>
    </row>
    <row r="334">
      <c r="A334" s="1" t="s">
        <v>1517</v>
      </c>
      <c r="B334" s="1" t="s">
        <v>44</v>
      </c>
      <c r="C334" s="1" t="s">
        <v>1020</v>
      </c>
      <c r="D334" s="1" t="s">
        <v>63</v>
      </c>
      <c r="E334" s="4">
        <v>3.875</v>
      </c>
      <c r="F334" s="4">
        <v>4.0</v>
      </c>
      <c r="G334" s="4">
        <v>4500.0</v>
      </c>
      <c r="H334" s="1" t="s">
        <v>65</v>
      </c>
      <c r="I334" s="1" t="s">
        <v>66</v>
      </c>
      <c r="J334" s="1" t="s">
        <v>67</v>
      </c>
      <c r="K334" s="1" t="s">
        <v>796</v>
      </c>
      <c r="L334" s="1" t="s">
        <v>1518</v>
      </c>
      <c r="M334" s="11" t="str">
        <f t="shared" si="3"/>
        <v>Chris Johnson</v>
      </c>
      <c r="N334" s="3">
        <f t="shared" si="4"/>
        <v>4500</v>
      </c>
      <c r="O334" s="3" t="str">
        <f t="shared" ref="O334:P334" si="669">K334</f>
        <v>IR</v>
      </c>
      <c r="P334" s="3" t="str">
        <f t="shared" si="669"/>
        <v>Groin</v>
      </c>
      <c r="Q334" s="12">
        <f t="shared" si="6"/>
        <v>3.875</v>
      </c>
      <c r="R334" s="3" t="str">
        <f t="shared" ref="R334:S334" si="670">I334</f>
        <v>ARI</v>
      </c>
      <c r="S334" s="3" t="str">
        <f t="shared" si="670"/>
        <v>NYJ</v>
      </c>
      <c r="T334" s="3" t="str">
        <f t="shared" si="8"/>
        <v>RB</v>
      </c>
      <c r="U334" s="3"/>
      <c r="V334" s="3"/>
      <c r="W334" s="3"/>
      <c r="X334" s="3"/>
      <c r="Y334" s="3"/>
      <c r="Z334" s="3"/>
    </row>
    <row r="335">
      <c r="A335" s="1" t="s">
        <v>1519</v>
      </c>
      <c r="B335" s="1" t="s">
        <v>148</v>
      </c>
      <c r="C335" s="1" t="s">
        <v>62</v>
      </c>
      <c r="D335" s="1" t="s">
        <v>63</v>
      </c>
      <c r="E335" s="4">
        <v>2.04999995231628</v>
      </c>
      <c r="F335" s="4">
        <v>2.0</v>
      </c>
      <c r="G335" s="4">
        <v>4500.0</v>
      </c>
      <c r="H335" s="1" t="s">
        <v>27</v>
      </c>
      <c r="I335" s="1" t="s">
        <v>28</v>
      </c>
      <c r="J335" s="1" t="s">
        <v>29</v>
      </c>
      <c r="K335" s="1"/>
      <c r="L335" s="1"/>
      <c r="M335" s="11" t="str">
        <f t="shared" si="3"/>
        <v>David Johnson</v>
      </c>
      <c r="N335" s="3">
        <f t="shared" si="4"/>
        <v>4500</v>
      </c>
      <c r="O335" s="3" t="str">
        <f t="shared" ref="O335:P335" si="671">K335</f>
        <v/>
      </c>
      <c r="P335" s="3" t="str">
        <f t="shared" si="671"/>
        <v/>
      </c>
      <c r="Q335" s="12">
        <f t="shared" si="6"/>
        <v>2.049999952</v>
      </c>
      <c r="R335" s="3" t="str">
        <f t="shared" ref="R335:S335" si="672">I335</f>
        <v>PIT</v>
      </c>
      <c r="S335" s="3" t="str">
        <f t="shared" si="672"/>
        <v>MIA</v>
      </c>
      <c r="T335" s="3" t="str">
        <f t="shared" si="8"/>
        <v>TE</v>
      </c>
      <c r="U335" s="3"/>
      <c r="V335" s="3"/>
      <c r="W335" s="3"/>
      <c r="X335" s="3"/>
      <c r="Y335" s="3"/>
      <c r="Z335" s="3"/>
    </row>
    <row r="336">
      <c r="A336" s="1" t="s">
        <v>1520</v>
      </c>
      <c r="B336" s="1" t="s">
        <v>148</v>
      </c>
      <c r="C336" s="1" t="s">
        <v>1521</v>
      </c>
      <c r="D336" s="1" t="s">
        <v>1522</v>
      </c>
      <c r="E336" s="4">
        <v>0.0</v>
      </c>
      <c r="F336" s="4">
        <v>0.0</v>
      </c>
      <c r="G336" s="4">
        <v>4500.0</v>
      </c>
      <c r="H336" s="1" t="s">
        <v>346</v>
      </c>
      <c r="I336" s="1" t="s">
        <v>347</v>
      </c>
      <c r="J336" s="1" t="s">
        <v>233</v>
      </c>
      <c r="K336" s="1"/>
      <c r="L336" s="1"/>
      <c r="M336" s="11" t="str">
        <f t="shared" si="3"/>
        <v>Anthony Norris</v>
      </c>
      <c r="N336" s="3">
        <f t="shared" si="4"/>
        <v>4500</v>
      </c>
      <c r="O336" s="3" t="str">
        <f t="shared" ref="O336:P336" si="673">K336</f>
        <v/>
      </c>
      <c r="P336" s="3" t="str">
        <f t="shared" si="673"/>
        <v/>
      </c>
      <c r="Q336" s="12">
        <f t="shared" si="6"/>
        <v>0</v>
      </c>
      <c r="R336" s="3" t="str">
        <f t="shared" ref="R336:S336" si="674">I336</f>
        <v>DEN</v>
      </c>
      <c r="S336" s="3" t="str">
        <f t="shared" si="674"/>
        <v>SD</v>
      </c>
      <c r="T336" s="3" t="str">
        <f t="shared" si="8"/>
        <v>TE</v>
      </c>
      <c r="U336" s="3"/>
      <c r="V336" s="3"/>
      <c r="W336" s="3"/>
      <c r="X336" s="3"/>
      <c r="Y336" s="3"/>
      <c r="Z336" s="3"/>
    </row>
    <row r="337">
      <c r="A337" s="1" t="s">
        <v>1524</v>
      </c>
      <c r="B337" s="1" t="s">
        <v>44</v>
      </c>
      <c r="C337" s="1" t="s">
        <v>645</v>
      </c>
      <c r="D337" s="1" t="s">
        <v>1525</v>
      </c>
      <c r="E337" s="4">
        <v>1.64999997615814</v>
      </c>
      <c r="F337" s="4">
        <v>2.0</v>
      </c>
      <c r="G337" s="4">
        <v>4500.0</v>
      </c>
      <c r="H337" s="1" t="s">
        <v>27</v>
      </c>
      <c r="I337" s="1" t="s">
        <v>29</v>
      </c>
      <c r="J337" s="1" t="s">
        <v>28</v>
      </c>
      <c r="K337" s="1"/>
      <c r="L337" s="1"/>
      <c r="M337" s="11" t="str">
        <f t="shared" si="3"/>
        <v>Isaiah Pead</v>
      </c>
      <c r="N337" s="3">
        <f t="shared" si="4"/>
        <v>4500</v>
      </c>
      <c r="O337" s="3" t="str">
        <f t="shared" ref="O337:P337" si="675">K337</f>
        <v/>
      </c>
      <c r="P337" s="3" t="str">
        <f t="shared" si="675"/>
        <v/>
      </c>
      <c r="Q337" s="12">
        <f t="shared" si="6"/>
        <v>1.649999976</v>
      </c>
      <c r="R337" s="3" t="str">
        <f t="shared" ref="R337:S337" si="676">I337</f>
        <v>MIA</v>
      </c>
      <c r="S337" s="3" t="str">
        <f t="shared" si="676"/>
        <v>PIT</v>
      </c>
      <c r="T337" s="3" t="str">
        <f t="shared" si="8"/>
        <v>RB</v>
      </c>
      <c r="U337" s="3"/>
      <c r="V337" s="3"/>
      <c r="W337" s="3"/>
      <c r="X337" s="3"/>
      <c r="Y337" s="3"/>
      <c r="Z337" s="3"/>
    </row>
    <row r="338">
      <c r="A338" s="1" t="s">
        <v>1535</v>
      </c>
      <c r="B338" s="1" t="s">
        <v>148</v>
      </c>
      <c r="C338" s="1" t="s">
        <v>1537</v>
      </c>
      <c r="D338" s="1" t="s">
        <v>358</v>
      </c>
      <c r="E338" s="4">
        <v>0.0</v>
      </c>
      <c r="F338" s="4">
        <v>0.0</v>
      </c>
      <c r="G338" s="4">
        <v>4500.0</v>
      </c>
      <c r="H338" s="1" t="s">
        <v>144</v>
      </c>
      <c r="I338" s="1" t="s">
        <v>146</v>
      </c>
      <c r="J338" s="1" t="s">
        <v>145</v>
      </c>
      <c r="K338" s="1"/>
      <c r="L338" s="1"/>
      <c r="M338" s="11" t="str">
        <f t="shared" si="3"/>
        <v>Busta Anderson</v>
      </c>
      <c r="N338" s="3">
        <f t="shared" si="4"/>
        <v>4500</v>
      </c>
      <c r="O338" s="3" t="str">
        <f t="shared" ref="O338:P338" si="677">K338</f>
        <v/>
      </c>
      <c r="P338" s="3" t="str">
        <f t="shared" si="677"/>
        <v/>
      </c>
      <c r="Q338" s="12">
        <f t="shared" si="6"/>
        <v>0</v>
      </c>
      <c r="R338" s="3" t="str">
        <f t="shared" ref="R338:S338" si="678">I338</f>
        <v>CHI</v>
      </c>
      <c r="S338" s="3" t="str">
        <f t="shared" si="678"/>
        <v>JAC</v>
      </c>
      <c r="T338" s="3" t="str">
        <f t="shared" si="8"/>
        <v>TE</v>
      </c>
      <c r="U338" s="3"/>
      <c r="V338" s="3"/>
      <c r="W338" s="3"/>
      <c r="X338" s="3"/>
      <c r="Y338" s="3"/>
      <c r="Z338" s="3"/>
    </row>
    <row r="339">
      <c r="A339" s="1" t="s">
        <v>1538</v>
      </c>
      <c r="B339" s="1" t="s">
        <v>19</v>
      </c>
      <c r="C339" s="1" t="s">
        <v>1539</v>
      </c>
      <c r="D339" s="1" t="s">
        <v>1540</v>
      </c>
      <c r="E339" s="4">
        <v>4.16666666666666</v>
      </c>
      <c r="F339" s="4">
        <v>6.0</v>
      </c>
      <c r="G339" s="4">
        <v>4500.0</v>
      </c>
      <c r="H339" s="1" t="s">
        <v>65</v>
      </c>
      <c r="I339" s="1" t="s">
        <v>67</v>
      </c>
      <c r="J339" s="1" t="s">
        <v>66</v>
      </c>
      <c r="K339" s="1"/>
      <c r="L339" s="1"/>
      <c r="M339" s="11" t="str">
        <f t="shared" si="3"/>
        <v>Kenbrell Thompkins</v>
      </c>
      <c r="N339" s="3">
        <f t="shared" si="4"/>
        <v>4500</v>
      </c>
      <c r="O339" s="3" t="str">
        <f t="shared" ref="O339:P339" si="679">K339</f>
        <v/>
      </c>
      <c r="P339" s="3" t="str">
        <f t="shared" si="679"/>
        <v/>
      </c>
      <c r="Q339" s="12">
        <f t="shared" si="6"/>
        <v>4.166666667</v>
      </c>
      <c r="R339" s="3" t="str">
        <f t="shared" ref="R339:S339" si="680">I339</f>
        <v>NYJ</v>
      </c>
      <c r="S339" s="3" t="str">
        <f t="shared" si="680"/>
        <v>ARI</v>
      </c>
      <c r="T339" s="3" t="str">
        <f t="shared" si="8"/>
        <v>WR</v>
      </c>
      <c r="U339" s="3"/>
      <c r="V339" s="3"/>
      <c r="W339" s="3"/>
      <c r="X339" s="3"/>
      <c r="Y339" s="3"/>
      <c r="Z339" s="3"/>
    </row>
    <row r="340">
      <c r="A340" s="1" t="s">
        <v>1541</v>
      </c>
      <c r="B340" s="1" t="s">
        <v>148</v>
      </c>
      <c r="C340" s="1" t="s">
        <v>1542</v>
      </c>
      <c r="D340" s="1" t="s">
        <v>1151</v>
      </c>
      <c r="E340" s="4">
        <v>0.0</v>
      </c>
      <c r="F340" s="4">
        <v>2.0</v>
      </c>
      <c r="G340" s="4">
        <v>4500.0</v>
      </c>
      <c r="H340" s="1" t="s">
        <v>110</v>
      </c>
      <c r="I340" s="1" t="s">
        <v>56</v>
      </c>
      <c r="J340" s="1" t="s">
        <v>111</v>
      </c>
      <c r="K340" s="1"/>
      <c r="L340" s="1"/>
      <c r="M340" s="11" t="str">
        <f t="shared" si="3"/>
        <v>Mitchell Henry</v>
      </c>
      <c r="N340" s="3">
        <f t="shared" si="4"/>
        <v>4500</v>
      </c>
      <c r="O340" s="3" t="str">
        <f t="shared" ref="O340:P340" si="681">K340</f>
        <v/>
      </c>
      <c r="P340" s="3" t="str">
        <f t="shared" si="681"/>
        <v/>
      </c>
      <c r="Q340" s="12">
        <f t="shared" si="6"/>
        <v>0</v>
      </c>
      <c r="R340" s="3" t="str">
        <f t="shared" ref="R340:S340" si="682">I340</f>
        <v>GB</v>
      </c>
      <c r="S340" s="3" t="str">
        <f t="shared" si="682"/>
        <v>DAL</v>
      </c>
      <c r="T340" s="3" t="str">
        <f t="shared" si="8"/>
        <v>TE</v>
      </c>
      <c r="U340" s="3"/>
      <c r="V340" s="3"/>
      <c r="W340" s="3"/>
      <c r="X340" s="3"/>
      <c r="Y340" s="3"/>
      <c r="Z340" s="3"/>
    </row>
    <row r="341">
      <c r="A341" s="1" t="s">
        <v>1543</v>
      </c>
      <c r="B341" s="1" t="s">
        <v>19</v>
      </c>
      <c r="C341" s="1" t="s">
        <v>492</v>
      </c>
      <c r="D341" s="1" t="s">
        <v>1544</v>
      </c>
      <c r="E341" s="4">
        <v>8.78000030517578</v>
      </c>
      <c r="F341" s="4">
        <v>5.0</v>
      </c>
      <c r="G341" s="4">
        <v>4500.0</v>
      </c>
      <c r="H341" s="1" t="s">
        <v>239</v>
      </c>
      <c r="I341" s="1" t="s">
        <v>180</v>
      </c>
      <c r="J341" s="1" t="s">
        <v>241</v>
      </c>
      <c r="K341" s="1"/>
      <c r="L341" s="1"/>
      <c r="M341" s="11" t="str">
        <f t="shared" si="3"/>
        <v>Brian Quick</v>
      </c>
      <c r="N341" s="3">
        <f t="shared" si="4"/>
        <v>4500</v>
      </c>
      <c r="O341" s="3" t="str">
        <f t="shared" ref="O341:P341" si="683">K341</f>
        <v/>
      </c>
      <c r="P341" s="3" t="str">
        <f t="shared" si="683"/>
        <v/>
      </c>
      <c r="Q341" s="12">
        <f t="shared" si="6"/>
        <v>8.780000305</v>
      </c>
      <c r="R341" s="3" t="str">
        <f t="shared" ref="R341:S341" si="684">I341</f>
        <v>LA</v>
      </c>
      <c r="S341" s="3" t="str">
        <f t="shared" si="684"/>
        <v>DET</v>
      </c>
      <c r="T341" s="3" t="str">
        <f t="shared" si="8"/>
        <v>WR</v>
      </c>
      <c r="U341" s="3"/>
      <c r="V341" s="3"/>
      <c r="W341" s="3"/>
      <c r="X341" s="3"/>
      <c r="Y341" s="3"/>
      <c r="Z341" s="3"/>
    </row>
    <row r="342">
      <c r="A342" s="1" t="s">
        <v>1545</v>
      </c>
      <c r="B342" s="1" t="s">
        <v>19</v>
      </c>
      <c r="C342" s="1" t="s">
        <v>1546</v>
      </c>
      <c r="D342" s="1" t="s">
        <v>1547</v>
      </c>
      <c r="E342" s="4">
        <v>0.0</v>
      </c>
      <c r="F342" s="4">
        <v>0.0</v>
      </c>
      <c r="G342" s="4">
        <v>4500.0</v>
      </c>
      <c r="H342" s="1" t="s">
        <v>239</v>
      </c>
      <c r="I342" s="1" t="s">
        <v>180</v>
      </c>
      <c r="J342" s="1" t="s">
        <v>241</v>
      </c>
      <c r="K342" s="1"/>
      <c r="L342" s="1"/>
      <c r="M342" s="11" t="str">
        <f t="shared" si="3"/>
        <v>Paul McRoberts</v>
      </c>
      <c r="N342" s="3">
        <f t="shared" si="4"/>
        <v>4500</v>
      </c>
      <c r="O342" s="3" t="str">
        <f t="shared" ref="O342:P342" si="685">K342</f>
        <v/>
      </c>
      <c r="P342" s="3" t="str">
        <f t="shared" si="685"/>
        <v/>
      </c>
      <c r="Q342" s="12">
        <f t="shared" si="6"/>
        <v>0</v>
      </c>
      <c r="R342" s="3" t="str">
        <f t="shared" ref="R342:S342" si="686">I342</f>
        <v>LA</v>
      </c>
      <c r="S342" s="3" t="str">
        <f t="shared" si="686"/>
        <v>DET</v>
      </c>
      <c r="T342" s="3" t="str">
        <f t="shared" si="8"/>
        <v>WR</v>
      </c>
      <c r="U342" s="3"/>
      <c r="V342" s="3"/>
      <c r="W342" s="3"/>
      <c r="X342" s="3"/>
      <c r="Y342" s="3"/>
      <c r="Z342" s="3"/>
    </row>
    <row r="343">
      <c r="A343" s="1" t="s">
        <v>1548</v>
      </c>
      <c r="B343" s="1" t="s">
        <v>19</v>
      </c>
      <c r="C343" s="1" t="s">
        <v>1549</v>
      </c>
      <c r="D343" s="1" t="s">
        <v>358</v>
      </c>
      <c r="E343" s="4">
        <v>2.70000012715657</v>
      </c>
      <c r="F343" s="4">
        <v>3.0</v>
      </c>
      <c r="G343" s="4">
        <v>4500.0</v>
      </c>
      <c r="H343" s="1" t="s">
        <v>65</v>
      </c>
      <c r="I343" s="1" t="s">
        <v>67</v>
      </c>
      <c r="J343" s="1" t="s">
        <v>66</v>
      </c>
      <c r="K343" s="1"/>
      <c r="L343" s="1"/>
      <c r="M343" s="11" t="str">
        <f t="shared" si="3"/>
        <v>Robby Anderson</v>
      </c>
      <c r="N343" s="3">
        <f t="shared" si="4"/>
        <v>4500</v>
      </c>
      <c r="O343" s="3" t="str">
        <f t="shared" ref="O343:P343" si="687">K343</f>
        <v/>
      </c>
      <c r="P343" s="3" t="str">
        <f t="shared" si="687"/>
        <v/>
      </c>
      <c r="Q343" s="12">
        <f t="shared" si="6"/>
        <v>2.700000127</v>
      </c>
      <c r="R343" s="3" t="str">
        <f t="shared" ref="R343:S343" si="688">I343</f>
        <v>NYJ</v>
      </c>
      <c r="S343" s="3" t="str">
        <f t="shared" si="688"/>
        <v>ARI</v>
      </c>
      <c r="T343" s="3" t="str">
        <f t="shared" si="8"/>
        <v>WR</v>
      </c>
      <c r="U343" s="3"/>
      <c r="V343" s="3"/>
      <c r="W343" s="3"/>
      <c r="X343" s="3"/>
      <c r="Y343" s="3"/>
      <c r="Z343" s="3"/>
    </row>
    <row r="344">
      <c r="A344" s="1" t="s">
        <v>1550</v>
      </c>
      <c r="B344" s="1" t="s">
        <v>19</v>
      </c>
      <c r="C344" s="1" t="s">
        <v>1551</v>
      </c>
      <c r="D344" s="1" t="s">
        <v>1552</v>
      </c>
      <c r="E344" s="4">
        <v>0.0</v>
      </c>
      <c r="F344" s="4">
        <v>0.0</v>
      </c>
      <c r="G344" s="4">
        <v>4500.0</v>
      </c>
      <c r="H344" s="1" t="s">
        <v>210</v>
      </c>
      <c r="I344" s="1" t="s">
        <v>211</v>
      </c>
      <c r="J344" s="1" t="s">
        <v>212</v>
      </c>
      <c r="K344" s="1" t="s">
        <v>747</v>
      </c>
      <c r="L344" s="1" t="s">
        <v>1553</v>
      </c>
      <c r="M344" s="11" t="str">
        <f t="shared" si="3"/>
        <v>Kolby Listenbee</v>
      </c>
      <c r="N344" s="3">
        <f t="shared" si="4"/>
        <v>4500</v>
      </c>
      <c r="O344" s="3" t="str">
        <f t="shared" ref="O344:P344" si="689">K344</f>
        <v>O</v>
      </c>
      <c r="P344" s="3" t="str">
        <f t="shared" si="689"/>
        <v>Pelvis</v>
      </c>
      <c r="Q344" s="12">
        <f t="shared" si="6"/>
        <v>0</v>
      </c>
      <c r="R344" s="3" t="str">
        <f t="shared" ref="R344:S344" si="690">I344</f>
        <v>BUF</v>
      </c>
      <c r="S344" s="3" t="str">
        <f t="shared" si="690"/>
        <v>SF</v>
      </c>
      <c r="T344" s="3" t="str">
        <f t="shared" si="8"/>
        <v>WR</v>
      </c>
      <c r="U344" s="3"/>
      <c r="V344" s="3"/>
      <c r="W344" s="3"/>
      <c r="X344" s="3"/>
      <c r="Y344" s="3"/>
      <c r="Z344" s="3"/>
    </row>
    <row r="345">
      <c r="A345" s="1" t="s">
        <v>1554</v>
      </c>
      <c r="B345" s="1" t="s">
        <v>148</v>
      </c>
      <c r="C345" s="1" t="s">
        <v>1555</v>
      </c>
      <c r="D345" s="1" t="s">
        <v>1121</v>
      </c>
      <c r="E345" s="4">
        <v>3.70000004768371</v>
      </c>
      <c r="F345" s="4">
        <v>1.0</v>
      </c>
      <c r="G345" s="4">
        <v>4500.0</v>
      </c>
      <c r="H345" s="1" t="s">
        <v>196</v>
      </c>
      <c r="I345" s="1" t="s">
        <v>37</v>
      </c>
      <c r="J345" s="1" t="s">
        <v>197</v>
      </c>
      <c r="K345" s="1"/>
      <c r="L345" s="1"/>
      <c r="M345" s="11" t="str">
        <f t="shared" si="3"/>
        <v>Jerell Adams</v>
      </c>
      <c r="N345" s="3">
        <f t="shared" si="4"/>
        <v>4500</v>
      </c>
      <c r="O345" s="3" t="str">
        <f t="shared" ref="O345:P345" si="691">K345</f>
        <v/>
      </c>
      <c r="P345" s="3" t="str">
        <f t="shared" si="691"/>
        <v/>
      </c>
      <c r="Q345" s="12">
        <f t="shared" si="6"/>
        <v>3.700000048</v>
      </c>
      <c r="R345" s="3" t="str">
        <f t="shared" ref="R345:S345" si="692">I345</f>
        <v>NYG</v>
      </c>
      <c r="S345" s="3" t="str">
        <f t="shared" si="692"/>
        <v>BAL</v>
      </c>
      <c r="T345" s="3" t="str">
        <f t="shared" si="8"/>
        <v>TE</v>
      </c>
      <c r="U345" s="3"/>
      <c r="V345" s="3"/>
      <c r="W345" s="3"/>
      <c r="X345" s="3"/>
      <c r="Y345" s="3"/>
      <c r="Z345" s="3"/>
    </row>
    <row r="346">
      <c r="A346" s="1" t="s">
        <v>1557</v>
      </c>
      <c r="B346" s="1" t="s">
        <v>148</v>
      </c>
      <c r="C346" s="1" t="s">
        <v>804</v>
      </c>
      <c r="D346" s="1" t="s">
        <v>1558</v>
      </c>
      <c r="E346" s="4">
        <v>0.23333332935969</v>
      </c>
      <c r="F346" s="4">
        <v>3.0</v>
      </c>
      <c r="G346" s="4">
        <v>4500.0</v>
      </c>
      <c r="H346" s="1" t="s">
        <v>239</v>
      </c>
      <c r="I346" s="1" t="s">
        <v>180</v>
      </c>
      <c r="J346" s="1" t="s">
        <v>241</v>
      </c>
      <c r="K346" s="1"/>
      <c r="L346" s="1"/>
      <c r="M346" s="11" t="str">
        <f t="shared" si="3"/>
        <v>Tyler Higbee</v>
      </c>
      <c r="N346" s="3">
        <f t="shared" si="4"/>
        <v>4500</v>
      </c>
      <c r="O346" s="3" t="str">
        <f t="shared" ref="O346:P346" si="693">K346</f>
        <v/>
      </c>
      <c r="P346" s="3" t="str">
        <f t="shared" si="693"/>
        <v/>
      </c>
      <c r="Q346" s="12">
        <f t="shared" si="6"/>
        <v>0.2333333294</v>
      </c>
      <c r="R346" s="3" t="str">
        <f t="shared" ref="R346:S346" si="694">I346</f>
        <v>LA</v>
      </c>
      <c r="S346" s="3" t="str">
        <f t="shared" si="694"/>
        <v>DET</v>
      </c>
      <c r="T346" s="3" t="str">
        <f t="shared" si="8"/>
        <v>TE</v>
      </c>
      <c r="U346" s="3"/>
      <c r="V346" s="3"/>
      <c r="W346" s="3"/>
      <c r="X346" s="3"/>
      <c r="Y346" s="3"/>
      <c r="Z346" s="3"/>
    </row>
    <row r="347">
      <c r="A347" s="1" t="s">
        <v>1561</v>
      </c>
      <c r="B347" s="1" t="s">
        <v>44</v>
      </c>
      <c r="C347" s="1" t="s">
        <v>1562</v>
      </c>
      <c r="D347" s="1" t="s">
        <v>1563</v>
      </c>
      <c r="E347" s="4">
        <v>0.0</v>
      </c>
      <c r="F347" s="4">
        <v>0.0</v>
      </c>
      <c r="G347" s="4">
        <v>4500.0</v>
      </c>
      <c r="H347" s="1" t="s">
        <v>101</v>
      </c>
      <c r="I347" s="1" t="s">
        <v>103</v>
      </c>
      <c r="J347" s="1" t="s">
        <v>102</v>
      </c>
      <c r="K347" s="1"/>
      <c r="L347" s="1"/>
      <c r="M347" s="11" t="str">
        <f t="shared" si="3"/>
        <v>Terrell Watson</v>
      </c>
      <c r="N347" s="3">
        <f t="shared" si="4"/>
        <v>4500</v>
      </c>
      <c r="O347" s="3" t="str">
        <f t="shared" ref="O347:P347" si="695">K347</f>
        <v/>
      </c>
      <c r="P347" s="3" t="str">
        <f t="shared" si="695"/>
        <v/>
      </c>
      <c r="Q347" s="12">
        <f t="shared" si="6"/>
        <v>0</v>
      </c>
      <c r="R347" s="3" t="str">
        <f t="shared" ref="R347:S347" si="696">I347</f>
        <v>CLE</v>
      </c>
      <c r="S347" s="3" t="str">
        <f t="shared" si="696"/>
        <v>TEN</v>
      </c>
      <c r="T347" s="3" t="str">
        <f t="shared" si="8"/>
        <v>RB</v>
      </c>
      <c r="U347" s="3"/>
      <c r="V347" s="3"/>
      <c r="W347" s="3"/>
      <c r="X347" s="3"/>
      <c r="Y347" s="3"/>
      <c r="Z347" s="3"/>
    </row>
    <row r="348">
      <c r="A348" s="1" t="s">
        <v>1565</v>
      </c>
      <c r="B348" s="1" t="s">
        <v>44</v>
      </c>
      <c r="C348" s="1" t="s">
        <v>1566</v>
      </c>
      <c r="D348" s="1" t="s">
        <v>1567</v>
      </c>
      <c r="E348" s="4">
        <v>0.0</v>
      </c>
      <c r="F348" s="4">
        <v>0.0</v>
      </c>
      <c r="G348" s="4">
        <v>4500.0</v>
      </c>
      <c r="H348" s="1" t="s">
        <v>364</v>
      </c>
      <c r="I348" s="1" t="s">
        <v>366</v>
      </c>
      <c r="J348" s="1" t="s">
        <v>365</v>
      </c>
      <c r="K348" s="1" t="s">
        <v>747</v>
      </c>
      <c r="L348" s="1" t="s">
        <v>1568</v>
      </c>
      <c r="M348" s="11" t="str">
        <f t="shared" si="3"/>
        <v>Silas Redd Jr.</v>
      </c>
      <c r="N348" s="3">
        <f t="shared" si="4"/>
        <v>4500</v>
      </c>
      <c r="O348" s="3" t="str">
        <f t="shared" ref="O348:P348" si="697">K348</f>
        <v>O</v>
      </c>
      <c r="P348" s="3" t="str">
        <f t="shared" si="697"/>
        <v>Suspension</v>
      </c>
      <c r="Q348" s="12">
        <f t="shared" si="6"/>
        <v>0</v>
      </c>
      <c r="R348" s="3" t="str">
        <f t="shared" ref="R348:S348" si="698">I348</f>
        <v>WAS</v>
      </c>
      <c r="S348" s="3" t="str">
        <f t="shared" si="698"/>
        <v>PHI</v>
      </c>
      <c r="T348" s="3" t="str">
        <f t="shared" si="8"/>
        <v>RB</v>
      </c>
      <c r="U348" s="3"/>
      <c r="V348" s="3"/>
      <c r="W348" s="3"/>
      <c r="X348" s="3"/>
      <c r="Y348" s="3"/>
      <c r="Z348" s="3"/>
    </row>
    <row r="349">
      <c r="A349" s="1" t="s">
        <v>1571</v>
      </c>
      <c r="B349" s="1" t="s">
        <v>19</v>
      </c>
      <c r="C349" s="1" t="s">
        <v>1572</v>
      </c>
      <c r="D349" s="1" t="s">
        <v>1573</v>
      </c>
      <c r="E349" s="4">
        <v>1.89999997615814</v>
      </c>
      <c r="F349" s="4">
        <v>2.0</v>
      </c>
      <c r="G349" s="4">
        <v>4500.0</v>
      </c>
      <c r="H349" s="1" t="s">
        <v>101</v>
      </c>
      <c r="I349" s="1" t="s">
        <v>102</v>
      </c>
      <c r="J349" s="1" t="s">
        <v>103</v>
      </c>
      <c r="K349" s="1"/>
      <c r="L349" s="1"/>
      <c r="M349" s="11" t="str">
        <f t="shared" si="3"/>
        <v>Kendall Wright</v>
      </c>
      <c r="N349" s="3">
        <f t="shared" si="4"/>
        <v>4500</v>
      </c>
      <c r="O349" s="3" t="str">
        <f t="shared" ref="O349:P349" si="699">K349</f>
        <v/>
      </c>
      <c r="P349" s="3" t="str">
        <f t="shared" si="699"/>
        <v/>
      </c>
      <c r="Q349" s="12">
        <f t="shared" si="6"/>
        <v>1.899999976</v>
      </c>
      <c r="R349" s="3" t="str">
        <f t="shared" ref="R349:S349" si="700">I349</f>
        <v>TEN</v>
      </c>
      <c r="S349" s="3" t="str">
        <f t="shared" si="700"/>
        <v>CLE</v>
      </c>
      <c r="T349" s="3" t="str">
        <f t="shared" si="8"/>
        <v>WR</v>
      </c>
      <c r="U349" s="3"/>
      <c r="V349" s="3"/>
      <c r="W349" s="3"/>
      <c r="X349" s="3"/>
      <c r="Y349" s="3"/>
      <c r="Z349" s="3"/>
    </row>
    <row r="350">
      <c r="A350" s="1" t="s">
        <v>1575</v>
      </c>
      <c r="B350" s="1" t="s">
        <v>44</v>
      </c>
      <c r="C350" s="1" t="s">
        <v>668</v>
      </c>
      <c r="D350" s="1" t="s">
        <v>1049</v>
      </c>
      <c r="E350" s="4">
        <v>0.5</v>
      </c>
      <c r="F350" s="4">
        <v>4.0</v>
      </c>
      <c r="G350" s="4">
        <v>4500.0</v>
      </c>
      <c r="H350" s="1" t="s">
        <v>210</v>
      </c>
      <c r="I350" s="1" t="s">
        <v>212</v>
      </c>
      <c r="J350" s="1" t="s">
        <v>211</v>
      </c>
      <c r="K350" s="1"/>
      <c r="L350" s="1"/>
      <c r="M350" s="11" t="str">
        <f t="shared" si="3"/>
        <v>Mike Davis</v>
      </c>
      <c r="N350" s="3">
        <f t="shared" si="4"/>
        <v>4500</v>
      </c>
      <c r="O350" s="3" t="str">
        <f t="shared" ref="O350:P350" si="701">K350</f>
        <v/>
      </c>
      <c r="P350" s="3" t="str">
        <f t="shared" si="701"/>
        <v/>
      </c>
      <c r="Q350" s="12">
        <f t="shared" si="6"/>
        <v>0.5</v>
      </c>
      <c r="R350" s="3" t="str">
        <f t="shared" ref="R350:S350" si="702">I350</f>
        <v>SF</v>
      </c>
      <c r="S350" s="3" t="str">
        <f t="shared" si="702"/>
        <v>BUF</v>
      </c>
      <c r="T350" s="3" t="str">
        <f t="shared" si="8"/>
        <v>RB</v>
      </c>
      <c r="U350" s="3"/>
      <c r="V350" s="3"/>
      <c r="W350" s="3"/>
      <c r="X350" s="3"/>
      <c r="Y350" s="3"/>
      <c r="Z350" s="3"/>
    </row>
    <row r="351">
      <c r="A351" s="1" t="s">
        <v>1579</v>
      </c>
      <c r="B351" s="1" t="s">
        <v>44</v>
      </c>
      <c r="C351" s="1" t="s">
        <v>1580</v>
      </c>
      <c r="D351" s="1" t="s">
        <v>1581</v>
      </c>
      <c r="E351" s="4">
        <v>1.06666668256123</v>
      </c>
      <c r="F351" s="4">
        <v>3.0</v>
      </c>
      <c r="G351" s="4">
        <v>4500.0</v>
      </c>
      <c r="H351" s="1" t="s">
        <v>346</v>
      </c>
      <c r="I351" s="1" t="s">
        <v>347</v>
      </c>
      <c r="J351" s="1" t="s">
        <v>233</v>
      </c>
      <c r="K351" s="1"/>
      <c r="L351" s="1"/>
      <c r="M351" s="11" t="str">
        <f t="shared" si="3"/>
        <v>Kapri Bibbs</v>
      </c>
      <c r="N351" s="3">
        <f t="shared" si="4"/>
        <v>4500</v>
      </c>
      <c r="O351" s="3" t="str">
        <f t="shared" ref="O351:P351" si="703">K351</f>
        <v/>
      </c>
      <c r="P351" s="3" t="str">
        <f t="shared" si="703"/>
        <v/>
      </c>
      <c r="Q351" s="12">
        <f t="shared" si="6"/>
        <v>1.066666683</v>
      </c>
      <c r="R351" s="3" t="str">
        <f t="shared" ref="R351:S351" si="704">I351</f>
        <v>DEN</v>
      </c>
      <c r="S351" s="3" t="str">
        <f t="shared" si="704"/>
        <v>SD</v>
      </c>
      <c r="T351" s="3" t="str">
        <f t="shared" si="8"/>
        <v>RB</v>
      </c>
      <c r="U351" s="3"/>
      <c r="V351" s="3"/>
      <c r="W351" s="3"/>
      <c r="X351" s="3"/>
      <c r="Y351" s="3"/>
      <c r="Z351" s="3"/>
    </row>
    <row r="352">
      <c r="A352" s="1" t="s">
        <v>1583</v>
      </c>
      <c r="B352" s="1" t="s">
        <v>148</v>
      </c>
      <c r="C352" s="1" t="s">
        <v>902</v>
      </c>
      <c r="D352" s="1" t="s">
        <v>1584</v>
      </c>
      <c r="E352" s="4">
        <v>0.933333317438761</v>
      </c>
      <c r="F352" s="4">
        <v>3.0</v>
      </c>
      <c r="G352" s="4">
        <v>4500.0</v>
      </c>
      <c r="H352" s="1" t="s">
        <v>239</v>
      </c>
      <c r="I352" s="1" t="s">
        <v>241</v>
      </c>
      <c r="J352" s="1" t="s">
        <v>180</v>
      </c>
      <c r="K352" s="1"/>
      <c r="L352" s="1"/>
      <c r="M352" s="11" t="str">
        <f t="shared" si="3"/>
        <v>Cole Wick</v>
      </c>
      <c r="N352" s="3">
        <f t="shared" si="4"/>
        <v>4500</v>
      </c>
      <c r="O352" s="3" t="str">
        <f t="shared" ref="O352:P352" si="705">K352</f>
        <v/>
      </c>
      <c r="P352" s="3" t="str">
        <f t="shared" si="705"/>
        <v/>
      </c>
      <c r="Q352" s="12">
        <f t="shared" si="6"/>
        <v>0.9333333174</v>
      </c>
      <c r="R352" s="3" t="str">
        <f t="shared" ref="R352:S352" si="706">I352</f>
        <v>DET</v>
      </c>
      <c r="S352" s="3" t="str">
        <f t="shared" si="706"/>
        <v>LA</v>
      </c>
      <c r="T352" s="3" t="str">
        <f t="shared" si="8"/>
        <v>TE</v>
      </c>
      <c r="U352" s="3"/>
      <c r="V352" s="3"/>
      <c r="W352" s="3"/>
      <c r="X352" s="3"/>
      <c r="Y352" s="3"/>
      <c r="Z352" s="3"/>
    </row>
    <row r="353">
      <c r="A353" s="1" t="s">
        <v>1586</v>
      </c>
      <c r="B353" s="1" t="s">
        <v>19</v>
      </c>
      <c r="C353" s="1" t="s">
        <v>1587</v>
      </c>
      <c r="D353" s="1" t="s">
        <v>202</v>
      </c>
      <c r="E353" s="4">
        <v>1.5</v>
      </c>
      <c r="F353" s="4">
        <v>3.0</v>
      </c>
      <c r="G353" s="4">
        <v>4500.0</v>
      </c>
      <c r="H353" s="1" t="s">
        <v>65</v>
      </c>
      <c r="I353" s="1" t="s">
        <v>66</v>
      </c>
      <c r="J353" s="1" t="s">
        <v>67</v>
      </c>
      <c r="K353" s="1"/>
      <c r="L353" s="1"/>
      <c r="M353" s="11" t="str">
        <f t="shared" si="3"/>
        <v>J.J. Nelson</v>
      </c>
      <c r="N353" s="3">
        <f t="shared" si="4"/>
        <v>4500</v>
      </c>
      <c r="O353" s="3" t="str">
        <f t="shared" ref="O353:P353" si="707">K353</f>
        <v/>
      </c>
      <c r="P353" s="3" t="str">
        <f t="shared" si="707"/>
        <v/>
      </c>
      <c r="Q353" s="12">
        <f t="shared" si="6"/>
        <v>1.5</v>
      </c>
      <c r="R353" s="3" t="str">
        <f t="shared" ref="R353:S353" si="708">I353</f>
        <v>ARI</v>
      </c>
      <c r="S353" s="3" t="str">
        <f t="shared" si="708"/>
        <v>NYJ</v>
      </c>
      <c r="T353" s="3" t="str">
        <f t="shared" si="8"/>
        <v>WR</v>
      </c>
      <c r="U353" s="3"/>
      <c r="V353" s="3"/>
      <c r="W353" s="3"/>
      <c r="X353" s="3"/>
      <c r="Y353" s="3"/>
      <c r="Z353" s="3"/>
    </row>
    <row r="354">
      <c r="A354" s="1" t="s">
        <v>1592</v>
      </c>
      <c r="B354" s="1" t="s">
        <v>19</v>
      </c>
      <c r="C354" s="1" t="s">
        <v>1593</v>
      </c>
      <c r="D354" s="1" t="s">
        <v>1594</v>
      </c>
      <c r="E354" s="4">
        <v>6.22499990463256</v>
      </c>
      <c r="F354" s="4">
        <v>4.0</v>
      </c>
      <c r="G354" s="4">
        <v>4500.0</v>
      </c>
      <c r="H354" s="1" t="s">
        <v>144</v>
      </c>
      <c r="I354" s="1" t="s">
        <v>145</v>
      </c>
      <c r="J354" s="1" t="s">
        <v>146</v>
      </c>
      <c r="K354" s="1"/>
      <c r="L354" s="1"/>
      <c r="M354" s="11" t="str">
        <f t="shared" si="3"/>
        <v>Marqise Lee</v>
      </c>
      <c r="N354" s="3">
        <f t="shared" si="4"/>
        <v>4500</v>
      </c>
      <c r="O354" s="3" t="str">
        <f t="shared" ref="O354:P354" si="709">K354</f>
        <v/>
      </c>
      <c r="P354" s="3" t="str">
        <f t="shared" si="709"/>
        <v/>
      </c>
      <c r="Q354" s="12">
        <f t="shared" si="6"/>
        <v>6.224999905</v>
      </c>
      <c r="R354" s="3" t="str">
        <f t="shared" ref="R354:S354" si="710">I354</f>
        <v>JAC</v>
      </c>
      <c r="S354" s="3" t="str">
        <f t="shared" si="710"/>
        <v>CHI</v>
      </c>
      <c r="T354" s="3" t="str">
        <f t="shared" si="8"/>
        <v>WR</v>
      </c>
      <c r="U354" s="3"/>
      <c r="V354" s="3"/>
      <c r="W354" s="3"/>
      <c r="X354" s="3"/>
      <c r="Y354" s="3"/>
      <c r="Z354" s="3"/>
    </row>
    <row r="355">
      <c r="A355" s="1" t="s">
        <v>1596</v>
      </c>
      <c r="B355" s="1" t="s">
        <v>1201</v>
      </c>
      <c r="C355" s="1" t="s">
        <v>668</v>
      </c>
      <c r="D355" s="1" t="s">
        <v>1597</v>
      </c>
      <c r="E355" s="4">
        <v>9.6</v>
      </c>
      <c r="F355" s="4">
        <v>5.0</v>
      </c>
      <c r="G355" s="4">
        <v>4500.0</v>
      </c>
      <c r="H355" s="1" t="s">
        <v>77</v>
      </c>
      <c r="I355" s="1" t="s">
        <v>79</v>
      </c>
      <c r="J355" s="1" t="s">
        <v>78</v>
      </c>
      <c r="K355" s="1"/>
      <c r="L355" s="1"/>
      <c r="M355" s="11" t="str">
        <f t="shared" si="3"/>
        <v>Mike Nugent</v>
      </c>
      <c r="N355" s="3">
        <f t="shared" si="4"/>
        <v>4500</v>
      </c>
      <c r="O355" s="3" t="str">
        <f t="shared" ref="O355:P355" si="711">K355</f>
        <v/>
      </c>
      <c r="P355" s="3" t="str">
        <f t="shared" si="711"/>
        <v/>
      </c>
      <c r="Q355" s="12">
        <f t="shared" si="6"/>
        <v>9.6</v>
      </c>
      <c r="R355" s="3" t="str">
        <f t="shared" ref="R355:S355" si="712">I355</f>
        <v>CIN</v>
      </c>
      <c r="S355" s="3" t="str">
        <f t="shared" si="712"/>
        <v>NE</v>
      </c>
      <c r="T355" s="3" t="str">
        <f t="shared" si="8"/>
        <v>K</v>
      </c>
      <c r="U355" s="3"/>
      <c r="V355" s="3"/>
      <c r="W355" s="3"/>
      <c r="X355" s="3"/>
      <c r="Y355" s="3"/>
      <c r="Z355" s="3"/>
    </row>
    <row r="356">
      <c r="A356" s="1" t="s">
        <v>1598</v>
      </c>
      <c r="B356" s="1" t="s">
        <v>148</v>
      </c>
      <c r="C356" s="1" t="s">
        <v>1599</v>
      </c>
      <c r="D356" s="1" t="s">
        <v>1600</v>
      </c>
      <c r="E356" s="4">
        <v>4.76666673024495</v>
      </c>
      <c r="F356" s="4">
        <v>3.0</v>
      </c>
      <c r="G356" s="4">
        <v>4500.0</v>
      </c>
      <c r="H356" s="1" t="s">
        <v>27</v>
      </c>
      <c r="I356" s="1" t="s">
        <v>28</v>
      </c>
      <c r="J356" s="1" t="s">
        <v>29</v>
      </c>
      <c r="K356" s="1"/>
      <c r="L356" s="1"/>
      <c r="M356" s="11" t="str">
        <f t="shared" si="3"/>
        <v>Xavier Grimble</v>
      </c>
      <c r="N356" s="3">
        <f t="shared" si="4"/>
        <v>4500</v>
      </c>
      <c r="O356" s="3" t="str">
        <f t="shared" ref="O356:P356" si="713">K356</f>
        <v/>
      </c>
      <c r="P356" s="3" t="str">
        <f t="shared" si="713"/>
        <v/>
      </c>
      <c r="Q356" s="12">
        <f t="shared" si="6"/>
        <v>4.76666673</v>
      </c>
      <c r="R356" s="3" t="str">
        <f t="shared" ref="R356:S356" si="714">I356</f>
        <v>PIT</v>
      </c>
      <c r="S356" s="3" t="str">
        <f t="shared" si="714"/>
        <v>MIA</v>
      </c>
      <c r="T356" s="3" t="str">
        <f t="shared" si="8"/>
        <v>TE</v>
      </c>
      <c r="U356" s="3"/>
      <c r="V356" s="3"/>
      <c r="W356" s="3"/>
      <c r="X356" s="3"/>
      <c r="Y356" s="3"/>
      <c r="Z356" s="3"/>
    </row>
    <row r="357">
      <c r="A357" s="1" t="s">
        <v>1601</v>
      </c>
      <c r="B357" s="1" t="s">
        <v>19</v>
      </c>
      <c r="C357" s="1" t="s">
        <v>1602</v>
      </c>
      <c r="D357" s="1" t="s">
        <v>1603</v>
      </c>
      <c r="E357" s="4">
        <v>0.0</v>
      </c>
      <c r="F357" s="4">
        <v>0.0</v>
      </c>
      <c r="G357" s="4">
        <v>4500.0</v>
      </c>
      <c r="H357" s="1" t="s">
        <v>89</v>
      </c>
      <c r="I357" s="1" t="s">
        <v>90</v>
      </c>
      <c r="J357" s="1" t="s">
        <v>69</v>
      </c>
      <c r="K357" s="1"/>
      <c r="L357" s="1"/>
      <c r="M357" s="11" t="str">
        <f t="shared" si="3"/>
        <v>Damiere Byrd</v>
      </c>
      <c r="N357" s="3">
        <f t="shared" si="4"/>
        <v>4500</v>
      </c>
      <c r="O357" s="3" t="str">
        <f t="shared" ref="O357:P357" si="715">K357</f>
        <v/>
      </c>
      <c r="P357" s="3" t="str">
        <f t="shared" si="715"/>
        <v/>
      </c>
      <c r="Q357" s="12">
        <f t="shared" si="6"/>
        <v>0</v>
      </c>
      <c r="R357" s="3" t="str">
        <f t="shared" ref="R357:S357" si="716">I357</f>
        <v>CAR</v>
      </c>
      <c r="S357" s="3" t="str">
        <f t="shared" si="716"/>
        <v>NO</v>
      </c>
      <c r="T357" s="3" t="str">
        <f t="shared" si="8"/>
        <v>WR</v>
      </c>
      <c r="U357" s="3"/>
      <c r="V357" s="3"/>
      <c r="W357" s="3"/>
      <c r="X357" s="3"/>
      <c r="Y357" s="3"/>
      <c r="Z357" s="3"/>
    </row>
    <row r="358">
      <c r="A358" s="1" t="s">
        <v>1604</v>
      </c>
      <c r="B358" s="1" t="s">
        <v>148</v>
      </c>
      <c r="C358" s="1" t="s">
        <v>973</v>
      </c>
      <c r="D358" s="1" t="s">
        <v>1605</v>
      </c>
      <c r="E358" s="4">
        <v>6.09999990463256</v>
      </c>
      <c r="F358" s="4">
        <v>4.0</v>
      </c>
      <c r="G358" s="4">
        <v>4500.0</v>
      </c>
      <c r="H358" s="1" t="s">
        <v>157</v>
      </c>
      <c r="I358" s="1" t="s">
        <v>158</v>
      </c>
      <c r="J358" s="1" t="s">
        <v>159</v>
      </c>
      <c r="K358" s="1"/>
      <c r="L358" s="1"/>
      <c r="M358" s="11" t="str">
        <f t="shared" si="3"/>
        <v>Austin Hooper</v>
      </c>
      <c r="N358" s="3">
        <f t="shared" si="4"/>
        <v>4500</v>
      </c>
      <c r="O358" s="3" t="str">
        <f t="shared" ref="O358:P358" si="717">K358</f>
        <v/>
      </c>
      <c r="P358" s="3" t="str">
        <f t="shared" si="717"/>
        <v/>
      </c>
      <c r="Q358" s="12">
        <f t="shared" si="6"/>
        <v>6.099999905</v>
      </c>
      <c r="R358" s="3" t="str">
        <f t="shared" ref="R358:S358" si="718">I358</f>
        <v>ATL</v>
      </c>
      <c r="S358" s="3" t="str">
        <f t="shared" si="718"/>
        <v>SEA</v>
      </c>
      <c r="T358" s="3" t="str">
        <f t="shared" si="8"/>
        <v>TE</v>
      </c>
      <c r="U358" s="3"/>
      <c r="V358" s="3"/>
      <c r="W358" s="3"/>
      <c r="X358" s="3"/>
      <c r="Y358" s="3"/>
      <c r="Z358" s="3"/>
    </row>
    <row r="359">
      <c r="A359" s="1" t="s">
        <v>1606</v>
      </c>
      <c r="B359" s="1" t="s">
        <v>148</v>
      </c>
      <c r="C359" s="1" t="s">
        <v>1607</v>
      </c>
      <c r="D359" s="1" t="s">
        <v>1608</v>
      </c>
      <c r="E359" s="4">
        <v>0.0</v>
      </c>
      <c r="F359" s="4">
        <v>0.0</v>
      </c>
      <c r="G359" s="4">
        <v>4500.0</v>
      </c>
      <c r="H359" s="1" t="s">
        <v>65</v>
      </c>
      <c r="I359" s="1" t="s">
        <v>66</v>
      </c>
      <c r="J359" s="1" t="s">
        <v>67</v>
      </c>
      <c r="K359" s="1"/>
      <c r="L359" s="1"/>
      <c r="M359" s="11" t="str">
        <f t="shared" si="3"/>
        <v>Ifeanyi Momah</v>
      </c>
      <c r="N359" s="3">
        <f t="shared" si="4"/>
        <v>4500</v>
      </c>
      <c r="O359" s="3" t="str">
        <f t="shared" ref="O359:P359" si="719">K359</f>
        <v/>
      </c>
      <c r="P359" s="3" t="str">
        <f t="shared" si="719"/>
        <v/>
      </c>
      <c r="Q359" s="12">
        <f t="shared" si="6"/>
        <v>0</v>
      </c>
      <c r="R359" s="3" t="str">
        <f t="shared" ref="R359:S359" si="720">I359</f>
        <v>ARI</v>
      </c>
      <c r="S359" s="3" t="str">
        <f t="shared" si="720"/>
        <v>NYJ</v>
      </c>
      <c r="T359" s="3" t="str">
        <f t="shared" si="8"/>
        <v>TE</v>
      </c>
      <c r="U359" s="3"/>
      <c r="V359" s="3"/>
      <c r="W359" s="3"/>
      <c r="X359" s="3"/>
      <c r="Y359" s="3"/>
      <c r="Z359" s="3"/>
    </row>
    <row r="360">
      <c r="A360" s="1" t="s">
        <v>1609</v>
      </c>
      <c r="B360" s="1" t="s">
        <v>44</v>
      </c>
      <c r="C360" s="1" t="s">
        <v>380</v>
      </c>
      <c r="D360" s="1" t="s">
        <v>1610</v>
      </c>
      <c r="E360" s="4">
        <v>0.0</v>
      </c>
      <c r="F360" s="4">
        <v>0.0</v>
      </c>
      <c r="G360" s="4">
        <v>4500.0</v>
      </c>
      <c r="H360" s="1" t="s">
        <v>65</v>
      </c>
      <c r="I360" s="1" t="s">
        <v>67</v>
      </c>
      <c r="J360" s="1" t="s">
        <v>66</v>
      </c>
      <c r="K360" s="1"/>
      <c r="L360" s="1"/>
      <c r="M360" s="11" t="str">
        <f t="shared" si="3"/>
        <v>Brandon Wilds</v>
      </c>
      <c r="N360" s="3">
        <f t="shared" si="4"/>
        <v>4500</v>
      </c>
      <c r="O360" s="3" t="str">
        <f t="shared" ref="O360:P360" si="721">K360</f>
        <v/>
      </c>
      <c r="P360" s="3" t="str">
        <f t="shared" si="721"/>
        <v/>
      </c>
      <c r="Q360" s="12">
        <f t="shared" si="6"/>
        <v>0</v>
      </c>
      <c r="R360" s="3" t="str">
        <f t="shared" ref="R360:S360" si="722">I360</f>
        <v>NYJ</v>
      </c>
      <c r="S360" s="3" t="str">
        <f t="shared" si="722"/>
        <v>ARI</v>
      </c>
      <c r="T360" s="3" t="str">
        <f t="shared" si="8"/>
        <v>RB</v>
      </c>
      <c r="U360" s="3"/>
      <c r="V360" s="3"/>
      <c r="W360" s="3"/>
      <c r="X360" s="3"/>
      <c r="Y360" s="3"/>
      <c r="Z360" s="3"/>
    </row>
    <row r="361">
      <c r="A361" s="1" t="s">
        <v>1611</v>
      </c>
      <c r="B361" s="1" t="s">
        <v>148</v>
      </c>
      <c r="C361" s="1" t="s">
        <v>315</v>
      </c>
      <c r="D361" s="1" t="s">
        <v>1304</v>
      </c>
      <c r="E361" s="4">
        <v>4.32000007629394</v>
      </c>
      <c r="F361" s="4">
        <v>5.0</v>
      </c>
      <c r="G361" s="4">
        <v>4500.0</v>
      </c>
      <c r="H361" s="1" t="s">
        <v>131</v>
      </c>
      <c r="I361" s="1" t="s">
        <v>133</v>
      </c>
      <c r="J361" s="1" t="s">
        <v>132</v>
      </c>
      <c r="K361" s="1" t="s">
        <v>91</v>
      </c>
      <c r="L361" s="1" t="s">
        <v>92</v>
      </c>
      <c r="M361" s="11" t="str">
        <f t="shared" si="3"/>
        <v>Ryan Griffin</v>
      </c>
      <c r="N361" s="3">
        <f t="shared" si="4"/>
        <v>4500</v>
      </c>
      <c r="O361" s="3" t="str">
        <f t="shared" ref="O361:P361" si="723">K361</f>
        <v>Q</v>
      </c>
      <c r="P361" s="3" t="str">
        <f t="shared" si="723"/>
        <v>Concussion</v>
      </c>
      <c r="Q361" s="12">
        <f t="shared" si="6"/>
        <v>4.320000076</v>
      </c>
      <c r="R361" s="3" t="str">
        <f t="shared" ref="R361:S361" si="724">I361</f>
        <v>HOU</v>
      </c>
      <c r="S361" s="3" t="str">
        <f t="shared" si="724"/>
        <v>IND</v>
      </c>
      <c r="T361" s="3" t="str">
        <f t="shared" si="8"/>
        <v>TE</v>
      </c>
      <c r="U361" s="3"/>
      <c r="V361" s="3"/>
      <c r="W361" s="3"/>
      <c r="X361" s="3"/>
      <c r="Y361" s="3"/>
      <c r="Z361" s="3"/>
    </row>
    <row r="362">
      <c r="A362" s="1" t="s">
        <v>1612</v>
      </c>
      <c r="B362" s="1" t="s">
        <v>44</v>
      </c>
      <c r="C362" s="1" t="s">
        <v>325</v>
      </c>
      <c r="D362" s="1" t="s">
        <v>1613</v>
      </c>
      <c r="E362" s="4">
        <v>0.0</v>
      </c>
      <c r="F362" s="4">
        <v>1.0</v>
      </c>
      <c r="G362" s="4">
        <v>4500.0</v>
      </c>
      <c r="H362" s="1" t="s">
        <v>89</v>
      </c>
      <c r="I362" s="1" t="s">
        <v>69</v>
      </c>
      <c r="J362" s="1" t="s">
        <v>90</v>
      </c>
      <c r="K362" s="1"/>
      <c r="L362" s="1"/>
      <c r="M362" s="11" t="str">
        <f t="shared" si="3"/>
        <v>Marcus Murphy</v>
      </c>
      <c r="N362" s="3">
        <f t="shared" si="4"/>
        <v>4500</v>
      </c>
      <c r="O362" s="3" t="str">
        <f t="shared" ref="O362:P362" si="725">K362</f>
        <v/>
      </c>
      <c r="P362" s="3" t="str">
        <f t="shared" si="725"/>
        <v/>
      </c>
      <c r="Q362" s="12">
        <f t="shared" si="6"/>
        <v>0</v>
      </c>
      <c r="R362" s="3" t="str">
        <f t="shared" ref="R362:S362" si="726">I362</f>
        <v>NO</v>
      </c>
      <c r="S362" s="3" t="str">
        <f t="shared" si="726"/>
        <v>CAR</v>
      </c>
      <c r="T362" s="3" t="str">
        <f t="shared" si="8"/>
        <v>RB</v>
      </c>
      <c r="U362" s="3"/>
      <c r="V362" s="3"/>
      <c r="W362" s="3"/>
      <c r="X362" s="3"/>
      <c r="Y362" s="3"/>
      <c r="Z362" s="3"/>
    </row>
    <row r="363">
      <c r="A363" s="1" t="s">
        <v>1614</v>
      </c>
      <c r="B363" s="1" t="s">
        <v>44</v>
      </c>
      <c r="C363" s="1" t="s">
        <v>1615</v>
      </c>
      <c r="D363" s="1" t="s">
        <v>1616</v>
      </c>
      <c r="E363" s="4">
        <v>0.599999984105428</v>
      </c>
      <c r="F363" s="4">
        <v>3.0</v>
      </c>
      <c r="G363" s="4">
        <v>4500.0</v>
      </c>
      <c r="H363" s="1" t="s">
        <v>210</v>
      </c>
      <c r="I363" s="1" t="s">
        <v>211</v>
      </c>
      <c r="J363" s="1" t="s">
        <v>212</v>
      </c>
      <c r="K363" s="1"/>
      <c r="L363" s="1"/>
      <c r="M363" s="11" t="str">
        <f t="shared" si="3"/>
        <v>Jerome Felton</v>
      </c>
      <c r="N363" s="3">
        <f t="shared" si="4"/>
        <v>4500</v>
      </c>
      <c r="O363" s="3" t="str">
        <f t="shared" ref="O363:P363" si="727">K363</f>
        <v/>
      </c>
      <c r="P363" s="3" t="str">
        <f t="shared" si="727"/>
        <v/>
      </c>
      <c r="Q363" s="12">
        <f t="shared" si="6"/>
        <v>0.5999999841</v>
      </c>
      <c r="R363" s="3" t="str">
        <f t="shared" ref="R363:S363" si="728">I363</f>
        <v>BUF</v>
      </c>
      <c r="S363" s="3" t="str">
        <f t="shared" si="728"/>
        <v>SF</v>
      </c>
      <c r="T363" s="3" t="str">
        <f t="shared" si="8"/>
        <v>RB</v>
      </c>
      <c r="U363" s="3"/>
      <c r="V363" s="3"/>
      <c r="W363" s="3"/>
      <c r="X363" s="3"/>
      <c r="Y363" s="3"/>
      <c r="Z363" s="3"/>
    </row>
    <row r="364">
      <c r="A364" s="1" t="s">
        <v>1617</v>
      </c>
      <c r="B364" s="1" t="s">
        <v>19</v>
      </c>
      <c r="C364" s="1" t="s">
        <v>1618</v>
      </c>
      <c r="D364" s="1" t="s">
        <v>1619</v>
      </c>
      <c r="E364" s="4">
        <v>0.0</v>
      </c>
      <c r="F364" s="4">
        <v>0.0</v>
      </c>
      <c r="G364" s="4">
        <v>4500.0</v>
      </c>
      <c r="H364" s="1" t="s">
        <v>157</v>
      </c>
      <c r="I364" s="1" t="s">
        <v>159</v>
      </c>
      <c r="J364" s="1" t="s">
        <v>158</v>
      </c>
      <c r="K364" s="1"/>
      <c r="L364" s="1"/>
      <c r="M364" s="11" t="str">
        <f t="shared" si="3"/>
        <v>Deshon Foxx</v>
      </c>
      <c r="N364" s="3">
        <f t="shared" si="4"/>
        <v>4500</v>
      </c>
      <c r="O364" s="3" t="str">
        <f t="shared" ref="O364:P364" si="729">K364</f>
        <v/>
      </c>
      <c r="P364" s="3" t="str">
        <f t="shared" si="729"/>
        <v/>
      </c>
      <c r="Q364" s="12">
        <f t="shared" si="6"/>
        <v>0</v>
      </c>
      <c r="R364" s="3" t="str">
        <f t="shared" ref="R364:S364" si="730">I364</f>
        <v>SEA</v>
      </c>
      <c r="S364" s="3" t="str">
        <f t="shared" si="730"/>
        <v>ATL</v>
      </c>
      <c r="T364" s="3" t="str">
        <f t="shared" si="8"/>
        <v>WR</v>
      </c>
      <c r="U364" s="3"/>
      <c r="V364" s="3"/>
      <c r="W364" s="3"/>
      <c r="X364" s="3"/>
      <c r="Y364" s="3"/>
      <c r="Z364" s="3"/>
    </row>
    <row r="365">
      <c r="A365" s="1" t="s">
        <v>1620</v>
      </c>
      <c r="B365" s="1" t="s">
        <v>44</v>
      </c>
      <c r="C365" s="1" t="s">
        <v>380</v>
      </c>
      <c r="D365" s="1" t="s">
        <v>1621</v>
      </c>
      <c r="E365" s="4">
        <v>1.45000004768371</v>
      </c>
      <c r="F365" s="4">
        <v>2.0</v>
      </c>
      <c r="G365" s="4">
        <v>4500.0</v>
      </c>
      <c r="H365" s="1" t="s">
        <v>77</v>
      </c>
      <c r="I365" s="1" t="s">
        <v>78</v>
      </c>
      <c r="J365" s="1" t="s">
        <v>79</v>
      </c>
      <c r="K365" s="1" t="s">
        <v>91</v>
      </c>
      <c r="L365" s="1" t="s">
        <v>332</v>
      </c>
      <c r="M365" s="11" t="str">
        <f t="shared" si="3"/>
        <v>Brandon Bolden</v>
      </c>
      <c r="N365" s="3">
        <f t="shared" si="4"/>
        <v>4500</v>
      </c>
      <c r="O365" s="3" t="str">
        <f t="shared" ref="O365:P365" si="731">K365</f>
        <v>Q</v>
      </c>
      <c r="P365" s="3" t="str">
        <f t="shared" si="731"/>
        <v>Knee</v>
      </c>
      <c r="Q365" s="12">
        <f t="shared" si="6"/>
        <v>1.450000048</v>
      </c>
      <c r="R365" s="3" t="str">
        <f t="shared" ref="R365:S365" si="732">I365</f>
        <v>NE</v>
      </c>
      <c r="S365" s="3" t="str">
        <f t="shared" si="732"/>
        <v>CIN</v>
      </c>
      <c r="T365" s="3" t="str">
        <f t="shared" si="8"/>
        <v>RB</v>
      </c>
      <c r="U365" s="3"/>
      <c r="V365" s="3"/>
      <c r="W365" s="3"/>
      <c r="X365" s="3"/>
      <c r="Y365" s="3"/>
      <c r="Z365" s="3"/>
    </row>
    <row r="366">
      <c r="A366" s="1" t="s">
        <v>1622</v>
      </c>
      <c r="B366" s="1" t="s">
        <v>148</v>
      </c>
      <c r="C366" s="1" t="s">
        <v>464</v>
      </c>
      <c r="D366" s="1" t="s">
        <v>1623</v>
      </c>
      <c r="E366" s="4">
        <v>0.0</v>
      </c>
      <c r="F366" s="4">
        <v>1.0</v>
      </c>
      <c r="G366" s="4">
        <v>4500.0</v>
      </c>
      <c r="H366" s="1" t="s">
        <v>101</v>
      </c>
      <c r="I366" s="1" t="s">
        <v>103</v>
      </c>
      <c r="J366" s="1" t="s">
        <v>102</v>
      </c>
      <c r="K366" s="1" t="s">
        <v>91</v>
      </c>
      <c r="L366" s="1" t="s">
        <v>507</v>
      </c>
      <c r="M366" s="11" t="str">
        <f t="shared" si="3"/>
        <v>Randall Telfer</v>
      </c>
      <c r="N366" s="3">
        <f t="shared" si="4"/>
        <v>4500</v>
      </c>
      <c r="O366" s="3" t="str">
        <f t="shared" ref="O366:P366" si="733">K366</f>
        <v>Q</v>
      </c>
      <c r="P366" s="3" t="str">
        <f t="shared" si="733"/>
        <v>Ankle</v>
      </c>
      <c r="Q366" s="12">
        <f t="shared" si="6"/>
        <v>0</v>
      </c>
      <c r="R366" s="3" t="str">
        <f t="shared" ref="R366:S366" si="734">I366</f>
        <v>CLE</v>
      </c>
      <c r="S366" s="3" t="str">
        <f t="shared" si="734"/>
        <v>TEN</v>
      </c>
      <c r="T366" s="3" t="str">
        <f t="shared" si="8"/>
        <v>TE</v>
      </c>
      <c r="U366" s="3"/>
      <c r="V366" s="3"/>
      <c r="W366" s="3"/>
      <c r="X366" s="3"/>
      <c r="Y366" s="3"/>
      <c r="Z366" s="3"/>
    </row>
    <row r="367">
      <c r="A367" s="1" t="s">
        <v>1624</v>
      </c>
      <c r="B367" s="1" t="s">
        <v>148</v>
      </c>
      <c r="C367" s="1" t="s">
        <v>121</v>
      </c>
      <c r="D367" s="1" t="s">
        <v>1625</v>
      </c>
      <c r="E367" s="4">
        <v>0.0</v>
      </c>
      <c r="F367" s="4">
        <v>0.0</v>
      </c>
      <c r="G367" s="4">
        <v>4500.0</v>
      </c>
      <c r="H367" s="1" t="s">
        <v>144</v>
      </c>
      <c r="I367" s="1" t="s">
        <v>146</v>
      </c>
      <c r="J367" s="1" t="s">
        <v>145</v>
      </c>
      <c r="K367" s="1"/>
      <c r="L367" s="1"/>
      <c r="M367" s="11" t="str">
        <f t="shared" si="3"/>
        <v>Ben Braunecker</v>
      </c>
      <c r="N367" s="3">
        <f t="shared" si="4"/>
        <v>4500</v>
      </c>
      <c r="O367" s="3" t="str">
        <f t="shared" ref="O367:P367" si="735">K367</f>
        <v/>
      </c>
      <c r="P367" s="3" t="str">
        <f t="shared" si="735"/>
        <v/>
      </c>
      <c r="Q367" s="12">
        <f t="shared" si="6"/>
        <v>0</v>
      </c>
      <c r="R367" s="3" t="str">
        <f t="shared" ref="R367:S367" si="736">I367</f>
        <v>CHI</v>
      </c>
      <c r="S367" s="3" t="str">
        <f t="shared" si="736"/>
        <v>JAC</v>
      </c>
      <c r="T367" s="3" t="str">
        <f t="shared" si="8"/>
        <v>TE</v>
      </c>
      <c r="U367" s="3"/>
      <c r="V367" s="3"/>
      <c r="W367" s="3"/>
      <c r="X367" s="3"/>
      <c r="Y367" s="3"/>
      <c r="Z367" s="3"/>
    </row>
    <row r="368">
      <c r="A368" s="1" t="s">
        <v>1626</v>
      </c>
      <c r="B368" s="1" t="s">
        <v>44</v>
      </c>
      <c r="C368" s="1" t="s">
        <v>804</v>
      </c>
      <c r="D368" s="1" t="s">
        <v>1627</v>
      </c>
      <c r="E368" s="4">
        <v>-0.139999997615814</v>
      </c>
      <c r="F368" s="4">
        <v>5.0</v>
      </c>
      <c r="G368" s="4">
        <v>4500.0</v>
      </c>
      <c r="H368" s="1" t="s">
        <v>131</v>
      </c>
      <c r="I368" s="1" t="s">
        <v>133</v>
      </c>
      <c r="J368" s="1" t="s">
        <v>132</v>
      </c>
      <c r="K368" s="1"/>
      <c r="L368" s="1"/>
      <c r="M368" s="11" t="str">
        <f t="shared" si="3"/>
        <v>Tyler Ervin</v>
      </c>
      <c r="N368" s="3">
        <f t="shared" si="4"/>
        <v>4500</v>
      </c>
      <c r="O368" s="3" t="str">
        <f t="shared" ref="O368:P368" si="737">K368</f>
        <v/>
      </c>
      <c r="P368" s="3" t="str">
        <f t="shared" si="737"/>
        <v/>
      </c>
      <c r="Q368" s="12">
        <f t="shared" si="6"/>
        <v>-0.1399999976</v>
      </c>
      <c r="R368" s="3" t="str">
        <f t="shared" ref="R368:S368" si="738">I368</f>
        <v>HOU</v>
      </c>
      <c r="S368" s="3" t="str">
        <f t="shared" si="738"/>
        <v>IND</v>
      </c>
      <c r="T368" s="3" t="str">
        <f t="shared" si="8"/>
        <v>RB</v>
      </c>
      <c r="U368" s="3"/>
      <c r="V368" s="3"/>
      <c r="W368" s="3"/>
      <c r="X368" s="3"/>
      <c r="Y368" s="3"/>
      <c r="Z368" s="3"/>
    </row>
    <row r="369">
      <c r="A369" s="1" t="s">
        <v>1628</v>
      </c>
      <c r="B369" s="1" t="s">
        <v>148</v>
      </c>
      <c r="C369" s="1" t="s">
        <v>1629</v>
      </c>
      <c r="D369" s="1" t="s">
        <v>1630</v>
      </c>
      <c r="E369" s="4">
        <v>0.0</v>
      </c>
      <c r="F369" s="4">
        <v>2.0</v>
      </c>
      <c r="G369" s="4">
        <v>4500.0</v>
      </c>
      <c r="H369" s="1" t="s">
        <v>239</v>
      </c>
      <c r="I369" s="1" t="s">
        <v>180</v>
      </c>
      <c r="J369" s="1" t="s">
        <v>241</v>
      </c>
      <c r="K369" s="1"/>
      <c r="L369" s="1"/>
      <c r="M369" s="11" t="str">
        <f t="shared" si="3"/>
        <v>Justice Cunningham</v>
      </c>
      <c r="N369" s="3">
        <f t="shared" si="4"/>
        <v>4500</v>
      </c>
      <c r="O369" s="3" t="str">
        <f t="shared" ref="O369:P369" si="739">K369</f>
        <v/>
      </c>
      <c r="P369" s="3" t="str">
        <f t="shared" si="739"/>
        <v/>
      </c>
      <c r="Q369" s="12">
        <f t="shared" si="6"/>
        <v>0</v>
      </c>
      <c r="R369" s="3" t="str">
        <f t="shared" ref="R369:S369" si="740">I369</f>
        <v>LA</v>
      </c>
      <c r="S369" s="3" t="str">
        <f t="shared" si="740"/>
        <v>DET</v>
      </c>
      <c r="T369" s="3" t="str">
        <f t="shared" si="8"/>
        <v>TE</v>
      </c>
      <c r="U369" s="3"/>
      <c r="V369" s="3"/>
      <c r="W369" s="3"/>
      <c r="X369" s="3"/>
      <c r="Y369" s="3"/>
      <c r="Z369" s="3"/>
    </row>
    <row r="370">
      <c r="A370" s="1" t="s">
        <v>1631</v>
      </c>
      <c r="B370" s="1" t="s">
        <v>1201</v>
      </c>
      <c r="C370" s="1" t="s">
        <v>844</v>
      </c>
      <c r="D370" s="1" t="s">
        <v>1632</v>
      </c>
      <c r="E370" s="4">
        <v>8.0</v>
      </c>
      <c r="F370" s="4">
        <v>5.0</v>
      </c>
      <c r="G370" s="4">
        <v>4500.0</v>
      </c>
      <c r="H370" s="1" t="s">
        <v>65</v>
      </c>
      <c r="I370" s="1" t="s">
        <v>67</v>
      </c>
      <c r="J370" s="1" t="s">
        <v>66</v>
      </c>
      <c r="K370" s="1"/>
      <c r="L370" s="1"/>
      <c r="M370" s="11" t="str">
        <f t="shared" si="3"/>
        <v>Nick Folk</v>
      </c>
      <c r="N370" s="3">
        <f t="shared" si="4"/>
        <v>4500</v>
      </c>
      <c r="O370" s="3" t="str">
        <f t="shared" ref="O370:P370" si="741">K370</f>
        <v/>
      </c>
      <c r="P370" s="3" t="str">
        <f t="shared" si="741"/>
        <v/>
      </c>
      <c r="Q370" s="12">
        <f t="shared" si="6"/>
        <v>8</v>
      </c>
      <c r="R370" s="3" t="str">
        <f t="shared" ref="R370:S370" si="742">I370</f>
        <v>NYJ</v>
      </c>
      <c r="S370" s="3" t="str">
        <f t="shared" si="742"/>
        <v>ARI</v>
      </c>
      <c r="T370" s="3" t="str">
        <f t="shared" si="8"/>
        <v>K</v>
      </c>
      <c r="U370" s="3"/>
      <c r="V370" s="3"/>
      <c r="W370" s="3"/>
      <c r="X370" s="3"/>
      <c r="Y370" s="3"/>
      <c r="Z370" s="3"/>
    </row>
    <row r="371">
      <c r="A371" s="1" t="s">
        <v>1633</v>
      </c>
      <c r="B371" s="1" t="s">
        <v>148</v>
      </c>
      <c r="C371" s="1" t="s">
        <v>1634</v>
      </c>
      <c r="D371" s="1" t="s">
        <v>1635</v>
      </c>
      <c r="E371" s="4">
        <v>0.849999984105428</v>
      </c>
      <c r="F371" s="4">
        <v>6.0</v>
      </c>
      <c r="G371" s="4">
        <v>4500.0</v>
      </c>
      <c r="H371" s="1" t="s">
        <v>239</v>
      </c>
      <c r="I371" s="1" t="s">
        <v>180</v>
      </c>
      <c r="J371" s="1" t="s">
        <v>241</v>
      </c>
      <c r="K371" s="1"/>
      <c r="L371" s="1"/>
      <c r="M371" s="11" t="str">
        <f t="shared" si="3"/>
        <v>Cory Harkey</v>
      </c>
      <c r="N371" s="3">
        <f t="shared" si="4"/>
        <v>4500</v>
      </c>
      <c r="O371" s="3" t="str">
        <f t="shared" ref="O371:P371" si="743">K371</f>
        <v/>
      </c>
      <c r="P371" s="3" t="str">
        <f t="shared" si="743"/>
        <v/>
      </c>
      <c r="Q371" s="12">
        <f t="shared" si="6"/>
        <v>0.8499999841</v>
      </c>
      <c r="R371" s="3" t="str">
        <f t="shared" ref="R371:S371" si="744">I371</f>
        <v>LA</v>
      </c>
      <c r="S371" s="3" t="str">
        <f t="shared" si="744"/>
        <v>DET</v>
      </c>
      <c r="T371" s="3" t="str">
        <f t="shared" si="8"/>
        <v>TE</v>
      </c>
      <c r="U371" s="3"/>
      <c r="V371" s="3"/>
      <c r="W371" s="3"/>
      <c r="X371" s="3"/>
      <c r="Y371" s="3"/>
      <c r="Z371" s="3"/>
    </row>
    <row r="372">
      <c r="A372" s="1" t="s">
        <v>1636</v>
      </c>
      <c r="B372" s="1" t="s">
        <v>19</v>
      </c>
      <c r="C372" s="1" t="s">
        <v>1637</v>
      </c>
      <c r="D372" s="1" t="s">
        <v>1049</v>
      </c>
      <c r="E372" s="4">
        <v>0.0</v>
      </c>
      <c r="F372" s="4">
        <v>0.0</v>
      </c>
      <c r="G372" s="4">
        <v>4500.0</v>
      </c>
      <c r="H372" s="1" t="s">
        <v>239</v>
      </c>
      <c r="I372" s="1" t="s">
        <v>241</v>
      </c>
      <c r="J372" s="1" t="s">
        <v>180</v>
      </c>
      <c r="K372" s="1"/>
      <c r="L372" s="1"/>
      <c r="M372" s="11" t="str">
        <f t="shared" si="3"/>
        <v>Quinshad Davis</v>
      </c>
      <c r="N372" s="3">
        <f t="shared" si="4"/>
        <v>4500</v>
      </c>
      <c r="O372" s="3" t="str">
        <f t="shared" ref="O372:P372" si="745">K372</f>
        <v/>
      </c>
      <c r="P372" s="3" t="str">
        <f t="shared" si="745"/>
        <v/>
      </c>
      <c r="Q372" s="12">
        <f t="shared" si="6"/>
        <v>0</v>
      </c>
      <c r="R372" s="3" t="str">
        <f t="shared" ref="R372:S372" si="746">I372</f>
        <v>DET</v>
      </c>
      <c r="S372" s="3" t="str">
        <f t="shared" si="746"/>
        <v>LA</v>
      </c>
      <c r="T372" s="3" t="str">
        <f t="shared" si="8"/>
        <v>WR</v>
      </c>
      <c r="U372" s="3"/>
      <c r="V372" s="3"/>
      <c r="W372" s="3"/>
      <c r="X372" s="3"/>
      <c r="Y372" s="3"/>
      <c r="Z372" s="3"/>
    </row>
    <row r="373">
      <c r="A373" s="1" t="s">
        <v>1638</v>
      </c>
      <c r="B373" s="1" t="s">
        <v>44</v>
      </c>
      <c r="C373" s="1" t="s">
        <v>1639</v>
      </c>
      <c r="D373" s="1" t="s">
        <v>1640</v>
      </c>
      <c r="E373" s="4">
        <v>0.0</v>
      </c>
      <c r="F373" s="4">
        <v>0.0</v>
      </c>
      <c r="G373" s="4">
        <v>4500.0</v>
      </c>
      <c r="H373" s="1" t="s">
        <v>157</v>
      </c>
      <c r="I373" s="1" t="s">
        <v>159</v>
      </c>
      <c r="J373" s="1" t="s">
        <v>158</v>
      </c>
      <c r="K373" s="1" t="s">
        <v>796</v>
      </c>
      <c r="L373" s="1" t="s">
        <v>1641</v>
      </c>
      <c r="M373" s="11" t="str">
        <f t="shared" si="3"/>
        <v>Tre Madden</v>
      </c>
      <c r="N373" s="3">
        <f t="shared" si="4"/>
        <v>4500</v>
      </c>
      <c r="O373" s="3" t="str">
        <f t="shared" ref="O373:P373" si="747">K373</f>
        <v>IR</v>
      </c>
      <c r="P373" s="3" t="str">
        <f t="shared" si="747"/>
        <v>Undisclosed</v>
      </c>
      <c r="Q373" s="12">
        <f t="shared" si="6"/>
        <v>0</v>
      </c>
      <c r="R373" s="3" t="str">
        <f t="shared" ref="R373:S373" si="748">I373</f>
        <v>SEA</v>
      </c>
      <c r="S373" s="3" t="str">
        <f t="shared" si="748"/>
        <v>ATL</v>
      </c>
      <c r="T373" s="3" t="str">
        <f t="shared" si="8"/>
        <v>RB</v>
      </c>
      <c r="U373" s="3"/>
      <c r="V373" s="3"/>
      <c r="W373" s="3"/>
      <c r="X373" s="3"/>
      <c r="Y373" s="3"/>
      <c r="Z373" s="3"/>
    </row>
    <row r="374">
      <c r="A374" s="1" t="s">
        <v>1642</v>
      </c>
      <c r="B374" s="1" t="s">
        <v>44</v>
      </c>
      <c r="C374" s="1" t="s">
        <v>62</v>
      </c>
      <c r="D374" s="1" t="s">
        <v>465</v>
      </c>
      <c r="E374" s="4">
        <v>2.98571423121861</v>
      </c>
      <c r="F374" s="4">
        <v>7.0</v>
      </c>
      <c r="G374" s="4">
        <v>4500.0</v>
      </c>
      <c r="H374" s="1" t="s">
        <v>27</v>
      </c>
      <c r="I374" s="1" t="s">
        <v>28</v>
      </c>
      <c r="J374" s="1" t="s">
        <v>29</v>
      </c>
      <c r="K374" s="1"/>
      <c r="L374" s="1"/>
      <c r="M374" s="11" t="str">
        <f t="shared" si="3"/>
        <v>David Cobb</v>
      </c>
      <c r="N374" s="3">
        <f t="shared" si="4"/>
        <v>4500</v>
      </c>
      <c r="O374" s="3" t="str">
        <f t="shared" ref="O374:P374" si="749">K374</f>
        <v/>
      </c>
      <c r="P374" s="3" t="str">
        <f t="shared" si="749"/>
        <v/>
      </c>
      <c r="Q374" s="12">
        <f t="shared" si="6"/>
        <v>2.985714231</v>
      </c>
      <c r="R374" s="3" t="str">
        <f t="shared" ref="R374:S374" si="750">I374</f>
        <v>PIT</v>
      </c>
      <c r="S374" s="3" t="str">
        <f t="shared" si="750"/>
        <v>MIA</v>
      </c>
      <c r="T374" s="3" t="str">
        <f t="shared" si="8"/>
        <v>RB</v>
      </c>
      <c r="U374" s="3"/>
      <c r="V374" s="3"/>
      <c r="W374" s="3"/>
      <c r="X374" s="3"/>
      <c r="Y374" s="3"/>
      <c r="Z374" s="3"/>
    </row>
    <row r="375">
      <c r="A375" s="1" t="s">
        <v>1643</v>
      </c>
      <c r="B375" s="1" t="s">
        <v>19</v>
      </c>
      <c r="C375" s="1" t="s">
        <v>713</v>
      </c>
      <c r="D375" s="1" t="s">
        <v>1644</v>
      </c>
      <c r="E375" s="4">
        <v>0.0</v>
      </c>
      <c r="F375" s="4">
        <v>0.0</v>
      </c>
      <c r="G375" s="4">
        <v>4500.0</v>
      </c>
      <c r="H375" s="1" t="s">
        <v>77</v>
      </c>
      <c r="I375" s="1" t="s">
        <v>79</v>
      </c>
      <c r="J375" s="1" t="s">
        <v>78</v>
      </c>
      <c r="K375" s="1"/>
      <c r="L375" s="1"/>
      <c r="M375" s="11" t="str">
        <f t="shared" si="3"/>
        <v>Cody Core</v>
      </c>
      <c r="N375" s="3">
        <f t="shared" si="4"/>
        <v>4500</v>
      </c>
      <c r="O375" s="3" t="str">
        <f t="shared" ref="O375:P375" si="751">K375</f>
        <v/>
      </c>
      <c r="P375" s="3" t="str">
        <f t="shared" si="751"/>
        <v/>
      </c>
      <c r="Q375" s="12">
        <f t="shared" si="6"/>
        <v>0</v>
      </c>
      <c r="R375" s="3" t="str">
        <f t="shared" ref="R375:S375" si="752">I375</f>
        <v>CIN</v>
      </c>
      <c r="S375" s="3" t="str">
        <f t="shared" si="752"/>
        <v>NE</v>
      </c>
      <c r="T375" s="3" t="str">
        <f t="shared" si="8"/>
        <v>WR</v>
      </c>
      <c r="U375" s="3"/>
      <c r="V375" s="3"/>
      <c r="W375" s="3"/>
      <c r="X375" s="3"/>
      <c r="Y375" s="3"/>
      <c r="Z375" s="3"/>
    </row>
    <row r="376">
      <c r="A376" s="1" t="s">
        <v>1645</v>
      </c>
      <c r="B376" s="1" t="s">
        <v>148</v>
      </c>
      <c r="C376" s="1" t="s">
        <v>315</v>
      </c>
      <c r="D376" s="1" t="s">
        <v>1646</v>
      </c>
      <c r="E376" s="4">
        <v>0.0</v>
      </c>
      <c r="F376" s="4">
        <v>0.0</v>
      </c>
      <c r="G376" s="4">
        <v>4500.0</v>
      </c>
      <c r="H376" s="1" t="s">
        <v>254</v>
      </c>
      <c r="I376" s="1" t="s">
        <v>255</v>
      </c>
      <c r="J376" s="1" t="s">
        <v>204</v>
      </c>
      <c r="K376" s="1"/>
      <c r="L376" s="1"/>
      <c r="M376" s="11" t="str">
        <f t="shared" si="3"/>
        <v>Ryan O'Malley</v>
      </c>
      <c r="N376" s="3">
        <f t="shared" si="4"/>
        <v>4500</v>
      </c>
      <c r="O376" s="3" t="str">
        <f t="shared" ref="O376:P376" si="753">K376</f>
        <v/>
      </c>
      <c r="P376" s="3" t="str">
        <f t="shared" si="753"/>
        <v/>
      </c>
      <c r="Q376" s="12">
        <f t="shared" si="6"/>
        <v>0</v>
      </c>
      <c r="R376" s="3" t="str">
        <f t="shared" ref="R376:S376" si="754">I376</f>
        <v>OAK</v>
      </c>
      <c r="S376" s="3" t="str">
        <f t="shared" si="754"/>
        <v>KC</v>
      </c>
      <c r="T376" s="3" t="str">
        <f t="shared" si="8"/>
        <v>TE</v>
      </c>
      <c r="U376" s="3"/>
      <c r="V376" s="3"/>
      <c r="W376" s="3"/>
      <c r="X376" s="3"/>
      <c r="Y376" s="3"/>
      <c r="Z376" s="3"/>
    </row>
    <row r="377">
      <c r="A377" s="1" t="s">
        <v>1647</v>
      </c>
      <c r="B377" s="1" t="s">
        <v>148</v>
      </c>
      <c r="C377" s="1" t="s">
        <v>313</v>
      </c>
      <c r="D377" s="1" t="s">
        <v>1648</v>
      </c>
      <c r="E377" s="4">
        <v>0.666666666666666</v>
      </c>
      <c r="F377" s="4">
        <v>3.0</v>
      </c>
      <c r="G377" s="4">
        <v>4500.0</v>
      </c>
      <c r="H377" s="1" t="s">
        <v>27</v>
      </c>
      <c r="I377" s="1" t="s">
        <v>28</v>
      </c>
      <c r="J377" s="1" t="s">
        <v>29</v>
      </c>
      <c r="K377" s="1"/>
      <c r="L377" s="1"/>
      <c r="M377" s="11" t="str">
        <f t="shared" si="3"/>
        <v>Matt Spaeth</v>
      </c>
      <c r="N377" s="3">
        <f t="shared" si="4"/>
        <v>4500</v>
      </c>
      <c r="O377" s="3" t="str">
        <f t="shared" ref="O377:P377" si="755">K377</f>
        <v/>
      </c>
      <c r="P377" s="3" t="str">
        <f t="shared" si="755"/>
        <v/>
      </c>
      <c r="Q377" s="12">
        <f t="shared" si="6"/>
        <v>0.6666666667</v>
      </c>
      <c r="R377" s="3" t="str">
        <f t="shared" ref="R377:S377" si="756">I377</f>
        <v>PIT</v>
      </c>
      <c r="S377" s="3" t="str">
        <f t="shared" si="756"/>
        <v>MIA</v>
      </c>
      <c r="T377" s="3" t="str">
        <f t="shared" si="8"/>
        <v>TE</v>
      </c>
      <c r="U377" s="3"/>
      <c r="V377" s="3"/>
      <c r="W377" s="3"/>
      <c r="X377" s="3"/>
      <c r="Y377" s="3"/>
      <c r="Z377" s="3"/>
    </row>
    <row r="378">
      <c r="A378" s="1" t="s">
        <v>1649</v>
      </c>
      <c r="B378" s="1" t="s">
        <v>19</v>
      </c>
      <c r="C378" s="1" t="s">
        <v>620</v>
      </c>
      <c r="D378" s="1" t="s">
        <v>1650</v>
      </c>
      <c r="E378" s="4">
        <v>0.0</v>
      </c>
      <c r="F378" s="4">
        <v>5.0</v>
      </c>
      <c r="G378" s="4">
        <v>4500.0</v>
      </c>
      <c r="H378" s="1" t="s">
        <v>157</v>
      </c>
      <c r="I378" s="1" t="s">
        <v>158</v>
      </c>
      <c r="J378" s="1" t="s">
        <v>159</v>
      </c>
      <c r="K378" s="1"/>
      <c r="L378" s="1"/>
      <c r="M378" s="11" t="str">
        <f t="shared" si="3"/>
        <v>Eric Weems</v>
      </c>
      <c r="N378" s="3">
        <f t="shared" si="4"/>
        <v>4500</v>
      </c>
      <c r="O378" s="3" t="str">
        <f t="shared" ref="O378:P378" si="757">K378</f>
        <v/>
      </c>
      <c r="P378" s="3" t="str">
        <f t="shared" si="757"/>
        <v/>
      </c>
      <c r="Q378" s="12">
        <f t="shared" si="6"/>
        <v>0</v>
      </c>
      <c r="R378" s="3" t="str">
        <f t="shared" ref="R378:S378" si="758">I378</f>
        <v>ATL</v>
      </c>
      <c r="S378" s="3" t="str">
        <f t="shared" si="758"/>
        <v>SEA</v>
      </c>
      <c r="T378" s="3" t="str">
        <f t="shared" si="8"/>
        <v>WR</v>
      </c>
      <c r="U378" s="3"/>
      <c r="V378" s="3"/>
      <c r="W378" s="3"/>
      <c r="X378" s="3"/>
      <c r="Y378" s="3"/>
      <c r="Z378" s="3"/>
    </row>
    <row r="379">
      <c r="A379" s="1" t="s">
        <v>1651</v>
      </c>
      <c r="B379" s="1" t="s">
        <v>19</v>
      </c>
      <c r="C379" s="1" t="s">
        <v>1652</v>
      </c>
      <c r="D379" s="1" t="s">
        <v>1653</v>
      </c>
      <c r="E379" s="4">
        <v>0.949999988079071</v>
      </c>
      <c r="F379" s="4">
        <v>2.0</v>
      </c>
      <c r="G379" s="4">
        <v>4500.0</v>
      </c>
      <c r="H379" s="1" t="s">
        <v>239</v>
      </c>
      <c r="I379" s="1" t="s">
        <v>180</v>
      </c>
      <c r="J379" s="1" t="s">
        <v>241</v>
      </c>
      <c r="K379" s="1"/>
      <c r="L379" s="1"/>
      <c r="M379" s="11" t="str">
        <f t="shared" si="3"/>
        <v>Bradley Marquez</v>
      </c>
      <c r="N379" s="3">
        <f t="shared" si="4"/>
        <v>4500</v>
      </c>
      <c r="O379" s="3" t="str">
        <f t="shared" ref="O379:P379" si="759">K379</f>
        <v/>
      </c>
      <c r="P379" s="3" t="str">
        <f t="shared" si="759"/>
        <v/>
      </c>
      <c r="Q379" s="12">
        <f t="shared" si="6"/>
        <v>0.9499999881</v>
      </c>
      <c r="R379" s="3" t="str">
        <f t="shared" ref="R379:S379" si="760">I379</f>
        <v>LA</v>
      </c>
      <c r="S379" s="3" t="str">
        <f t="shared" si="760"/>
        <v>DET</v>
      </c>
      <c r="T379" s="3" t="str">
        <f t="shared" si="8"/>
        <v>WR</v>
      </c>
      <c r="U379" s="3"/>
      <c r="V379" s="3"/>
      <c r="W379" s="3"/>
      <c r="X379" s="3"/>
      <c r="Y379" s="3"/>
      <c r="Z379" s="3"/>
    </row>
    <row r="380">
      <c r="A380" s="1" t="s">
        <v>1654</v>
      </c>
      <c r="B380" s="1" t="s">
        <v>19</v>
      </c>
      <c r="C380" s="1" t="s">
        <v>108</v>
      </c>
      <c r="D380" s="1" t="s">
        <v>1655</v>
      </c>
      <c r="E380" s="4">
        <v>0.5</v>
      </c>
      <c r="F380" s="4">
        <v>2.0</v>
      </c>
      <c r="G380" s="4">
        <v>4500.0</v>
      </c>
      <c r="H380" s="1" t="s">
        <v>210</v>
      </c>
      <c r="I380" s="1" t="s">
        <v>212</v>
      </c>
      <c r="J380" s="1" t="s">
        <v>211</v>
      </c>
      <c r="K380" s="1"/>
      <c r="L380" s="1"/>
      <c r="M380" s="11" t="str">
        <f t="shared" si="3"/>
        <v>Aaron Burbridge</v>
      </c>
      <c r="N380" s="3">
        <f t="shared" si="4"/>
        <v>4500</v>
      </c>
      <c r="O380" s="3" t="str">
        <f t="shared" ref="O380:P380" si="761">K380</f>
        <v/>
      </c>
      <c r="P380" s="3" t="str">
        <f t="shared" si="761"/>
        <v/>
      </c>
      <c r="Q380" s="12">
        <f t="shared" si="6"/>
        <v>0.5</v>
      </c>
      <c r="R380" s="3" t="str">
        <f t="shared" ref="R380:S380" si="762">I380</f>
        <v>SF</v>
      </c>
      <c r="S380" s="3" t="str">
        <f t="shared" si="762"/>
        <v>BUF</v>
      </c>
      <c r="T380" s="3" t="str">
        <f t="shared" si="8"/>
        <v>WR</v>
      </c>
      <c r="U380" s="3"/>
      <c r="V380" s="3"/>
      <c r="W380" s="3"/>
      <c r="X380" s="3"/>
      <c r="Y380" s="3"/>
      <c r="Z380" s="3"/>
    </row>
    <row r="381">
      <c r="A381" s="1" t="s">
        <v>1656</v>
      </c>
      <c r="B381" s="1" t="s">
        <v>44</v>
      </c>
      <c r="C381" s="1" t="s">
        <v>1657</v>
      </c>
      <c r="D381" s="1" t="s">
        <v>1658</v>
      </c>
      <c r="E381" s="4">
        <v>0.0</v>
      </c>
      <c r="F381" s="4">
        <v>0.0</v>
      </c>
      <c r="G381" s="4">
        <v>4500.0</v>
      </c>
      <c r="H381" s="1" t="s">
        <v>65</v>
      </c>
      <c r="I381" s="1" t="s">
        <v>67</v>
      </c>
      <c r="J381" s="1" t="s">
        <v>66</v>
      </c>
      <c r="K381" s="1"/>
      <c r="L381" s="1"/>
      <c r="M381" s="11" t="str">
        <f t="shared" si="3"/>
        <v>Troymaine Pope</v>
      </c>
      <c r="N381" s="3">
        <f t="shared" si="4"/>
        <v>4500</v>
      </c>
      <c r="O381" s="3" t="str">
        <f t="shared" ref="O381:P381" si="763">K381</f>
        <v/>
      </c>
      <c r="P381" s="3" t="str">
        <f t="shared" si="763"/>
        <v/>
      </c>
      <c r="Q381" s="12">
        <f t="shared" si="6"/>
        <v>0</v>
      </c>
      <c r="R381" s="3" t="str">
        <f t="shared" ref="R381:S381" si="764">I381</f>
        <v>NYJ</v>
      </c>
      <c r="S381" s="3" t="str">
        <f t="shared" si="764"/>
        <v>ARI</v>
      </c>
      <c r="T381" s="3" t="str">
        <f t="shared" si="8"/>
        <v>RB</v>
      </c>
      <c r="U381" s="3"/>
      <c r="V381" s="3"/>
      <c r="W381" s="3"/>
      <c r="X381" s="3"/>
      <c r="Y381" s="3"/>
      <c r="Z381" s="3"/>
    </row>
    <row r="382">
      <c r="A382" s="1" t="s">
        <v>1659</v>
      </c>
      <c r="B382" s="1" t="s">
        <v>19</v>
      </c>
      <c r="C382" s="1" t="s">
        <v>1660</v>
      </c>
      <c r="D382" s="1" t="s">
        <v>1205</v>
      </c>
      <c r="E382" s="4">
        <v>0.0</v>
      </c>
      <c r="F382" s="4">
        <v>5.0</v>
      </c>
      <c r="G382" s="4">
        <v>4500.0</v>
      </c>
      <c r="H382" s="1" t="s">
        <v>144</v>
      </c>
      <c r="I382" s="1" t="s">
        <v>146</v>
      </c>
      <c r="J382" s="1" t="s">
        <v>145</v>
      </c>
      <c r="K382" s="1"/>
      <c r="L382" s="1"/>
      <c r="M382" s="11" t="str">
        <f t="shared" si="3"/>
        <v>Deonte Thompson</v>
      </c>
      <c r="N382" s="3">
        <f t="shared" si="4"/>
        <v>4500</v>
      </c>
      <c r="O382" s="3" t="str">
        <f t="shared" ref="O382:P382" si="765">K382</f>
        <v/>
      </c>
      <c r="P382" s="3" t="str">
        <f t="shared" si="765"/>
        <v/>
      </c>
      <c r="Q382" s="12">
        <f t="shared" si="6"/>
        <v>0</v>
      </c>
      <c r="R382" s="3" t="str">
        <f t="shared" ref="R382:S382" si="766">I382</f>
        <v>CHI</v>
      </c>
      <c r="S382" s="3" t="str">
        <f t="shared" si="766"/>
        <v>JAC</v>
      </c>
      <c r="T382" s="3" t="str">
        <f t="shared" si="8"/>
        <v>WR</v>
      </c>
      <c r="U382" s="3"/>
      <c r="V382" s="3"/>
      <c r="W382" s="3"/>
      <c r="X382" s="3"/>
      <c r="Y382" s="3"/>
      <c r="Z382" s="3"/>
    </row>
    <row r="383">
      <c r="A383" s="1" t="s">
        <v>1661</v>
      </c>
      <c r="B383" s="1" t="s">
        <v>148</v>
      </c>
      <c r="C383" s="1" t="s">
        <v>1662</v>
      </c>
      <c r="D383" s="1" t="s">
        <v>759</v>
      </c>
      <c r="E383" s="4">
        <v>4.06666660308837</v>
      </c>
      <c r="F383" s="4">
        <v>12.0</v>
      </c>
      <c r="G383" s="4">
        <v>4500.0</v>
      </c>
      <c r="H383" s="1" t="s">
        <v>196</v>
      </c>
      <c r="I383" s="1" t="s">
        <v>197</v>
      </c>
      <c r="J383" s="1" t="s">
        <v>37</v>
      </c>
      <c r="K383" s="1" t="s">
        <v>796</v>
      </c>
      <c r="L383" s="1" t="s">
        <v>332</v>
      </c>
      <c r="M383" s="11" t="str">
        <f t="shared" si="3"/>
        <v>Maxx Williams</v>
      </c>
      <c r="N383" s="3">
        <f t="shared" si="4"/>
        <v>4500</v>
      </c>
      <c r="O383" s="3" t="str">
        <f t="shared" ref="O383:P383" si="767">K383</f>
        <v>IR</v>
      </c>
      <c r="P383" s="3" t="str">
        <f t="shared" si="767"/>
        <v>Knee</v>
      </c>
      <c r="Q383" s="12">
        <f t="shared" si="6"/>
        <v>4.066666603</v>
      </c>
      <c r="R383" s="3" t="str">
        <f t="shared" ref="R383:S383" si="768">I383</f>
        <v>BAL</v>
      </c>
      <c r="S383" s="3" t="str">
        <f t="shared" si="768"/>
        <v>NYG</v>
      </c>
      <c r="T383" s="3" t="str">
        <f t="shared" si="8"/>
        <v>TE</v>
      </c>
      <c r="U383" s="3"/>
      <c r="V383" s="3"/>
      <c r="W383" s="3"/>
      <c r="X383" s="3"/>
      <c r="Y383" s="3"/>
      <c r="Z383" s="3"/>
    </row>
    <row r="384">
      <c r="A384" s="1" t="s">
        <v>1663</v>
      </c>
      <c r="B384" s="1" t="s">
        <v>44</v>
      </c>
      <c r="C384" s="1" t="s">
        <v>1222</v>
      </c>
      <c r="D384" s="1" t="s">
        <v>1664</v>
      </c>
      <c r="E384" s="4">
        <v>0.0</v>
      </c>
      <c r="F384" s="4">
        <v>2.0</v>
      </c>
      <c r="G384" s="4">
        <v>4500.0</v>
      </c>
      <c r="H384" s="1" t="s">
        <v>239</v>
      </c>
      <c r="I384" s="1" t="s">
        <v>180</v>
      </c>
      <c r="J384" s="1" t="s">
        <v>241</v>
      </c>
      <c r="K384" s="1"/>
      <c r="L384" s="1"/>
      <c r="M384" s="11" t="str">
        <f t="shared" si="3"/>
        <v>Chase Reynolds</v>
      </c>
      <c r="N384" s="3">
        <f t="shared" si="4"/>
        <v>4500</v>
      </c>
      <c r="O384" s="3" t="str">
        <f t="shared" ref="O384:P384" si="769">K384</f>
        <v/>
      </c>
      <c r="P384" s="3" t="str">
        <f t="shared" si="769"/>
        <v/>
      </c>
      <c r="Q384" s="12">
        <f t="shared" si="6"/>
        <v>0</v>
      </c>
      <c r="R384" s="3" t="str">
        <f t="shared" ref="R384:S384" si="770">I384</f>
        <v>LA</v>
      </c>
      <c r="S384" s="3" t="str">
        <f t="shared" si="770"/>
        <v>DET</v>
      </c>
      <c r="T384" s="3" t="str">
        <f t="shared" si="8"/>
        <v>RB</v>
      </c>
      <c r="U384" s="3"/>
      <c r="V384" s="3"/>
      <c r="W384" s="3"/>
      <c r="X384" s="3"/>
      <c r="Y384" s="3"/>
      <c r="Z384" s="3"/>
    </row>
    <row r="385">
      <c r="A385" s="1" t="s">
        <v>1665</v>
      </c>
      <c r="B385" s="1" t="s">
        <v>19</v>
      </c>
      <c r="C385" s="1" t="s">
        <v>1666</v>
      </c>
      <c r="D385" s="1" t="s">
        <v>1667</v>
      </c>
      <c r="E385" s="4">
        <v>0.0</v>
      </c>
      <c r="F385" s="4">
        <v>0.0</v>
      </c>
      <c r="G385" s="4">
        <v>4500.0</v>
      </c>
      <c r="H385" s="1" t="s">
        <v>144</v>
      </c>
      <c r="I385" s="1" t="s">
        <v>146</v>
      </c>
      <c r="J385" s="1" t="s">
        <v>145</v>
      </c>
      <c r="K385" s="1"/>
      <c r="L385" s="1"/>
      <c r="M385" s="11" t="str">
        <f t="shared" si="3"/>
        <v>Kieran Duncan</v>
      </c>
      <c r="N385" s="3">
        <f t="shared" si="4"/>
        <v>4500</v>
      </c>
      <c r="O385" s="3" t="str">
        <f t="shared" ref="O385:P385" si="771">K385</f>
        <v/>
      </c>
      <c r="P385" s="3" t="str">
        <f t="shared" si="771"/>
        <v/>
      </c>
      <c r="Q385" s="12">
        <f t="shared" si="6"/>
        <v>0</v>
      </c>
      <c r="R385" s="3" t="str">
        <f t="shared" ref="R385:S385" si="772">I385</f>
        <v>CHI</v>
      </c>
      <c r="S385" s="3" t="str">
        <f t="shared" si="772"/>
        <v>JAC</v>
      </c>
      <c r="T385" s="3" t="str">
        <f t="shared" si="8"/>
        <v>WR</v>
      </c>
      <c r="U385" s="3"/>
      <c r="V385" s="3"/>
      <c r="W385" s="3"/>
      <c r="X385" s="3"/>
      <c r="Y385" s="3"/>
      <c r="Z385" s="3"/>
    </row>
    <row r="386">
      <c r="A386" s="1" t="s">
        <v>1668</v>
      </c>
      <c r="B386" s="1" t="s">
        <v>44</v>
      </c>
      <c r="C386" s="1" t="s">
        <v>1669</v>
      </c>
      <c r="D386" s="1" t="s">
        <v>63</v>
      </c>
      <c r="E386" s="4">
        <v>0.625</v>
      </c>
      <c r="F386" s="4">
        <v>4.0</v>
      </c>
      <c r="G386" s="4">
        <v>4500.0</v>
      </c>
      <c r="H386" s="1" t="s">
        <v>101</v>
      </c>
      <c r="I386" s="1" t="s">
        <v>103</v>
      </c>
      <c r="J386" s="1" t="s">
        <v>102</v>
      </c>
      <c r="K386" s="1"/>
      <c r="L386" s="1"/>
      <c r="M386" s="11" t="str">
        <f t="shared" si="3"/>
        <v>Malcolm Johnson</v>
      </c>
      <c r="N386" s="3">
        <f t="shared" si="4"/>
        <v>4500</v>
      </c>
      <c r="O386" s="3" t="str">
        <f t="shared" ref="O386:P386" si="773">K386</f>
        <v/>
      </c>
      <c r="P386" s="3" t="str">
        <f t="shared" si="773"/>
        <v/>
      </c>
      <c r="Q386" s="12">
        <f t="shared" si="6"/>
        <v>0.625</v>
      </c>
      <c r="R386" s="3" t="str">
        <f t="shared" ref="R386:S386" si="774">I386</f>
        <v>CLE</v>
      </c>
      <c r="S386" s="3" t="str">
        <f t="shared" si="774"/>
        <v>TEN</v>
      </c>
      <c r="T386" s="3" t="str">
        <f t="shared" si="8"/>
        <v>RB</v>
      </c>
      <c r="U386" s="3"/>
      <c r="V386" s="3"/>
      <c r="W386" s="3"/>
      <c r="X386" s="3"/>
      <c r="Y386" s="3"/>
      <c r="Z386" s="3"/>
    </row>
    <row r="387">
      <c r="A387" s="1" t="s">
        <v>1670</v>
      </c>
      <c r="B387" s="1" t="s">
        <v>19</v>
      </c>
      <c r="C387" s="1" t="s">
        <v>1671</v>
      </c>
      <c r="D387" s="1" t="s">
        <v>1672</v>
      </c>
      <c r="E387" s="4">
        <v>0.0</v>
      </c>
      <c r="F387" s="4">
        <v>3.0</v>
      </c>
      <c r="G387" s="4">
        <v>4500.0</v>
      </c>
      <c r="H387" s="1" t="s">
        <v>101</v>
      </c>
      <c r="I387" s="1" t="s">
        <v>103</v>
      </c>
      <c r="J387" s="1" t="s">
        <v>102</v>
      </c>
      <c r="K387" s="1"/>
      <c r="L387" s="1"/>
      <c r="M387" s="11" t="str">
        <f t="shared" si="3"/>
        <v>Rashard Higgins</v>
      </c>
      <c r="N387" s="3">
        <f t="shared" si="4"/>
        <v>4500</v>
      </c>
      <c r="O387" s="3" t="str">
        <f t="shared" ref="O387:P387" si="775">K387</f>
        <v/>
      </c>
      <c r="P387" s="3" t="str">
        <f t="shared" si="775"/>
        <v/>
      </c>
      <c r="Q387" s="12">
        <f t="shared" si="6"/>
        <v>0</v>
      </c>
      <c r="R387" s="3" t="str">
        <f t="shared" ref="R387:S387" si="776">I387</f>
        <v>CLE</v>
      </c>
      <c r="S387" s="3" t="str">
        <f t="shared" si="776"/>
        <v>TEN</v>
      </c>
      <c r="T387" s="3" t="str">
        <f t="shared" si="8"/>
        <v>WR</v>
      </c>
      <c r="U387" s="3"/>
      <c r="V387" s="3"/>
      <c r="W387" s="3"/>
      <c r="X387" s="3"/>
      <c r="Y387" s="3"/>
      <c r="Z387" s="3"/>
    </row>
    <row r="388">
      <c r="A388" s="1" t="s">
        <v>1673</v>
      </c>
      <c r="B388" s="1" t="s">
        <v>148</v>
      </c>
      <c r="C388" s="1" t="s">
        <v>1674</v>
      </c>
      <c r="D388" s="1" t="s">
        <v>1675</v>
      </c>
      <c r="E388" s="4">
        <v>7.40000009536743</v>
      </c>
      <c r="F388" s="4">
        <v>1.0</v>
      </c>
      <c r="G388" s="4">
        <v>4500.0</v>
      </c>
      <c r="H388" s="1" t="s">
        <v>101</v>
      </c>
      <c r="I388" s="1" t="s">
        <v>102</v>
      </c>
      <c r="J388" s="1" t="s">
        <v>103</v>
      </c>
      <c r="K388" s="1" t="s">
        <v>91</v>
      </c>
      <c r="L388" s="1" t="s">
        <v>536</v>
      </c>
      <c r="M388" s="11" t="str">
        <f t="shared" si="3"/>
        <v>Jace Amaro</v>
      </c>
      <c r="N388" s="3">
        <f t="shared" si="4"/>
        <v>4500</v>
      </c>
      <c r="O388" s="3" t="str">
        <f t="shared" ref="O388:P388" si="777">K388</f>
        <v>Q</v>
      </c>
      <c r="P388" s="3" t="str">
        <f t="shared" si="777"/>
        <v>Shoulder</v>
      </c>
      <c r="Q388" s="12">
        <f t="shared" si="6"/>
        <v>7.400000095</v>
      </c>
      <c r="R388" s="3" t="str">
        <f t="shared" ref="R388:S388" si="778">I388</f>
        <v>TEN</v>
      </c>
      <c r="S388" s="3" t="str">
        <f t="shared" si="778"/>
        <v>CLE</v>
      </c>
      <c r="T388" s="3" t="str">
        <f t="shared" si="8"/>
        <v>TE</v>
      </c>
      <c r="U388" s="3"/>
      <c r="V388" s="3"/>
      <c r="W388" s="3"/>
      <c r="X388" s="3"/>
      <c r="Y388" s="3"/>
      <c r="Z388" s="3"/>
    </row>
    <row r="389">
      <c r="A389" s="1" t="s">
        <v>1676</v>
      </c>
      <c r="B389" s="1" t="s">
        <v>148</v>
      </c>
      <c r="C389" s="1" t="s">
        <v>1677</v>
      </c>
      <c r="D389" s="1" t="s">
        <v>1678</v>
      </c>
      <c r="E389" s="4">
        <v>0.0</v>
      </c>
      <c r="F389" s="4">
        <v>1.0</v>
      </c>
      <c r="G389" s="4">
        <v>4500.0</v>
      </c>
      <c r="H389" s="1" t="s">
        <v>210</v>
      </c>
      <c r="I389" s="1" t="s">
        <v>212</v>
      </c>
      <c r="J389" s="1" t="s">
        <v>211</v>
      </c>
      <c r="K389" s="1"/>
      <c r="L389" s="1"/>
      <c r="M389" s="11" t="str">
        <f t="shared" si="3"/>
        <v>Je'Ron Hamm</v>
      </c>
      <c r="N389" s="3">
        <f t="shared" si="4"/>
        <v>4500</v>
      </c>
      <c r="O389" s="3" t="str">
        <f t="shared" ref="O389:P389" si="779">K389</f>
        <v/>
      </c>
      <c r="P389" s="3" t="str">
        <f t="shared" si="779"/>
        <v/>
      </c>
      <c r="Q389" s="12">
        <f t="shared" si="6"/>
        <v>0</v>
      </c>
      <c r="R389" s="3" t="str">
        <f t="shared" ref="R389:S389" si="780">I389</f>
        <v>SF</v>
      </c>
      <c r="S389" s="3" t="str">
        <f t="shared" si="780"/>
        <v>BUF</v>
      </c>
      <c r="T389" s="3" t="str">
        <f t="shared" si="8"/>
        <v>TE</v>
      </c>
      <c r="U389" s="3"/>
      <c r="V389" s="3"/>
      <c r="W389" s="3"/>
      <c r="X389" s="3"/>
      <c r="Y389" s="3"/>
      <c r="Z389" s="3"/>
    </row>
    <row r="390">
      <c r="A390" s="1" t="s">
        <v>1679</v>
      </c>
      <c r="B390" s="1" t="s">
        <v>148</v>
      </c>
      <c r="C390" s="1" t="s">
        <v>1680</v>
      </c>
      <c r="D390" s="1" t="s">
        <v>1681</v>
      </c>
      <c r="E390" s="4">
        <v>0.0</v>
      </c>
      <c r="F390" s="4">
        <v>1.0</v>
      </c>
      <c r="G390" s="4">
        <v>4500.0</v>
      </c>
      <c r="H390" s="1" t="s">
        <v>27</v>
      </c>
      <c r="I390" s="1" t="s">
        <v>29</v>
      </c>
      <c r="J390" s="1" t="s">
        <v>28</v>
      </c>
      <c r="K390" s="1" t="s">
        <v>91</v>
      </c>
      <c r="L390" s="1" t="s">
        <v>1682</v>
      </c>
      <c r="M390" s="11" t="str">
        <f t="shared" si="3"/>
        <v>MarQueis Gray</v>
      </c>
      <c r="N390" s="3">
        <f t="shared" si="4"/>
        <v>4500</v>
      </c>
      <c r="O390" s="3" t="str">
        <f t="shared" ref="O390:P390" si="781">K390</f>
        <v>Q</v>
      </c>
      <c r="P390" s="3" t="str">
        <f t="shared" si="781"/>
        <v>Leg</v>
      </c>
      <c r="Q390" s="12">
        <f t="shared" si="6"/>
        <v>0</v>
      </c>
      <c r="R390" s="3" t="str">
        <f t="shared" ref="R390:S390" si="782">I390</f>
        <v>MIA</v>
      </c>
      <c r="S390" s="3" t="str">
        <f t="shared" si="782"/>
        <v>PIT</v>
      </c>
      <c r="T390" s="3" t="str">
        <f t="shared" si="8"/>
        <v>TE</v>
      </c>
      <c r="U390" s="3"/>
      <c r="V390" s="3"/>
      <c r="W390" s="3"/>
      <c r="X390" s="3"/>
      <c r="Y390" s="3"/>
      <c r="Z390" s="3"/>
    </row>
    <row r="391">
      <c r="A391" s="1" t="s">
        <v>1683</v>
      </c>
      <c r="B391" s="1" t="s">
        <v>148</v>
      </c>
      <c r="C391" s="1" t="s">
        <v>251</v>
      </c>
      <c r="D391" s="1" t="s">
        <v>1684</v>
      </c>
      <c r="E391" s="4">
        <v>2.60000003467906</v>
      </c>
      <c r="F391" s="4">
        <v>11.0</v>
      </c>
      <c r="G391" s="4">
        <v>4500.0</v>
      </c>
      <c r="H391" s="1" t="s">
        <v>364</v>
      </c>
      <c r="I391" s="1" t="s">
        <v>366</v>
      </c>
      <c r="J391" s="1" t="s">
        <v>365</v>
      </c>
      <c r="K391" s="1" t="s">
        <v>1685</v>
      </c>
      <c r="L391" s="1" t="s">
        <v>332</v>
      </c>
      <c r="M391" s="11" t="str">
        <f t="shared" si="3"/>
        <v>Derek Carrier</v>
      </c>
      <c r="N391" s="3">
        <f t="shared" si="4"/>
        <v>4500</v>
      </c>
      <c r="O391" s="3" t="str">
        <f t="shared" ref="O391:P391" si="783">K391</f>
        <v>NA</v>
      </c>
      <c r="P391" s="3" t="str">
        <f t="shared" si="783"/>
        <v>Knee</v>
      </c>
      <c r="Q391" s="12">
        <f t="shared" si="6"/>
        <v>2.600000035</v>
      </c>
      <c r="R391" s="3" t="str">
        <f t="shared" ref="R391:S391" si="784">I391</f>
        <v>WAS</v>
      </c>
      <c r="S391" s="3" t="str">
        <f t="shared" si="784"/>
        <v>PHI</v>
      </c>
      <c r="T391" s="3" t="str">
        <f t="shared" si="8"/>
        <v>TE</v>
      </c>
      <c r="U391" s="3"/>
      <c r="V391" s="3"/>
      <c r="W391" s="3"/>
      <c r="X391" s="3"/>
      <c r="Y391" s="3"/>
      <c r="Z391" s="3"/>
    </row>
    <row r="392">
      <c r="A392" s="1" t="s">
        <v>1686</v>
      </c>
      <c r="B392" s="1" t="s">
        <v>44</v>
      </c>
      <c r="C392" s="1" t="s">
        <v>1687</v>
      </c>
      <c r="D392" s="1" t="s">
        <v>1688</v>
      </c>
      <c r="E392" s="4">
        <v>1.35000002384185</v>
      </c>
      <c r="F392" s="4">
        <v>8.0</v>
      </c>
      <c r="G392" s="4">
        <v>4500.0</v>
      </c>
      <c r="H392" s="1" t="s">
        <v>131</v>
      </c>
      <c r="I392" s="1" t="s">
        <v>132</v>
      </c>
      <c r="J392" s="1" t="s">
        <v>133</v>
      </c>
      <c r="K392" s="1"/>
      <c r="L392" s="1"/>
      <c r="M392" s="11" t="str">
        <f t="shared" si="3"/>
        <v>Stevan Ridley</v>
      </c>
      <c r="N392" s="3">
        <f t="shared" si="4"/>
        <v>4500</v>
      </c>
      <c r="O392" s="3" t="str">
        <f t="shared" ref="O392:P392" si="785">K392</f>
        <v/>
      </c>
      <c r="P392" s="3" t="str">
        <f t="shared" si="785"/>
        <v/>
      </c>
      <c r="Q392" s="12">
        <f t="shared" si="6"/>
        <v>1.350000024</v>
      </c>
      <c r="R392" s="3" t="str">
        <f t="shared" ref="R392:S392" si="786">I392</f>
        <v>IND</v>
      </c>
      <c r="S392" s="3" t="str">
        <f t="shared" si="786"/>
        <v>HOU</v>
      </c>
      <c r="T392" s="3" t="str">
        <f t="shared" si="8"/>
        <v>RB</v>
      </c>
      <c r="U392" s="3"/>
      <c r="V392" s="3"/>
      <c r="W392" s="3"/>
      <c r="X392" s="3"/>
      <c r="Y392" s="3"/>
      <c r="Z392" s="3"/>
    </row>
    <row r="393">
      <c r="A393" s="1" t="s">
        <v>1689</v>
      </c>
      <c r="B393" s="1" t="s">
        <v>19</v>
      </c>
      <c r="C393" s="1" t="s">
        <v>1690</v>
      </c>
      <c r="D393" s="1" t="s">
        <v>1691</v>
      </c>
      <c r="E393" s="4">
        <v>0.0</v>
      </c>
      <c r="F393" s="4">
        <v>1.0</v>
      </c>
      <c r="G393" s="4">
        <v>4500.0</v>
      </c>
      <c r="H393" s="1" t="s">
        <v>101</v>
      </c>
      <c r="I393" s="1" t="s">
        <v>103</v>
      </c>
      <c r="J393" s="1" t="s">
        <v>102</v>
      </c>
      <c r="K393" s="1" t="s">
        <v>796</v>
      </c>
      <c r="L393" s="1" t="s">
        <v>1682</v>
      </c>
      <c r="M393" s="11" t="str">
        <f t="shared" si="3"/>
        <v>Rannell Hall</v>
      </c>
      <c r="N393" s="3">
        <f t="shared" si="4"/>
        <v>4500</v>
      </c>
      <c r="O393" s="3" t="str">
        <f t="shared" ref="O393:P393" si="787">K393</f>
        <v>IR</v>
      </c>
      <c r="P393" s="3" t="str">
        <f t="shared" si="787"/>
        <v>Leg</v>
      </c>
      <c r="Q393" s="12">
        <f t="shared" si="6"/>
        <v>0</v>
      </c>
      <c r="R393" s="3" t="str">
        <f t="shared" ref="R393:S393" si="788">I393</f>
        <v>CLE</v>
      </c>
      <c r="S393" s="3" t="str">
        <f t="shared" si="788"/>
        <v>TEN</v>
      </c>
      <c r="T393" s="3" t="str">
        <f t="shared" si="8"/>
        <v>WR</v>
      </c>
      <c r="U393" s="3"/>
      <c r="V393" s="3"/>
      <c r="W393" s="3"/>
      <c r="X393" s="3"/>
      <c r="Y393" s="3"/>
      <c r="Z393" s="3"/>
    </row>
    <row r="394">
      <c r="A394" s="1" t="s">
        <v>1692</v>
      </c>
      <c r="B394" s="1" t="s">
        <v>44</v>
      </c>
      <c r="C394" s="1" t="s">
        <v>1223</v>
      </c>
      <c r="D394" s="1" t="s">
        <v>418</v>
      </c>
      <c r="E394" s="4">
        <v>0.0</v>
      </c>
      <c r="F394" s="4">
        <v>0.0</v>
      </c>
      <c r="G394" s="4">
        <v>4500.0</v>
      </c>
      <c r="H394" s="1" t="s">
        <v>27</v>
      </c>
      <c r="I394" s="1" t="s">
        <v>29</v>
      </c>
      <c r="J394" s="1" t="s">
        <v>28</v>
      </c>
      <c r="K394" s="1"/>
      <c r="L394" s="1"/>
      <c r="M394" s="11" t="str">
        <f t="shared" si="3"/>
        <v>Daniel Thomas</v>
      </c>
      <c r="N394" s="3">
        <f t="shared" si="4"/>
        <v>4500</v>
      </c>
      <c r="O394" s="3" t="str">
        <f t="shared" ref="O394:P394" si="789">K394</f>
        <v/>
      </c>
      <c r="P394" s="3" t="str">
        <f t="shared" si="789"/>
        <v/>
      </c>
      <c r="Q394" s="12">
        <f t="shared" si="6"/>
        <v>0</v>
      </c>
      <c r="R394" s="3" t="str">
        <f t="shared" ref="R394:S394" si="790">I394</f>
        <v>MIA</v>
      </c>
      <c r="S394" s="3" t="str">
        <f t="shared" si="790"/>
        <v>PIT</v>
      </c>
      <c r="T394" s="3" t="str">
        <f t="shared" si="8"/>
        <v>RB</v>
      </c>
      <c r="U394" s="3"/>
      <c r="V394" s="3"/>
      <c r="W394" s="3"/>
      <c r="X394" s="3"/>
      <c r="Y394" s="3"/>
      <c r="Z394" s="3"/>
    </row>
    <row r="395">
      <c r="A395" s="1" t="s">
        <v>1693</v>
      </c>
      <c r="B395" s="1" t="s">
        <v>44</v>
      </c>
      <c r="C395" s="1" t="s">
        <v>1694</v>
      </c>
      <c r="D395" s="1" t="s">
        <v>1695</v>
      </c>
      <c r="E395" s="4">
        <v>2.72999992370605</v>
      </c>
      <c r="F395" s="4">
        <v>10.0</v>
      </c>
      <c r="G395" s="4">
        <v>4500.0</v>
      </c>
      <c r="H395" s="1" t="s">
        <v>157</v>
      </c>
      <c r="I395" s="1" t="s">
        <v>158</v>
      </c>
      <c r="J395" s="1" t="s">
        <v>159</v>
      </c>
      <c r="K395" s="1"/>
      <c r="L395" s="1"/>
      <c r="M395" s="11" t="str">
        <f t="shared" si="3"/>
        <v>Terron Ward</v>
      </c>
      <c r="N395" s="3">
        <f t="shared" si="4"/>
        <v>4500</v>
      </c>
      <c r="O395" s="3" t="str">
        <f t="shared" ref="O395:P395" si="791">K395</f>
        <v/>
      </c>
      <c r="P395" s="3" t="str">
        <f t="shared" si="791"/>
        <v/>
      </c>
      <c r="Q395" s="12">
        <f t="shared" si="6"/>
        <v>2.729999924</v>
      </c>
      <c r="R395" s="3" t="str">
        <f t="shared" ref="R395:S395" si="792">I395</f>
        <v>ATL</v>
      </c>
      <c r="S395" s="3" t="str">
        <f t="shared" si="792"/>
        <v>SEA</v>
      </c>
      <c r="T395" s="3" t="str">
        <f t="shared" si="8"/>
        <v>RB</v>
      </c>
      <c r="U395" s="3"/>
      <c r="V395" s="3"/>
      <c r="W395" s="3"/>
      <c r="X395" s="3"/>
      <c r="Y395" s="3"/>
      <c r="Z395" s="3"/>
    </row>
    <row r="396">
      <c r="A396" s="1" t="s">
        <v>1696</v>
      </c>
      <c r="B396" s="1" t="s">
        <v>19</v>
      </c>
      <c r="C396" s="1" t="s">
        <v>1697</v>
      </c>
      <c r="D396" s="1" t="s">
        <v>1698</v>
      </c>
      <c r="E396" s="4">
        <v>1.39999993642171</v>
      </c>
      <c r="F396" s="4">
        <v>3.0</v>
      </c>
      <c r="G396" s="4">
        <v>4500.0</v>
      </c>
      <c r="H396" s="1" t="s">
        <v>210</v>
      </c>
      <c r="I396" s="1" t="s">
        <v>212</v>
      </c>
      <c r="J396" s="1" t="s">
        <v>211</v>
      </c>
      <c r="K396" s="1"/>
      <c r="L396" s="1"/>
      <c r="M396" s="11" t="str">
        <f t="shared" si="3"/>
        <v>Rod Streater</v>
      </c>
      <c r="N396" s="3">
        <f t="shared" si="4"/>
        <v>4500</v>
      </c>
      <c r="O396" s="3" t="str">
        <f t="shared" ref="O396:P396" si="793">K396</f>
        <v/>
      </c>
      <c r="P396" s="3" t="str">
        <f t="shared" si="793"/>
        <v/>
      </c>
      <c r="Q396" s="12">
        <f t="shared" si="6"/>
        <v>1.399999936</v>
      </c>
      <c r="R396" s="3" t="str">
        <f t="shared" ref="R396:S396" si="794">I396</f>
        <v>SF</v>
      </c>
      <c r="S396" s="3" t="str">
        <f t="shared" si="794"/>
        <v>BUF</v>
      </c>
      <c r="T396" s="3" t="str">
        <f t="shared" si="8"/>
        <v>WR</v>
      </c>
      <c r="U396" s="3"/>
      <c r="V396" s="3"/>
      <c r="W396" s="3"/>
      <c r="X396" s="3"/>
      <c r="Y396" s="3"/>
      <c r="Z396" s="3"/>
    </row>
    <row r="397">
      <c r="A397" s="1" t="s">
        <v>1699</v>
      </c>
      <c r="B397" s="1" t="s">
        <v>44</v>
      </c>
      <c r="C397" s="1" t="s">
        <v>1700</v>
      </c>
      <c r="D397" s="1" t="s">
        <v>1701</v>
      </c>
      <c r="E397" s="4">
        <v>0.0</v>
      </c>
      <c r="F397" s="4">
        <v>2.0</v>
      </c>
      <c r="G397" s="4">
        <v>4500.0</v>
      </c>
      <c r="H397" s="1" t="s">
        <v>77</v>
      </c>
      <c r="I397" s="1" t="s">
        <v>79</v>
      </c>
      <c r="J397" s="1" t="s">
        <v>78</v>
      </c>
      <c r="K397" s="1"/>
      <c r="L397" s="1"/>
      <c r="M397" s="11" t="str">
        <f t="shared" si="3"/>
        <v>Rex Burkhead</v>
      </c>
      <c r="N397" s="3">
        <f t="shared" si="4"/>
        <v>4500</v>
      </c>
      <c r="O397" s="3" t="str">
        <f t="shared" ref="O397:P397" si="795">K397</f>
        <v/>
      </c>
      <c r="P397" s="3" t="str">
        <f t="shared" si="795"/>
        <v/>
      </c>
      <c r="Q397" s="12">
        <f t="shared" si="6"/>
        <v>0</v>
      </c>
      <c r="R397" s="3" t="str">
        <f t="shared" ref="R397:S397" si="796">I397</f>
        <v>CIN</v>
      </c>
      <c r="S397" s="3" t="str">
        <f t="shared" si="796"/>
        <v>NE</v>
      </c>
      <c r="T397" s="3" t="str">
        <f t="shared" si="8"/>
        <v>RB</v>
      </c>
      <c r="U397" s="3"/>
      <c r="V397" s="3"/>
      <c r="W397" s="3"/>
      <c r="X397" s="3"/>
      <c r="Y397" s="3"/>
      <c r="Z397" s="3"/>
    </row>
    <row r="398">
      <c r="A398" s="1" t="s">
        <v>1702</v>
      </c>
      <c r="B398" s="1" t="s">
        <v>148</v>
      </c>
      <c r="C398" s="1" t="s">
        <v>1487</v>
      </c>
      <c r="D398" s="1" t="s">
        <v>1703</v>
      </c>
      <c r="E398" s="4">
        <v>4.34000015258789</v>
      </c>
      <c r="F398" s="4">
        <v>5.0</v>
      </c>
      <c r="G398" s="4">
        <v>4500.0</v>
      </c>
      <c r="H398" s="1" t="s">
        <v>239</v>
      </c>
      <c r="I398" s="1" t="s">
        <v>180</v>
      </c>
      <c r="J398" s="1" t="s">
        <v>241</v>
      </c>
      <c r="K398" s="1"/>
      <c r="L398" s="1"/>
      <c r="M398" s="11" t="str">
        <f t="shared" si="3"/>
        <v>Lance Kendricks</v>
      </c>
      <c r="N398" s="3">
        <f t="shared" si="4"/>
        <v>4500</v>
      </c>
      <c r="O398" s="3" t="str">
        <f t="shared" ref="O398:P398" si="797">K398</f>
        <v/>
      </c>
      <c r="P398" s="3" t="str">
        <f t="shared" si="797"/>
        <v/>
      </c>
      <c r="Q398" s="12">
        <f t="shared" si="6"/>
        <v>4.340000153</v>
      </c>
      <c r="R398" s="3" t="str">
        <f t="shared" ref="R398:S398" si="798">I398</f>
        <v>LA</v>
      </c>
      <c r="S398" s="3" t="str">
        <f t="shared" si="798"/>
        <v>DET</v>
      </c>
      <c r="T398" s="3" t="str">
        <f t="shared" si="8"/>
        <v>TE</v>
      </c>
      <c r="U398" s="3"/>
      <c r="V398" s="3"/>
      <c r="W398" s="3"/>
      <c r="X398" s="3"/>
      <c r="Y398" s="3"/>
      <c r="Z398" s="3"/>
    </row>
    <row r="399">
      <c r="A399" s="1" t="s">
        <v>1704</v>
      </c>
      <c r="B399" s="1" t="s">
        <v>1201</v>
      </c>
      <c r="C399" s="1" t="s">
        <v>1230</v>
      </c>
      <c r="D399" s="1" t="s">
        <v>1705</v>
      </c>
      <c r="E399" s="4">
        <v>5.2</v>
      </c>
      <c r="F399" s="4">
        <v>5.0</v>
      </c>
      <c r="G399" s="4">
        <v>4500.0</v>
      </c>
      <c r="H399" s="1" t="s">
        <v>144</v>
      </c>
      <c r="I399" s="1" t="s">
        <v>146</v>
      </c>
      <c r="J399" s="1" t="s">
        <v>145</v>
      </c>
      <c r="K399" s="1"/>
      <c r="L399" s="1"/>
      <c r="M399" s="11" t="str">
        <f t="shared" si="3"/>
        <v>Connor Barth</v>
      </c>
      <c r="N399" s="3">
        <f t="shared" si="4"/>
        <v>4500</v>
      </c>
      <c r="O399" s="3" t="str">
        <f t="shared" ref="O399:P399" si="799">K399</f>
        <v/>
      </c>
      <c r="P399" s="3" t="str">
        <f t="shared" si="799"/>
        <v/>
      </c>
      <c r="Q399" s="12">
        <f t="shared" si="6"/>
        <v>5.2</v>
      </c>
      <c r="R399" s="3" t="str">
        <f t="shared" ref="R399:S399" si="800">I399</f>
        <v>CHI</v>
      </c>
      <c r="S399" s="3" t="str">
        <f t="shared" si="800"/>
        <v>JAC</v>
      </c>
      <c r="T399" s="3" t="str">
        <f t="shared" si="8"/>
        <v>K</v>
      </c>
      <c r="U399" s="3"/>
      <c r="V399" s="3"/>
      <c r="W399" s="3"/>
      <c r="X399" s="3"/>
      <c r="Y399" s="3"/>
      <c r="Z399" s="3"/>
    </row>
    <row r="400">
      <c r="A400" s="1" t="s">
        <v>1706</v>
      </c>
      <c r="B400" s="1" t="s">
        <v>19</v>
      </c>
      <c r="C400" s="1" t="s">
        <v>645</v>
      </c>
      <c r="D400" s="1" t="s">
        <v>1707</v>
      </c>
      <c r="E400" s="4">
        <v>0.0</v>
      </c>
      <c r="F400" s="4">
        <v>0.0</v>
      </c>
      <c r="G400" s="4">
        <v>4500.0</v>
      </c>
      <c r="H400" s="1" t="s">
        <v>346</v>
      </c>
      <c r="I400" s="1" t="s">
        <v>233</v>
      </c>
      <c r="J400" s="1" t="s">
        <v>347</v>
      </c>
      <c r="K400" s="1"/>
      <c r="L400" s="1"/>
      <c r="M400" s="11" t="str">
        <f t="shared" si="3"/>
        <v>Isaiah Burse</v>
      </c>
      <c r="N400" s="3">
        <f t="shared" si="4"/>
        <v>4500</v>
      </c>
      <c r="O400" s="3" t="str">
        <f t="shared" ref="O400:P400" si="801">K400</f>
        <v/>
      </c>
      <c r="P400" s="3" t="str">
        <f t="shared" si="801"/>
        <v/>
      </c>
      <c r="Q400" s="12">
        <f t="shared" si="6"/>
        <v>0</v>
      </c>
      <c r="R400" s="3" t="str">
        <f t="shared" ref="R400:S400" si="802">I400</f>
        <v>SD</v>
      </c>
      <c r="S400" s="3" t="str">
        <f t="shared" si="802"/>
        <v>DEN</v>
      </c>
      <c r="T400" s="3" t="str">
        <f t="shared" si="8"/>
        <v>WR</v>
      </c>
      <c r="U400" s="3"/>
      <c r="V400" s="3"/>
      <c r="W400" s="3"/>
      <c r="X400" s="3"/>
      <c r="Y400" s="3"/>
      <c r="Z400" s="3"/>
    </row>
    <row r="401">
      <c r="A401" s="1" t="s">
        <v>1708</v>
      </c>
      <c r="B401" s="1" t="s">
        <v>19</v>
      </c>
      <c r="C401" s="1" t="s">
        <v>1709</v>
      </c>
      <c r="D401" s="1" t="s">
        <v>1482</v>
      </c>
      <c r="E401" s="4">
        <v>1.5</v>
      </c>
      <c r="F401" s="4">
        <v>4.0</v>
      </c>
      <c r="G401" s="4">
        <v>4500.0</v>
      </c>
      <c r="H401" s="1" t="s">
        <v>27</v>
      </c>
      <c r="I401" s="1" t="s">
        <v>29</v>
      </c>
      <c r="J401" s="1" t="s">
        <v>28</v>
      </c>
      <c r="K401" s="1" t="s">
        <v>91</v>
      </c>
      <c r="L401" s="1" t="s">
        <v>507</v>
      </c>
      <c r="M401" s="11" t="str">
        <f t="shared" si="3"/>
        <v>Jakeem Grant</v>
      </c>
      <c r="N401" s="3">
        <f t="shared" si="4"/>
        <v>4500</v>
      </c>
      <c r="O401" s="3" t="str">
        <f t="shared" ref="O401:P401" si="803">K401</f>
        <v>Q</v>
      </c>
      <c r="P401" s="3" t="str">
        <f t="shared" si="803"/>
        <v>Ankle</v>
      </c>
      <c r="Q401" s="12">
        <f t="shared" si="6"/>
        <v>1.5</v>
      </c>
      <c r="R401" s="3" t="str">
        <f t="shared" ref="R401:S401" si="804">I401</f>
        <v>MIA</v>
      </c>
      <c r="S401" s="3" t="str">
        <f t="shared" si="804"/>
        <v>PIT</v>
      </c>
      <c r="T401" s="3" t="str">
        <f t="shared" si="8"/>
        <v>WR</v>
      </c>
      <c r="U401" s="3"/>
      <c r="V401" s="3"/>
      <c r="W401" s="3"/>
      <c r="X401" s="3"/>
      <c r="Y401" s="3"/>
      <c r="Z401" s="3"/>
    </row>
    <row r="402">
      <c r="A402" s="1" t="s">
        <v>1710</v>
      </c>
      <c r="B402" s="1" t="s">
        <v>148</v>
      </c>
      <c r="C402" s="1" t="s">
        <v>442</v>
      </c>
      <c r="D402" s="1" t="s">
        <v>1711</v>
      </c>
      <c r="E402" s="4">
        <v>2.78571428571428</v>
      </c>
      <c r="F402" s="4">
        <v>7.0</v>
      </c>
      <c r="G402" s="4">
        <v>4500.0</v>
      </c>
      <c r="H402" s="1" t="s">
        <v>157</v>
      </c>
      <c r="I402" s="1" t="s">
        <v>159</v>
      </c>
      <c r="J402" s="1" t="s">
        <v>158</v>
      </c>
      <c r="K402" s="1"/>
      <c r="L402" s="1"/>
      <c r="M402" s="11" t="str">
        <f t="shared" si="3"/>
        <v>Cooper Helfet</v>
      </c>
      <c r="N402" s="3">
        <f t="shared" si="4"/>
        <v>4500</v>
      </c>
      <c r="O402" s="3" t="str">
        <f t="shared" ref="O402:P402" si="805">K402</f>
        <v/>
      </c>
      <c r="P402" s="3" t="str">
        <f t="shared" si="805"/>
        <v/>
      </c>
      <c r="Q402" s="12">
        <f t="shared" si="6"/>
        <v>2.785714286</v>
      </c>
      <c r="R402" s="3" t="str">
        <f t="shared" ref="R402:S402" si="806">I402</f>
        <v>SEA</v>
      </c>
      <c r="S402" s="3" t="str">
        <f t="shared" si="806"/>
        <v>ATL</v>
      </c>
      <c r="T402" s="3" t="str">
        <f t="shared" si="8"/>
        <v>TE</v>
      </c>
      <c r="U402" s="3"/>
      <c r="V402" s="3"/>
      <c r="W402" s="3"/>
      <c r="X402" s="3"/>
      <c r="Y402" s="3"/>
      <c r="Z402" s="3"/>
    </row>
    <row r="403">
      <c r="A403" s="1" t="s">
        <v>1712</v>
      </c>
      <c r="B403" s="1" t="s">
        <v>19</v>
      </c>
      <c r="C403" s="1" t="s">
        <v>224</v>
      </c>
      <c r="D403" s="1" t="s">
        <v>1713</v>
      </c>
      <c r="E403" s="4">
        <v>8.44999980926513</v>
      </c>
      <c r="F403" s="4">
        <v>2.0</v>
      </c>
      <c r="G403" s="4">
        <v>4500.0</v>
      </c>
      <c r="H403" s="1" t="s">
        <v>210</v>
      </c>
      <c r="I403" s="1" t="s">
        <v>211</v>
      </c>
      <c r="J403" s="1" t="s">
        <v>212</v>
      </c>
      <c r="K403" s="1" t="s">
        <v>796</v>
      </c>
      <c r="L403" s="1" t="s">
        <v>1518</v>
      </c>
      <c r="M403" s="11" t="str">
        <f t="shared" si="3"/>
        <v>Greg Salas</v>
      </c>
      <c r="N403" s="3">
        <f t="shared" si="4"/>
        <v>4500</v>
      </c>
      <c r="O403" s="3" t="str">
        <f t="shared" ref="O403:P403" si="807">K403</f>
        <v>IR</v>
      </c>
      <c r="P403" s="3" t="str">
        <f t="shared" si="807"/>
        <v>Groin</v>
      </c>
      <c r="Q403" s="12">
        <f t="shared" si="6"/>
        <v>8.449999809</v>
      </c>
      <c r="R403" s="3" t="str">
        <f t="shared" ref="R403:S403" si="808">I403</f>
        <v>BUF</v>
      </c>
      <c r="S403" s="3" t="str">
        <f t="shared" si="808"/>
        <v>SF</v>
      </c>
      <c r="T403" s="3" t="str">
        <f t="shared" si="8"/>
        <v>WR</v>
      </c>
      <c r="U403" s="3"/>
      <c r="V403" s="3"/>
      <c r="W403" s="3"/>
      <c r="X403" s="3"/>
      <c r="Y403" s="3"/>
      <c r="Z403" s="3"/>
    </row>
    <row r="404">
      <c r="A404" s="1" t="s">
        <v>1714</v>
      </c>
      <c r="B404" s="1" t="s">
        <v>19</v>
      </c>
      <c r="C404" s="1" t="s">
        <v>1715</v>
      </c>
      <c r="D404" s="1" t="s">
        <v>1716</v>
      </c>
      <c r="E404" s="4">
        <v>0.0</v>
      </c>
      <c r="F404" s="4">
        <v>1.0</v>
      </c>
      <c r="G404" s="4">
        <v>4500.0</v>
      </c>
      <c r="H404" s="1" t="s">
        <v>144</v>
      </c>
      <c r="I404" s="1" t="s">
        <v>145</v>
      </c>
      <c r="J404" s="1" t="s">
        <v>146</v>
      </c>
      <c r="K404" s="1"/>
      <c r="L404" s="1"/>
      <c r="M404" s="11" t="str">
        <f t="shared" si="3"/>
        <v>Bryan Walters</v>
      </c>
      <c r="N404" s="3">
        <f t="shared" si="4"/>
        <v>4500</v>
      </c>
      <c r="O404" s="3" t="str">
        <f t="shared" ref="O404:P404" si="809">K404</f>
        <v/>
      </c>
      <c r="P404" s="3" t="str">
        <f t="shared" si="809"/>
        <v/>
      </c>
      <c r="Q404" s="12">
        <f t="shared" si="6"/>
        <v>0</v>
      </c>
      <c r="R404" s="3" t="str">
        <f t="shared" ref="R404:S404" si="810">I404</f>
        <v>JAC</v>
      </c>
      <c r="S404" s="3" t="str">
        <f t="shared" si="810"/>
        <v>CHI</v>
      </c>
      <c r="T404" s="3" t="str">
        <f t="shared" si="8"/>
        <v>WR</v>
      </c>
      <c r="U404" s="3"/>
      <c r="V404" s="3"/>
      <c r="W404" s="3"/>
      <c r="X404" s="3"/>
      <c r="Y404" s="3"/>
      <c r="Z404" s="3"/>
    </row>
    <row r="405">
      <c r="A405" s="1" t="s">
        <v>1717</v>
      </c>
      <c r="B405" s="1" t="s">
        <v>19</v>
      </c>
      <c r="C405" s="1" t="s">
        <v>1718</v>
      </c>
      <c r="D405" s="1" t="s">
        <v>1452</v>
      </c>
      <c r="E405" s="4">
        <v>0.0</v>
      </c>
      <c r="F405" s="4">
        <v>0.0</v>
      </c>
      <c r="G405" s="4">
        <v>4500.0</v>
      </c>
      <c r="H405" s="1" t="s">
        <v>89</v>
      </c>
      <c r="I405" s="1" t="s">
        <v>69</v>
      </c>
      <c r="J405" s="1" t="s">
        <v>90</v>
      </c>
      <c r="K405" s="1"/>
      <c r="L405" s="1"/>
      <c r="M405" s="11" t="str">
        <f t="shared" si="3"/>
        <v>Kyle Prater</v>
      </c>
      <c r="N405" s="3">
        <f t="shared" si="4"/>
        <v>4500</v>
      </c>
      <c r="O405" s="3" t="str">
        <f t="shared" ref="O405:P405" si="811">K405</f>
        <v/>
      </c>
      <c r="P405" s="3" t="str">
        <f t="shared" si="811"/>
        <v/>
      </c>
      <c r="Q405" s="12">
        <f t="shared" si="6"/>
        <v>0</v>
      </c>
      <c r="R405" s="3" t="str">
        <f t="shared" ref="R405:S405" si="812">I405</f>
        <v>NO</v>
      </c>
      <c r="S405" s="3" t="str">
        <f t="shared" si="812"/>
        <v>CAR</v>
      </c>
      <c r="T405" s="3" t="str">
        <f t="shared" si="8"/>
        <v>WR</v>
      </c>
      <c r="U405" s="3"/>
      <c r="V405" s="3"/>
      <c r="W405" s="3"/>
      <c r="X405" s="3"/>
      <c r="Y405" s="3"/>
      <c r="Z405" s="3"/>
    </row>
    <row r="406">
      <c r="A406" s="1" t="s">
        <v>1719</v>
      </c>
      <c r="B406" s="1" t="s">
        <v>19</v>
      </c>
      <c r="C406" s="1" t="s">
        <v>325</v>
      </c>
      <c r="D406" s="1" t="s">
        <v>1720</v>
      </c>
      <c r="E406" s="4">
        <v>0.0</v>
      </c>
      <c r="F406" s="4">
        <v>0.0</v>
      </c>
      <c r="G406" s="4">
        <v>4500.0</v>
      </c>
      <c r="H406" s="1" t="s">
        <v>131</v>
      </c>
      <c r="I406" s="1" t="s">
        <v>132</v>
      </c>
      <c r="J406" s="1" t="s">
        <v>133</v>
      </c>
      <c r="K406" s="1"/>
      <c r="L406" s="1"/>
      <c r="M406" s="11" t="str">
        <f t="shared" si="3"/>
        <v>Marcus Leak</v>
      </c>
      <c r="N406" s="3">
        <f t="shared" si="4"/>
        <v>4500</v>
      </c>
      <c r="O406" s="3" t="str">
        <f t="shared" ref="O406:P406" si="813">K406</f>
        <v/>
      </c>
      <c r="P406" s="3" t="str">
        <f t="shared" si="813"/>
        <v/>
      </c>
      <c r="Q406" s="12">
        <f t="shared" si="6"/>
        <v>0</v>
      </c>
      <c r="R406" s="3" t="str">
        <f t="shared" ref="R406:S406" si="814">I406</f>
        <v>IND</v>
      </c>
      <c r="S406" s="3" t="str">
        <f t="shared" si="814"/>
        <v>HOU</v>
      </c>
      <c r="T406" s="3" t="str">
        <f t="shared" si="8"/>
        <v>WR</v>
      </c>
      <c r="U406" s="3"/>
      <c r="V406" s="3"/>
      <c r="W406" s="3"/>
      <c r="X406" s="3"/>
      <c r="Y406" s="3"/>
      <c r="Z406" s="3"/>
    </row>
    <row r="407">
      <c r="A407" s="1" t="s">
        <v>1721</v>
      </c>
      <c r="B407" s="1" t="s">
        <v>148</v>
      </c>
      <c r="C407" s="1" t="s">
        <v>189</v>
      </c>
      <c r="D407" s="1" t="s">
        <v>1722</v>
      </c>
      <c r="E407" s="4">
        <v>1.06000003814697</v>
      </c>
      <c r="F407" s="4">
        <v>5.0</v>
      </c>
      <c r="G407" s="4">
        <v>4500.0</v>
      </c>
      <c r="H407" s="1" t="s">
        <v>144</v>
      </c>
      <c r="I407" s="1" t="s">
        <v>146</v>
      </c>
      <c r="J407" s="1" t="s">
        <v>145</v>
      </c>
      <c r="K407" s="1"/>
      <c r="L407" s="1"/>
      <c r="M407" s="11" t="str">
        <f t="shared" si="3"/>
        <v>Rob Housler</v>
      </c>
      <c r="N407" s="3">
        <f t="shared" si="4"/>
        <v>4500</v>
      </c>
      <c r="O407" s="3" t="str">
        <f t="shared" ref="O407:P407" si="815">K407</f>
        <v/>
      </c>
      <c r="P407" s="3" t="str">
        <f t="shared" si="815"/>
        <v/>
      </c>
      <c r="Q407" s="12">
        <f t="shared" si="6"/>
        <v>1.060000038</v>
      </c>
      <c r="R407" s="3" t="str">
        <f t="shared" ref="R407:S407" si="816">I407</f>
        <v>CHI</v>
      </c>
      <c r="S407" s="3" t="str">
        <f t="shared" si="816"/>
        <v>JAC</v>
      </c>
      <c r="T407" s="3" t="str">
        <f t="shared" si="8"/>
        <v>TE</v>
      </c>
      <c r="U407" s="3"/>
      <c r="V407" s="3"/>
      <c r="W407" s="3"/>
      <c r="X407" s="3"/>
      <c r="Y407" s="3"/>
      <c r="Z407" s="3"/>
    </row>
    <row r="408">
      <c r="A408" s="1" t="s">
        <v>1723</v>
      </c>
      <c r="B408" s="1" t="s">
        <v>148</v>
      </c>
      <c r="C408" s="1" t="s">
        <v>1307</v>
      </c>
      <c r="D408" s="1" t="s">
        <v>759</v>
      </c>
      <c r="E408" s="4">
        <v>0.0</v>
      </c>
      <c r="F408" s="4">
        <v>0.0</v>
      </c>
      <c r="G408" s="4">
        <v>4500.0</v>
      </c>
      <c r="H408" s="1" t="s">
        <v>239</v>
      </c>
      <c r="I408" s="1" t="s">
        <v>180</v>
      </c>
      <c r="J408" s="1" t="s">
        <v>241</v>
      </c>
      <c r="K408" s="1"/>
      <c r="L408" s="1"/>
      <c r="M408" s="11" t="str">
        <f t="shared" si="3"/>
        <v>Bryce Williams</v>
      </c>
      <c r="N408" s="3">
        <f t="shared" si="4"/>
        <v>4500</v>
      </c>
      <c r="O408" s="3" t="str">
        <f t="shared" ref="O408:P408" si="817">K408</f>
        <v/>
      </c>
      <c r="P408" s="3" t="str">
        <f t="shared" si="817"/>
        <v/>
      </c>
      <c r="Q408" s="12">
        <f t="shared" si="6"/>
        <v>0</v>
      </c>
      <c r="R408" s="3" t="str">
        <f t="shared" ref="R408:S408" si="818">I408</f>
        <v>LA</v>
      </c>
      <c r="S408" s="3" t="str">
        <f t="shared" si="818"/>
        <v>DET</v>
      </c>
      <c r="T408" s="3" t="str">
        <f t="shared" si="8"/>
        <v>TE</v>
      </c>
      <c r="U408" s="3"/>
      <c r="V408" s="3"/>
      <c r="W408" s="3"/>
      <c r="X408" s="3"/>
      <c r="Y408" s="3"/>
      <c r="Z408" s="3"/>
    </row>
    <row r="409">
      <c r="A409" s="1" t="s">
        <v>1724</v>
      </c>
      <c r="B409" s="1" t="s">
        <v>19</v>
      </c>
      <c r="C409" s="1" t="s">
        <v>1725</v>
      </c>
      <c r="D409" s="1" t="s">
        <v>26</v>
      </c>
      <c r="E409" s="4">
        <v>2.70000004768371</v>
      </c>
      <c r="F409" s="4">
        <v>1.0</v>
      </c>
      <c r="G409" s="4">
        <v>4500.0</v>
      </c>
      <c r="H409" s="1" t="s">
        <v>89</v>
      </c>
      <c r="I409" s="1" t="s">
        <v>69</v>
      </c>
      <c r="J409" s="1" t="s">
        <v>90</v>
      </c>
      <c r="K409" s="1"/>
      <c r="L409" s="1"/>
      <c r="M409" s="11" t="str">
        <f t="shared" si="3"/>
        <v>Vincent Brown</v>
      </c>
      <c r="N409" s="3">
        <f t="shared" si="4"/>
        <v>4500</v>
      </c>
      <c r="O409" s="3" t="str">
        <f t="shared" ref="O409:P409" si="819">K409</f>
        <v/>
      </c>
      <c r="P409" s="3" t="str">
        <f t="shared" si="819"/>
        <v/>
      </c>
      <c r="Q409" s="12">
        <f t="shared" si="6"/>
        <v>2.700000048</v>
      </c>
      <c r="R409" s="3" t="str">
        <f t="shared" ref="R409:S409" si="820">I409</f>
        <v>NO</v>
      </c>
      <c r="S409" s="3" t="str">
        <f t="shared" si="820"/>
        <v>CAR</v>
      </c>
      <c r="T409" s="3" t="str">
        <f t="shared" si="8"/>
        <v>WR</v>
      </c>
      <c r="U409" s="3"/>
      <c r="V409" s="3"/>
      <c r="W409" s="3"/>
      <c r="X409" s="3"/>
      <c r="Y409" s="3"/>
      <c r="Z409" s="3"/>
    </row>
    <row r="410">
      <c r="A410" s="1" t="s">
        <v>1726</v>
      </c>
      <c r="B410" s="1" t="s">
        <v>19</v>
      </c>
      <c r="C410" s="1" t="s">
        <v>1727</v>
      </c>
      <c r="D410" s="1" t="s">
        <v>1728</v>
      </c>
      <c r="E410" s="4">
        <v>2.70000012715657</v>
      </c>
      <c r="F410" s="4">
        <v>3.0</v>
      </c>
      <c r="G410" s="4">
        <v>4500.0</v>
      </c>
      <c r="H410" s="1" t="s">
        <v>89</v>
      </c>
      <c r="I410" s="1" t="s">
        <v>69</v>
      </c>
      <c r="J410" s="1" t="s">
        <v>90</v>
      </c>
      <c r="K410" s="1"/>
      <c r="L410" s="1"/>
      <c r="M410" s="11" t="str">
        <f t="shared" si="3"/>
        <v>Tommylee Lewis</v>
      </c>
      <c r="N410" s="3">
        <f t="shared" si="4"/>
        <v>4500</v>
      </c>
      <c r="O410" s="3" t="str">
        <f t="shared" ref="O410:P410" si="821">K410</f>
        <v/>
      </c>
      <c r="P410" s="3" t="str">
        <f t="shared" si="821"/>
        <v/>
      </c>
      <c r="Q410" s="12">
        <f t="shared" si="6"/>
        <v>2.700000127</v>
      </c>
      <c r="R410" s="3" t="str">
        <f t="shared" ref="R410:S410" si="822">I410</f>
        <v>NO</v>
      </c>
      <c r="S410" s="3" t="str">
        <f t="shared" si="822"/>
        <v>CAR</v>
      </c>
      <c r="T410" s="3" t="str">
        <f t="shared" si="8"/>
        <v>WR</v>
      </c>
      <c r="U410" s="3"/>
      <c r="V410" s="3"/>
      <c r="W410" s="3"/>
      <c r="X410" s="3"/>
      <c r="Y410" s="3"/>
      <c r="Z410" s="3"/>
    </row>
    <row r="411">
      <c r="A411" s="1" t="s">
        <v>1729</v>
      </c>
      <c r="B411" s="1" t="s">
        <v>44</v>
      </c>
      <c r="C411" s="1" t="s">
        <v>1521</v>
      </c>
      <c r="D411" s="1" t="s">
        <v>1730</v>
      </c>
      <c r="E411" s="4">
        <v>0.800000011920929</v>
      </c>
      <c r="F411" s="4">
        <v>1.0</v>
      </c>
      <c r="G411" s="4">
        <v>4500.0</v>
      </c>
      <c r="H411" s="1" t="s">
        <v>254</v>
      </c>
      <c r="I411" s="1" t="s">
        <v>204</v>
      </c>
      <c r="J411" s="1" t="s">
        <v>255</v>
      </c>
      <c r="K411" s="1"/>
      <c r="L411" s="1"/>
      <c r="M411" s="11" t="str">
        <f t="shared" si="3"/>
        <v>Anthony Sherman</v>
      </c>
      <c r="N411" s="3">
        <f t="shared" si="4"/>
        <v>4500</v>
      </c>
      <c r="O411" s="3" t="str">
        <f t="shared" ref="O411:P411" si="823">K411</f>
        <v/>
      </c>
      <c r="P411" s="3" t="str">
        <f t="shared" si="823"/>
        <v/>
      </c>
      <c r="Q411" s="12">
        <f t="shared" si="6"/>
        <v>0.8000000119</v>
      </c>
      <c r="R411" s="3" t="str">
        <f t="shared" ref="R411:S411" si="824">I411</f>
        <v>KC</v>
      </c>
      <c r="S411" s="3" t="str">
        <f t="shared" si="824"/>
        <v>OAK</v>
      </c>
      <c r="T411" s="3" t="str">
        <f t="shared" si="8"/>
        <v>RB</v>
      </c>
      <c r="U411" s="3"/>
      <c r="V411" s="3"/>
      <c r="W411" s="3"/>
      <c r="X411" s="3"/>
      <c r="Y411" s="3"/>
      <c r="Z411" s="3"/>
    </row>
    <row r="412">
      <c r="A412" s="1" t="s">
        <v>1731</v>
      </c>
      <c r="B412" s="1" t="s">
        <v>44</v>
      </c>
      <c r="C412" s="1" t="s">
        <v>731</v>
      </c>
      <c r="D412" s="1" t="s">
        <v>1732</v>
      </c>
      <c r="E412" s="4">
        <v>3.25</v>
      </c>
      <c r="F412" s="4">
        <v>2.0</v>
      </c>
      <c r="G412" s="4">
        <v>4500.0</v>
      </c>
      <c r="H412" s="1" t="s">
        <v>131</v>
      </c>
      <c r="I412" s="1" t="s">
        <v>133</v>
      </c>
      <c r="J412" s="1" t="s">
        <v>132</v>
      </c>
      <c r="K412" s="1" t="s">
        <v>747</v>
      </c>
      <c r="L412" s="1" t="s">
        <v>507</v>
      </c>
      <c r="M412" s="11" t="str">
        <f t="shared" si="3"/>
        <v>Jonathan Grimes</v>
      </c>
      <c r="N412" s="3">
        <f t="shared" si="4"/>
        <v>4500</v>
      </c>
      <c r="O412" s="3" t="str">
        <f t="shared" ref="O412:P412" si="825">K412</f>
        <v>O</v>
      </c>
      <c r="P412" s="3" t="str">
        <f t="shared" si="825"/>
        <v>Ankle</v>
      </c>
      <c r="Q412" s="12">
        <f t="shared" si="6"/>
        <v>3.25</v>
      </c>
      <c r="R412" s="3" t="str">
        <f t="shared" ref="R412:S412" si="826">I412</f>
        <v>HOU</v>
      </c>
      <c r="S412" s="3" t="str">
        <f t="shared" si="826"/>
        <v>IND</v>
      </c>
      <c r="T412" s="3" t="str">
        <f t="shared" si="8"/>
        <v>RB</v>
      </c>
      <c r="U412" s="3"/>
      <c r="V412" s="3"/>
      <c r="W412" s="3"/>
      <c r="X412" s="3"/>
      <c r="Y412" s="3"/>
      <c r="Z412" s="3"/>
    </row>
    <row r="413">
      <c r="A413" s="1" t="s">
        <v>1733</v>
      </c>
      <c r="B413" s="1" t="s">
        <v>148</v>
      </c>
      <c r="C413" s="1" t="s">
        <v>1734</v>
      </c>
      <c r="D413" s="1" t="s">
        <v>1735</v>
      </c>
      <c r="E413" s="4">
        <v>0.0</v>
      </c>
      <c r="F413" s="4">
        <v>7.0</v>
      </c>
      <c r="G413" s="4">
        <v>4500.0</v>
      </c>
      <c r="H413" s="1" t="s">
        <v>110</v>
      </c>
      <c r="I413" s="1" t="s">
        <v>56</v>
      </c>
      <c r="J413" s="1" t="s">
        <v>111</v>
      </c>
      <c r="K413" s="1"/>
      <c r="L413" s="1"/>
      <c r="M413" s="11" t="str">
        <f t="shared" si="3"/>
        <v>Kennard Backman</v>
      </c>
      <c r="N413" s="3">
        <f t="shared" si="4"/>
        <v>4500</v>
      </c>
      <c r="O413" s="3" t="str">
        <f t="shared" ref="O413:P413" si="827">K413</f>
        <v/>
      </c>
      <c r="P413" s="3" t="str">
        <f t="shared" si="827"/>
        <v/>
      </c>
      <c r="Q413" s="12">
        <f t="shared" si="6"/>
        <v>0</v>
      </c>
      <c r="R413" s="3" t="str">
        <f t="shared" ref="R413:S413" si="828">I413</f>
        <v>GB</v>
      </c>
      <c r="S413" s="3" t="str">
        <f t="shared" si="828"/>
        <v>DAL</v>
      </c>
      <c r="T413" s="3" t="str">
        <f t="shared" si="8"/>
        <v>TE</v>
      </c>
      <c r="U413" s="3"/>
      <c r="V413" s="3"/>
      <c r="W413" s="3"/>
      <c r="X413" s="3"/>
      <c r="Y413" s="3"/>
      <c r="Z413" s="3"/>
    </row>
    <row r="414">
      <c r="A414" s="1" t="s">
        <v>1736</v>
      </c>
      <c r="B414" s="1" t="s">
        <v>19</v>
      </c>
      <c r="C414" s="1" t="s">
        <v>1211</v>
      </c>
      <c r="D414" s="1" t="s">
        <v>759</v>
      </c>
      <c r="E414" s="4">
        <v>0.0</v>
      </c>
      <c r="F414" s="4">
        <v>0.0</v>
      </c>
      <c r="G414" s="4">
        <v>4500.0</v>
      </c>
      <c r="H414" s="1" t="s">
        <v>239</v>
      </c>
      <c r="I414" s="1" t="s">
        <v>180</v>
      </c>
      <c r="J414" s="1" t="s">
        <v>241</v>
      </c>
      <c r="K414" s="1"/>
      <c r="L414" s="1"/>
      <c r="M414" s="11" t="str">
        <f t="shared" si="3"/>
        <v>Duke Williams</v>
      </c>
      <c r="N414" s="3">
        <f t="shared" si="4"/>
        <v>4500</v>
      </c>
      <c r="O414" s="3" t="str">
        <f t="shared" ref="O414:P414" si="829">K414</f>
        <v/>
      </c>
      <c r="P414" s="3" t="str">
        <f t="shared" si="829"/>
        <v/>
      </c>
      <c r="Q414" s="12">
        <f t="shared" si="6"/>
        <v>0</v>
      </c>
      <c r="R414" s="3" t="str">
        <f t="shared" ref="R414:S414" si="830">I414</f>
        <v>LA</v>
      </c>
      <c r="S414" s="3" t="str">
        <f t="shared" si="830"/>
        <v>DET</v>
      </c>
      <c r="T414" s="3" t="str">
        <f t="shared" si="8"/>
        <v>WR</v>
      </c>
      <c r="U414" s="3"/>
      <c r="V414" s="3"/>
      <c r="W414" s="3"/>
      <c r="X414" s="3"/>
      <c r="Y414" s="3"/>
      <c r="Z414" s="3"/>
    </row>
    <row r="415">
      <c r="A415" s="1" t="s">
        <v>1737</v>
      </c>
      <c r="B415" s="1" t="s">
        <v>148</v>
      </c>
      <c r="C415" s="1" t="s">
        <v>615</v>
      </c>
      <c r="D415" s="1" t="s">
        <v>1738</v>
      </c>
      <c r="E415" s="4">
        <v>0.600000023841857</v>
      </c>
      <c r="F415" s="4">
        <v>2.0</v>
      </c>
      <c r="G415" s="4">
        <v>4500.0</v>
      </c>
      <c r="H415" s="1" t="s">
        <v>101</v>
      </c>
      <c r="I415" s="1" t="s">
        <v>102</v>
      </c>
      <c r="J415" s="1" t="s">
        <v>103</v>
      </c>
      <c r="K415" s="1"/>
      <c r="L415" s="1"/>
      <c r="M415" s="11" t="str">
        <f t="shared" si="3"/>
        <v>Phillip Supernaw</v>
      </c>
      <c r="N415" s="3">
        <f t="shared" si="4"/>
        <v>4500</v>
      </c>
      <c r="O415" s="3" t="str">
        <f t="shared" ref="O415:P415" si="831">K415</f>
        <v/>
      </c>
      <c r="P415" s="3" t="str">
        <f t="shared" si="831"/>
        <v/>
      </c>
      <c r="Q415" s="12">
        <f t="shared" si="6"/>
        <v>0.6000000238</v>
      </c>
      <c r="R415" s="3" t="str">
        <f t="shared" ref="R415:S415" si="832">I415</f>
        <v>TEN</v>
      </c>
      <c r="S415" s="3" t="str">
        <f t="shared" si="832"/>
        <v>CLE</v>
      </c>
      <c r="T415" s="3" t="str">
        <f t="shared" si="8"/>
        <v>TE</v>
      </c>
      <c r="U415" s="3"/>
      <c r="V415" s="3"/>
      <c r="W415" s="3"/>
      <c r="X415" s="3"/>
      <c r="Y415" s="3"/>
      <c r="Z415" s="3"/>
    </row>
    <row r="416">
      <c r="A416" s="1" t="s">
        <v>1739</v>
      </c>
      <c r="B416" s="1" t="s">
        <v>44</v>
      </c>
      <c r="C416" s="1" t="s">
        <v>319</v>
      </c>
      <c r="D416" s="1" t="s">
        <v>1740</v>
      </c>
      <c r="E416" s="4">
        <v>3.15000009536743</v>
      </c>
      <c r="F416" s="4">
        <v>4.0</v>
      </c>
      <c r="G416" s="4">
        <v>4500.0</v>
      </c>
      <c r="H416" s="1" t="s">
        <v>346</v>
      </c>
      <c r="I416" s="1" t="s">
        <v>347</v>
      </c>
      <c r="J416" s="1" t="s">
        <v>233</v>
      </c>
      <c r="K416" s="1"/>
      <c r="L416" s="1"/>
      <c r="M416" s="11" t="str">
        <f t="shared" si="3"/>
        <v>Andy Janovich</v>
      </c>
      <c r="N416" s="3">
        <f t="shared" si="4"/>
        <v>4500</v>
      </c>
      <c r="O416" s="3" t="str">
        <f t="shared" ref="O416:P416" si="833">K416</f>
        <v/>
      </c>
      <c r="P416" s="3" t="str">
        <f t="shared" si="833"/>
        <v/>
      </c>
      <c r="Q416" s="12">
        <f t="shared" si="6"/>
        <v>3.150000095</v>
      </c>
      <c r="R416" s="3" t="str">
        <f t="shared" ref="R416:S416" si="834">I416</f>
        <v>DEN</v>
      </c>
      <c r="S416" s="3" t="str">
        <f t="shared" si="834"/>
        <v>SD</v>
      </c>
      <c r="T416" s="3" t="str">
        <f t="shared" si="8"/>
        <v>RB</v>
      </c>
      <c r="U416" s="3"/>
      <c r="V416" s="3"/>
      <c r="W416" s="3"/>
      <c r="X416" s="3"/>
      <c r="Y416" s="3"/>
      <c r="Z416" s="3"/>
    </row>
    <row r="417">
      <c r="A417" s="1" t="s">
        <v>1741</v>
      </c>
      <c r="B417" s="1" t="s">
        <v>44</v>
      </c>
      <c r="C417" s="1" t="s">
        <v>1742</v>
      </c>
      <c r="D417" s="1" t="s">
        <v>1743</v>
      </c>
      <c r="E417" s="4">
        <v>2.73749995231628</v>
      </c>
      <c r="F417" s="4">
        <v>8.0</v>
      </c>
      <c r="G417" s="4">
        <v>4500.0</v>
      </c>
      <c r="H417" s="1" t="s">
        <v>254</v>
      </c>
      <c r="I417" s="1" t="s">
        <v>255</v>
      </c>
      <c r="J417" s="1" t="s">
        <v>204</v>
      </c>
      <c r="K417" s="1"/>
      <c r="L417" s="1"/>
      <c r="M417" s="11" t="str">
        <f t="shared" si="3"/>
        <v>Roy Helu Jr.</v>
      </c>
      <c r="N417" s="3">
        <f t="shared" si="4"/>
        <v>4500</v>
      </c>
      <c r="O417" s="3" t="str">
        <f t="shared" ref="O417:P417" si="835">K417</f>
        <v/>
      </c>
      <c r="P417" s="3" t="str">
        <f t="shared" si="835"/>
        <v/>
      </c>
      <c r="Q417" s="12">
        <f t="shared" si="6"/>
        <v>2.737499952</v>
      </c>
      <c r="R417" s="3" t="str">
        <f t="shared" ref="R417:S417" si="836">I417</f>
        <v>OAK</v>
      </c>
      <c r="S417" s="3" t="str">
        <f t="shared" si="836"/>
        <v>KC</v>
      </c>
      <c r="T417" s="3" t="str">
        <f t="shared" si="8"/>
        <v>RB</v>
      </c>
      <c r="U417" s="3"/>
      <c r="V417" s="3"/>
      <c r="W417" s="3"/>
      <c r="X417" s="3"/>
      <c r="Y417" s="3"/>
      <c r="Z417" s="3"/>
    </row>
    <row r="418">
      <c r="A418" s="1" t="s">
        <v>1744</v>
      </c>
      <c r="B418" s="1" t="s">
        <v>148</v>
      </c>
      <c r="C418" s="1" t="s">
        <v>1230</v>
      </c>
      <c r="D418" s="1" t="s">
        <v>1745</v>
      </c>
      <c r="E418" s="4">
        <v>8.19999980926513</v>
      </c>
      <c r="F418" s="4">
        <v>1.0</v>
      </c>
      <c r="G418" s="4">
        <v>4500.0</v>
      </c>
      <c r="H418" s="1" t="s">
        <v>101</v>
      </c>
      <c r="I418" s="1" t="s">
        <v>103</v>
      </c>
      <c r="J418" s="1" t="s">
        <v>102</v>
      </c>
      <c r="K418" s="1"/>
      <c r="L418" s="1"/>
      <c r="M418" s="11" t="str">
        <f t="shared" si="3"/>
        <v>Connor Hamlett</v>
      </c>
      <c r="N418" s="3">
        <f t="shared" si="4"/>
        <v>4500</v>
      </c>
      <c r="O418" s="3" t="str">
        <f t="shared" ref="O418:P418" si="837">K418</f>
        <v/>
      </c>
      <c r="P418" s="3" t="str">
        <f t="shared" si="837"/>
        <v/>
      </c>
      <c r="Q418" s="12">
        <f t="shared" si="6"/>
        <v>8.199999809</v>
      </c>
      <c r="R418" s="3" t="str">
        <f t="shared" ref="R418:S418" si="838">I418</f>
        <v>CLE</v>
      </c>
      <c r="S418" s="3" t="str">
        <f t="shared" si="838"/>
        <v>TEN</v>
      </c>
      <c r="T418" s="3" t="str">
        <f t="shared" si="8"/>
        <v>TE</v>
      </c>
      <c r="U418" s="3"/>
      <c r="V418" s="3"/>
      <c r="W418" s="3"/>
      <c r="X418" s="3"/>
      <c r="Y418" s="3"/>
      <c r="Z418" s="3"/>
    </row>
    <row r="419">
      <c r="A419" s="1" t="s">
        <v>1746</v>
      </c>
      <c r="B419" s="1" t="s">
        <v>44</v>
      </c>
      <c r="C419" s="1" t="s">
        <v>1747</v>
      </c>
      <c r="D419" s="1" t="s">
        <v>1748</v>
      </c>
      <c r="E419" s="4">
        <v>0.866666634877522</v>
      </c>
      <c r="F419" s="4">
        <v>3.0</v>
      </c>
      <c r="G419" s="4">
        <v>4500.0</v>
      </c>
      <c r="H419" s="1" t="s">
        <v>27</v>
      </c>
      <c r="I419" s="1" t="s">
        <v>28</v>
      </c>
      <c r="J419" s="1" t="s">
        <v>29</v>
      </c>
      <c r="K419" s="1" t="s">
        <v>91</v>
      </c>
      <c r="L419" s="1" t="s">
        <v>778</v>
      </c>
      <c r="M419" s="11" t="str">
        <f t="shared" si="3"/>
        <v>Roosevelt Nix</v>
      </c>
      <c r="N419" s="3">
        <f t="shared" si="4"/>
        <v>4500</v>
      </c>
      <c r="O419" s="3" t="str">
        <f t="shared" ref="O419:P419" si="839">K419</f>
        <v>Q</v>
      </c>
      <c r="P419" s="3" t="str">
        <f t="shared" si="839"/>
        <v>Back</v>
      </c>
      <c r="Q419" s="12">
        <f t="shared" si="6"/>
        <v>0.8666666349</v>
      </c>
      <c r="R419" s="3" t="str">
        <f t="shared" ref="R419:S419" si="840">I419</f>
        <v>PIT</v>
      </c>
      <c r="S419" s="3" t="str">
        <f t="shared" si="840"/>
        <v>MIA</v>
      </c>
      <c r="T419" s="3" t="str">
        <f t="shared" si="8"/>
        <v>RB</v>
      </c>
      <c r="U419" s="3"/>
      <c r="V419" s="3"/>
      <c r="W419" s="3"/>
      <c r="X419" s="3"/>
      <c r="Y419" s="3"/>
      <c r="Z419" s="3"/>
    </row>
    <row r="420">
      <c r="A420" s="1" t="s">
        <v>1749</v>
      </c>
      <c r="B420" s="1" t="s">
        <v>44</v>
      </c>
      <c r="C420" s="1" t="s">
        <v>1750</v>
      </c>
      <c r="D420" s="1" t="s">
        <v>154</v>
      </c>
      <c r="E420" s="4">
        <v>0.633333325386047</v>
      </c>
      <c r="F420" s="4">
        <v>3.0</v>
      </c>
      <c r="G420" s="4">
        <v>4500.0</v>
      </c>
      <c r="H420" s="1" t="s">
        <v>254</v>
      </c>
      <c r="I420" s="1" t="s">
        <v>255</v>
      </c>
      <c r="J420" s="1" t="s">
        <v>204</v>
      </c>
      <c r="K420" s="1" t="s">
        <v>91</v>
      </c>
      <c r="L420" s="1" t="s">
        <v>332</v>
      </c>
      <c r="M420" s="11" t="str">
        <f t="shared" si="3"/>
        <v>Taiwan Jones</v>
      </c>
      <c r="N420" s="3">
        <f t="shared" si="4"/>
        <v>4500</v>
      </c>
      <c r="O420" s="3" t="str">
        <f t="shared" ref="O420:P420" si="841">K420</f>
        <v>Q</v>
      </c>
      <c r="P420" s="3" t="str">
        <f t="shared" si="841"/>
        <v>Knee</v>
      </c>
      <c r="Q420" s="12">
        <f t="shared" si="6"/>
        <v>0.6333333254</v>
      </c>
      <c r="R420" s="3" t="str">
        <f t="shared" ref="R420:S420" si="842">I420</f>
        <v>OAK</v>
      </c>
      <c r="S420" s="3" t="str">
        <f t="shared" si="842"/>
        <v>KC</v>
      </c>
      <c r="T420" s="3" t="str">
        <f t="shared" si="8"/>
        <v>RB</v>
      </c>
      <c r="U420" s="3"/>
      <c r="V420" s="3"/>
      <c r="W420" s="3"/>
      <c r="X420" s="3"/>
      <c r="Y420" s="3"/>
      <c r="Z420" s="3"/>
    </row>
    <row r="421">
      <c r="A421" s="1" t="s">
        <v>1751</v>
      </c>
      <c r="B421" s="1" t="s">
        <v>19</v>
      </c>
      <c r="C421" s="1" t="s">
        <v>918</v>
      </c>
      <c r="D421" s="1" t="s">
        <v>1752</v>
      </c>
      <c r="E421" s="4">
        <v>1.11428574153355</v>
      </c>
      <c r="F421" s="4">
        <v>7.0</v>
      </c>
      <c r="G421" s="4">
        <v>4500.0</v>
      </c>
      <c r="H421" s="1" t="s">
        <v>101</v>
      </c>
      <c r="I421" s="1" t="s">
        <v>103</v>
      </c>
      <c r="J421" s="1" t="s">
        <v>102</v>
      </c>
      <c r="K421" s="1"/>
      <c r="L421" s="1"/>
      <c r="M421" s="11" t="str">
        <f t="shared" si="3"/>
        <v>Dwayne Bowe</v>
      </c>
      <c r="N421" s="3">
        <f t="shared" si="4"/>
        <v>4500</v>
      </c>
      <c r="O421" s="3" t="str">
        <f t="shared" ref="O421:P421" si="843">K421</f>
        <v/>
      </c>
      <c r="P421" s="3" t="str">
        <f t="shared" si="843"/>
        <v/>
      </c>
      <c r="Q421" s="12">
        <f t="shared" si="6"/>
        <v>1.114285742</v>
      </c>
      <c r="R421" s="3" t="str">
        <f t="shared" ref="R421:S421" si="844">I421</f>
        <v>CLE</v>
      </c>
      <c r="S421" s="3" t="str">
        <f t="shared" si="844"/>
        <v>TEN</v>
      </c>
      <c r="T421" s="3" t="str">
        <f t="shared" si="8"/>
        <v>WR</v>
      </c>
      <c r="U421" s="3"/>
      <c r="V421" s="3"/>
      <c r="W421" s="3"/>
      <c r="X421" s="3"/>
      <c r="Y421" s="3"/>
      <c r="Z421" s="3"/>
    </row>
    <row r="422">
      <c r="A422" s="1" t="s">
        <v>1753</v>
      </c>
      <c r="B422" s="1" t="s">
        <v>19</v>
      </c>
      <c r="C422" s="1" t="s">
        <v>1754</v>
      </c>
      <c r="D422" s="1" t="s">
        <v>534</v>
      </c>
      <c r="E422" s="4">
        <v>5.90000009536743</v>
      </c>
      <c r="F422" s="4">
        <v>4.0</v>
      </c>
      <c r="G422" s="4">
        <v>4500.0</v>
      </c>
      <c r="H422" s="1" t="s">
        <v>254</v>
      </c>
      <c r="I422" s="1" t="s">
        <v>204</v>
      </c>
      <c r="J422" s="1" t="s">
        <v>255</v>
      </c>
      <c r="K422" s="1"/>
      <c r="L422" s="1"/>
      <c r="M422" s="11" t="str">
        <f t="shared" si="3"/>
        <v>Tyreek Hill</v>
      </c>
      <c r="N422" s="3">
        <f t="shared" si="4"/>
        <v>4500</v>
      </c>
      <c r="O422" s="3" t="str">
        <f t="shared" ref="O422:P422" si="845">K422</f>
        <v/>
      </c>
      <c r="P422" s="3" t="str">
        <f t="shared" si="845"/>
        <v/>
      </c>
      <c r="Q422" s="12">
        <f t="shared" si="6"/>
        <v>5.900000095</v>
      </c>
      <c r="R422" s="3" t="str">
        <f t="shared" ref="R422:S422" si="846">I422</f>
        <v>KC</v>
      </c>
      <c r="S422" s="3" t="str">
        <f t="shared" si="846"/>
        <v>OAK</v>
      </c>
      <c r="T422" s="3" t="str">
        <f t="shared" si="8"/>
        <v>WR</v>
      </c>
      <c r="U422" s="3"/>
      <c r="V422" s="3"/>
      <c r="W422" s="3"/>
      <c r="X422" s="3"/>
      <c r="Y422" s="3"/>
      <c r="Z422" s="3"/>
    </row>
    <row r="423">
      <c r="A423" s="1" t="s">
        <v>1755</v>
      </c>
      <c r="B423" s="1" t="s">
        <v>19</v>
      </c>
      <c r="C423" s="1" t="s">
        <v>1756</v>
      </c>
      <c r="D423" s="1" t="s">
        <v>154</v>
      </c>
      <c r="E423" s="4">
        <v>0.0</v>
      </c>
      <c r="F423" s="4">
        <v>0.0</v>
      </c>
      <c r="G423" s="4">
        <v>4500.0</v>
      </c>
      <c r="H423" s="1" t="s">
        <v>364</v>
      </c>
      <c r="I423" s="1" t="s">
        <v>365</v>
      </c>
      <c r="J423" s="1" t="s">
        <v>366</v>
      </c>
      <c r="K423" s="1"/>
      <c r="L423" s="1"/>
      <c r="M423" s="11" t="str">
        <f t="shared" si="3"/>
        <v>Cayleb Jones</v>
      </c>
      <c r="N423" s="3">
        <f t="shared" si="4"/>
        <v>4500</v>
      </c>
      <c r="O423" s="3" t="str">
        <f t="shared" ref="O423:P423" si="847">K423</f>
        <v/>
      </c>
      <c r="P423" s="3" t="str">
        <f t="shared" si="847"/>
        <v/>
      </c>
      <c r="Q423" s="12">
        <f t="shared" si="6"/>
        <v>0</v>
      </c>
      <c r="R423" s="3" t="str">
        <f t="shared" ref="R423:S423" si="848">I423</f>
        <v>PHI</v>
      </c>
      <c r="S423" s="3" t="str">
        <f t="shared" si="848"/>
        <v>WAS</v>
      </c>
      <c r="T423" s="3" t="str">
        <f t="shared" si="8"/>
        <v>WR</v>
      </c>
      <c r="U423" s="3"/>
      <c r="V423" s="3"/>
      <c r="W423" s="3"/>
      <c r="X423" s="3"/>
      <c r="Y423" s="3"/>
      <c r="Z423" s="3"/>
    </row>
    <row r="424">
      <c r="A424" s="1" t="s">
        <v>1757</v>
      </c>
      <c r="B424" s="1" t="s">
        <v>44</v>
      </c>
      <c r="C424" s="1" t="s">
        <v>982</v>
      </c>
      <c r="D424" s="1" t="s">
        <v>1758</v>
      </c>
      <c r="E424" s="4">
        <v>0.0</v>
      </c>
      <c r="F424" s="4">
        <v>0.0</v>
      </c>
      <c r="G424" s="4">
        <v>4500.0</v>
      </c>
      <c r="H424" s="1" t="s">
        <v>77</v>
      </c>
      <c r="I424" s="1" t="s">
        <v>78</v>
      </c>
      <c r="J424" s="1" t="s">
        <v>79</v>
      </c>
      <c r="K424" s="1"/>
      <c r="L424" s="1"/>
      <c r="M424" s="11" t="str">
        <f t="shared" si="3"/>
        <v>James Develin</v>
      </c>
      <c r="N424" s="3">
        <f t="shared" si="4"/>
        <v>4500</v>
      </c>
      <c r="O424" s="3" t="str">
        <f t="shared" ref="O424:P424" si="849">K424</f>
        <v/>
      </c>
      <c r="P424" s="3" t="str">
        <f t="shared" si="849"/>
        <v/>
      </c>
      <c r="Q424" s="12">
        <f t="shared" si="6"/>
        <v>0</v>
      </c>
      <c r="R424" s="3" t="str">
        <f t="shared" ref="R424:S424" si="850">I424</f>
        <v>NE</v>
      </c>
      <c r="S424" s="3" t="str">
        <f t="shared" si="850"/>
        <v>CIN</v>
      </c>
      <c r="T424" s="3" t="str">
        <f t="shared" si="8"/>
        <v>RB</v>
      </c>
      <c r="U424" s="3"/>
      <c r="V424" s="3"/>
      <c r="W424" s="3"/>
      <c r="X424" s="3"/>
      <c r="Y424" s="3"/>
      <c r="Z424" s="3"/>
    </row>
    <row r="425">
      <c r="A425" s="1" t="s">
        <v>1759</v>
      </c>
      <c r="B425" s="1" t="s">
        <v>19</v>
      </c>
      <c r="C425" s="1" t="s">
        <v>1760</v>
      </c>
      <c r="D425" s="1" t="s">
        <v>143</v>
      </c>
      <c r="E425" s="4">
        <v>0.0</v>
      </c>
      <c r="F425" s="4">
        <v>0.0</v>
      </c>
      <c r="G425" s="4">
        <v>4500.0</v>
      </c>
      <c r="H425" s="1" t="s">
        <v>254</v>
      </c>
      <c r="I425" s="1" t="s">
        <v>204</v>
      </c>
      <c r="J425" s="1" t="s">
        <v>255</v>
      </c>
      <c r="K425" s="1"/>
      <c r="L425" s="1"/>
      <c r="M425" s="11" t="str">
        <f t="shared" si="3"/>
        <v>Demarcus Robinson</v>
      </c>
      <c r="N425" s="3">
        <f t="shared" si="4"/>
        <v>4500</v>
      </c>
      <c r="O425" s="3" t="str">
        <f t="shared" ref="O425:P425" si="851">K425</f>
        <v/>
      </c>
      <c r="P425" s="3" t="str">
        <f t="shared" si="851"/>
        <v/>
      </c>
      <c r="Q425" s="12">
        <f t="shared" si="6"/>
        <v>0</v>
      </c>
      <c r="R425" s="3" t="str">
        <f t="shared" ref="R425:S425" si="852">I425</f>
        <v>KC</v>
      </c>
      <c r="S425" s="3" t="str">
        <f t="shared" si="852"/>
        <v>OAK</v>
      </c>
      <c r="T425" s="3" t="str">
        <f t="shared" si="8"/>
        <v>WR</v>
      </c>
      <c r="U425" s="3"/>
      <c r="V425" s="3"/>
      <c r="W425" s="3"/>
      <c r="X425" s="3"/>
      <c r="Y425" s="3"/>
      <c r="Z425" s="3"/>
    </row>
    <row r="426">
      <c r="A426" s="1" t="s">
        <v>1761</v>
      </c>
      <c r="B426" s="1" t="s">
        <v>44</v>
      </c>
      <c r="C426" s="1" t="s">
        <v>497</v>
      </c>
      <c r="D426" s="1" t="s">
        <v>1762</v>
      </c>
      <c r="E426" s="4">
        <v>0.649999976158142</v>
      </c>
      <c r="F426" s="4">
        <v>2.0</v>
      </c>
      <c r="G426" s="4">
        <v>4500.0</v>
      </c>
      <c r="H426" s="1" t="s">
        <v>131</v>
      </c>
      <c r="I426" s="1" t="s">
        <v>133</v>
      </c>
      <c r="J426" s="1" t="s">
        <v>132</v>
      </c>
      <c r="K426" s="1"/>
      <c r="L426" s="1"/>
      <c r="M426" s="11" t="str">
        <f t="shared" si="3"/>
        <v>Jay Prosch</v>
      </c>
      <c r="N426" s="3">
        <f t="shared" si="4"/>
        <v>4500</v>
      </c>
      <c r="O426" s="3" t="str">
        <f t="shared" ref="O426:P426" si="853">K426</f>
        <v/>
      </c>
      <c r="P426" s="3" t="str">
        <f t="shared" si="853"/>
        <v/>
      </c>
      <c r="Q426" s="12">
        <f t="shared" si="6"/>
        <v>0.6499999762</v>
      </c>
      <c r="R426" s="3" t="str">
        <f t="shared" ref="R426:S426" si="854">I426</f>
        <v>HOU</v>
      </c>
      <c r="S426" s="3" t="str">
        <f t="shared" si="854"/>
        <v>IND</v>
      </c>
      <c r="T426" s="3" t="str">
        <f t="shared" si="8"/>
        <v>RB</v>
      </c>
      <c r="U426" s="3"/>
      <c r="V426" s="3"/>
      <c r="W426" s="3"/>
      <c r="X426" s="3"/>
      <c r="Y426" s="3"/>
      <c r="Z426" s="3"/>
    </row>
    <row r="427">
      <c r="A427" s="1" t="s">
        <v>1763</v>
      </c>
      <c r="B427" s="1" t="s">
        <v>19</v>
      </c>
      <c r="C427" s="1" t="s">
        <v>1764</v>
      </c>
      <c r="D427" s="1" t="s">
        <v>1765</v>
      </c>
      <c r="E427" s="4">
        <v>3.04999995231628</v>
      </c>
      <c r="F427" s="4">
        <v>2.0</v>
      </c>
      <c r="G427" s="4">
        <v>4500.0</v>
      </c>
      <c r="H427" s="1" t="s">
        <v>101</v>
      </c>
      <c r="I427" s="1" t="s">
        <v>102</v>
      </c>
      <c r="J427" s="1" t="s">
        <v>103</v>
      </c>
      <c r="K427" s="1"/>
      <c r="L427" s="1"/>
      <c r="M427" s="11" t="str">
        <f t="shared" si="3"/>
        <v>Harry Douglas</v>
      </c>
      <c r="N427" s="3">
        <f t="shared" si="4"/>
        <v>4500</v>
      </c>
      <c r="O427" s="3" t="str">
        <f t="shared" ref="O427:P427" si="855">K427</f>
        <v/>
      </c>
      <c r="P427" s="3" t="str">
        <f t="shared" si="855"/>
        <v/>
      </c>
      <c r="Q427" s="12">
        <f t="shared" si="6"/>
        <v>3.049999952</v>
      </c>
      <c r="R427" s="3" t="str">
        <f t="shared" ref="R427:S427" si="856">I427</f>
        <v>TEN</v>
      </c>
      <c r="S427" s="3" t="str">
        <f t="shared" si="856"/>
        <v>CLE</v>
      </c>
      <c r="T427" s="3" t="str">
        <f t="shared" si="8"/>
        <v>WR</v>
      </c>
      <c r="U427" s="3"/>
      <c r="V427" s="3"/>
      <c r="W427" s="3"/>
      <c r="X427" s="3"/>
      <c r="Y427" s="3"/>
      <c r="Z427" s="3"/>
    </row>
    <row r="428">
      <c r="A428" s="1" t="s">
        <v>1766</v>
      </c>
      <c r="B428" s="1" t="s">
        <v>44</v>
      </c>
      <c r="C428" s="1" t="s">
        <v>1767</v>
      </c>
      <c r="D428" s="1" t="s">
        <v>381</v>
      </c>
      <c r="E428" s="4">
        <v>0.0</v>
      </c>
      <c r="F428" s="4">
        <v>0.0</v>
      </c>
      <c r="G428" s="4">
        <v>4500.0</v>
      </c>
      <c r="H428" s="1" t="s">
        <v>364</v>
      </c>
      <c r="I428" s="1" t="s">
        <v>365</v>
      </c>
      <c r="J428" s="1" t="s">
        <v>366</v>
      </c>
      <c r="K428" s="1"/>
      <c r="L428" s="1"/>
      <c r="M428" s="11" t="str">
        <f t="shared" si="3"/>
        <v>Byron Marshall</v>
      </c>
      <c r="N428" s="3">
        <f t="shared" si="4"/>
        <v>4500</v>
      </c>
      <c r="O428" s="3" t="str">
        <f t="shared" ref="O428:P428" si="857">K428</f>
        <v/>
      </c>
      <c r="P428" s="3" t="str">
        <f t="shared" si="857"/>
        <v/>
      </c>
      <c r="Q428" s="12">
        <f t="shared" si="6"/>
        <v>0</v>
      </c>
      <c r="R428" s="3" t="str">
        <f t="shared" ref="R428:S428" si="858">I428</f>
        <v>PHI</v>
      </c>
      <c r="S428" s="3" t="str">
        <f t="shared" si="858"/>
        <v>WAS</v>
      </c>
      <c r="T428" s="3" t="str">
        <f t="shared" si="8"/>
        <v>RB</v>
      </c>
      <c r="U428" s="3"/>
      <c r="V428" s="3"/>
      <c r="W428" s="3"/>
      <c r="X428" s="3"/>
      <c r="Y428" s="3"/>
      <c r="Z428" s="3"/>
    </row>
    <row r="429">
      <c r="A429" s="1" t="s">
        <v>1768</v>
      </c>
      <c r="B429" s="1" t="s">
        <v>19</v>
      </c>
      <c r="C429" s="1" t="s">
        <v>1769</v>
      </c>
      <c r="D429" s="1" t="s">
        <v>1320</v>
      </c>
      <c r="E429" s="4">
        <v>1.16000003814697</v>
      </c>
      <c r="F429" s="4">
        <v>5.0</v>
      </c>
      <c r="G429" s="4">
        <v>4500.0</v>
      </c>
      <c r="H429" s="1" t="s">
        <v>131</v>
      </c>
      <c r="I429" s="1" t="s">
        <v>132</v>
      </c>
      <c r="J429" s="1" t="s">
        <v>133</v>
      </c>
      <c r="K429" s="1"/>
      <c r="L429" s="1"/>
      <c r="M429" s="11" t="str">
        <f t="shared" si="3"/>
        <v>Quan Bray</v>
      </c>
      <c r="N429" s="3">
        <f t="shared" si="4"/>
        <v>4500</v>
      </c>
      <c r="O429" s="3" t="str">
        <f t="shared" ref="O429:P429" si="859">K429</f>
        <v/>
      </c>
      <c r="P429" s="3" t="str">
        <f t="shared" si="859"/>
        <v/>
      </c>
      <c r="Q429" s="12">
        <f t="shared" si="6"/>
        <v>1.160000038</v>
      </c>
      <c r="R429" s="3" t="str">
        <f t="shared" ref="R429:S429" si="860">I429</f>
        <v>IND</v>
      </c>
      <c r="S429" s="3" t="str">
        <f t="shared" si="860"/>
        <v>HOU</v>
      </c>
      <c r="T429" s="3" t="str">
        <f t="shared" si="8"/>
        <v>WR</v>
      </c>
      <c r="U429" s="3"/>
      <c r="V429" s="3"/>
      <c r="W429" s="3"/>
      <c r="X429" s="3"/>
      <c r="Y429" s="3"/>
      <c r="Z429" s="3"/>
    </row>
    <row r="430">
      <c r="A430" s="1" t="s">
        <v>1770</v>
      </c>
      <c r="B430" s="1" t="s">
        <v>148</v>
      </c>
      <c r="C430" s="1" t="s">
        <v>183</v>
      </c>
      <c r="D430" s="1" t="s">
        <v>1771</v>
      </c>
      <c r="E430" s="4">
        <v>0.0</v>
      </c>
      <c r="F430" s="4">
        <v>0.0</v>
      </c>
      <c r="G430" s="4">
        <v>4500.0</v>
      </c>
      <c r="H430" s="1" t="s">
        <v>77</v>
      </c>
      <c r="I430" s="1" t="s">
        <v>78</v>
      </c>
      <c r="J430" s="1" t="s">
        <v>79</v>
      </c>
      <c r="K430" s="1"/>
      <c r="L430" s="1"/>
      <c r="M430" s="11" t="str">
        <f t="shared" si="3"/>
        <v>A.J. Derby</v>
      </c>
      <c r="N430" s="3">
        <f t="shared" si="4"/>
        <v>4500</v>
      </c>
      <c r="O430" s="3" t="str">
        <f t="shared" ref="O430:P430" si="861">K430</f>
        <v/>
      </c>
      <c r="P430" s="3" t="str">
        <f t="shared" si="861"/>
        <v/>
      </c>
      <c r="Q430" s="12">
        <f t="shared" si="6"/>
        <v>0</v>
      </c>
      <c r="R430" s="3" t="str">
        <f t="shared" ref="R430:S430" si="862">I430</f>
        <v>NE</v>
      </c>
      <c r="S430" s="3" t="str">
        <f t="shared" si="862"/>
        <v>CIN</v>
      </c>
      <c r="T430" s="3" t="str">
        <f t="shared" si="8"/>
        <v>TE</v>
      </c>
      <c r="U430" s="3"/>
      <c r="V430" s="3"/>
      <c r="W430" s="3"/>
      <c r="X430" s="3"/>
      <c r="Y430" s="3"/>
      <c r="Z430" s="3"/>
    </row>
    <row r="431">
      <c r="A431" s="1" t="s">
        <v>1772</v>
      </c>
      <c r="B431" s="1" t="s">
        <v>148</v>
      </c>
      <c r="C431" s="1" t="s">
        <v>1291</v>
      </c>
      <c r="D431" s="1" t="s">
        <v>1773</v>
      </c>
      <c r="E431" s="4">
        <v>1.5</v>
      </c>
      <c r="F431" s="4">
        <v>1.0</v>
      </c>
      <c r="G431" s="4">
        <v>4500.0</v>
      </c>
      <c r="H431" s="1" t="s">
        <v>89</v>
      </c>
      <c r="I431" s="1" t="s">
        <v>90</v>
      </c>
      <c r="J431" s="1" t="s">
        <v>69</v>
      </c>
      <c r="K431" s="1"/>
      <c r="L431" s="1"/>
      <c r="M431" s="11" t="str">
        <f t="shared" si="3"/>
        <v>Scott Simonson</v>
      </c>
      <c r="N431" s="3">
        <f t="shared" si="4"/>
        <v>4500</v>
      </c>
      <c r="O431" s="3" t="str">
        <f t="shared" ref="O431:P431" si="863">K431</f>
        <v/>
      </c>
      <c r="P431" s="3" t="str">
        <f t="shared" si="863"/>
        <v/>
      </c>
      <c r="Q431" s="12">
        <f t="shared" si="6"/>
        <v>1.5</v>
      </c>
      <c r="R431" s="3" t="str">
        <f t="shared" ref="R431:S431" si="864">I431</f>
        <v>CAR</v>
      </c>
      <c r="S431" s="3" t="str">
        <f t="shared" si="864"/>
        <v>NO</v>
      </c>
      <c r="T431" s="3" t="str">
        <f t="shared" si="8"/>
        <v>TE</v>
      </c>
      <c r="U431" s="3"/>
      <c r="V431" s="3"/>
      <c r="W431" s="3"/>
      <c r="X431" s="3"/>
      <c r="Y431" s="3"/>
      <c r="Z431" s="3"/>
    </row>
    <row r="432">
      <c r="A432" s="1" t="s">
        <v>1774</v>
      </c>
      <c r="B432" s="1" t="s">
        <v>148</v>
      </c>
      <c r="C432" s="1" t="s">
        <v>1521</v>
      </c>
      <c r="D432" s="1" t="s">
        <v>1775</v>
      </c>
      <c r="E432" s="4">
        <v>0.0</v>
      </c>
      <c r="F432" s="4">
        <v>0.0</v>
      </c>
      <c r="G432" s="4">
        <v>4500.0</v>
      </c>
      <c r="H432" s="1" t="s">
        <v>131</v>
      </c>
      <c r="I432" s="1" t="s">
        <v>133</v>
      </c>
      <c r="J432" s="1" t="s">
        <v>132</v>
      </c>
      <c r="K432" s="1"/>
      <c r="L432" s="1"/>
      <c r="M432" s="11" t="str">
        <f t="shared" si="3"/>
        <v>Anthony Denham</v>
      </c>
      <c r="N432" s="3">
        <f t="shared" si="4"/>
        <v>4500</v>
      </c>
      <c r="O432" s="3" t="str">
        <f t="shared" ref="O432:P432" si="865">K432</f>
        <v/>
      </c>
      <c r="P432" s="3" t="str">
        <f t="shared" si="865"/>
        <v/>
      </c>
      <c r="Q432" s="12">
        <f t="shared" si="6"/>
        <v>0</v>
      </c>
      <c r="R432" s="3" t="str">
        <f t="shared" ref="R432:S432" si="866">I432</f>
        <v>HOU</v>
      </c>
      <c r="S432" s="3" t="str">
        <f t="shared" si="866"/>
        <v>IND</v>
      </c>
      <c r="T432" s="3" t="str">
        <f t="shared" si="8"/>
        <v>TE</v>
      </c>
      <c r="U432" s="3"/>
      <c r="V432" s="3"/>
      <c r="W432" s="3"/>
      <c r="X432" s="3"/>
      <c r="Y432" s="3"/>
      <c r="Z432" s="3"/>
    </row>
    <row r="433">
      <c r="A433" s="1" t="s">
        <v>1776</v>
      </c>
      <c r="B433" s="1" t="s">
        <v>148</v>
      </c>
      <c r="C433" s="1" t="s">
        <v>1777</v>
      </c>
      <c r="D433" s="1" t="s">
        <v>1778</v>
      </c>
      <c r="E433" s="4">
        <v>0.0</v>
      </c>
      <c r="F433" s="4">
        <v>0.0</v>
      </c>
      <c r="G433" s="4">
        <v>4500.0</v>
      </c>
      <c r="H433" s="1" t="s">
        <v>364</v>
      </c>
      <c r="I433" s="1" t="s">
        <v>365</v>
      </c>
      <c r="J433" s="1" t="s">
        <v>366</v>
      </c>
      <c r="K433" s="1"/>
      <c r="L433" s="1"/>
      <c r="M433" s="11" t="str">
        <f t="shared" si="3"/>
        <v>M.J. McFarland</v>
      </c>
      <c r="N433" s="3">
        <f t="shared" si="4"/>
        <v>4500</v>
      </c>
      <c r="O433" s="3" t="str">
        <f t="shared" ref="O433:P433" si="867">K433</f>
        <v/>
      </c>
      <c r="P433" s="3" t="str">
        <f t="shared" si="867"/>
        <v/>
      </c>
      <c r="Q433" s="12">
        <f t="shared" si="6"/>
        <v>0</v>
      </c>
      <c r="R433" s="3" t="str">
        <f t="shared" ref="R433:S433" si="868">I433</f>
        <v>PHI</v>
      </c>
      <c r="S433" s="3" t="str">
        <f t="shared" si="868"/>
        <v>WAS</v>
      </c>
      <c r="T433" s="3" t="str">
        <f t="shared" si="8"/>
        <v>TE</v>
      </c>
      <c r="U433" s="3"/>
      <c r="V433" s="3"/>
      <c r="W433" s="3"/>
      <c r="X433" s="3"/>
      <c r="Y433" s="3"/>
      <c r="Z433" s="3"/>
    </row>
    <row r="434">
      <c r="A434" s="1" t="s">
        <v>1779</v>
      </c>
      <c r="B434" s="1" t="s">
        <v>44</v>
      </c>
      <c r="C434" s="1" t="s">
        <v>1780</v>
      </c>
      <c r="D434" s="1" t="s">
        <v>1781</v>
      </c>
      <c r="E434" s="4">
        <v>0.0</v>
      </c>
      <c r="F434" s="4">
        <v>14.0</v>
      </c>
      <c r="G434" s="4">
        <v>4500.0</v>
      </c>
      <c r="H434" s="1" t="s">
        <v>196</v>
      </c>
      <c r="I434" s="1" t="s">
        <v>37</v>
      </c>
      <c r="J434" s="1" t="s">
        <v>197</v>
      </c>
      <c r="K434" s="1" t="s">
        <v>747</v>
      </c>
      <c r="L434" s="1" t="s">
        <v>1568</v>
      </c>
      <c r="M434" s="11" t="str">
        <f t="shared" si="3"/>
        <v>Nikita Whitlock</v>
      </c>
      <c r="N434" s="3">
        <f t="shared" si="4"/>
        <v>4500</v>
      </c>
      <c r="O434" s="3" t="str">
        <f t="shared" ref="O434:P434" si="869">K434</f>
        <v>O</v>
      </c>
      <c r="P434" s="3" t="str">
        <f t="shared" si="869"/>
        <v>Suspension</v>
      </c>
      <c r="Q434" s="12">
        <f t="shared" si="6"/>
        <v>0</v>
      </c>
      <c r="R434" s="3" t="str">
        <f t="shared" ref="R434:S434" si="870">I434</f>
        <v>NYG</v>
      </c>
      <c r="S434" s="3" t="str">
        <f t="shared" si="870"/>
        <v>BAL</v>
      </c>
      <c r="T434" s="3" t="str">
        <f t="shared" si="8"/>
        <v>RB</v>
      </c>
      <c r="U434" s="3"/>
      <c r="V434" s="3"/>
      <c r="W434" s="3"/>
      <c r="X434" s="3"/>
      <c r="Y434" s="3"/>
      <c r="Z434" s="3"/>
    </row>
    <row r="435">
      <c r="A435" s="1" t="s">
        <v>1782</v>
      </c>
      <c r="B435" s="1" t="s">
        <v>19</v>
      </c>
      <c r="C435" s="1" t="s">
        <v>1783</v>
      </c>
      <c r="D435" s="1" t="s">
        <v>26</v>
      </c>
      <c r="E435" s="4">
        <v>2.02222230699327</v>
      </c>
      <c r="F435" s="4">
        <v>9.0</v>
      </c>
      <c r="G435" s="4">
        <v>4500.0</v>
      </c>
      <c r="H435" s="1" t="s">
        <v>346</v>
      </c>
      <c r="I435" s="1" t="s">
        <v>347</v>
      </c>
      <c r="J435" s="1" t="s">
        <v>233</v>
      </c>
      <c r="K435" s="1"/>
      <c r="L435" s="1"/>
      <c r="M435" s="11" t="str">
        <f t="shared" si="3"/>
        <v>Marlon Brown</v>
      </c>
      <c r="N435" s="3">
        <f t="shared" si="4"/>
        <v>4500</v>
      </c>
      <c r="O435" s="3" t="str">
        <f t="shared" ref="O435:P435" si="871">K435</f>
        <v/>
      </c>
      <c r="P435" s="3" t="str">
        <f t="shared" si="871"/>
        <v/>
      </c>
      <c r="Q435" s="12">
        <f t="shared" si="6"/>
        <v>2.022222307</v>
      </c>
      <c r="R435" s="3" t="str">
        <f t="shared" ref="R435:S435" si="872">I435</f>
        <v>DEN</v>
      </c>
      <c r="S435" s="3" t="str">
        <f t="shared" si="872"/>
        <v>SD</v>
      </c>
      <c r="T435" s="3" t="str">
        <f t="shared" si="8"/>
        <v>WR</v>
      </c>
      <c r="U435" s="3"/>
      <c r="V435" s="3"/>
      <c r="W435" s="3"/>
      <c r="X435" s="3"/>
      <c r="Y435" s="3"/>
      <c r="Z435" s="3"/>
    </row>
    <row r="436">
      <c r="A436" s="1" t="s">
        <v>1784</v>
      </c>
      <c r="B436" s="1" t="s">
        <v>19</v>
      </c>
      <c r="C436" s="1" t="s">
        <v>1150</v>
      </c>
      <c r="D436" s="1" t="s">
        <v>1785</v>
      </c>
      <c r="E436" s="4">
        <v>0.0</v>
      </c>
      <c r="F436" s="4">
        <v>0.0</v>
      </c>
      <c r="G436" s="4">
        <v>4500.0</v>
      </c>
      <c r="H436" s="1" t="s">
        <v>364</v>
      </c>
      <c r="I436" s="1" t="s">
        <v>365</v>
      </c>
      <c r="J436" s="1" t="s">
        <v>366</v>
      </c>
      <c r="K436" s="1"/>
      <c r="L436" s="1"/>
      <c r="M436" s="11" t="str">
        <f t="shared" si="3"/>
        <v>Hunter Sharp</v>
      </c>
      <c r="N436" s="3">
        <f t="shared" si="4"/>
        <v>4500</v>
      </c>
      <c r="O436" s="3" t="str">
        <f t="shared" ref="O436:P436" si="873">K436</f>
        <v/>
      </c>
      <c r="P436" s="3" t="str">
        <f t="shared" si="873"/>
        <v/>
      </c>
      <c r="Q436" s="12">
        <f t="shared" si="6"/>
        <v>0</v>
      </c>
      <c r="R436" s="3" t="str">
        <f t="shared" ref="R436:S436" si="874">I436</f>
        <v>PHI</v>
      </c>
      <c r="S436" s="3" t="str">
        <f t="shared" si="874"/>
        <v>WAS</v>
      </c>
      <c r="T436" s="3" t="str">
        <f t="shared" si="8"/>
        <v>WR</v>
      </c>
      <c r="U436" s="3"/>
      <c r="V436" s="3"/>
      <c r="W436" s="3"/>
      <c r="X436" s="3"/>
      <c r="Y436" s="3"/>
      <c r="Z436" s="3"/>
    </row>
    <row r="437">
      <c r="A437" s="1" t="s">
        <v>1786</v>
      </c>
      <c r="B437" s="1" t="s">
        <v>19</v>
      </c>
      <c r="C437" s="1" t="s">
        <v>1787</v>
      </c>
      <c r="D437" s="1" t="s">
        <v>265</v>
      </c>
      <c r="E437" s="4">
        <v>1.13333336512247</v>
      </c>
      <c r="F437" s="4">
        <v>3.0</v>
      </c>
      <c r="G437" s="4">
        <v>4500.0</v>
      </c>
      <c r="H437" s="1" t="s">
        <v>131</v>
      </c>
      <c r="I437" s="1" t="s">
        <v>133</v>
      </c>
      <c r="J437" s="1" t="s">
        <v>132</v>
      </c>
      <c r="K437" s="1"/>
      <c r="L437" s="1"/>
      <c r="M437" s="11" t="str">
        <f t="shared" si="3"/>
        <v>Braxton Miller</v>
      </c>
      <c r="N437" s="3">
        <f t="shared" si="4"/>
        <v>4500</v>
      </c>
      <c r="O437" s="3" t="str">
        <f t="shared" ref="O437:P437" si="875">K437</f>
        <v/>
      </c>
      <c r="P437" s="3" t="str">
        <f t="shared" si="875"/>
        <v/>
      </c>
      <c r="Q437" s="12">
        <f t="shared" si="6"/>
        <v>1.133333365</v>
      </c>
      <c r="R437" s="3" t="str">
        <f t="shared" ref="R437:S437" si="876">I437</f>
        <v>HOU</v>
      </c>
      <c r="S437" s="3" t="str">
        <f t="shared" si="876"/>
        <v>IND</v>
      </c>
      <c r="T437" s="3" t="str">
        <f t="shared" si="8"/>
        <v>WR</v>
      </c>
      <c r="U437" s="3"/>
      <c r="V437" s="3"/>
      <c r="W437" s="3"/>
      <c r="X437" s="3"/>
      <c r="Y437" s="3"/>
      <c r="Z437" s="3"/>
    </row>
    <row r="438">
      <c r="A438" s="1" t="s">
        <v>1788</v>
      </c>
      <c r="B438" s="1" t="s">
        <v>19</v>
      </c>
      <c r="C438" s="1" t="s">
        <v>1546</v>
      </c>
      <c r="D438" s="1" t="s">
        <v>1789</v>
      </c>
      <c r="E438" s="4">
        <v>2.45000004768371</v>
      </c>
      <c r="F438" s="4">
        <v>4.0</v>
      </c>
      <c r="G438" s="4">
        <v>4500.0</v>
      </c>
      <c r="H438" s="1" t="s">
        <v>157</v>
      </c>
      <c r="I438" s="1" t="s">
        <v>159</v>
      </c>
      <c r="J438" s="1" t="s">
        <v>158</v>
      </c>
      <c r="K438" s="1"/>
      <c r="L438" s="1"/>
      <c r="M438" s="11" t="str">
        <f t="shared" si="3"/>
        <v>Paul Richardson</v>
      </c>
      <c r="N438" s="3">
        <f t="shared" si="4"/>
        <v>4500</v>
      </c>
      <c r="O438" s="3" t="str">
        <f t="shared" ref="O438:P438" si="877">K438</f>
        <v/>
      </c>
      <c r="P438" s="3" t="str">
        <f t="shared" si="877"/>
        <v/>
      </c>
      <c r="Q438" s="12">
        <f t="shared" si="6"/>
        <v>2.450000048</v>
      </c>
      <c r="R438" s="3" t="str">
        <f t="shared" ref="R438:S438" si="878">I438</f>
        <v>SEA</v>
      </c>
      <c r="S438" s="3" t="str">
        <f t="shared" si="878"/>
        <v>ATL</v>
      </c>
      <c r="T438" s="3" t="str">
        <f t="shared" si="8"/>
        <v>WR</v>
      </c>
      <c r="U438" s="3"/>
      <c r="V438" s="3"/>
      <c r="W438" s="3"/>
      <c r="X438" s="3"/>
      <c r="Y438" s="3"/>
      <c r="Z438" s="3"/>
    </row>
    <row r="439">
      <c r="A439" s="1" t="s">
        <v>1790</v>
      </c>
      <c r="B439" s="1" t="s">
        <v>19</v>
      </c>
      <c r="C439" s="1" t="s">
        <v>1791</v>
      </c>
      <c r="D439" s="1" t="s">
        <v>1792</v>
      </c>
      <c r="E439" s="4">
        <v>0.0</v>
      </c>
      <c r="F439" s="4">
        <v>0.0</v>
      </c>
      <c r="G439" s="4">
        <v>4500.0</v>
      </c>
      <c r="H439" s="1" t="s">
        <v>346</v>
      </c>
      <c r="I439" s="1" t="s">
        <v>347</v>
      </c>
      <c r="J439" s="1" t="s">
        <v>233</v>
      </c>
      <c r="K439" s="1"/>
      <c r="L439" s="1"/>
      <c r="M439" s="11" t="str">
        <f t="shared" si="3"/>
        <v>Bralon Addison</v>
      </c>
      <c r="N439" s="3">
        <f t="shared" si="4"/>
        <v>4500</v>
      </c>
      <c r="O439" s="3" t="str">
        <f t="shared" ref="O439:P439" si="879">K439</f>
        <v/>
      </c>
      <c r="P439" s="3" t="str">
        <f t="shared" si="879"/>
        <v/>
      </c>
      <c r="Q439" s="12">
        <f t="shared" si="6"/>
        <v>0</v>
      </c>
      <c r="R439" s="3" t="str">
        <f t="shared" ref="R439:S439" si="880">I439</f>
        <v>DEN</v>
      </c>
      <c r="S439" s="3" t="str">
        <f t="shared" si="880"/>
        <v>SD</v>
      </c>
      <c r="T439" s="3" t="str">
        <f t="shared" si="8"/>
        <v>WR</v>
      </c>
      <c r="U439" s="3"/>
      <c r="V439" s="3"/>
      <c r="W439" s="3"/>
      <c r="X439" s="3"/>
      <c r="Y439" s="3"/>
      <c r="Z439" s="3"/>
    </row>
    <row r="440">
      <c r="A440" s="1" t="s">
        <v>1793</v>
      </c>
      <c r="B440" s="1" t="s">
        <v>44</v>
      </c>
      <c r="C440" s="1" t="s">
        <v>1794</v>
      </c>
      <c r="D440" s="1" t="s">
        <v>708</v>
      </c>
      <c r="E440" s="4">
        <v>0.0</v>
      </c>
      <c r="F440" s="4">
        <v>0.0</v>
      </c>
      <c r="G440" s="4">
        <v>4500.0</v>
      </c>
      <c r="H440" s="1" t="s">
        <v>110</v>
      </c>
      <c r="I440" s="1" t="s">
        <v>111</v>
      </c>
      <c r="J440" s="1" t="s">
        <v>56</v>
      </c>
      <c r="K440" s="1"/>
      <c r="L440" s="1"/>
      <c r="M440" s="11" t="str">
        <f t="shared" si="3"/>
        <v>Darius Jackson</v>
      </c>
      <c r="N440" s="3">
        <f t="shared" si="4"/>
        <v>4500</v>
      </c>
      <c r="O440" s="3" t="str">
        <f t="shared" ref="O440:P440" si="881">K440</f>
        <v/>
      </c>
      <c r="P440" s="3" t="str">
        <f t="shared" si="881"/>
        <v/>
      </c>
      <c r="Q440" s="12">
        <f t="shared" si="6"/>
        <v>0</v>
      </c>
      <c r="R440" s="3" t="str">
        <f t="shared" ref="R440:S440" si="882">I440</f>
        <v>DAL</v>
      </c>
      <c r="S440" s="3" t="str">
        <f t="shared" si="882"/>
        <v>GB</v>
      </c>
      <c r="T440" s="3" t="str">
        <f t="shared" si="8"/>
        <v>RB</v>
      </c>
      <c r="U440" s="3"/>
      <c r="V440" s="3"/>
      <c r="W440" s="3"/>
      <c r="X440" s="3"/>
      <c r="Y440" s="3"/>
      <c r="Z440" s="3"/>
    </row>
    <row r="441">
      <c r="A441" s="1" t="s">
        <v>1795</v>
      </c>
      <c r="B441" s="1" t="s">
        <v>19</v>
      </c>
      <c r="C441" s="1" t="s">
        <v>1796</v>
      </c>
      <c r="D441" s="1" t="s">
        <v>1797</v>
      </c>
      <c r="E441" s="4">
        <v>0.0</v>
      </c>
      <c r="F441" s="4">
        <v>1.0</v>
      </c>
      <c r="G441" s="4">
        <v>4500.0</v>
      </c>
      <c r="H441" s="1" t="s">
        <v>196</v>
      </c>
      <c r="I441" s="1" t="s">
        <v>37</v>
      </c>
      <c r="J441" s="1" t="s">
        <v>197</v>
      </c>
      <c r="K441" s="1"/>
      <c r="L441" s="1"/>
      <c r="M441" s="11" t="str">
        <f t="shared" si="3"/>
        <v>Tavarres King</v>
      </c>
      <c r="N441" s="3">
        <f t="shared" si="4"/>
        <v>4500</v>
      </c>
      <c r="O441" s="3" t="str">
        <f t="shared" ref="O441:P441" si="883">K441</f>
        <v/>
      </c>
      <c r="P441" s="3" t="str">
        <f t="shared" si="883"/>
        <v/>
      </c>
      <c r="Q441" s="12">
        <f t="shared" si="6"/>
        <v>0</v>
      </c>
      <c r="R441" s="3" t="str">
        <f t="shared" ref="R441:S441" si="884">I441</f>
        <v>NYG</v>
      </c>
      <c r="S441" s="3" t="str">
        <f t="shared" si="884"/>
        <v>BAL</v>
      </c>
      <c r="T441" s="3" t="str">
        <f t="shared" si="8"/>
        <v>WR</v>
      </c>
      <c r="U441" s="3"/>
      <c r="V441" s="3"/>
      <c r="W441" s="3"/>
      <c r="X441" s="3"/>
      <c r="Y441" s="3"/>
      <c r="Z441" s="3"/>
    </row>
    <row r="442">
      <c r="A442" s="1" t="s">
        <v>1798</v>
      </c>
      <c r="B442" s="1" t="s">
        <v>19</v>
      </c>
      <c r="C442" s="1" t="s">
        <v>1799</v>
      </c>
      <c r="D442" s="1" t="s">
        <v>1800</v>
      </c>
      <c r="E442" s="4">
        <v>3.02500009536743</v>
      </c>
      <c r="F442" s="4">
        <v>4.0</v>
      </c>
      <c r="G442" s="4">
        <v>4500.0</v>
      </c>
      <c r="H442" s="1" t="s">
        <v>101</v>
      </c>
      <c r="I442" s="1" t="s">
        <v>103</v>
      </c>
      <c r="J442" s="1" t="s">
        <v>102</v>
      </c>
      <c r="K442" s="1"/>
      <c r="L442" s="1"/>
      <c r="M442" s="11" t="str">
        <f t="shared" si="3"/>
        <v>Ricardo Louis</v>
      </c>
      <c r="N442" s="3">
        <f t="shared" si="4"/>
        <v>4500</v>
      </c>
      <c r="O442" s="3" t="str">
        <f t="shared" ref="O442:P442" si="885">K442</f>
        <v/>
      </c>
      <c r="P442" s="3" t="str">
        <f t="shared" si="885"/>
        <v/>
      </c>
      <c r="Q442" s="12">
        <f t="shared" si="6"/>
        <v>3.025000095</v>
      </c>
      <c r="R442" s="3" t="str">
        <f t="shared" ref="R442:S442" si="886">I442</f>
        <v>CLE</v>
      </c>
      <c r="S442" s="3" t="str">
        <f t="shared" si="886"/>
        <v>TEN</v>
      </c>
      <c r="T442" s="3" t="str">
        <f t="shared" si="8"/>
        <v>WR</v>
      </c>
      <c r="U442" s="3"/>
      <c r="V442" s="3"/>
      <c r="W442" s="3"/>
      <c r="X442" s="3"/>
      <c r="Y442" s="3"/>
      <c r="Z442" s="3"/>
    </row>
    <row r="443">
      <c r="A443" s="1" t="s">
        <v>1801</v>
      </c>
      <c r="B443" s="1" t="s">
        <v>19</v>
      </c>
      <c r="C443" s="1" t="s">
        <v>1802</v>
      </c>
      <c r="D443" s="1" t="s">
        <v>1305</v>
      </c>
      <c r="E443" s="4">
        <v>0.0</v>
      </c>
      <c r="F443" s="4">
        <v>0.0</v>
      </c>
      <c r="G443" s="4">
        <v>4500.0</v>
      </c>
      <c r="H443" s="1" t="s">
        <v>346</v>
      </c>
      <c r="I443" s="1" t="s">
        <v>347</v>
      </c>
      <c r="J443" s="1" t="s">
        <v>233</v>
      </c>
      <c r="K443" s="1"/>
      <c r="L443" s="1"/>
      <c r="M443" s="11" t="str">
        <f t="shared" si="3"/>
        <v>Durron Neal</v>
      </c>
      <c r="N443" s="3">
        <f t="shared" si="4"/>
        <v>4500</v>
      </c>
      <c r="O443" s="3" t="str">
        <f t="shared" ref="O443:P443" si="887">K443</f>
        <v/>
      </c>
      <c r="P443" s="3" t="str">
        <f t="shared" si="887"/>
        <v/>
      </c>
      <c r="Q443" s="12">
        <f t="shared" si="6"/>
        <v>0</v>
      </c>
      <c r="R443" s="3" t="str">
        <f t="shared" ref="R443:S443" si="888">I443</f>
        <v>DEN</v>
      </c>
      <c r="S443" s="3" t="str">
        <f t="shared" si="888"/>
        <v>SD</v>
      </c>
      <c r="T443" s="3" t="str">
        <f t="shared" si="8"/>
        <v>WR</v>
      </c>
      <c r="U443" s="3"/>
      <c r="V443" s="3"/>
      <c r="W443" s="3"/>
      <c r="X443" s="3"/>
      <c r="Y443" s="3"/>
      <c r="Z443" s="3"/>
    </row>
    <row r="444">
      <c r="A444" s="1" t="s">
        <v>1803</v>
      </c>
      <c r="B444" s="1" t="s">
        <v>44</v>
      </c>
      <c r="C444" s="1" t="s">
        <v>1804</v>
      </c>
      <c r="D444" s="1" t="s">
        <v>534</v>
      </c>
      <c r="E444" s="4">
        <v>0.0</v>
      </c>
      <c r="F444" s="4">
        <v>0.0</v>
      </c>
      <c r="G444" s="4">
        <v>4500.0</v>
      </c>
      <c r="H444" s="1" t="s">
        <v>144</v>
      </c>
      <c r="I444" s="1" t="s">
        <v>145</v>
      </c>
      <c r="J444" s="1" t="s">
        <v>146</v>
      </c>
      <c r="K444" s="1"/>
      <c r="L444" s="1"/>
      <c r="M444" s="11" t="str">
        <f t="shared" si="3"/>
        <v>Bronson Hill</v>
      </c>
      <c r="N444" s="3">
        <f t="shared" si="4"/>
        <v>4500</v>
      </c>
      <c r="O444" s="3" t="str">
        <f t="shared" ref="O444:P444" si="889">K444</f>
        <v/>
      </c>
      <c r="P444" s="3" t="str">
        <f t="shared" si="889"/>
        <v/>
      </c>
      <c r="Q444" s="12">
        <f t="shared" si="6"/>
        <v>0</v>
      </c>
      <c r="R444" s="3" t="str">
        <f t="shared" ref="R444:S444" si="890">I444</f>
        <v>JAC</v>
      </c>
      <c r="S444" s="3" t="str">
        <f t="shared" si="890"/>
        <v>CHI</v>
      </c>
      <c r="T444" s="3" t="str">
        <f t="shared" si="8"/>
        <v>RB</v>
      </c>
      <c r="U444" s="3"/>
      <c r="V444" s="3"/>
      <c r="W444" s="3"/>
      <c r="X444" s="3"/>
      <c r="Y444" s="3"/>
      <c r="Z444" s="3"/>
    </row>
    <row r="445">
      <c r="A445" s="1" t="s">
        <v>1805</v>
      </c>
      <c r="B445" s="1" t="s">
        <v>44</v>
      </c>
      <c r="C445" s="1" t="s">
        <v>1639</v>
      </c>
      <c r="D445" s="1" t="s">
        <v>1496</v>
      </c>
      <c r="E445" s="4">
        <v>3.26923076923076</v>
      </c>
      <c r="F445" s="4">
        <v>13.0</v>
      </c>
      <c r="G445" s="4">
        <v>4500.0</v>
      </c>
      <c r="H445" s="1" t="s">
        <v>239</v>
      </c>
      <c r="I445" s="1" t="s">
        <v>180</v>
      </c>
      <c r="J445" s="1" t="s">
        <v>241</v>
      </c>
      <c r="K445" s="1" t="s">
        <v>747</v>
      </c>
      <c r="L445" s="1" t="s">
        <v>1806</v>
      </c>
      <c r="M445" s="11" t="str">
        <f t="shared" si="3"/>
        <v>Tre Mason</v>
      </c>
      <c r="N445" s="3">
        <f t="shared" si="4"/>
        <v>4500</v>
      </c>
      <c r="O445" s="3" t="str">
        <f t="shared" ref="O445:P445" si="891">K445</f>
        <v>O</v>
      </c>
      <c r="P445" s="3" t="str">
        <f t="shared" si="891"/>
        <v>Personal</v>
      </c>
      <c r="Q445" s="12">
        <f t="shared" si="6"/>
        <v>3.269230769</v>
      </c>
      <c r="R445" s="3" t="str">
        <f t="shared" ref="R445:S445" si="892">I445</f>
        <v>LA</v>
      </c>
      <c r="S445" s="3" t="str">
        <f t="shared" si="892"/>
        <v>DET</v>
      </c>
      <c r="T445" s="3" t="str">
        <f t="shared" si="8"/>
        <v>RB</v>
      </c>
      <c r="U445" s="3"/>
      <c r="V445" s="3"/>
      <c r="W445" s="3"/>
      <c r="X445" s="3"/>
      <c r="Y445" s="3"/>
      <c r="Z445" s="3"/>
    </row>
    <row r="446">
      <c r="A446" s="1" t="s">
        <v>1807</v>
      </c>
      <c r="B446" s="1" t="s">
        <v>19</v>
      </c>
      <c r="C446" s="1" t="s">
        <v>202</v>
      </c>
      <c r="D446" s="1" t="s">
        <v>1808</v>
      </c>
      <c r="E446" s="4">
        <v>0.0</v>
      </c>
      <c r="F446" s="4">
        <v>0.0</v>
      </c>
      <c r="G446" s="4">
        <v>4500.0</v>
      </c>
      <c r="H446" s="1" t="s">
        <v>239</v>
      </c>
      <c r="I446" s="1" t="s">
        <v>180</v>
      </c>
      <c r="J446" s="1" t="s">
        <v>241</v>
      </c>
      <c r="K446" s="1"/>
      <c r="L446" s="1"/>
      <c r="M446" s="11" t="str">
        <f t="shared" si="3"/>
        <v>Nelson Spruce</v>
      </c>
      <c r="N446" s="3">
        <f t="shared" si="4"/>
        <v>4500</v>
      </c>
      <c r="O446" s="3" t="str">
        <f t="shared" ref="O446:P446" si="893">K446</f>
        <v/>
      </c>
      <c r="P446" s="3" t="str">
        <f t="shared" si="893"/>
        <v/>
      </c>
      <c r="Q446" s="12">
        <f t="shared" si="6"/>
        <v>0</v>
      </c>
      <c r="R446" s="3" t="str">
        <f t="shared" ref="R446:S446" si="894">I446</f>
        <v>LA</v>
      </c>
      <c r="S446" s="3" t="str">
        <f t="shared" si="894"/>
        <v>DET</v>
      </c>
      <c r="T446" s="3" t="str">
        <f t="shared" si="8"/>
        <v>WR</v>
      </c>
      <c r="U446" s="3"/>
      <c r="V446" s="3"/>
      <c r="W446" s="3"/>
      <c r="X446" s="3"/>
      <c r="Y446" s="3"/>
      <c r="Z446" s="3"/>
    </row>
    <row r="447">
      <c r="A447" s="1" t="s">
        <v>1809</v>
      </c>
      <c r="B447" s="1" t="s">
        <v>148</v>
      </c>
      <c r="C447" s="1" t="s">
        <v>1810</v>
      </c>
      <c r="D447" s="1" t="s">
        <v>1811</v>
      </c>
      <c r="E447" s="4">
        <v>2.05714280264718</v>
      </c>
      <c r="F447" s="4">
        <v>7.0</v>
      </c>
      <c r="G447" s="4">
        <v>4500.0</v>
      </c>
      <c r="H447" s="1" t="s">
        <v>110</v>
      </c>
      <c r="I447" s="1" t="s">
        <v>111</v>
      </c>
      <c r="J447" s="1" t="s">
        <v>56</v>
      </c>
      <c r="K447" s="1"/>
      <c r="L447" s="1"/>
      <c r="M447" s="11" t="str">
        <f t="shared" si="3"/>
        <v>Gavin Escobar</v>
      </c>
      <c r="N447" s="3">
        <f t="shared" si="4"/>
        <v>4500</v>
      </c>
      <c r="O447" s="3" t="str">
        <f t="shared" ref="O447:P447" si="895">K447</f>
        <v/>
      </c>
      <c r="P447" s="3" t="str">
        <f t="shared" si="895"/>
        <v/>
      </c>
      <c r="Q447" s="12">
        <f t="shared" si="6"/>
        <v>2.057142803</v>
      </c>
      <c r="R447" s="3" t="str">
        <f t="shared" ref="R447:S447" si="896">I447</f>
        <v>DAL</v>
      </c>
      <c r="S447" s="3" t="str">
        <f t="shared" si="896"/>
        <v>GB</v>
      </c>
      <c r="T447" s="3" t="str">
        <f t="shared" si="8"/>
        <v>TE</v>
      </c>
      <c r="U447" s="3"/>
      <c r="V447" s="3"/>
      <c r="W447" s="3"/>
      <c r="X447" s="3"/>
      <c r="Y447" s="3"/>
      <c r="Z447" s="3"/>
    </row>
    <row r="448">
      <c r="A448" s="1" t="s">
        <v>1812</v>
      </c>
      <c r="B448" s="1" t="s">
        <v>19</v>
      </c>
      <c r="C448" s="1" t="s">
        <v>588</v>
      </c>
      <c r="D448" s="1" t="s">
        <v>1813</v>
      </c>
      <c r="E448" s="4">
        <v>3.34999990463256</v>
      </c>
      <c r="F448" s="4">
        <v>4.0</v>
      </c>
      <c r="G448" s="4">
        <v>4500.0</v>
      </c>
      <c r="H448" s="1" t="s">
        <v>364</v>
      </c>
      <c r="I448" s="1" t="s">
        <v>365</v>
      </c>
      <c r="J448" s="1" t="s">
        <v>366</v>
      </c>
      <c r="K448" s="1"/>
      <c r="L448" s="1"/>
      <c r="M448" s="11" t="str">
        <f t="shared" si="3"/>
        <v>Josh Huff</v>
      </c>
      <c r="N448" s="3">
        <f t="shared" si="4"/>
        <v>4500</v>
      </c>
      <c r="O448" s="3" t="str">
        <f t="shared" ref="O448:P448" si="897">K448</f>
        <v/>
      </c>
      <c r="P448" s="3" t="str">
        <f t="shared" si="897"/>
        <v/>
      </c>
      <c r="Q448" s="12">
        <f t="shared" si="6"/>
        <v>3.349999905</v>
      </c>
      <c r="R448" s="3" t="str">
        <f t="shared" ref="R448:S448" si="898">I448</f>
        <v>PHI</v>
      </c>
      <c r="S448" s="3" t="str">
        <f t="shared" si="898"/>
        <v>WAS</v>
      </c>
      <c r="T448" s="3" t="str">
        <f t="shared" si="8"/>
        <v>WR</v>
      </c>
      <c r="U448" s="3"/>
      <c r="V448" s="3"/>
      <c r="W448" s="3"/>
      <c r="X448" s="3"/>
      <c r="Y448" s="3"/>
      <c r="Z448" s="3"/>
    </row>
    <row r="449">
      <c r="A449" s="1" t="s">
        <v>1814</v>
      </c>
      <c r="B449" s="1" t="s">
        <v>148</v>
      </c>
      <c r="C449" s="1" t="s">
        <v>1369</v>
      </c>
      <c r="D449" s="1" t="s">
        <v>1815</v>
      </c>
      <c r="E449" s="4">
        <v>1.79999995231628</v>
      </c>
      <c r="F449" s="4">
        <v>1.0</v>
      </c>
      <c r="G449" s="4">
        <v>4500.0</v>
      </c>
      <c r="H449" s="1" t="s">
        <v>110</v>
      </c>
      <c r="I449" s="1" t="s">
        <v>56</v>
      </c>
      <c r="J449" s="1" t="s">
        <v>111</v>
      </c>
      <c r="K449" s="1"/>
      <c r="L449" s="1"/>
      <c r="M449" s="11" t="str">
        <f t="shared" si="3"/>
        <v>Justin Perillo</v>
      </c>
      <c r="N449" s="3">
        <f t="shared" si="4"/>
        <v>4500</v>
      </c>
      <c r="O449" s="3" t="str">
        <f t="shared" ref="O449:P449" si="899">K449</f>
        <v/>
      </c>
      <c r="P449" s="3" t="str">
        <f t="shared" si="899"/>
        <v/>
      </c>
      <c r="Q449" s="12">
        <f t="shared" si="6"/>
        <v>1.799999952</v>
      </c>
      <c r="R449" s="3" t="str">
        <f t="shared" ref="R449:S449" si="900">I449</f>
        <v>GB</v>
      </c>
      <c r="S449" s="3" t="str">
        <f t="shared" si="900"/>
        <v>DAL</v>
      </c>
      <c r="T449" s="3" t="str">
        <f t="shared" si="8"/>
        <v>TE</v>
      </c>
      <c r="U449" s="3"/>
      <c r="V449" s="3"/>
      <c r="W449" s="3"/>
      <c r="X449" s="3"/>
      <c r="Y449" s="3"/>
      <c r="Z449" s="3"/>
    </row>
    <row r="450">
      <c r="A450" s="1" t="s">
        <v>1816</v>
      </c>
      <c r="B450" s="1" t="s">
        <v>19</v>
      </c>
      <c r="C450" s="1" t="s">
        <v>1669</v>
      </c>
      <c r="D450" s="1" t="s">
        <v>1542</v>
      </c>
      <c r="E450" s="4">
        <v>2.79999995231628</v>
      </c>
      <c r="F450" s="4">
        <v>4.0</v>
      </c>
      <c r="G450" s="4">
        <v>4500.0</v>
      </c>
      <c r="H450" s="1" t="s">
        <v>77</v>
      </c>
      <c r="I450" s="1" t="s">
        <v>78</v>
      </c>
      <c r="J450" s="1" t="s">
        <v>79</v>
      </c>
      <c r="K450" s="1"/>
      <c r="L450" s="1"/>
      <c r="M450" s="11" t="str">
        <f t="shared" si="3"/>
        <v>Malcolm Mitchell</v>
      </c>
      <c r="N450" s="3">
        <f t="shared" si="4"/>
        <v>4500</v>
      </c>
      <c r="O450" s="3" t="str">
        <f t="shared" ref="O450:P450" si="901">K450</f>
        <v/>
      </c>
      <c r="P450" s="3" t="str">
        <f t="shared" si="901"/>
        <v/>
      </c>
      <c r="Q450" s="12">
        <f t="shared" si="6"/>
        <v>2.799999952</v>
      </c>
      <c r="R450" s="3" t="str">
        <f t="shared" ref="R450:S450" si="902">I450</f>
        <v>NE</v>
      </c>
      <c r="S450" s="3" t="str">
        <f t="shared" si="902"/>
        <v>CIN</v>
      </c>
      <c r="T450" s="3" t="str">
        <f t="shared" si="8"/>
        <v>WR</v>
      </c>
      <c r="U450" s="3"/>
      <c r="V450" s="3"/>
      <c r="W450" s="3"/>
      <c r="X450" s="3"/>
      <c r="Y450" s="3"/>
      <c r="Z450" s="3"/>
    </row>
    <row r="451">
      <c r="A451" s="1" t="s">
        <v>1817</v>
      </c>
      <c r="B451" s="1" t="s">
        <v>1201</v>
      </c>
      <c r="C451" s="1" t="s">
        <v>713</v>
      </c>
      <c r="D451" s="1" t="s">
        <v>1818</v>
      </c>
      <c r="E451" s="4">
        <v>8.0</v>
      </c>
      <c r="F451" s="4">
        <v>3.0</v>
      </c>
      <c r="G451" s="4">
        <v>4500.0</v>
      </c>
      <c r="H451" s="1" t="s">
        <v>101</v>
      </c>
      <c r="I451" s="1" t="s">
        <v>103</v>
      </c>
      <c r="J451" s="1" t="s">
        <v>102</v>
      </c>
      <c r="K451" s="1"/>
      <c r="L451" s="1"/>
      <c r="M451" s="11" t="str">
        <f t="shared" si="3"/>
        <v>Cody Parkey</v>
      </c>
      <c r="N451" s="3">
        <f t="shared" si="4"/>
        <v>4500</v>
      </c>
      <c r="O451" s="3" t="str">
        <f t="shared" ref="O451:P451" si="903">K451</f>
        <v/>
      </c>
      <c r="P451" s="3" t="str">
        <f t="shared" si="903"/>
        <v/>
      </c>
      <c r="Q451" s="12">
        <f t="shared" si="6"/>
        <v>8</v>
      </c>
      <c r="R451" s="3" t="str">
        <f t="shared" ref="R451:S451" si="904">I451</f>
        <v>CLE</v>
      </c>
      <c r="S451" s="3" t="str">
        <f t="shared" si="904"/>
        <v>TEN</v>
      </c>
      <c r="T451" s="3" t="str">
        <f t="shared" si="8"/>
        <v>K</v>
      </c>
      <c r="U451" s="3"/>
      <c r="V451" s="3"/>
      <c r="W451" s="3"/>
      <c r="X451" s="3"/>
      <c r="Y451" s="3"/>
      <c r="Z451" s="3"/>
    </row>
    <row r="452">
      <c r="A452" s="1" t="s">
        <v>1819</v>
      </c>
      <c r="B452" s="1" t="s">
        <v>19</v>
      </c>
      <c r="C452" s="1" t="s">
        <v>744</v>
      </c>
      <c r="D452" s="1" t="s">
        <v>26</v>
      </c>
      <c r="E452" s="4">
        <v>5.57999992370605</v>
      </c>
      <c r="F452" s="4">
        <v>5.0</v>
      </c>
      <c r="G452" s="4">
        <v>4500.0</v>
      </c>
      <c r="H452" s="1" t="s">
        <v>89</v>
      </c>
      <c r="I452" s="1" t="s">
        <v>90</v>
      </c>
      <c r="J452" s="1" t="s">
        <v>69</v>
      </c>
      <c r="K452" s="1"/>
      <c r="L452" s="1"/>
      <c r="M452" s="11" t="str">
        <f t="shared" si="3"/>
        <v>Corey Brown</v>
      </c>
      <c r="N452" s="3">
        <f t="shared" si="4"/>
        <v>4500</v>
      </c>
      <c r="O452" s="3" t="str">
        <f t="shared" ref="O452:P452" si="905">K452</f>
        <v/>
      </c>
      <c r="P452" s="3" t="str">
        <f t="shared" si="905"/>
        <v/>
      </c>
      <c r="Q452" s="12">
        <f t="shared" si="6"/>
        <v>5.579999924</v>
      </c>
      <c r="R452" s="3" t="str">
        <f t="shared" ref="R452:S452" si="906">I452</f>
        <v>CAR</v>
      </c>
      <c r="S452" s="3" t="str">
        <f t="shared" si="906"/>
        <v>NO</v>
      </c>
      <c r="T452" s="3" t="str">
        <f t="shared" si="8"/>
        <v>WR</v>
      </c>
      <c r="U452" s="3"/>
      <c r="V452" s="3"/>
      <c r="W452" s="3"/>
      <c r="X452" s="3"/>
      <c r="Y452" s="3"/>
      <c r="Z452" s="3"/>
    </row>
    <row r="453">
      <c r="A453" s="1" t="s">
        <v>1820</v>
      </c>
      <c r="B453" s="1" t="s">
        <v>148</v>
      </c>
      <c r="C453" s="1" t="s">
        <v>270</v>
      </c>
      <c r="D453" s="1" t="s">
        <v>48</v>
      </c>
      <c r="E453" s="4">
        <v>0.666666666666666</v>
      </c>
      <c r="F453" s="4">
        <v>3.0</v>
      </c>
      <c r="G453" s="4">
        <v>4500.0</v>
      </c>
      <c r="H453" s="1" t="s">
        <v>210</v>
      </c>
      <c r="I453" s="1" t="s">
        <v>212</v>
      </c>
      <c r="J453" s="1" t="s">
        <v>211</v>
      </c>
      <c r="K453" s="1"/>
      <c r="L453" s="1"/>
      <c r="M453" s="11" t="str">
        <f t="shared" si="3"/>
        <v>Blake Bell</v>
      </c>
      <c r="N453" s="3">
        <f t="shared" si="4"/>
        <v>4500</v>
      </c>
      <c r="O453" s="3" t="str">
        <f t="shared" ref="O453:P453" si="907">K453</f>
        <v/>
      </c>
      <c r="P453" s="3" t="str">
        <f t="shared" si="907"/>
        <v/>
      </c>
      <c r="Q453" s="12">
        <f t="shared" si="6"/>
        <v>0.6666666667</v>
      </c>
      <c r="R453" s="3" t="str">
        <f t="shared" ref="R453:S453" si="908">I453</f>
        <v>SF</v>
      </c>
      <c r="S453" s="3" t="str">
        <f t="shared" si="908"/>
        <v>BUF</v>
      </c>
      <c r="T453" s="3" t="str">
        <f t="shared" si="8"/>
        <v>TE</v>
      </c>
      <c r="U453" s="3"/>
      <c r="V453" s="3"/>
      <c r="W453" s="3"/>
      <c r="X453" s="3"/>
      <c r="Y453" s="3"/>
      <c r="Z453" s="3"/>
    </row>
    <row r="454">
      <c r="A454" s="1" t="s">
        <v>1821</v>
      </c>
      <c r="B454" s="1" t="s">
        <v>148</v>
      </c>
      <c r="C454" s="1" t="s">
        <v>1268</v>
      </c>
      <c r="D454" s="1" t="s">
        <v>1822</v>
      </c>
      <c r="E454" s="4">
        <v>1.93333339691162</v>
      </c>
      <c r="F454" s="4">
        <v>3.0</v>
      </c>
      <c r="G454" s="4">
        <v>4500.0</v>
      </c>
      <c r="H454" s="1" t="s">
        <v>346</v>
      </c>
      <c r="I454" s="1" t="s">
        <v>347</v>
      </c>
      <c r="J454" s="1" t="s">
        <v>233</v>
      </c>
      <c r="K454" s="1"/>
      <c r="L454" s="1"/>
      <c r="M454" s="11" t="str">
        <f t="shared" si="3"/>
        <v>Jeff Heuerman</v>
      </c>
      <c r="N454" s="3">
        <f t="shared" si="4"/>
        <v>4500</v>
      </c>
      <c r="O454" s="3" t="str">
        <f t="shared" ref="O454:P454" si="909">K454</f>
        <v/>
      </c>
      <c r="P454" s="3" t="str">
        <f t="shared" si="909"/>
        <v/>
      </c>
      <c r="Q454" s="12">
        <f t="shared" si="6"/>
        <v>1.933333397</v>
      </c>
      <c r="R454" s="3" t="str">
        <f t="shared" ref="R454:S454" si="910">I454</f>
        <v>DEN</v>
      </c>
      <c r="S454" s="3" t="str">
        <f t="shared" si="910"/>
        <v>SD</v>
      </c>
      <c r="T454" s="3" t="str">
        <f t="shared" si="8"/>
        <v>TE</v>
      </c>
      <c r="U454" s="3"/>
      <c r="V454" s="3"/>
      <c r="W454" s="3"/>
      <c r="X454" s="3"/>
      <c r="Y454" s="3"/>
      <c r="Z454" s="3"/>
    </row>
    <row r="455">
      <c r="A455" s="1" t="s">
        <v>1823</v>
      </c>
      <c r="B455" s="1" t="s">
        <v>19</v>
      </c>
      <c r="C455" s="1" t="s">
        <v>1824</v>
      </c>
      <c r="D455" s="1" t="s">
        <v>418</v>
      </c>
      <c r="E455" s="4">
        <v>3.59000015258789</v>
      </c>
      <c r="F455" s="4">
        <v>10.0</v>
      </c>
      <c r="G455" s="4">
        <v>4500.0</v>
      </c>
      <c r="H455" s="1" t="s">
        <v>254</v>
      </c>
      <c r="I455" s="1" t="s">
        <v>204</v>
      </c>
      <c r="J455" s="1" t="s">
        <v>255</v>
      </c>
      <c r="K455" s="1"/>
      <c r="L455" s="1"/>
      <c r="M455" s="11" t="str">
        <f t="shared" si="3"/>
        <v>De'Anthony Thomas</v>
      </c>
      <c r="N455" s="3">
        <f t="shared" si="4"/>
        <v>4500</v>
      </c>
      <c r="O455" s="3" t="str">
        <f t="shared" ref="O455:P455" si="911">K455</f>
        <v/>
      </c>
      <c r="P455" s="3" t="str">
        <f t="shared" si="911"/>
        <v/>
      </c>
      <c r="Q455" s="12">
        <f t="shared" si="6"/>
        <v>3.590000153</v>
      </c>
      <c r="R455" s="3" t="str">
        <f t="shared" ref="R455:S455" si="912">I455</f>
        <v>KC</v>
      </c>
      <c r="S455" s="3" t="str">
        <f t="shared" si="912"/>
        <v>OAK</v>
      </c>
      <c r="T455" s="3" t="str">
        <f t="shared" si="8"/>
        <v>WR</v>
      </c>
      <c r="U455" s="3"/>
      <c r="V455" s="3"/>
      <c r="W455" s="3"/>
      <c r="X455" s="3"/>
      <c r="Y455" s="3"/>
      <c r="Z455" s="3"/>
    </row>
    <row r="456">
      <c r="A456" s="1" t="s">
        <v>1825</v>
      </c>
      <c r="B456" s="1" t="s">
        <v>44</v>
      </c>
      <c r="C456" s="1" t="s">
        <v>108</v>
      </c>
      <c r="D456" s="1" t="s">
        <v>1826</v>
      </c>
      <c r="E456" s="4">
        <v>1.70000004768371</v>
      </c>
      <c r="F456" s="4">
        <v>1.0</v>
      </c>
      <c r="G456" s="4">
        <v>4500.0</v>
      </c>
      <c r="H456" s="1" t="s">
        <v>110</v>
      </c>
      <c r="I456" s="1" t="s">
        <v>56</v>
      </c>
      <c r="J456" s="1" t="s">
        <v>111</v>
      </c>
      <c r="K456" s="1"/>
      <c r="L456" s="1"/>
      <c r="M456" s="11" t="str">
        <f t="shared" si="3"/>
        <v>Aaron Ripkowski</v>
      </c>
      <c r="N456" s="3">
        <f t="shared" si="4"/>
        <v>4500</v>
      </c>
      <c r="O456" s="3" t="str">
        <f t="shared" ref="O456:P456" si="913">K456</f>
        <v/>
      </c>
      <c r="P456" s="3" t="str">
        <f t="shared" si="913"/>
        <v/>
      </c>
      <c r="Q456" s="12">
        <f t="shared" si="6"/>
        <v>1.700000048</v>
      </c>
      <c r="R456" s="3" t="str">
        <f t="shared" ref="R456:S456" si="914">I456</f>
        <v>GB</v>
      </c>
      <c r="S456" s="3" t="str">
        <f t="shared" si="914"/>
        <v>DAL</v>
      </c>
      <c r="T456" s="3" t="str">
        <f t="shared" si="8"/>
        <v>RB</v>
      </c>
      <c r="U456" s="3"/>
      <c r="V456" s="3"/>
      <c r="W456" s="3"/>
      <c r="X456" s="3"/>
      <c r="Y456" s="3"/>
      <c r="Z456" s="3"/>
    </row>
    <row r="457">
      <c r="A457" s="1" t="s">
        <v>1827</v>
      </c>
      <c r="B457" s="1" t="s">
        <v>19</v>
      </c>
      <c r="C457" s="1" t="s">
        <v>1828</v>
      </c>
      <c r="D457" s="1" t="s">
        <v>1248</v>
      </c>
      <c r="E457" s="4">
        <v>0.0</v>
      </c>
      <c r="F457" s="4">
        <v>0.0</v>
      </c>
      <c r="G457" s="4">
        <v>4500.0</v>
      </c>
      <c r="H457" s="1" t="s">
        <v>89</v>
      </c>
      <c r="I457" s="1" t="s">
        <v>90</v>
      </c>
      <c r="J457" s="1" t="s">
        <v>69</v>
      </c>
      <c r="K457" s="1"/>
      <c r="L457" s="1"/>
      <c r="M457" s="11" t="str">
        <f t="shared" si="3"/>
        <v>Keyarris Garrett</v>
      </c>
      <c r="N457" s="3">
        <f t="shared" si="4"/>
        <v>4500</v>
      </c>
      <c r="O457" s="3" t="str">
        <f t="shared" ref="O457:P457" si="915">K457</f>
        <v/>
      </c>
      <c r="P457" s="3" t="str">
        <f t="shared" si="915"/>
        <v/>
      </c>
      <c r="Q457" s="12">
        <f t="shared" si="6"/>
        <v>0</v>
      </c>
      <c r="R457" s="3" t="str">
        <f t="shared" ref="R457:S457" si="916">I457</f>
        <v>CAR</v>
      </c>
      <c r="S457" s="3" t="str">
        <f t="shared" si="916"/>
        <v>NO</v>
      </c>
      <c r="T457" s="3" t="str">
        <f t="shared" si="8"/>
        <v>WR</v>
      </c>
      <c r="U457" s="3"/>
      <c r="V457" s="3"/>
      <c r="W457" s="3"/>
      <c r="X457" s="3"/>
      <c r="Y457" s="3"/>
      <c r="Z457" s="3"/>
    </row>
    <row r="458">
      <c r="A458" s="1" t="s">
        <v>1829</v>
      </c>
      <c r="B458" s="1" t="s">
        <v>44</v>
      </c>
      <c r="C458" s="1" t="s">
        <v>744</v>
      </c>
      <c r="D458" s="1" t="s">
        <v>1482</v>
      </c>
      <c r="E458" s="4">
        <v>2.0</v>
      </c>
      <c r="F458" s="4">
        <v>4.0</v>
      </c>
      <c r="G458" s="4">
        <v>4500.0</v>
      </c>
      <c r="H458" s="1" t="s">
        <v>144</v>
      </c>
      <c r="I458" s="1" t="s">
        <v>145</v>
      </c>
      <c r="J458" s="1" t="s">
        <v>146</v>
      </c>
      <c r="K458" s="1"/>
      <c r="L458" s="1"/>
      <c r="M458" s="11" t="str">
        <f t="shared" si="3"/>
        <v>Corey Grant</v>
      </c>
      <c r="N458" s="3">
        <f t="shared" si="4"/>
        <v>4500</v>
      </c>
      <c r="O458" s="3" t="str">
        <f t="shared" ref="O458:P458" si="917">K458</f>
        <v/>
      </c>
      <c r="P458" s="3" t="str">
        <f t="shared" si="917"/>
        <v/>
      </c>
      <c r="Q458" s="12">
        <f t="shared" si="6"/>
        <v>2</v>
      </c>
      <c r="R458" s="3" t="str">
        <f t="shared" ref="R458:S458" si="918">I458</f>
        <v>JAC</v>
      </c>
      <c r="S458" s="3" t="str">
        <f t="shared" si="918"/>
        <v>CHI</v>
      </c>
      <c r="T458" s="3" t="str">
        <f t="shared" si="8"/>
        <v>RB</v>
      </c>
      <c r="U458" s="3"/>
      <c r="V458" s="3"/>
      <c r="W458" s="3"/>
      <c r="X458" s="3"/>
      <c r="Y458" s="3"/>
      <c r="Z458" s="3"/>
    </row>
    <row r="459">
      <c r="A459" s="1" t="s">
        <v>1830</v>
      </c>
      <c r="B459" s="1" t="s">
        <v>19</v>
      </c>
      <c r="C459" s="1" t="s">
        <v>1413</v>
      </c>
      <c r="D459" s="1" t="s">
        <v>557</v>
      </c>
      <c r="E459" s="4">
        <v>2.85714285714285</v>
      </c>
      <c r="F459" s="4">
        <v>7.0</v>
      </c>
      <c r="G459" s="4">
        <v>4500.0</v>
      </c>
      <c r="H459" s="1" t="s">
        <v>65</v>
      </c>
      <c r="I459" s="1" t="s">
        <v>67</v>
      </c>
      <c r="J459" s="1" t="s">
        <v>66</v>
      </c>
      <c r="K459" s="1" t="s">
        <v>1685</v>
      </c>
      <c r="L459" s="1" t="s">
        <v>332</v>
      </c>
      <c r="M459" s="11" t="str">
        <f t="shared" si="3"/>
        <v>Devin Smith</v>
      </c>
      <c r="N459" s="3">
        <f t="shared" si="4"/>
        <v>4500</v>
      </c>
      <c r="O459" s="3" t="str">
        <f t="shared" ref="O459:P459" si="919">K459</f>
        <v>NA</v>
      </c>
      <c r="P459" s="3" t="str">
        <f t="shared" si="919"/>
        <v>Knee</v>
      </c>
      <c r="Q459" s="12">
        <f t="shared" si="6"/>
        <v>2.857142857</v>
      </c>
      <c r="R459" s="3" t="str">
        <f t="shared" ref="R459:S459" si="920">I459</f>
        <v>NYJ</v>
      </c>
      <c r="S459" s="3" t="str">
        <f t="shared" si="920"/>
        <v>ARI</v>
      </c>
      <c r="T459" s="3" t="str">
        <f t="shared" si="8"/>
        <v>WR</v>
      </c>
      <c r="U459" s="3"/>
      <c r="V459" s="3"/>
      <c r="W459" s="3"/>
      <c r="X459" s="3"/>
      <c r="Y459" s="3"/>
      <c r="Z459" s="3"/>
    </row>
    <row r="460">
      <c r="A460" s="1" t="s">
        <v>1831</v>
      </c>
      <c r="B460" s="1" t="s">
        <v>19</v>
      </c>
      <c r="C460" s="1" t="s">
        <v>776</v>
      </c>
      <c r="D460" s="1" t="s">
        <v>1055</v>
      </c>
      <c r="E460" s="4">
        <v>0.800000011920929</v>
      </c>
      <c r="F460" s="4">
        <v>1.0</v>
      </c>
      <c r="G460" s="4">
        <v>4500.0</v>
      </c>
      <c r="H460" s="1" t="s">
        <v>144</v>
      </c>
      <c r="I460" s="1" t="s">
        <v>145</v>
      </c>
      <c r="J460" s="1" t="s">
        <v>146</v>
      </c>
      <c r="K460" s="1"/>
      <c r="L460" s="1"/>
      <c r="M460" s="11" t="str">
        <f t="shared" si="3"/>
        <v>Tony Washington</v>
      </c>
      <c r="N460" s="3">
        <f t="shared" si="4"/>
        <v>4500</v>
      </c>
      <c r="O460" s="3" t="str">
        <f t="shared" ref="O460:P460" si="921">K460</f>
        <v/>
      </c>
      <c r="P460" s="3" t="str">
        <f t="shared" si="921"/>
        <v/>
      </c>
      <c r="Q460" s="12">
        <f t="shared" si="6"/>
        <v>0.8000000119</v>
      </c>
      <c r="R460" s="3" t="str">
        <f t="shared" ref="R460:S460" si="922">I460</f>
        <v>JAC</v>
      </c>
      <c r="S460" s="3" t="str">
        <f t="shared" si="922"/>
        <v>CHI</v>
      </c>
      <c r="T460" s="3" t="str">
        <f t="shared" si="8"/>
        <v>WR</v>
      </c>
      <c r="U460" s="3"/>
      <c r="V460" s="3"/>
      <c r="W460" s="3"/>
      <c r="X460" s="3"/>
      <c r="Y460" s="3"/>
      <c r="Z460" s="3"/>
    </row>
    <row r="461">
      <c r="A461" s="1" t="s">
        <v>1832</v>
      </c>
      <c r="B461" s="1" t="s">
        <v>19</v>
      </c>
      <c r="C461" s="1" t="s">
        <v>1833</v>
      </c>
      <c r="D461" s="1" t="s">
        <v>1834</v>
      </c>
      <c r="E461" s="4">
        <v>0.0</v>
      </c>
      <c r="F461" s="4">
        <v>0.0</v>
      </c>
      <c r="G461" s="4">
        <v>4500.0</v>
      </c>
      <c r="H461" s="1" t="s">
        <v>27</v>
      </c>
      <c r="I461" s="1" t="s">
        <v>28</v>
      </c>
      <c r="J461" s="1" t="s">
        <v>29</v>
      </c>
      <c r="K461" s="1" t="s">
        <v>796</v>
      </c>
      <c r="L461" s="1" t="s">
        <v>1641</v>
      </c>
      <c r="M461" s="11" t="str">
        <f t="shared" si="3"/>
        <v>Canaan Severin</v>
      </c>
      <c r="N461" s="3">
        <f t="shared" si="4"/>
        <v>4500</v>
      </c>
      <c r="O461" s="3" t="str">
        <f t="shared" ref="O461:P461" si="923">K461</f>
        <v>IR</v>
      </c>
      <c r="P461" s="3" t="str">
        <f t="shared" si="923"/>
        <v>Undisclosed</v>
      </c>
      <c r="Q461" s="12">
        <f t="shared" si="6"/>
        <v>0</v>
      </c>
      <c r="R461" s="3" t="str">
        <f t="shared" ref="R461:S461" si="924">I461</f>
        <v>PIT</v>
      </c>
      <c r="S461" s="3" t="str">
        <f t="shared" si="924"/>
        <v>MIA</v>
      </c>
      <c r="T461" s="3" t="str">
        <f t="shared" si="8"/>
        <v>WR</v>
      </c>
      <c r="U461" s="3"/>
      <c r="V461" s="3"/>
      <c r="W461" s="3"/>
      <c r="X461" s="3"/>
      <c r="Y461" s="3"/>
      <c r="Z461" s="3"/>
    </row>
    <row r="462">
      <c r="A462" s="1" t="s">
        <v>1835</v>
      </c>
      <c r="B462" s="1" t="s">
        <v>44</v>
      </c>
      <c r="C462" s="1" t="s">
        <v>1836</v>
      </c>
      <c r="D462" s="1" t="s">
        <v>759</v>
      </c>
      <c r="E462" s="4">
        <v>1.20000004768371</v>
      </c>
      <c r="F462" s="4">
        <v>1.0</v>
      </c>
      <c r="G462" s="4">
        <v>4500.0</v>
      </c>
      <c r="H462" s="1" t="s">
        <v>131</v>
      </c>
      <c r="I462" s="1" t="s">
        <v>132</v>
      </c>
      <c r="J462" s="1" t="s">
        <v>133</v>
      </c>
      <c r="K462" s="1"/>
      <c r="L462" s="1"/>
      <c r="M462" s="11" t="str">
        <f t="shared" si="3"/>
        <v>Trey Williams</v>
      </c>
      <c r="N462" s="3">
        <f t="shared" si="4"/>
        <v>4500</v>
      </c>
      <c r="O462" s="3" t="str">
        <f t="shared" ref="O462:P462" si="925">K462</f>
        <v/>
      </c>
      <c r="P462" s="3" t="str">
        <f t="shared" si="925"/>
        <v/>
      </c>
      <c r="Q462" s="12">
        <f t="shared" si="6"/>
        <v>1.200000048</v>
      </c>
      <c r="R462" s="3" t="str">
        <f t="shared" ref="R462:S462" si="926">I462</f>
        <v>IND</v>
      </c>
      <c r="S462" s="3" t="str">
        <f t="shared" si="926"/>
        <v>HOU</v>
      </c>
      <c r="T462" s="3" t="str">
        <f t="shared" si="8"/>
        <v>RB</v>
      </c>
      <c r="U462" s="3"/>
      <c r="V462" s="3"/>
      <c r="W462" s="3"/>
      <c r="X462" s="3"/>
      <c r="Y462" s="3"/>
      <c r="Z462" s="3"/>
    </row>
    <row r="463">
      <c r="A463" s="1" t="s">
        <v>1837</v>
      </c>
      <c r="B463" s="1" t="s">
        <v>44</v>
      </c>
      <c r="C463" s="1" t="s">
        <v>1838</v>
      </c>
      <c r="D463" s="1" t="s">
        <v>759</v>
      </c>
      <c r="E463" s="4">
        <v>0.0</v>
      </c>
      <c r="F463" s="4">
        <v>0.0</v>
      </c>
      <c r="G463" s="4">
        <v>4500.0</v>
      </c>
      <c r="H463" s="1" t="s">
        <v>65</v>
      </c>
      <c r="I463" s="1" t="s">
        <v>67</v>
      </c>
      <c r="J463" s="1" t="s">
        <v>66</v>
      </c>
      <c r="K463" s="1"/>
      <c r="L463" s="1"/>
      <c r="M463" s="11" t="str">
        <f t="shared" si="3"/>
        <v>Dominique Williams</v>
      </c>
      <c r="N463" s="3">
        <f t="shared" si="4"/>
        <v>4500</v>
      </c>
      <c r="O463" s="3" t="str">
        <f t="shared" ref="O463:P463" si="927">K463</f>
        <v/>
      </c>
      <c r="P463" s="3" t="str">
        <f t="shared" si="927"/>
        <v/>
      </c>
      <c r="Q463" s="12">
        <f t="shared" si="6"/>
        <v>0</v>
      </c>
      <c r="R463" s="3" t="str">
        <f t="shared" ref="R463:S463" si="928">I463</f>
        <v>NYJ</v>
      </c>
      <c r="S463" s="3" t="str">
        <f t="shared" si="928"/>
        <v>ARI</v>
      </c>
      <c r="T463" s="3" t="str">
        <f t="shared" si="8"/>
        <v>RB</v>
      </c>
      <c r="U463" s="3"/>
      <c r="V463" s="3"/>
      <c r="W463" s="3"/>
      <c r="X463" s="3"/>
      <c r="Y463" s="3"/>
      <c r="Z463" s="3"/>
    </row>
    <row r="464">
      <c r="A464" s="1" t="s">
        <v>1839</v>
      </c>
      <c r="B464" s="1" t="s">
        <v>148</v>
      </c>
      <c r="C464" s="1" t="s">
        <v>315</v>
      </c>
      <c r="D464" s="1" t="s">
        <v>1840</v>
      </c>
      <c r="E464" s="4">
        <v>0.0</v>
      </c>
      <c r="F464" s="4">
        <v>0.0</v>
      </c>
      <c r="G464" s="4">
        <v>4500.0</v>
      </c>
      <c r="H464" s="1" t="s">
        <v>196</v>
      </c>
      <c r="I464" s="1" t="s">
        <v>37</v>
      </c>
      <c r="J464" s="1" t="s">
        <v>197</v>
      </c>
      <c r="K464" s="1"/>
      <c r="L464" s="1"/>
      <c r="M464" s="11" t="str">
        <f t="shared" si="3"/>
        <v>Ryan Malleck</v>
      </c>
      <c r="N464" s="3">
        <f t="shared" si="4"/>
        <v>4500</v>
      </c>
      <c r="O464" s="3" t="str">
        <f t="shared" ref="O464:P464" si="929">K464</f>
        <v/>
      </c>
      <c r="P464" s="3" t="str">
        <f t="shared" si="929"/>
        <v/>
      </c>
      <c r="Q464" s="12">
        <f t="shared" si="6"/>
        <v>0</v>
      </c>
      <c r="R464" s="3" t="str">
        <f t="shared" ref="R464:S464" si="930">I464</f>
        <v>NYG</v>
      </c>
      <c r="S464" s="3" t="str">
        <f t="shared" si="930"/>
        <v>BAL</v>
      </c>
      <c r="T464" s="3" t="str">
        <f t="shared" si="8"/>
        <v>TE</v>
      </c>
      <c r="U464" s="3"/>
      <c r="V464" s="3"/>
      <c r="W464" s="3"/>
      <c r="X464" s="3"/>
      <c r="Y464" s="3"/>
      <c r="Z464" s="3"/>
    </row>
    <row r="465">
      <c r="A465" s="1" t="s">
        <v>1841</v>
      </c>
      <c r="B465" s="1" t="s">
        <v>19</v>
      </c>
      <c r="C465" s="1" t="s">
        <v>108</v>
      </c>
      <c r="D465" s="1" t="s">
        <v>1842</v>
      </c>
      <c r="E465" s="4">
        <v>3.43333339691162</v>
      </c>
      <c r="F465" s="4">
        <v>6.0</v>
      </c>
      <c r="G465" s="4">
        <v>4500.0</v>
      </c>
      <c r="H465" s="1" t="s">
        <v>239</v>
      </c>
      <c r="I465" s="1" t="s">
        <v>241</v>
      </c>
      <c r="J465" s="1" t="s">
        <v>180</v>
      </c>
      <c r="K465" s="1"/>
      <c r="L465" s="1"/>
      <c r="M465" s="11" t="str">
        <f t="shared" si="3"/>
        <v>Aaron Dobson</v>
      </c>
      <c r="N465" s="3">
        <f t="shared" si="4"/>
        <v>4500</v>
      </c>
      <c r="O465" s="3" t="str">
        <f t="shared" ref="O465:P465" si="931">K465</f>
        <v/>
      </c>
      <c r="P465" s="3" t="str">
        <f t="shared" si="931"/>
        <v/>
      </c>
      <c r="Q465" s="12">
        <f t="shared" si="6"/>
        <v>3.433333397</v>
      </c>
      <c r="R465" s="3" t="str">
        <f t="shared" ref="R465:S465" si="932">I465</f>
        <v>DET</v>
      </c>
      <c r="S465" s="3" t="str">
        <f t="shared" si="932"/>
        <v>LA</v>
      </c>
      <c r="T465" s="3" t="str">
        <f t="shared" si="8"/>
        <v>WR</v>
      </c>
      <c r="U465" s="3"/>
      <c r="V465" s="3"/>
      <c r="W465" s="3"/>
      <c r="X465" s="3"/>
      <c r="Y465" s="3"/>
      <c r="Z465" s="3"/>
    </row>
    <row r="466">
      <c r="A466" s="1" t="s">
        <v>1843</v>
      </c>
      <c r="B466" s="1" t="s">
        <v>148</v>
      </c>
      <c r="C466" s="1" t="s">
        <v>1844</v>
      </c>
      <c r="D466" s="1" t="s">
        <v>1845</v>
      </c>
      <c r="E466" s="4">
        <v>0.366666674613952</v>
      </c>
      <c r="F466" s="4">
        <v>3.0</v>
      </c>
      <c r="G466" s="4">
        <v>4500.0</v>
      </c>
      <c r="H466" s="1" t="s">
        <v>144</v>
      </c>
      <c r="I466" s="1" t="s">
        <v>145</v>
      </c>
      <c r="J466" s="1" t="s">
        <v>146</v>
      </c>
      <c r="K466" s="1"/>
      <c r="L466" s="1"/>
      <c r="M466" s="11" t="str">
        <f t="shared" si="3"/>
        <v>Nic Jacobs</v>
      </c>
      <c r="N466" s="3">
        <f t="shared" si="4"/>
        <v>4500</v>
      </c>
      <c r="O466" s="3" t="str">
        <f t="shared" ref="O466:P466" si="933">K466</f>
        <v/>
      </c>
      <c r="P466" s="3" t="str">
        <f t="shared" si="933"/>
        <v/>
      </c>
      <c r="Q466" s="12">
        <f t="shared" si="6"/>
        <v>0.3666666746</v>
      </c>
      <c r="R466" s="3" t="str">
        <f t="shared" ref="R466:S466" si="934">I466</f>
        <v>JAC</v>
      </c>
      <c r="S466" s="3" t="str">
        <f t="shared" si="934"/>
        <v>CHI</v>
      </c>
      <c r="T466" s="3" t="str">
        <f t="shared" si="8"/>
        <v>TE</v>
      </c>
      <c r="U466" s="3"/>
      <c r="V466" s="3"/>
      <c r="W466" s="3"/>
      <c r="X466" s="3"/>
      <c r="Y466" s="3"/>
      <c r="Z466" s="3"/>
    </row>
    <row r="467">
      <c r="A467" s="1" t="s">
        <v>1846</v>
      </c>
      <c r="B467" s="1" t="s">
        <v>1201</v>
      </c>
      <c r="C467" s="1" t="s">
        <v>844</v>
      </c>
      <c r="D467" s="1" t="s">
        <v>1847</v>
      </c>
      <c r="E467" s="4">
        <v>11.0</v>
      </c>
      <c r="F467" s="4">
        <v>4.0</v>
      </c>
      <c r="G467" s="4">
        <v>4500.0</v>
      </c>
      <c r="H467" s="1" t="s">
        <v>131</v>
      </c>
      <c r="I467" s="1" t="s">
        <v>133</v>
      </c>
      <c r="J467" s="1" t="s">
        <v>132</v>
      </c>
      <c r="K467" s="1"/>
      <c r="L467" s="1"/>
      <c r="M467" s="11" t="str">
        <f t="shared" si="3"/>
        <v>Nick Novak</v>
      </c>
      <c r="N467" s="3">
        <f t="shared" si="4"/>
        <v>4500</v>
      </c>
      <c r="O467" s="3" t="str">
        <f t="shared" ref="O467:P467" si="935">K467</f>
        <v/>
      </c>
      <c r="P467" s="3" t="str">
        <f t="shared" si="935"/>
        <v/>
      </c>
      <c r="Q467" s="12">
        <f t="shared" si="6"/>
        <v>11</v>
      </c>
      <c r="R467" s="3" t="str">
        <f t="shared" ref="R467:S467" si="936">I467</f>
        <v>HOU</v>
      </c>
      <c r="S467" s="3" t="str">
        <f t="shared" si="936"/>
        <v>IND</v>
      </c>
      <c r="T467" s="3" t="str">
        <f t="shared" si="8"/>
        <v>K</v>
      </c>
      <c r="U467" s="3"/>
      <c r="V467" s="3"/>
      <c r="W467" s="3"/>
      <c r="X467" s="3"/>
      <c r="Y467" s="3"/>
      <c r="Z467" s="3"/>
    </row>
    <row r="468">
      <c r="A468" s="1" t="s">
        <v>1848</v>
      </c>
      <c r="B468" s="1" t="s">
        <v>19</v>
      </c>
      <c r="C468" s="1" t="s">
        <v>1849</v>
      </c>
      <c r="D468" s="1" t="s">
        <v>1850</v>
      </c>
      <c r="E468" s="4">
        <v>0.4</v>
      </c>
      <c r="F468" s="4">
        <v>5.0</v>
      </c>
      <c r="G468" s="4">
        <v>4500.0</v>
      </c>
      <c r="H468" s="1" t="s">
        <v>110</v>
      </c>
      <c r="I468" s="1" t="s">
        <v>111</v>
      </c>
      <c r="J468" s="1" t="s">
        <v>56</v>
      </c>
      <c r="K468" s="1"/>
      <c r="L468" s="1"/>
      <c r="M468" s="11" t="str">
        <f t="shared" si="3"/>
        <v>Lucky Whitehead</v>
      </c>
      <c r="N468" s="3">
        <f t="shared" si="4"/>
        <v>4500</v>
      </c>
      <c r="O468" s="3" t="str">
        <f t="shared" ref="O468:P468" si="937">K468</f>
        <v/>
      </c>
      <c r="P468" s="3" t="str">
        <f t="shared" si="937"/>
        <v/>
      </c>
      <c r="Q468" s="12">
        <f t="shared" si="6"/>
        <v>0.4</v>
      </c>
      <c r="R468" s="3" t="str">
        <f t="shared" ref="R468:S468" si="938">I468</f>
        <v>DAL</v>
      </c>
      <c r="S468" s="3" t="str">
        <f t="shared" si="938"/>
        <v>GB</v>
      </c>
      <c r="T468" s="3" t="str">
        <f t="shared" si="8"/>
        <v>WR</v>
      </c>
      <c r="U468" s="3"/>
      <c r="V468" s="3"/>
      <c r="W468" s="3"/>
      <c r="X468" s="3"/>
      <c r="Y468" s="3"/>
      <c r="Z468" s="3"/>
    </row>
    <row r="469">
      <c r="A469" s="1" t="s">
        <v>1851</v>
      </c>
      <c r="B469" s="1" t="s">
        <v>148</v>
      </c>
      <c r="C469" s="1" t="s">
        <v>1312</v>
      </c>
      <c r="D469" s="1" t="s">
        <v>358</v>
      </c>
      <c r="E469" s="4">
        <v>2.16666666666666</v>
      </c>
      <c r="F469" s="4">
        <v>3.0</v>
      </c>
      <c r="G469" s="4">
        <v>4500.0</v>
      </c>
      <c r="H469" s="1" t="s">
        <v>131</v>
      </c>
      <c r="I469" s="1" t="s">
        <v>133</v>
      </c>
      <c r="J469" s="1" t="s">
        <v>132</v>
      </c>
      <c r="K469" s="1" t="s">
        <v>91</v>
      </c>
      <c r="L469" s="1" t="s">
        <v>636</v>
      </c>
      <c r="M469" s="11" t="str">
        <f t="shared" si="3"/>
        <v>Stephen Anderson</v>
      </c>
      <c r="N469" s="3">
        <f t="shared" si="4"/>
        <v>4500</v>
      </c>
      <c r="O469" s="3" t="str">
        <f t="shared" ref="O469:P469" si="939">K469</f>
        <v>Q</v>
      </c>
      <c r="P469" s="3" t="str">
        <f t="shared" si="939"/>
        <v>Hamstring</v>
      </c>
      <c r="Q469" s="12">
        <f t="shared" si="6"/>
        <v>2.166666667</v>
      </c>
      <c r="R469" s="3" t="str">
        <f t="shared" ref="R469:S469" si="940">I469</f>
        <v>HOU</v>
      </c>
      <c r="S469" s="3" t="str">
        <f t="shared" si="940"/>
        <v>IND</v>
      </c>
      <c r="T469" s="3" t="str">
        <f t="shared" si="8"/>
        <v>TE</v>
      </c>
      <c r="U469" s="3"/>
      <c r="V469" s="3"/>
      <c r="W469" s="3"/>
      <c r="X469" s="3"/>
      <c r="Y469" s="3"/>
      <c r="Z469" s="3"/>
    </row>
    <row r="470">
      <c r="A470" s="1" t="s">
        <v>1852</v>
      </c>
      <c r="B470" s="1" t="s">
        <v>19</v>
      </c>
      <c r="C470" s="1" t="s">
        <v>804</v>
      </c>
      <c r="D470" s="1" t="s">
        <v>1613</v>
      </c>
      <c r="E470" s="4">
        <v>2.09999990463256</v>
      </c>
      <c r="F470" s="4">
        <v>1.0</v>
      </c>
      <c r="G470" s="4">
        <v>4500.0</v>
      </c>
      <c r="H470" s="1" t="s">
        <v>27</v>
      </c>
      <c r="I470" s="1" t="s">
        <v>29</v>
      </c>
      <c r="J470" s="1" t="s">
        <v>28</v>
      </c>
      <c r="K470" s="1"/>
      <c r="L470" s="1"/>
      <c r="M470" s="11" t="str">
        <f t="shared" si="3"/>
        <v>Tyler Murphy</v>
      </c>
      <c r="N470" s="3">
        <f t="shared" si="4"/>
        <v>4500</v>
      </c>
      <c r="O470" s="3" t="str">
        <f t="shared" ref="O470:P470" si="941">K470</f>
        <v/>
      </c>
      <c r="P470" s="3" t="str">
        <f t="shared" si="941"/>
        <v/>
      </c>
      <c r="Q470" s="12">
        <f t="shared" si="6"/>
        <v>2.099999905</v>
      </c>
      <c r="R470" s="3" t="str">
        <f t="shared" ref="R470:S470" si="942">I470</f>
        <v>MIA</v>
      </c>
      <c r="S470" s="3" t="str">
        <f t="shared" si="942"/>
        <v>PIT</v>
      </c>
      <c r="T470" s="3" t="str">
        <f t="shared" si="8"/>
        <v>WR</v>
      </c>
      <c r="U470" s="3"/>
      <c r="V470" s="3"/>
      <c r="W470" s="3"/>
      <c r="X470" s="3"/>
      <c r="Y470" s="3"/>
      <c r="Z470" s="3"/>
    </row>
    <row r="471">
      <c r="A471" s="1" t="s">
        <v>1853</v>
      </c>
      <c r="B471" s="1" t="s">
        <v>44</v>
      </c>
      <c r="C471" s="1" t="s">
        <v>1697</v>
      </c>
      <c r="D471" s="1" t="s">
        <v>557</v>
      </c>
      <c r="E471" s="4">
        <v>0.449999988079071</v>
      </c>
      <c r="F471" s="4">
        <v>2.0</v>
      </c>
      <c r="G471" s="4">
        <v>4500.0</v>
      </c>
      <c r="H471" s="1" t="s">
        <v>110</v>
      </c>
      <c r="I471" s="1" t="s">
        <v>111</v>
      </c>
      <c r="J471" s="1" t="s">
        <v>56</v>
      </c>
      <c r="K471" s="1"/>
      <c r="L471" s="1"/>
      <c r="M471" s="11" t="str">
        <f t="shared" si="3"/>
        <v>Rod Smith</v>
      </c>
      <c r="N471" s="3">
        <f t="shared" si="4"/>
        <v>4500</v>
      </c>
      <c r="O471" s="3" t="str">
        <f t="shared" ref="O471:P471" si="943">K471</f>
        <v/>
      </c>
      <c r="P471" s="3" t="str">
        <f t="shared" si="943"/>
        <v/>
      </c>
      <c r="Q471" s="12">
        <f t="shared" si="6"/>
        <v>0.4499999881</v>
      </c>
      <c r="R471" s="3" t="str">
        <f t="shared" ref="R471:S471" si="944">I471</f>
        <v>DAL</v>
      </c>
      <c r="S471" s="3" t="str">
        <f t="shared" si="944"/>
        <v>GB</v>
      </c>
      <c r="T471" s="3" t="str">
        <f t="shared" si="8"/>
        <v>RB</v>
      </c>
      <c r="U471" s="3"/>
      <c r="V471" s="3"/>
      <c r="W471" s="3"/>
      <c r="X471" s="3"/>
      <c r="Y471" s="3"/>
      <c r="Z471" s="3"/>
    </row>
    <row r="472">
      <c r="A472" s="1" t="s">
        <v>1854</v>
      </c>
      <c r="B472" s="1" t="s">
        <v>148</v>
      </c>
      <c r="C472" s="1" t="s">
        <v>1125</v>
      </c>
      <c r="D472" s="1" t="s">
        <v>1855</v>
      </c>
      <c r="E472" s="4">
        <v>0.0</v>
      </c>
      <c r="F472" s="4">
        <v>0.0</v>
      </c>
      <c r="G472" s="4">
        <v>4500.0</v>
      </c>
      <c r="H472" s="1" t="s">
        <v>101</v>
      </c>
      <c r="I472" s="1" t="s">
        <v>103</v>
      </c>
      <c r="J472" s="1" t="s">
        <v>102</v>
      </c>
      <c r="K472" s="1" t="s">
        <v>91</v>
      </c>
      <c r="L472" s="1" t="s">
        <v>332</v>
      </c>
      <c r="M472" s="11" t="str">
        <f t="shared" si="3"/>
        <v>Seth DeValve</v>
      </c>
      <c r="N472" s="3">
        <f t="shared" si="4"/>
        <v>4500</v>
      </c>
      <c r="O472" s="3" t="str">
        <f t="shared" ref="O472:P472" si="945">K472</f>
        <v>Q</v>
      </c>
      <c r="P472" s="3" t="str">
        <f t="shared" si="945"/>
        <v>Knee</v>
      </c>
      <c r="Q472" s="12">
        <f t="shared" si="6"/>
        <v>0</v>
      </c>
      <c r="R472" s="3" t="str">
        <f t="shared" ref="R472:S472" si="946">I472</f>
        <v>CLE</v>
      </c>
      <c r="S472" s="3" t="str">
        <f t="shared" si="946"/>
        <v>TEN</v>
      </c>
      <c r="T472" s="3" t="str">
        <f t="shared" si="8"/>
        <v>TE</v>
      </c>
      <c r="U472" s="3"/>
      <c r="V472" s="3"/>
      <c r="W472" s="3"/>
      <c r="X472" s="3"/>
      <c r="Y472" s="3"/>
      <c r="Z472" s="3"/>
    </row>
    <row r="473">
      <c r="A473" s="1" t="s">
        <v>1856</v>
      </c>
      <c r="B473" s="1" t="s">
        <v>19</v>
      </c>
      <c r="C473" s="1" t="s">
        <v>1857</v>
      </c>
      <c r="D473" s="1" t="s">
        <v>1728</v>
      </c>
      <c r="E473" s="4">
        <v>0.0</v>
      </c>
      <c r="F473" s="4">
        <v>0.0</v>
      </c>
      <c r="G473" s="4">
        <v>4500.0</v>
      </c>
      <c r="H473" s="1" t="s">
        <v>196</v>
      </c>
      <c r="I473" s="1" t="s">
        <v>37</v>
      </c>
      <c r="J473" s="1" t="s">
        <v>197</v>
      </c>
      <c r="K473" s="1"/>
      <c r="L473" s="1"/>
      <c r="M473" s="11" t="str">
        <f t="shared" si="3"/>
        <v>Roger Lewis</v>
      </c>
      <c r="N473" s="3">
        <f t="shared" si="4"/>
        <v>4500</v>
      </c>
      <c r="O473" s="3" t="str">
        <f t="shared" ref="O473:P473" si="947">K473</f>
        <v/>
      </c>
      <c r="P473" s="3" t="str">
        <f t="shared" si="947"/>
        <v/>
      </c>
      <c r="Q473" s="12">
        <f t="shared" si="6"/>
        <v>0</v>
      </c>
      <c r="R473" s="3" t="str">
        <f t="shared" ref="R473:S473" si="948">I473</f>
        <v>NYG</v>
      </c>
      <c r="S473" s="3" t="str">
        <f t="shared" si="948"/>
        <v>BAL</v>
      </c>
      <c r="T473" s="3" t="str">
        <f t="shared" si="8"/>
        <v>WR</v>
      </c>
      <c r="U473" s="3"/>
      <c r="V473" s="3"/>
      <c r="W473" s="3"/>
      <c r="X473" s="3"/>
      <c r="Y473" s="3"/>
      <c r="Z473" s="3"/>
    </row>
    <row r="474">
      <c r="A474" s="1" t="s">
        <v>1858</v>
      </c>
      <c r="B474" s="1" t="s">
        <v>44</v>
      </c>
      <c r="C474" s="1" t="s">
        <v>1859</v>
      </c>
      <c r="D474" s="1" t="s">
        <v>1860</v>
      </c>
      <c r="E474" s="4">
        <v>5.36666679382324</v>
      </c>
      <c r="F474" s="4">
        <v>3.0</v>
      </c>
      <c r="G474" s="4">
        <v>4500.0</v>
      </c>
      <c r="H474" s="1" t="s">
        <v>196</v>
      </c>
      <c r="I474" s="1" t="s">
        <v>197</v>
      </c>
      <c r="J474" s="1" t="s">
        <v>37</v>
      </c>
      <c r="K474" s="1" t="s">
        <v>1685</v>
      </c>
      <c r="L474" s="1" t="s">
        <v>1861</v>
      </c>
      <c r="M474" s="11" t="str">
        <f t="shared" si="3"/>
        <v>Lorenzo Taliaferro</v>
      </c>
      <c r="N474" s="3">
        <f t="shared" si="4"/>
        <v>4500</v>
      </c>
      <c r="O474" s="3" t="str">
        <f t="shared" ref="O474:P474" si="949">K474</f>
        <v>NA</v>
      </c>
      <c r="P474" s="3" t="str">
        <f t="shared" si="949"/>
        <v>Foot</v>
      </c>
      <c r="Q474" s="12">
        <f t="shared" si="6"/>
        <v>5.366666794</v>
      </c>
      <c r="R474" s="3" t="str">
        <f t="shared" ref="R474:S474" si="950">I474</f>
        <v>BAL</v>
      </c>
      <c r="S474" s="3" t="str">
        <f t="shared" si="950"/>
        <v>NYG</v>
      </c>
      <c r="T474" s="3" t="str">
        <f t="shared" si="8"/>
        <v>RB</v>
      </c>
      <c r="U474" s="3"/>
      <c r="V474" s="3"/>
      <c r="W474" s="3"/>
      <c r="X474" s="3"/>
      <c r="Y474" s="3"/>
      <c r="Z474" s="3"/>
    </row>
    <row r="475">
      <c r="A475" s="1" t="s">
        <v>1862</v>
      </c>
      <c r="B475" s="1" t="s">
        <v>19</v>
      </c>
      <c r="C475" s="1" t="s">
        <v>668</v>
      </c>
      <c r="D475" s="1" t="s">
        <v>418</v>
      </c>
      <c r="E475" s="4">
        <v>0.0</v>
      </c>
      <c r="F475" s="4">
        <v>2.0</v>
      </c>
      <c r="G475" s="4">
        <v>4500.0</v>
      </c>
      <c r="H475" s="1" t="s">
        <v>239</v>
      </c>
      <c r="I475" s="1" t="s">
        <v>180</v>
      </c>
      <c r="J475" s="1" t="s">
        <v>241</v>
      </c>
      <c r="K475" s="1"/>
      <c r="L475" s="1"/>
      <c r="M475" s="11" t="str">
        <f t="shared" si="3"/>
        <v>Mike Thomas</v>
      </c>
      <c r="N475" s="3">
        <f t="shared" si="4"/>
        <v>4500</v>
      </c>
      <c r="O475" s="3" t="str">
        <f t="shared" ref="O475:P475" si="951">K475</f>
        <v/>
      </c>
      <c r="P475" s="3" t="str">
        <f t="shared" si="951"/>
        <v/>
      </c>
      <c r="Q475" s="12">
        <f t="shared" si="6"/>
        <v>0</v>
      </c>
      <c r="R475" s="3" t="str">
        <f t="shared" ref="R475:S475" si="952">I475</f>
        <v>LA</v>
      </c>
      <c r="S475" s="3" t="str">
        <f t="shared" si="952"/>
        <v>DET</v>
      </c>
      <c r="T475" s="3" t="str">
        <f t="shared" si="8"/>
        <v>WR</v>
      </c>
      <c r="U475" s="3"/>
      <c r="V475" s="3"/>
      <c r="W475" s="3"/>
      <c r="X475" s="3"/>
      <c r="Y475" s="3"/>
      <c r="Z475" s="3"/>
    </row>
    <row r="476">
      <c r="A476" s="1" t="s">
        <v>1863</v>
      </c>
      <c r="B476" s="1" t="s">
        <v>19</v>
      </c>
      <c r="C476" s="1" t="s">
        <v>1268</v>
      </c>
      <c r="D476" s="1" t="s">
        <v>1864</v>
      </c>
      <c r="E476" s="4">
        <v>0.0</v>
      </c>
      <c r="F476" s="4">
        <v>1.0</v>
      </c>
      <c r="G476" s="4">
        <v>4500.0</v>
      </c>
      <c r="H476" s="1" t="s">
        <v>110</v>
      </c>
      <c r="I476" s="1" t="s">
        <v>56</v>
      </c>
      <c r="J476" s="1" t="s">
        <v>111</v>
      </c>
      <c r="K476" s="1"/>
      <c r="L476" s="1"/>
      <c r="M476" s="11" t="str">
        <f t="shared" si="3"/>
        <v>Jeff Janis</v>
      </c>
      <c r="N476" s="3">
        <f t="shared" si="4"/>
        <v>4500</v>
      </c>
      <c r="O476" s="3" t="str">
        <f t="shared" ref="O476:P476" si="953">K476</f>
        <v/>
      </c>
      <c r="P476" s="3" t="str">
        <f t="shared" si="953"/>
        <v/>
      </c>
      <c r="Q476" s="12">
        <f t="shared" si="6"/>
        <v>0</v>
      </c>
      <c r="R476" s="3" t="str">
        <f t="shared" ref="R476:S476" si="954">I476</f>
        <v>GB</v>
      </c>
      <c r="S476" s="3" t="str">
        <f t="shared" si="954"/>
        <v>DAL</v>
      </c>
      <c r="T476" s="3" t="str">
        <f t="shared" si="8"/>
        <v>WR</v>
      </c>
      <c r="U476" s="3"/>
      <c r="V476" s="3"/>
      <c r="W476" s="3"/>
      <c r="X476" s="3"/>
      <c r="Y476" s="3"/>
      <c r="Z476" s="3"/>
    </row>
    <row r="477">
      <c r="A477" s="1" t="s">
        <v>1865</v>
      </c>
      <c r="B477" s="1" t="s">
        <v>19</v>
      </c>
      <c r="C477" s="1" t="s">
        <v>1866</v>
      </c>
      <c r="D477" s="1" t="s">
        <v>1115</v>
      </c>
      <c r="E477" s="4">
        <v>2.83333333333333</v>
      </c>
      <c r="F477" s="4">
        <v>3.0</v>
      </c>
      <c r="G477" s="4">
        <v>4500.0</v>
      </c>
      <c r="H477" s="1" t="s">
        <v>210</v>
      </c>
      <c r="I477" s="1" t="s">
        <v>211</v>
      </c>
      <c r="J477" s="1" t="s">
        <v>212</v>
      </c>
      <c r="K477" s="1"/>
      <c r="L477" s="1"/>
      <c r="M477" s="11" t="str">
        <f t="shared" si="3"/>
        <v>Walt Powell</v>
      </c>
      <c r="N477" s="3">
        <f t="shared" si="4"/>
        <v>4500</v>
      </c>
      <c r="O477" s="3" t="str">
        <f t="shared" ref="O477:P477" si="955">K477</f>
        <v/>
      </c>
      <c r="P477" s="3" t="str">
        <f t="shared" si="955"/>
        <v/>
      </c>
      <c r="Q477" s="12">
        <f t="shared" si="6"/>
        <v>2.833333333</v>
      </c>
      <c r="R477" s="3" t="str">
        <f t="shared" ref="R477:S477" si="956">I477</f>
        <v>BUF</v>
      </c>
      <c r="S477" s="3" t="str">
        <f t="shared" si="956"/>
        <v>SF</v>
      </c>
      <c r="T477" s="3" t="str">
        <f t="shared" si="8"/>
        <v>WR</v>
      </c>
      <c r="U477" s="3"/>
      <c r="V477" s="3"/>
      <c r="W477" s="3"/>
      <c r="X477" s="3"/>
      <c r="Y477" s="3"/>
      <c r="Z477" s="3"/>
    </row>
    <row r="478">
      <c r="A478" s="1" t="s">
        <v>1867</v>
      </c>
      <c r="B478" s="1" t="s">
        <v>19</v>
      </c>
      <c r="C478" s="1" t="s">
        <v>1307</v>
      </c>
      <c r="D478" s="1" t="s">
        <v>1868</v>
      </c>
      <c r="E478" s="4">
        <v>0.0</v>
      </c>
      <c r="F478" s="4">
        <v>0.0</v>
      </c>
      <c r="G478" s="4">
        <v>4500.0</v>
      </c>
      <c r="H478" s="1" t="s">
        <v>364</v>
      </c>
      <c r="I478" s="1" t="s">
        <v>365</v>
      </c>
      <c r="J478" s="1" t="s">
        <v>366</v>
      </c>
      <c r="K478" s="1"/>
      <c r="L478" s="1"/>
      <c r="M478" s="11" t="str">
        <f t="shared" si="3"/>
        <v>Bryce Treggs</v>
      </c>
      <c r="N478" s="3">
        <f t="shared" si="4"/>
        <v>4500</v>
      </c>
      <c r="O478" s="3" t="str">
        <f t="shared" ref="O478:P478" si="957">K478</f>
        <v/>
      </c>
      <c r="P478" s="3" t="str">
        <f t="shared" si="957"/>
        <v/>
      </c>
      <c r="Q478" s="12">
        <f t="shared" si="6"/>
        <v>0</v>
      </c>
      <c r="R478" s="3" t="str">
        <f t="shared" ref="R478:S478" si="958">I478</f>
        <v>PHI</v>
      </c>
      <c r="S478" s="3" t="str">
        <f t="shared" si="958"/>
        <v>WAS</v>
      </c>
      <c r="T478" s="3" t="str">
        <f t="shared" si="8"/>
        <v>WR</v>
      </c>
      <c r="U478" s="3"/>
      <c r="V478" s="3"/>
      <c r="W478" s="3"/>
      <c r="X478" s="3"/>
      <c r="Y478" s="3"/>
      <c r="Z478" s="3"/>
    </row>
    <row r="479">
      <c r="A479" s="1" t="s">
        <v>1869</v>
      </c>
      <c r="B479" s="1" t="s">
        <v>44</v>
      </c>
      <c r="C479" s="1" t="s">
        <v>610</v>
      </c>
      <c r="D479" s="1" t="s">
        <v>1870</v>
      </c>
      <c r="E479" s="4">
        <v>7.22499990463256</v>
      </c>
      <c r="F479" s="4">
        <v>4.0</v>
      </c>
      <c r="G479" s="4">
        <v>4500.0</v>
      </c>
      <c r="H479" s="1" t="s">
        <v>89</v>
      </c>
      <c r="I479" s="1" t="s">
        <v>69</v>
      </c>
      <c r="J479" s="1" t="s">
        <v>90</v>
      </c>
      <c r="K479" s="1"/>
      <c r="L479" s="1"/>
      <c r="M479" s="11" t="str">
        <f t="shared" si="3"/>
        <v>John Kuhn</v>
      </c>
      <c r="N479" s="3">
        <f t="shared" si="4"/>
        <v>4500</v>
      </c>
      <c r="O479" s="3" t="str">
        <f t="shared" ref="O479:P479" si="959">K479</f>
        <v/>
      </c>
      <c r="P479" s="3" t="str">
        <f t="shared" si="959"/>
        <v/>
      </c>
      <c r="Q479" s="12">
        <f t="shared" si="6"/>
        <v>7.224999905</v>
      </c>
      <c r="R479" s="3" t="str">
        <f t="shared" ref="R479:S479" si="960">I479</f>
        <v>NO</v>
      </c>
      <c r="S479" s="3" t="str">
        <f t="shared" si="960"/>
        <v>CAR</v>
      </c>
      <c r="T479" s="3" t="str">
        <f t="shared" si="8"/>
        <v>RB</v>
      </c>
      <c r="U479" s="3"/>
      <c r="V479" s="3"/>
      <c r="W479" s="3"/>
      <c r="X479" s="3"/>
      <c r="Y479" s="3"/>
      <c r="Z479" s="3"/>
    </row>
    <row r="480">
      <c r="A480" s="1" t="s">
        <v>1871</v>
      </c>
      <c r="B480" s="1" t="s">
        <v>148</v>
      </c>
      <c r="C480" s="1" t="s">
        <v>1298</v>
      </c>
      <c r="D480" s="1" t="s">
        <v>1872</v>
      </c>
      <c r="E480" s="4">
        <v>6.40000025431315</v>
      </c>
      <c r="F480" s="4">
        <v>3.0</v>
      </c>
      <c r="G480" s="4">
        <v>4500.0</v>
      </c>
      <c r="H480" s="1" t="s">
        <v>89</v>
      </c>
      <c r="I480" s="1" t="s">
        <v>69</v>
      </c>
      <c r="J480" s="1" t="s">
        <v>90</v>
      </c>
      <c r="K480" s="1"/>
      <c r="L480" s="1"/>
      <c r="M480" s="11" t="str">
        <f t="shared" si="3"/>
        <v>Jake Stoneburner</v>
      </c>
      <c r="N480" s="3">
        <f t="shared" si="4"/>
        <v>4500</v>
      </c>
      <c r="O480" s="3" t="str">
        <f t="shared" ref="O480:P480" si="961">K480</f>
        <v/>
      </c>
      <c r="P480" s="3" t="str">
        <f t="shared" si="961"/>
        <v/>
      </c>
      <c r="Q480" s="12">
        <f t="shared" si="6"/>
        <v>6.400000254</v>
      </c>
      <c r="R480" s="3" t="str">
        <f t="shared" ref="R480:S480" si="962">I480</f>
        <v>NO</v>
      </c>
      <c r="S480" s="3" t="str">
        <f t="shared" si="962"/>
        <v>CAR</v>
      </c>
      <c r="T480" s="3" t="str">
        <f t="shared" si="8"/>
        <v>TE</v>
      </c>
      <c r="U480" s="3"/>
      <c r="V480" s="3"/>
      <c r="W480" s="3"/>
      <c r="X480" s="3"/>
      <c r="Y480" s="3"/>
      <c r="Z480" s="3"/>
    </row>
    <row r="481">
      <c r="A481" s="1" t="s">
        <v>1873</v>
      </c>
      <c r="B481" s="1" t="s">
        <v>148</v>
      </c>
      <c r="C481" s="1" t="s">
        <v>844</v>
      </c>
      <c r="D481" s="1" t="s">
        <v>1874</v>
      </c>
      <c r="E481" s="4">
        <v>0.0</v>
      </c>
      <c r="F481" s="4">
        <v>0.0</v>
      </c>
      <c r="G481" s="4">
        <v>4500.0</v>
      </c>
      <c r="H481" s="1" t="s">
        <v>157</v>
      </c>
      <c r="I481" s="1" t="s">
        <v>159</v>
      </c>
      <c r="J481" s="1" t="s">
        <v>158</v>
      </c>
      <c r="K481" s="1" t="s">
        <v>91</v>
      </c>
      <c r="L481" s="1" t="s">
        <v>507</v>
      </c>
      <c r="M481" s="11" t="str">
        <f t="shared" si="3"/>
        <v>Nick Vannett</v>
      </c>
      <c r="N481" s="3">
        <f t="shared" si="4"/>
        <v>4500</v>
      </c>
      <c r="O481" s="3" t="str">
        <f t="shared" ref="O481:P481" si="963">K481</f>
        <v>Q</v>
      </c>
      <c r="P481" s="3" t="str">
        <f t="shared" si="963"/>
        <v>Ankle</v>
      </c>
      <c r="Q481" s="12">
        <f t="shared" si="6"/>
        <v>0</v>
      </c>
      <c r="R481" s="3" t="str">
        <f t="shared" ref="R481:S481" si="964">I481</f>
        <v>SEA</v>
      </c>
      <c r="S481" s="3" t="str">
        <f t="shared" si="964"/>
        <v>ATL</v>
      </c>
      <c r="T481" s="3" t="str">
        <f t="shared" si="8"/>
        <v>TE</v>
      </c>
      <c r="U481" s="3"/>
      <c r="V481" s="3"/>
      <c r="W481" s="3"/>
      <c r="X481" s="3"/>
      <c r="Y481" s="3"/>
      <c r="Z481" s="3"/>
    </row>
    <row r="482">
      <c r="A482" s="1" t="s">
        <v>1875</v>
      </c>
      <c r="B482" s="1" t="s">
        <v>148</v>
      </c>
      <c r="C482" s="1" t="s">
        <v>1239</v>
      </c>
      <c r="D482" s="1" t="s">
        <v>1876</v>
      </c>
      <c r="E482" s="4">
        <v>0.666666666666666</v>
      </c>
      <c r="F482" s="4">
        <v>3.0</v>
      </c>
      <c r="G482" s="4">
        <v>4500.0</v>
      </c>
      <c r="H482" s="1" t="s">
        <v>144</v>
      </c>
      <c r="I482" s="1" t="s">
        <v>146</v>
      </c>
      <c r="J482" s="1" t="s">
        <v>145</v>
      </c>
      <c r="K482" s="1"/>
      <c r="L482" s="1"/>
      <c r="M482" s="11" t="str">
        <f t="shared" si="3"/>
        <v>Logan Paulsen</v>
      </c>
      <c r="N482" s="3">
        <f t="shared" si="4"/>
        <v>4500</v>
      </c>
      <c r="O482" s="3" t="str">
        <f t="shared" ref="O482:P482" si="965">K482</f>
        <v/>
      </c>
      <c r="P482" s="3" t="str">
        <f t="shared" si="965"/>
        <v/>
      </c>
      <c r="Q482" s="12">
        <f t="shared" si="6"/>
        <v>0.6666666667</v>
      </c>
      <c r="R482" s="3" t="str">
        <f t="shared" ref="R482:S482" si="966">I482</f>
        <v>CHI</v>
      </c>
      <c r="S482" s="3" t="str">
        <f t="shared" si="966"/>
        <v>JAC</v>
      </c>
      <c r="T482" s="3" t="str">
        <f t="shared" si="8"/>
        <v>TE</v>
      </c>
      <c r="U482" s="3"/>
      <c r="V482" s="3"/>
      <c r="W482" s="3"/>
      <c r="X482" s="3"/>
      <c r="Y482" s="3"/>
      <c r="Z482" s="3"/>
    </row>
    <row r="483">
      <c r="A483" s="1" t="s">
        <v>1877</v>
      </c>
      <c r="B483" s="1" t="s">
        <v>44</v>
      </c>
      <c r="C483" s="1" t="s">
        <v>1223</v>
      </c>
      <c r="D483" s="1" t="s">
        <v>1878</v>
      </c>
      <c r="E483" s="4">
        <v>2.40000009536743</v>
      </c>
      <c r="F483" s="4">
        <v>1.0</v>
      </c>
      <c r="G483" s="4">
        <v>4500.0</v>
      </c>
      <c r="H483" s="1" t="s">
        <v>89</v>
      </c>
      <c r="I483" s="1" t="s">
        <v>69</v>
      </c>
      <c r="J483" s="1" t="s">
        <v>90</v>
      </c>
      <c r="K483" s="1"/>
      <c r="L483" s="1"/>
      <c r="M483" s="11" t="str">
        <f t="shared" si="3"/>
        <v>Daniel Lasco</v>
      </c>
      <c r="N483" s="3">
        <f t="shared" si="4"/>
        <v>4500</v>
      </c>
      <c r="O483" s="3" t="str">
        <f t="shared" ref="O483:P483" si="967">K483</f>
        <v/>
      </c>
      <c r="P483" s="3" t="str">
        <f t="shared" si="967"/>
        <v/>
      </c>
      <c r="Q483" s="12">
        <f t="shared" si="6"/>
        <v>2.400000095</v>
      </c>
      <c r="R483" s="3" t="str">
        <f t="shared" ref="R483:S483" si="968">I483</f>
        <v>NO</v>
      </c>
      <c r="S483" s="3" t="str">
        <f t="shared" si="968"/>
        <v>CAR</v>
      </c>
      <c r="T483" s="3" t="str">
        <f t="shared" si="8"/>
        <v>RB</v>
      </c>
      <c r="U483" s="3"/>
      <c r="V483" s="3"/>
      <c r="W483" s="3"/>
      <c r="X483" s="3"/>
      <c r="Y483" s="3"/>
      <c r="Z483" s="3"/>
    </row>
    <row r="484">
      <c r="A484" s="1" t="s">
        <v>1879</v>
      </c>
      <c r="B484" s="1" t="s">
        <v>1201</v>
      </c>
      <c r="C484" s="1" t="s">
        <v>588</v>
      </c>
      <c r="D484" s="1" t="s">
        <v>1880</v>
      </c>
      <c r="E484" s="4">
        <v>9.2</v>
      </c>
      <c r="F484" s="4">
        <v>5.0</v>
      </c>
      <c r="G484" s="4">
        <v>4500.0</v>
      </c>
      <c r="H484" s="1" t="s">
        <v>346</v>
      </c>
      <c r="I484" s="1" t="s">
        <v>233</v>
      </c>
      <c r="J484" s="1" t="s">
        <v>347</v>
      </c>
      <c r="K484" s="1"/>
      <c r="L484" s="1"/>
      <c r="M484" s="11" t="str">
        <f t="shared" si="3"/>
        <v>Josh Lambo</v>
      </c>
      <c r="N484" s="3">
        <f t="shared" si="4"/>
        <v>4500</v>
      </c>
      <c r="O484" s="3" t="str">
        <f t="shared" ref="O484:P484" si="969">K484</f>
        <v/>
      </c>
      <c r="P484" s="3" t="str">
        <f t="shared" si="969"/>
        <v/>
      </c>
      <c r="Q484" s="12">
        <f t="shared" si="6"/>
        <v>9.2</v>
      </c>
      <c r="R484" s="3" t="str">
        <f t="shared" ref="R484:S484" si="970">I484</f>
        <v>SD</v>
      </c>
      <c r="S484" s="3" t="str">
        <f t="shared" si="970"/>
        <v>DEN</v>
      </c>
      <c r="T484" s="3" t="str">
        <f t="shared" si="8"/>
        <v>K</v>
      </c>
      <c r="U484" s="3"/>
      <c r="V484" s="3"/>
      <c r="W484" s="3"/>
      <c r="X484" s="3"/>
      <c r="Y484" s="3"/>
      <c r="Z484" s="3"/>
    </row>
    <row r="485">
      <c r="A485" s="1" t="s">
        <v>1881</v>
      </c>
      <c r="B485" s="1" t="s">
        <v>148</v>
      </c>
      <c r="C485" s="1" t="s">
        <v>620</v>
      </c>
      <c r="D485" s="1" t="s">
        <v>1882</v>
      </c>
      <c r="E485" s="4">
        <v>0.0</v>
      </c>
      <c r="F485" s="4">
        <v>0.0</v>
      </c>
      <c r="G485" s="4">
        <v>4500.0</v>
      </c>
      <c r="H485" s="1" t="s">
        <v>131</v>
      </c>
      <c r="I485" s="1" t="s">
        <v>133</v>
      </c>
      <c r="J485" s="1" t="s">
        <v>132</v>
      </c>
      <c r="K485" s="1"/>
      <c r="L485" s="1"/>
      <c r="M485" s="11" t="str">
        <f t="shared" si="3"/>
        <v>Eric Tomlinson</v>
      </c>
      <c r="N485" s="3">
        <f t="shared" si="4"/>
        <v>4500</v>
      </c>
      <c r="O485" s="3" t="str">
        <f t="shared" ref="O485:P485" si="971">K485</f>
        <v/>
      </c>
      <c r="P485" s="3" t="str">
        <f t="shared" si="971"/>
        <v/>
      </c>
      <c r="Q485" s="12">
        <f t="shared" si="6"/>
        <v>0</v>
      </c>
      <c r="R485" s="3" t="str">
        <f t="shared" ref="R485:S485" si="972">I485</f>
        <v>HOU</v>
      </c>
      <c r="S485" s="3" t="str">
        <f t="shared" si="972"/>
        <v>IND</v>
      </c>
      <c r="T485" s="3" t="str">
        <f t="shared" si="8"/>
        <v>TE</v>
      </c>
      <c r="U485" s="3"/>
      <c r="V485" s="3"/>
      <c r="W485" s="3"/>
      <c r="X485" s="3"/>
      <c r="Y485" s="3"/>
      <c r="Z485" s="3"/>
    </row>
    <row r="486">
      <c r="A486" s="1" t="s">
        <v>1883</v>
      </c>
      <c r="B486" s="1" t="s">
        <v>44</v>
      </c>
      <c r="C486" s="1" t="s">
        <v>547</v>
      </c>
      <c r="D486" s="1" t="s">
        <v>63</v>
      </c>
      <c r="E486" s="4">
        <v>2.26000003814697</v>
      </c>
      <c r="F486" s="4">
        <v>5.0</v>
      </c>
      <c r="G486" s="4">
        <v>4500.0</v>
      </c>
      <c r="H486" s="1" t="s">
        <v>196</v>
      </c>
      <c r="I486" s="1" t="s">
        <v>37</v>
      </c>
      <c r="J486" s="1" t="s">
        <v>197</v>
      </c>
      <c r="K486" s="1" t="s">
        <v>796</v>
      </c>
      <c r="L486" s="1" t="s">
        <v>536</v>
      </c>
      <c r="M486" s="11" t="str">
        <f t="shared" si="3"/>
        <v>Will Johnson</v>
      </c>
      <c r="N486" s="3">
        <f t="shared" si="4"/>
        <v>4500</v>
      </c>
      <c r="O486" s="3" t="str">
        <f t="shared" ref="O486:P486" si="973">K486</f>
        <v>IR</v>
      </c>
      <c r="P486" s="3" t="str">
        <f t="shared" si="973"/>
        <v>Shoulder</v>
      </c>
      <c r="Q486" s="12">
        <f t="shared" si="6"/>
        <v>2.260000038</v>
      </c>
      <c r="R486" s="3" t="str">
        <f t="shared" ref="R486:S486" si="974">I486</f>
        <v>NYG</v>
      </c>
      <c r="S486" s="3" t="str">
        <f t="shared" si="974"/>
        <v>BAL</v>
      </c>
      <c r="T486" s="3" t="str">
        <f t="shared" si="8"/>
        <v>RB</v>
      </c>
      <c r="U486" s="3"/>
      <c r="V486" s="3"/>
      <c r="W486" s="3"/>
      <c r="X486" s="3"/>
      <c r="Y486" s="3"/>
      <c r="Z486" s="3"/>
    </row>
    <row r="487">
      <c r="A487" s="1" t="s">
        <v>1884</v>
      </c>
      <c r="B487" s="1" t="s">
        <v>148</v>
      </c>
      <c r="C487" s="1" t="s">
        <v>844</v>
      </c>
      <c r="D487" s="1" t="s">
        <v>1885</v>
      </c>
      <c r="E487" s="4">
        <v>0.0</v>
      </c>
      <c r="F487" s="4">
        <v>0.0</v>
      </c>
      <c r="G487" s="4">
        <v>4500.0</v>
      </c>
      <c r="H487" s="1" t="s">
        <v>131</v>
      </c>
      <c r="I487" s="1" t="s">
        <v>132</v>
      </c>
      <c r="J487" s="1" t="s">
        <v>133</v>
      </c>
      <c r="K487" s="1"/>
      <c r="L487" s="1"/>
      <c r="M487" s="11" t="str">
        <f t="shared" si="3"/>
        <v>Nick Truesdell</v>
      </c>
      <c r="N487" s="3">
        <f t="shared" si="4"/>
        <v>4500</v>
      </c>
      <c r="O487" s="3" t="str">
        <f t="shared" ref="O487:P487" si="975">K487</f>
        <v/>
      </c>
      <c r="P487" s="3" t="str">
        <f t="shared" si="975"/>
        <v/>
      </c>
      <c r="Q487" s="12">
        <f t="shared" si="6"/>
        <v>0</v>
      </c>
      <c r="R487" s="3" t="str">
        <f t="shared" ref="R487:S487" si="976">I487</f>
        <v>IND</v>
      </c>
      <c r="S487" s="3" t="str">
        <f t="shared" si="976"/>
        <v>HOU</v>
      </c>
      <c r="T487" s="3" t="str">
        <f t="shared" si="8"/>
        <v>TE</v>
      </c>
      <c r="U487" s="3"/>
      <c r="V487" s="3"/>
      <c r="W487" s="3"/>
      <c r="X487" s="3"/>
      <c r="Y487" s="3"/>
      <c r="Z487" s="3"/>
    </row>
    <row r="488">
      <c r="A488" s="1" t="s">
        <v>1886</v>
      </c>
      <c r="B488" s="1" t="s">
        <v>19</v>
      </c>
      <c r="C488" s="1" t="s">
        <v>1887</v>
      </c>
      <c r="D488" s="1" t="s">
        <v>1888</v>
      </c>
      <c r="E488" s="4">
        <v>0.0</v>
      </c>
      <c r="F488" s="4">
        <v>0.0</v>
      </c>
      <c r="G488" s="4">
        <v>4500.0</v>
      </c>
      <c r="H488" s="1" t="s">
        <v>196</v>
      </c>
      <c r="I488" s="1" t="s">
        <v>37</v>
      </c>
      <c r="J488" s="1" t="s">
        <v>197</v>
      </c>
      <c r="K488" s="1"/>
      <c r="L488" s="1"/>
      <c r="M488" s="11" t="str">
        <f t="shared" si="3"/>
        <v>Kadron Boone</v>
      </c>
      <c r="N488" s="3">
        <f t="shared" si="4"/>
        <v>4500</v>
      </c>
      <c r="O488" s="3" t="str">
        <f t="shared" ref="O488:P488" si="977">K488</f>
        <v/>
      </c>
      <c r="P488" s="3" t="str">
        <f t="shared" si="977"/>
        <v/>
      </c>
      <c r="Q488" s="12">
        <f t="shared" si="6"/>
        <v>0</v>
      </c>
      <c r="R488" s="3" t="str">
        <f t="shared" ref="R488:S488" si="978">I488</f>
        <v>NYG</v>
      </c>
      <c r="S488" s="3" t="str">
        <f t="shared" si="978"/>
        <v>BAL</v>
      </c>
      <c r="T488" s="3" t="str">
        <f t="shared" si="8"/>
        <v>WR</v>
      </c>
      <c r="U488" s="3"/>
      <c r="V488" s="3"/>
      <c r="W488" s="3"/>
      <c r="X488" s="3"/>
      <c r="Y488" s="3"/>
      <c r="Z488" s="3"/>
    </row>
    <row r="489">
      <c r="A489" s="1" t="s">
        <v>1889</v>
      </c>
      <c r="B489" s="1" t="s">
        <v>44</v>
      </c>
      <c r="C489" s="1" t="s">
        <v>1890</v>
      </c>
      <c r="D489" s="1" t="s">
        <v>1681</v>
      </c>
      <c r="E489" s="4">
        <v>4.10000010899135</v>
      </c>
      <c r="F489" s="4">
        <v>7.0</v>
      </c>
      <c r="G489" s="4">
        <v>4500.0</v>
      </c>
      <c r="H489" s="1" t="s">
        <v>144</v>
      </c>
      <c r="I489" s="1" t="s">
        <v>145</v>
      </c>
      <c r="J489" s="1" t="s">
        <v>146</v>
      </c>
      <c r="K489" s="1"/>
      <c r="L489" s="1"/>
      <c r="M489" s="11" t="str">
        <f t="shared" si="3"/>
        <v>Jonas Gray</v>
      </c>
      <c r="N489" s="3">
        <f t="shared" si="4"/>
        <v>4500</v>
      </c>
      <c r="O489" s="3" t="str">
        <f t="shared" ref="O489:P489" si="979">K489</f>
        <v/>
      </c>
      <c r="P489" s="3" t="str">
        <f t="shared" si="979"/>
        <v/>
      </c>
      <c r="Q489" s="12">
        <f t="shared" si="6"/>
        <v>4.100000109</v>
      </c>
      <c r="R489" s="3" t="str">
        <f t="shared" ref="R489:S489" si="980">I489</f>
        <v>JAC</v>
      </c>
      <c r="S489" s="3" t="str">
        <f t="shared" si="980"/>
        <v>CHI</v>
      </c>
      <c r="T489" s="3" t="str">
        <f t="shared" si="8"/>
        <v>RB</v>
      </c>
      <c r="U489" s="3"/>
      <c r="V489" s="3"/>
      <c r="W489" s="3"/>
      <c r="X489" s="3"/>
      <c r="Y489" s="3"/>
      <c r="Z489" s="3"/>
    </row>
    <row r="490">
      <c r="A490" s="1" t="s">
        <v>1891</v>
      </c>
      <c r="B490" s="1" t="s">
        <v>19</v>
      </c>
      <c r="C490" s="1" t="s">
        <v>492</v>
      </c>
      <c r="D490" s="1" t="s">
        <v>1892</v>
      </c>
      <c r="E490" s="4">
        <v>0.0</v>
      </c>
      <c r="F490" s="4">
        <v>0.0</v>
      </c>
      <c r="G490" s="4">
        <v>4500.0</v>
      </c>
      <c r="H490" s="1" t="s">
        <v>131</v>
      </c>
      <c r="I490" s="1" t="s">
        <v>132</v>
      </c>
      <c r="J490" s="1" t="s">
        <v>133</v>
      </c>
      <c r="K490" s="1"/>
      <c r="L490" s="1"/>
      <c r="M490" s="11" t="str">
        <f t="shared" si="3"/>
        <v>Brian Tyms</v>
      </c>
      <c r="N490" s="3">
        <f t="shared" si="4"/>
        <v>4500</v>
      </c>
      <c r="O490" s="3" t="str">
        <f t="shared" ref="O490:P490" si="981">K490</f>
        <v/>
      </c>
      <c r="P490" s="3" t="str">
        <f t="shared" si="981"/>
        <v/>
      </c>
      <c r="Q490" s="12">
        <f t="shared" si="6"/>
        <v>0</v>
      </c>
      <c r="R490" s="3" t="str">
        <f t="shared" ref="R490:S490" si="982">I490</f>
        <v>IND</v>
      </c>
      <c r="S490" s="3" t="str">
        <f t="shared" si="982"/>
        <v>HOU</v>
      </c>
      <c r="T490" s="3" t="str">
        <f t="shared" si="8"/>
        <v>WR</v>
      </c>
      <c r="U490" s="3"/>
      <c r="V490" s="3"/>
      <c r="W490" s="3"/>
      <c r="X490" s="3"/>
      <c r="Y490" s="3"/>
      <c r="Z490" s="3"/>
    </row>
    <row r="491">
      <c r="A491" s="1" t="s">
        <v>1893</v>
      </c>
      <c r="B491" s="1" t="s">
        <v>148</v>
      </c>
      <c r="C491" s="1" t="s">
        <v>1836</v>
      </c>
      <c r="D491" s="1" t="s">
        <v>1894</v>
      </c>
      <c r="E491" s="4">
        <v>5.76666641235351</v>
      </c>
      <c r="F491" s="4">
        <v>3.0</v>
      </c>
      <c r="G491" s="4">
        <v>4500.0</v>
      </c>
      <c r="H491" s="1" t="s">
        <v>364</v>
      </c>
      <c r="I491" s="1" t="s">
        <v>365</v>
      </c>
      <c r="J491" s="1" t="s">
        <v>366</v>
      </c>
      <c r="K491" s="1"/>
      <c r="L491" s="1"/>
      <c r="M491" s="11" t="str">
        <f t="shared" si="3"/>
        <v>Trey Burton</v>
      </c>
      <c r="N491" s="3">
        <f t="shared" si="4"/>
        <v>4500</v>
      </c>
      <c r="O491" s="3" t="str">
        <f t="shared" ref="O491:P491" si="983">K491</f>
        <v/>
      </c>
      <c r="P491" s="3" t="str">
        <f t="shared" si="983"/>
        <v/>
      </c>
      <c r="Q491" s="12">
        <f t="shared" si="6"/>
        <v>5.766666412</v>
      </c>
      <c r="R491" s="3" t="str">
        <f t="shared" ref="R491:S491" si="984">I491</f>
        <v>PHI</v>
      </c>
      <c r="S491" s="3" t="str">
        <f t="shared" si="984"/>
        <v>WAS</v>
      </c>
      <c r="T491" s="3" t="str">
        <f t="shared" si="8"/>
        <v>TE</v>
      </c>
      <c r="U491" s="3"/>
      <c r="V491" s="3"/>
      <c r="W491" s="3"/>
      <c r="X491" s="3"/>
      <c r="Y491" s="3"/>
      <c r="Z491" s="3"/>
    </row>
    <row r="492">
      <c r="A492" s="1" t="s">
        <v>1895</v>
      </c>
      <c r="B492" s="1" t="s">
        <v>148</v>
      </c>
      <c r="C492" s="1" t="s">
        <v>1896</v>
      </c>
      <c r="D492" s="1" t="s">
        <v>1897</v>
      </c>
      <c r="E492" s="4">
        <v>0.0</v>
      </c>
      <c r="F492" s="4">
        <v>0.0</v>
      </c>
      <c r="G492" s="4">
        <v>4500.0</v>
      </c>
      <c r="H492" s="1" t="s">
        <v>239</v>
      </c>
      <c r="I492" s="1" t="s">
        <v>180</v>
      </c>
      <c r="J492" s="1" t="s">
        <v>241</v>
      </c>
      <c r="K492" s="1"/>
      <c r="L492" s="1"/>
      <c r="M492" s="11" t="str">
        <f t="shared" si="3"/>
        <v>Temarrick Hemingway</v>
      </c>
      <c r="N492" s="3">
        <f t="shared" si="4"/>
        <v>4500</v>
      </c>
      <c r="O492" s="3" t="str">
        <f t="shared" ref="O492:P492" si="985">K492</f>
        <v/>
      </c>
      <c r="P492" s="3" t="str">
        <f t="shared" si="985"/>
        <v/>
      </c>
      <c r="Q492" s="12">
        <f t="shared" si="6"/>
        <v>0</v>
      </c>
      <c r="R492" s="3" t="str">
        <f t="shared" ref="R492:S492" si="986">I492</f>
        <v>LA</v>
      </c>
      <c r="S492" s="3" t="str">
        <f t="shared" si="986"/>
        <v>DET</v>
      </c>
      <c r="T492" s="3" t="str">
        <f t="shared" si="8"/>
        <v>TE</v>
      </c>
      <c r="U492" s="3"/>
      <c r="V492" s="3"/>
      <c r="W492" s="3"/>
      <c r="X492" s="3"/>
      <c r="Y492" s="3"/>
      <c r="Z492" s="3"/>
    </row>
    <row r="493">
      <c r="A493" s="1" t="s">
        <v>1898</v>
      </c>
      <c r="B493" s="1" t="s">
        <v>19</v>
      </c>
      <c r="C493" s="1" t="s">
        <v>982</v>
      </c>
      <c r="D493" s="1" t="s">
        <v>1573</v>
      </c>
      <c r="E493" s="4">
        <v>1.19999996821085</v>
      </c>
      <c r="F493" s="4">
        <v>3.0</v>
      </c>
      <c r="G493" s="4">
        <v>4500.0</v>
      </c>
      <c r="H493" s="1" t="s">
        <v>77</v>
      </c>
      <c r="I493" s="1" t="s">
        <v>79</v>
      </c>
      <c r="J493" s="1" t="s">
        <v>78</v>
      </c>
      <c r="K493" s="1" t="s">
        <v>91</v>
      </c>
      <c r="L493" s="1" t="s">
        <v>636</v>
      </c>
      <c r="M493" s="11" t="str">
        <f t="shared" si="3"/>
        <v>James Wright</v>
      </c>
      <c r="N493" s="3">
        <f t="shared" si="4"/>
        <v>4500</v>
      </c>
      <c r="O493" s="3" t="str">
        <f t="shared" ref="O493:P493" si="987">K493</f>
        <v>Q</v>
      </c>
      <c r="P493" s="3" t="str">
        <f t="shared" si="987"/>
        <v>Hamstring</v>
      </c>
      <c r="Q493" s="12">
        <f t="shared" si="6"/>
        <v>1.199999968</v>
      </c>
      <c r="R493" s="3" t="str">
        <f t="shared" ref="R493:S493" si="988">I493</f>
        <v>CIN</v>
      </c>
      <c r="S493" s="3" t="str">
        <f t="shared" si="988"/>
        <v>NE</v>
      </c>
      <c r="T493" s="3" t="str">
        <f t="shared" si="8"/>
        <v>WR</v>
      </c>
      <c r="U493" s="3"/>
      <c r="V493" s="3"/>
      <c r="W493" s="3"/>
      <c r="X493" s="3"/>
      <c r="Y493" s="3"/>
      <c r="Z493" s="3"/>
    </row>
    <row r="494">
      <c r="A494" s="1" t="s">
        <v>1899</v>
      </c>
      <c r="B494" s="1" t="s">
        <v>19</v>
      </c>
      <c r="C494" s="1" t="s">
        <v>1900</v>
      </c>
      <c r="D494" s="1" t="s">
        <v>1088</v>
      </c>
      <c r="E494" s="4">
        <v>0.0</v>
      </c>
      <c r="F494" s="4">
        <v>0.0</v>
      </c>
      <c r="G494" s="4">
        <v>4500.0</v>
      </c>
      <c r="H494" s="1" t="s">
        <v>254</v>
      </c>
      <c r="I494" s="1" t="s">
        <v>204</v>
      </c>
      <c r="J494" s="1" t="s">
        <v>255</v>
      </c>
      <c r="K494" s="1"/>
      <c r="L494" s="1"/>
      <c r="M494" s="11" t="str">
        <f t="shared" si="3"/>
        <v>Kashif Moore</v>
      </c>
      <c r="N494" s="3">
        <f t="shared" si="4"/>
        <v>4500</v>
      </c>
      <c r="O494" s="3" t="str">
        <f t="shared" ref="O494:P494" si="989">K494</f>
        <v/>
      </c>
      <c r="P494" s="3" t="str">
        <f t="shared" si="989"/>
        <v/>
      </c>
      <c r="Q494" s="12">
        <f t="shared" si="6"/>
        <v>0</v>
      </c>
      <c r="R494" s="3" t="str">
        <f t="shared" ref="R494:S494" si="990">I494</f>
        <v>KC</v>
      </c>
      <c r="S494" s="3" t="str">
        <f t="shared" si="990"/>
        <v>OAK</v>
      </c>
      <c r="T494" s="3" t="str">
        <f t="shared" si="8"/>
        <v>WR</v>
      </c>
      <c r="U494" s="3"/>
      <c r="V494" s="3"/>
      <c r="W494" s="3"/>
      <c r="X494" s="3"/>
      <c r="Y494" s="3"/>
      <c r="Z494" s="3"/>
    </row>
    <row r="495">
      <c r="A495" s="1" t="s">
        <v>1901</v>
      </c>
      <c r="B495" s="1" t="s">
        <v>44</v>
      </c>
      <c r="C495" s="1" t="s">
        <v>1902</v>
      </c>
      <c r="D495" s="1" t="s">
        <v>1903</v>
      </c>
      <c r="E495" s="4">
        <v>2.54999995231628</v>
      </c>
      <c r="F495" s="4">
        <v>2.0</v>
      </c>
      <c r="G495" s="4">
        <v>4500.0</v>
      </c>
      <c r="H495" s="1" t="s">
        <v>77</v>
      </c>
      <c r="I495" s="1" t="s">
        <v>78</v>
      </c>
      <c r="J495" s="1" t="s">
        <v>79</v>
      </c>
      <c r="K495" s="1"/>
      <c r="L495" s="1"/>
      <c r="M495" s="11" t="str">
        <f t="shared" si="3"/>
        <v>Joey Iosefa</v>
      </c>
      <c r="N495" s="3">
        <f t="shared" si="4"/>
        <v>4500</v>
      </c>
      <c r="O495" s="3" t="str">
        <f t="shared" ref="O495:P495" si="991">K495</f>
        <v/>
      </c>
      <c r="P495" s="3" t="str">
        <f t="shared" si="991"/>
        <v/>
      </c>
      <c r="Q495" s="12">
        <f t="shared" si="6"/>
        <v>2.549999952</v>
      </c>
      <c r="R495" s="3" t="str">
        <f t="shared" ref="R495:S495" si="992">I495</f>
        <v>NE</v>
      </c>
      <c r="S495" s="3" t="str">
        <f t="shared" si="992"/>
        <v>CIN</v>
      </c>
      <c r="T495" s="3" t="str">
        <f t="shared" si="8"/>
        <v>RB</v>
      </c>
      <c r="U495" s="3"/>
      <c r="V495" s="3"/>
      <c r="W495" s="3"/>
      <c r="X495" s="3"/>
      <c r="Y495" s="3"/>
      <c r="Z495" s="3"/>
    </row>
    <row r="496">
      <c r="A496" s="1" t="s">
        <v>1904</v>
      </c>
      <c r="B496" s="1" t="s">
        <v>148</v>
      </c>
      <c r="C496" s="1" t="s">
        <v>1179</v>
      </c>
      <c r="D496" s="1" t="s">
        <v>1905</v>
      </c>
      <c r="E496" s="4">
        <v>3.10000006357828</v>
      </c>
      <c r="F496" s="4">
        <v>3.0</v>
      </c>
      <c r="G496" s="4">
        <v>4500.0</v>
      </c>
      <c r="H496" s="1" t="s">
        <v>65</v>
      </c>
      <c r="I496" s="1" t="s">
        <v>66</v>
      </c>
      <c r="J496" s="1" t="s">
        <v>67</v>
      </c>
      <c r="K496" s="1" t="s">
        <v>91</v>
      </c>
      <c r="L496" s="1" t="s">
        <v>536</v>
      </c>
      <c r="M496" s="11" t="str">
        <f t="shared" si="3"/>
        <v>Darren Fells</v>
      </c>
      <c r="N496" s="3">
        <f t="shared" si="4"/>
        <v>4500</v>
      </c>
      <c r="O496" s="3" t="str">
        <f t="shared" ref="O496:P496" si="993">K496</f>
        <v>Q</v>
      </c>
      <c r="P496" s="3" t="str">
        <f t="shared" si="993"/>
        <v>Shoulder</v>
      </c>
      <c r="Q496" s="12">
        <f t="shared" si="6"/>
        <v>3.100000064</v>
      </c>
      <c r="R496" s="3" t="str">
        <f t="shared" ref="R496:S496" si="994">I496</f>
        <v>ARI</v>
      </c>
      <c r="S496" s="3" t="str">
        <f t="shared" si="994"/>
        <v>NYJ</v>
      </c>
      <c r="T496" s="3" t="str">
        <f t="shared" si="8"/>
        <v>TE</v>
      </c>
      <c r="U496" s="3"/>
      <c r="V496" s="3"/>
      <c r="W496" s="3"/>
      <c r="X496" s="3"/>
      <c r="Y496" s="3"/>
      <c r="Z496" s="3"/>
    </row>
    <row r="497">
      <c r="A497" s="1" t="s">
        <v>1906</v>
      </c>
      <c r="B497" s="1" t="s">
        <v>44</v>
      </c>
      <c r="C497" s="1" t="s">
        <v>1907</v>
      </c>
      <c r="D497" s="1" t="s">
        <v>26</v>
      </c>
      <c r="E497" s="4">
        <v>0.0</v>
      </c>
      <c r="F497" s="4">
        <v>0.0</v>
      </c>
      <c r="G497" s="4">
        <v>4500.0</v>
      </c>
      <c r="H497" s="1" t="s">
        <v>364</v>
      </c>
      <c r="I497" s="1" t="s">
        <v>366</v>
      </c>
      <c r="J497" s="1" t="s">
        <v>365</v>
      </c>
      <c r="K497" s="1"/>
      <c r="L497" s="1"/>
      <c r="M497" s="11" t="str">
        <f t="shared" si="3"/>
        <v>Mack Brown</v>
      </c>
      <c r="N497" s="3">
        <f t="shared" si="4"/>
        <v>4500</v>
      </c>
      <c r="O497" s="3" t="str">
        <f t="shared" ref="O497:P497" si="995">K497</f>
        <v/>
      </c>
      <c r="P497" s="3" t="str">
        <f t="shared" si="995"/>
        <v/>
      </c>
      <c r="Q497" s="12">
        <f t="shared" si="6"/>
        <v>0</v>
      </c>
      <c r="R497" s="3" t="str">
        <f t="shared" ref="R497:S497" si="996">I497</f>
        <v>WAS</v>
      </c>
      <c r="S497" s="3" t="str">
        <f t="shared" si="996"/>
        <v>PHI</v>
      </c>
      <c r="T497" s="3" t="str">
        <f t="shared" si="8"/>
        <v>RB</v>
      </c>
      <c r="U497" s="3"/>
      <c r="V497" s="3"/>
      <c r="W497" s="3"/>
      <c r="X497" s="3"/>
      <c r="Y497" s="3"/>
      <c r="Z497" s="3"/>
    </row>
    <row r="498">
      <c r="A498" s="1" t="s">
        <v>1908</v>
      </c>
      <c r="B498" s="1" t="s">
        <v>44</v>
      </c>
      <c r="C498" s="1" t="s">
        <v>1909</v>
      </c>
      <c r="D498" s="1" t="s">
        <v>63</v>
      </c>
      <c r="E498" s="4">
        <v>0.0</v>
      </c>
      <c r="F498" s="4">
        <v>0.0</v>
      </c>
      <c r="G498" s="4">
        <v>4500.0</v>
      </c>
      <c r="H498" s="1" t="s">
        <v>89</v>
      </c>
      <c r="I498" s="1" t="s">
        <v>90</v>
      </c>
      <c r="J498" s="1" t="s">
        <v>69</v>
      </c>
      <c r="K498" s="1" t="s">
        <v>796</v>
      </c>
      <c r="L498" s="1" t="s">
        <v>1641</v>
      </c>
      <c r="M498" s="11" t="str">
        <f t="shared" si="3"/>
        <v>Devon Johnson</v>
      </c>
      <c r="N498" s="3">
        <f t="shared" si="4"/>
        <v>4500</v>
      </c>
      <c r="O498" s="3" t="str">
        <f t="shared" ref="O498:P498" si="997">K498</f>
        <v>IR</v>
      </c>
      <c r="P498" s="3" t="str">
        <f t="shared" si="997"/>
        <v>Undisclosed</v>
      </c>
      <c r="Q498" s="12">
        <f t="shared" si="6"/>
        <v>0</v>
      </c>
      <c r="R498" s="3" t="str">
        <f t="shared" ref="R498:S498" si="998">I498</f>
        <v>CAR</v>
      </c>
      <c r="S498" s="3" t="str">
        <f t="shared" si="998"/>
        <v>NO</v>
      </c>
      <c r="T498" s="3" t="str">
        <f t="shared" si="8"/>
        <v>RB</v>
      </c>
      <c r="U498" s="3"/>
      <c r="V498" s="3"/>
      <c r="W498" s="3"/>
      <c r="X498" s="3"/>
      <c r="Y498" s="3"/>
      <c r="Z498" s="3"/>
    </row>
    <row r="499">
      <c r="A499" s="1" t="s">
        <v>1910</v>
      </c>
      <c r="B499" s="1" t="s">
        <v>19</v>
      </c>
      <c r="C499" s="1" t="s">
        <v>1020</v>
      </c>
      <c r="D499" s="1" t="s">
        <v>1911</v>
      </c>
      <c r="E499" s="4">
        <v>-0.299999992052714</v>
      </c>
      <c r="F499" s="4">
        <v>3.0</v>
      </c>
      <c r="G499" s="4">
        <v>4500.0</v>
      </c>
      <c r="H499" s="1" t="s">
        <v>210</v>
      </c>
      <c r="I499" s="1" t="s">
        <v>212</v>
      </c>
      <c r="J499" s="1" t="s">
        <v>211</v>
      </c>
      <c r="K499" s="1"/>
      <c r="L499" s="1"/>
      <c r="M499" s="11" t="str">
        <f t="shared" si="3"/>
        <v>Chris Harper</v>
      </c>
      <c r="N499" s="3">
        <f t="shared" si="4"/>
        <v>4500</v>
      </c>
      <c r="O499" s="3" t="str">
        <f t="shared" ref="O499:P499" si="999">K499</f>
        <v/>
      </c>
      <c r="P499" s="3" t="str">
        <f t="shared" si="999"/>
        <v/>
      </c>
      <c r="Q499" s="12">
        <f t="shared" si="6"/>
        <v>-0.2999999921</v>
      </c>
      <c r="R499" s="3" t="str">
        <f t="shared" ref="R499:S499" si="1000">I499</f>
        <v>SF</v>
      </c>
      <c r="S499" s="3" t="str">
        <f t="shared" si="1000"/>
        <v>BUF</v>
      </c>
      <c r="T499" s="3" t="str">
        <f t="shared" si="8"/>
        <v>WR</v>
      </c>
      <c r="U499" s="3"/>
      <c r="V499" s="3"/>
      <c r="W499" s="3"/>
      <c r="X499" s="3"/>
      <c r="Y499" s="3"/>
      <c r="Z499" s="3"/>
    </row>
    <row r="500">
      <c r="A500" s="1" t="s">
        <v>1912</v>
      </c>
      <c r="B500" s="1" t="s">
        <v>44</v>
      </c>
      <c r="C500" s="1" t="s">
        <v>1338</v>
      </c>
      <c r="D500" s="1" t="s">
        <v>1913</v>
      </c>
      <c r="E500" s="4">
        <v>1.87999992370605</v>
      </c>
      <c r="F500" s="4">
        <v>5.0</v>
      </c>
      <c r="G500" s="4">
        <v>4500.0</v>
      </c>
      <c r="H500" s="1" t="s">
        <v>131</v>
      </c>
      <c r="I500" s="1" t="s">
        <v>133</v>
      </c>
      <c r="J500" s="1" t="s">
        <v>132</v>
      </c>
      <c r="K500" s="1"/>
      <c r="L500" s="1"/>
      <c r="M500" s="11" t="str">
        <f t="shared" si="3"/>
        <v>Alfred Blue</v>
      </c>
      <c r="N500" s="3">
        <f t="shared" si="4"/>
        <v>4500</v>
      </c>
      <c r="O500" s="3" t="str">
        <f t="shared" ref="O500:P500" si="1001">K500</f>
        <v/>
      </c>
      <c r="P500" s="3" t="str">
        <f t="shared" si="1001"/>
        <v/>
      </c>
      <c r="Q500" s="12">
        <f t="shared" si="6"/>
        <v>1.879999924</v>
      </c>
      <c r="R500" s="3" t="str">
        <f t="shared" ref="R500:S500" si="1002">I500</f>
        <v>HOU</v>
      </c>
      <c r="S500" s="3" t="str">
        <f t="shared" si="1002"/>
        <v>IND</v>
      </c>
      <c r="T500" s="3" t="str">
        <f t="shared" si="8"/>
        <v>RB</v>
      </c>
      <c r="U500" s="3"/>
      <c r="V500" s="3"/>
      <c r="W500" s="3"/>
      <c r="X500" s="3"/>
      <c r="Y500" s="3"/>
      <c r="Z500" s="3"/>
    </row>
    <row r="501">
      <c r="A501" s="1" t="s">
        <v>1914</v>
      </c>
      <c r="B501" s="1" t="s">
        <v>19</v>
      </c>
      <c r="C501" s="1" t="s">
        <v>588</v>
      </c>
      <c r="D501" s="1" t="s">
        <v>1915</v>
      </c>
      <c r="E501" s="4">
        <v>0.0</v>
      </c>
      <c r="F501" s="4">
        <v>0.0</v>
      </c>
      <c r="G501" s="4">
        <v>4500.0</v>
      </c>
      <c r="H501" s="1" t="s">
        <v>101</v>
      </c>
      <c r="I501" s="1" t="s">
        <v>103</v>
      </c>
      <c r="J501" s="1" t="s">
        <v>102</v>
      </c>
      <c r="K501" s="1"/>
      <c r="L501" s="1"/>
      <c r="M501" s="11" t="str">
        <f t="shared" si="3"/>
        <v>Josh Boyce</v>
      </c>
      <c r="N501" s="3">
        <f t="shared" si="4"/>
        <v>4500</v>
      </c>
      <c r="O501" s="3" t="str">
        <f t="shared" ref="O501:P501" si="1003">K501</f>
        <v/>
      </c>
      <c r="P501" s="3" t="str">
        <f t="shared" si="1003"/>
        <v/>
      </c>
      <c r="Q501" s="12">
        <f t="shared" si="6"/>
        <v>0</v>
      </c>
      <c r="R501" s="3" t="str">
        <f t="shared" ref="R501:S501" si="1004">I501</f>
        <v>CLE</v>
      </c>
      <c r="S501" s="3" t="str">
        <f t="shared" si="1004"/>
        <v>TEN</v>
      </c>
      <c r="T501" s="3" t="str">
        <f t="shared" si="8"/>
        <v>WR</v>
      </c>
      <c r="U501" s="3"/>
      <c r="V501" s="3"/>
      <c r="W501" s="3"/>
      <c r="X501" s="3"/>
      <c r="Y501" s="3"/>
      <c r="Z501" s="3"/>
    </row>
    <row r="502">
      <c r="A502" s="1" t="s">
        <v>1916</v>
      </c>
      <c r="B502" s="1" t="s">
        <v>44</v>
      </c>
      <c r="C502" s="1" t="s">
        <v>1285</v>
      </c>
      <c r="D502" s="1" t="s">
        <v>381</v>
      </c>
      <c r="E502" s="4">
        <v>0.0</v>
      </c>
      <c r="F502" s="4">
        <v>0.0</v>
      </c>
      <c r="G502" s="4">
        <v>4500.0</v>
      </c>
      <c r="H502" s="1" t="s">
        <v>364</v>
      </c>
      <c r="I502" s="1" t="s">
        <v>366</v>
      </c>
      <c r="J502" s="1" t="s">
        <v>365</v>
      </c>
      <c r="K502" s="1" t="s">
        <v>796</v>
      </c>
      <c r="L502" s="1" t="s">
        <v>961</v>
      </c>
      <c r="M502" s="11" t="str">
        <f t="shared" si="3"/>
        <v>Keith Marshall</v>
      </c>
      <c r="N502" s="3">
        <f t="shared" si="4"/>
        <v>4500</v>
      </c>
      <c r="O502" s="3" t="str">
        <f t="shared" ref="O502:P502" si="1005">K502</f>
        <v>IR</v>
      </c>
      <c r="P502" s="3" t="str">
        <f t="shared" si="1005"/>
        <v>Elbow</v>
      </c>
      <c r="Q502" s="12">
        <f t="shared" si="6"/>
        <v>0</v>
      </c>
      <c r="R502" s="3" t="str">
        <f t="shared" ref="R502:S502" si="1006">I502</f>
        <v>WAS</v>
      </c>
      <c r="S502" s="3" t="str">
        <f t="shared" si="1006"/>
        <v>PHI</v>
      </c>
      <c r="T502" s="3" t="str">
        <f t="shared" si="8"/>
        <v>RB</v>
      </c>
      <c r="U502" s="3"/>
      <c r="V502" s="3"/>
      <c r="W502" s="3"/>
      <c r="X502" s="3"/>
      <c r="Y502" s="3"/>
      <c r="Z502" s="3"/>
    </row>
    <row r="503">
      <c r="A503" s="1" t="s">
        <v>1917</v>
      </c>
      <c r="B503" s="1" t="s">
        <v>148</v>
      </c>
      <c r="C503" s="1" t="s">
        <v>1918</v>
      </c>
      <c r="D503" s="1" t="s">
        <v>1919</v>
      </c>
      <c r="E503" s="4">
        <v>0.0</v>
      </c>
      <c r="F503" s="4">
        <v>0.0</v>
      </c>
      <c r="G503" s="4">
        <v>4500.0</v>
      </c>
      <c r="H503" s="1" t="s">
        <v>239</v>
      </c>
      <c r="I503" s="1" t="s">
        <v>180</v>
      </c>
      <c r="J503" s="1" t="s">
        <v>241</v>
      </c>
      <c r="K503" s="1"/>
      <c r="L503" s="1"/>
      <c r="M503" s="11" t="str">
        <f t="shared" si="3"/>
        <v>Benson Browne</v>
      </c>
      <c r="N503" s="3">
        <f t="shared" si="4"/>
        <v>4500</v>
      </c>
      <c r="O503" s="3" t="str">
        <f t="shared" ref="O503:P503" si="1007">K503</f>
        <v/>
      </c>
      <c r="P503" s="3" t="str">
        <f t="shared" si="1007"/>
        <v/>
      </c>
      <c r="Q503" s="12">
        <f t="shared" si="6"/>
        <v>0</v>
      </c>
      <c r="R503" s="3" t="str">
        <f t="shared" ref="R503:S503" si="1008">I503</f>
        <v>LA</v>
      </c>
      <c r="S503" s="3" t="str">
        <f t="shared" si="1008"/>
        <v>DET</v>
      </c>
      <c r="T503" s="3" t="str">
        <f t="shared" si="8"/>
        <v>TE</v>
      </c>
      <c r="U503" s="3"/>
      <c r="V503" s="3"/>
      <c r="W503" s="3"/>
      <c r="X503" s="3"/>
      <c r="Y503" s="3"/>
      <c r="Z503" s="3"/>
    </row>
    <row r="504">
      <c r="A504" s="1" t="s">
        <v>1920</v>
      </c>
      <c r="B504" s="1" t="s">
        <v>148</v>
      </c>
      <c r="C504" s="1" t="s">
        <v>668</v>
      </c>
      <c r="D504" s="1" t="s">
        <v>265</v>
      </c>
      <c r="E504" s="4">
        <v>0.0</v>
      </c>
      <c r="F504" s="4">
        <v>0.0</v>
      </c>
      <c r="G504" s="4">
        <v>4500.0</v>
      </c>
      <c r="H504" s="1" t="s">
        <v>131</v>
      </c>
      <c r="I504" s="1" t="s">
        <v>132</v>
      </c>
      <c r="J504" s="1" t="s">
        <v>133</v>
      </c>
      <c r="K504" s="1"/>
      <c r="L504" s="1"/>
      <c r="M504" s="11" t="str">
        <f t="shared" si="3"/>
        <v>Mike Miller</v>
      </c>
      <c r="N504" s="3">
        <f t="shared" si="4"/>
        <v>4500</v>
      </c>
      <c r="O504" s="3" t="str">
        <f t="shared" ref="O504:P504" si="1009">K504</f>
        <v/>
      </c>
      <c r="P504" s="3" t="str">
        <f t="shared" si="1009"/>
        <v/>
      </c>
      <c r="Q504" s="12">
        <f t="shared" si="6"/>
        <v>0</v>
      </c>
      <c r="R504" s="3" t="str">
        <f t="shared" ref="R504:S504" si="1010">I504</f>
        <v>IND</v>
      </c>
      <c r="S504" s="3" t="str">
        <f t="shared" si="1010"/>
        <v>HOU</v>
      </c>
      <c r="T504" s="3" t="str">
        <f t="shared" si="8"/>
        <v>TE</v>
      </c>
      <c r="U504" s="3"/>
      <c r="V504" s="3"/>
      <c r="W504" s="3"/>
      <c r="X504" s="3"/>
      <c r="Y504" s="3"/>
      <c r="Z504" s="3"/>
    </row>
    <row r="505">
      <c r="A505" s="1" t="s">
        <v>1921</v>
      </c>
      <c r="B505" s="1" t="s">
        <v>19</v>
      </c>
      <c r="C505" s="1" t="s">
        <v>1922</v>
      </c>
      <c r="D505" s="1" t="s">
        <v>1355</v>
      </c>
      <c r="E505" s="4">
        <v>2.20000004768371</v>
      </c>
      <c r="F505" s="4">
        <v>4.0</v>
      </c>
      <c r="G505" s="4">
        <v>4500.0</v>
      </c>
      <c r="H505" s="1" t="s">
        <v>131</v>
      </c>
      <c r="I505" s="1" t="s">
        <v>132</v>
      </c>
      <c r="J505" s="1" t="s">
        <v>133</v>
      </c>
      <c r="K505" s="1"/>
      <c r="L505" s="1"/>
      <c r="M505" s="11" t="str">
        <f t="shared" si="3"/>
        <v>Chester Rogers</v>
      </c>
      <c r="N505" s="3">
        <f t="shared" si="4"/>
        <v>4500</v>
      </c>
      <c r="O505" s="3" t="str">
        <f t="shared" ref="O505:P505" si="1011">K505</f>
        <v/>
      </c>
      <c r="P505" s="3" t="str">
        <f t="shared" si="1011"/>
        <v/>
      </c>
      <c r="Q505" s="12">
        <f t="shared" si="6"/>
        <v>2.200000048</v>
      </c>
      <c r="R505" s="3" t="str">
        <f t="shared" ref="R505:S505" si="1012">I505</f>
        <v>IND</v>
      </c>
      <c r="S505" s="3" t="str">
        <f t="shared" si="1012"/>
        <v>HOU</v>
      </c>
      <c r="T505" s="3" t="str">
        <f t="shared" si="8"/>
        <v>WR</v>
      </c>
      <c r="U505" s="3"/>
      <c r="V505" s="3"/>
      <c r="W505" s="3"/>
      <c r="X505" s="3"/>
      <c r="Y505" s="3"/>
      <c r="Z505" s="3"/>
    </row>
    <row r="506">
      <c r="A506" s="1" t="s">
        <v>1923</v>
      </c>
      <c r="B506" s="1" t="s">
        <v>19</v>
      </c>
      <c r="C506" s="1" t="s">
        <v>809</v>
      </c>
      <c r="D506" s="1" t="s">
        <v>1924</v>
      </c>
      <c r="E506" s="4">
        <v>0.0</v>
      </c>
      <c r="F506" s="4">
        <v>0.0</v>
      </c>
      <c r="G506" s="4">
        <v>4500.0</v>
      </c>
      <c r="H506" s="1" t="s">
        <v>89</v>
      </c>
      <c r="I506" s="1" t="s">
        <v>69</v>
      </c>
      <c r="J506" s="1" t="s">
        <v>90</v>
      </c>
      <c r="K506" s="1"/>
      <c r="L506" s="1"/>
      <c r="M506" s="11" t="str">
        <f t="shared" si="3"/>
        <v>Jared Dangerfield</v>
      </c>
      <c r="N506" s="3">
        <f t="shared" si="4"/>
        <v>4500</v>
      </c>
      <c r="O506" s="3" t="str">
        <f t="shared" ref="O506:P506" si="1013">K506</f>
        <v/>
      </c>
      <c r="P506" s="3" t="str">
        <f t="shared" si="1013"/>
        <v/>
      </c>
      <c r="Q506" s="12">
        <f t="shared" si="6"/>
        <v>0</v>
      </c>
      <c r="R506" s="3" t="str">
        <f t="shared" ref="R506:S506" si="1014">I506</f>
        <v>NO</v>
      </c>
      <c r="S506" s="3" t="str">
        <f t="shared" si="1014"/>
        <v>CAR</v>
      </c>
      <c r="T506" s="3" t="str">
        <f t="shared" si="8"/>
        <v>WR</v>
      </c>
      <c r="U506" s="3"/>
      <c r="V506" s="3"/>
      <c r="W506" s="3"/>
      <c r="X506" s="3"/>
      <c r="Y506" s="3"/>
      <c r="Z506" s="3"/>
    </row>
    <row r="507">
      <c r="A507" s="1" t="s">
        <v>1925</v>
      </c>
      <c r="B507" s="1" t="s">
        <v>44</v>
      </c>
      <c r="C507" s="1" t="s">
        <v>1926</v>
      </c>
      <c r="D507" s="1" t="s">
        <v>1049</v>
      </c>
      <c r="E507" s="4">
        <v>1.10000002384185</v>
      </c>
      <c r="F507" s="4">
        <v>2.0</v>
      </c>
      <c r="G507" s="4">
        <v>4500.0</v>
      </c>
      <c r="H507" s="1" t="s">
        <v>254</v>
      </c>
      <c r="I507" s="1" t="s">
        <v>204</v>
      </c>
      <c r="J507" s="1" t="s">
        <v>255</v>
      </c>
      <c r="K507" s="1" t="s">
        <v>91</v>
      </c>
      <c r="L507" s="1" t="s">
        <v>92</v>
      </c>
      <c r="M507" s="11" t="str">
        <f t="shared" si="3"/>
        <v>Knile Davis</v>
      </c>
      <c r="N507" s="3">
        <f t="shared" si="4"/>
        <v>4500</v>
      </c>
      <c r="O507" s="3" t="str">
        <f t="shared" ref="O507:P507" si="1015">K507</f>
        <v>Q</v>
      </c>
      <c r="P507" s="3" t="str">
        <f t="shared" si="1015"/>
        <v>Concussion</v>
      </c>
      <c r="Q507" s="12">
        <f t="shared" si="6"/>
        <v>1.100000024</v>
      </c>
      <c r="R507" s="3" t="str">
        <f t="shared" ref="R507:S507" si="1016">I507</f>
        <v>KC</v>
      </c>
      <c r="S507" s="3" t="str">
        <f t="shared" si="1016"/>
        <v>OAK</v>
      </c>
      <c r="T507" s="3" t="str">
        <f t="shared" si="8"/>
        <v>RB</v>
      </c>
      <c r="U507" s="3"/>
      <c r="V507" s="3"/>
      <c r="W507" s="3"/>
      <c r="X507" s="3"/>
      <c r="Y507" s="3"/>
      <c r="Z507" s="3"/>
    </row>
    <row r="508">
      <c r="A508" s="1" t="s">
        <v>1927</v>
      </c>
      <c r="B508" s="1" t="s">
        <v>148</v>
      </c>
      <c r="C508" s="1" t="s">
        <v>313</v>
      </c>
      <c r="D508" s="1" t="s">
        <v>1928</v>
      </c>
      <c r="E508" s="4">
        <v>0.0</v>
      </c>
      <c r="F508" s="4">
        <v>0.0</v>
      </c>
      <c r="G508" s="4">
        <v>4500.0</v>
      </c>
      <c r="H508" s="1" t="s">
        <v>77</v>
      </c>
      <c r="I508" s="1" t="s">
        <v>79</v>
      </c>
      <c r="J508" s="1" t="s">
        <v>78</v>
      </c>
      <c r="K508" s="1"/>
      <c r="L508" s="1"/>
      <c r="M508" s="11" t="str">
        <f t="shared" si="3"/>
        <v>Matt Lengel</v>
      </c>
      <c r="N508" s="3">
        <f t="shared" si="4"/>
        <v>4500</v>
      </c>
      <c r="O508" s="3" t="str">
        <f t="shared" ref="O508:P508" si="1017">K508</f>
        <v/>
      </c>
      <c r="P508" s="3" t="str">
        <f t="shared" si="1017"/>
        <v/>
      </c>
      <c r="Q508" s="12">
        <f t="shared" si="6"/>
        <v>0</v>
      </c>
      <c r="R508" s="3" t="str">
        <f t="shared" ref="R508:S508" si="1018">I508</f>
        <v>CIN</v>
      </c>
      <c r="S508" s="3" t="str">
        <f t="shared" si="1018"/>
        <v>NE</v>
      </c>
      <c r="T508" s="3" t="str">
        <f t="shared" si="8"/>
        <v>TE</v>
      </c>
      <c r="U508" s="3"/>
      <c r="V508" s="3"/>
      <c r="W508" s="3"/>
      <c r="X508" s="3"/>
      <c r="Y508" s="3"/>
      <c r="Z508" s="3"/>
    </row>
    <row r="509">
      <c r="A509" s="1" t="s">
        <v>1929</v>
      </c>
      <c r="B509" s="1" t="s">
        <v>148</v>
      </c>
      <c r="C509" s="1" t="s">
        <v>313</v>
      </c>
      <c r="D509" s="1" t="s">
        <v>1930</v>
      </c>
      <c r="E509" s="4">
        <v>3.70000004768371</v>
      </c>
      <c r="F509" s="4">
        <v>1.0</v>
      </c>
      <c r="G509" s="4">
        <v>4500.0</v>
      </c>
      <c r="H509" s="1" t="s">
        <v>196</v>
      </c>
      <c r="I509" s="1" t="s">
        <v>37</v>
      </c>
      <c r="J509" s="1" t="s">
        <v>197</v>
      </c>
      <c r="K509" s="1" t="s">
        <v>796</v>
      </c>
      <c r="L509" s="1" t="s">
        <v>332</v>
      </c>
      <c r="M509" s="11" t="str">
        <f t="shared" si="3"/>
        <v>Matt LaCosse</v>
      </c>
      <c r="N509" s="3">
        <f t="shared" si="4"/>
        <v>4500</v>
      </c>
      <c r="O509" s="3" t="str">
        <f t="shared" ref="O509:P509" si="1019">K509</f>
        <v>IR</v>
      </c>
      <c r="P509" s="3" t="str">
        <f t="shared" si="1019"/>
        <v>Knee</v>
      </c>
      <c r="Q509" s="12">
        <f t="shared" si="6"/>
        <v>3.700000048</v>
      </c>
      <c r="R509" s="3" t="str">
        <f t="shared" ref="R509:S509" si="1020">I509</f>
        <v>NYG</v>
      </c>
      <c r="S509" s="3" t="str">
        <f t="shared" si="1020"/>
        <v>BAL</v>
      </c>
      <c r="T509" s="3" t="str">
        <f t="shared" si="8"/>
        <v>TE</v>
      </c>
      <c r="U509" s="3"/>
      <c r="V509" s="3"/>
      <c r="W509" s="3"/>
      <c r="X509" s="3"/>
      <c r="Y509" s="3"/>
      <c r="Z509" s="3"/>
    </row>
    <row r="510">
      <c r="A510" s="1" t="s">
        <v>1931</v>
      </c>
      <c r="B510" s="1" t="s">
        <v>19</v>
      </c>
      <c r="C510" s="1" t="s">
        <v>217</v>
      </c>
      <c r="D510" s="1" t="s">
        <v>1932</v>
      </c>
      <c r="E510" s="4">
        <v>0.0</v>
      </c>
      <c r="F510" s="4">
        <v>0.0</v>
      </c>
      <c r="G510" s="4">
        <v>4500.0</v>
      </c>
      <c r="H510" s="1" t="s">
        <v>77</v>
      </c>
      <c r="I510" s="1" t="s">
        <v>78</v>
      </c>
      <c r="J510" s="1" t="s">
        <v>79</v>
      </c>
      <c r="K510" s="1"/>
      <c r="L510" s="1"/>
      <c r="M510" s="11" t="str">
        <f t="shared" si="3"/>
        <v>DeAndre Carter</v>
      </c>
      <c r="N510" s="3">
        <f t="shared" si="4"/>
        <v>4500</v>
      </c>
      <c r="O510" s="3" t="str">
        <f t="shared" ref="O510:P510" si="1021">K510</f>
        <v/>
      </c>
      <c r="P510" s="3" t="str">
        <f t="shared" si="1021"/>
        <v/>
      </c>
      <c r="Q510" s="12">
        <f t="shared" si="6"/>
        <v>0</v>
      </c>
      <c r="R510" s="3" t="str">
        <f t="shared" ref="R510:S510" si="1022">I510</f>
        <v>NE</v>
      </c>
      <c r="S510" s="3" t="str">
        <f t="shared" si="1022"/>
        <v>CIN</v>
      </c>
      <c r="T510" s="3" t="str">
        <f t="shared" si="8"/>
        <v>WR</v>
      </c>
      <c r="U510" s="3"/>
      <c r="V510" s="3"/>
      <c r="W510" s="3"/>
      <c r="X510" s="3"/>
      <c r="Y510" s="3"/>
      <c r="Z510" s="3"/>
    </row>
    <row r="511">
      <c r="A511" s="1" t="s">
        <v>1933</v>
      </c>
      <c r="B511" s="1" t="s">
        <v>44</v>
      </c>
      <c r="C511" s="1" t="s">
        <v>1934</v>
      </c>
      <c r="D511" s="1" t="s">
        <v>63</v>
      </c>
      <c r="E511" s="4">
        <v>0.0</v>
      </c>
      <c r="F511" s="4">
        <v>0.0</v>
      </c>
      <c r="G511" s="4">
        <v>4500.0</v>
      </c>
      <c r="H511" s="1" t="s">
        <v>157</v>
      </c>
      <c r="I511" s="1" t="s">
        <v>158</v>
      </c>
      <c r="J511" s="1" t="s">
        <v>159</v>
      </c>
      <c r="K511" s="1"/>
      <c r="L511" s="1"/>
      <c r="M511" s="11" t="str">
        <f t="shared" si="3"/>
        <v>Gus Johnson</v>
      </c>
      <c r="N511" s="3">
        <f t="shared" si="4"/>
        <v>4500</v>
      </c>
      <c r="O511" s="3" t="str">
        <f t="shared" ref="O511:P511" si="1023">K511</f>
        <v/>
      </c>
      <c r="P511" s="3" t="str">
        <f t="shared" si="1023"/>
        <v/>
      </c>
      <c r="Q511" s="12">
        <f t="shared" si="6"/>
        <v>0</v>
      </c>
      <c r="R511" s="3" t="str">
        <f t="shared" ref="R511:S511" si="1024">I511</f>
        <v>ATL</v>
      </c>
      <c r="S511" s="3" t="str">
        <f t="shared" si="1024"/>
        <v>SEA</v>
      </c>
      <c r="T511" s="3" t="str">
        <f t="shared" si="8"/>
        <v>RB</v>
      </c>
      <c r="U511" s="3"/>
      <c r="V511" s="3"/>
      <c r="W511" s="3"/>
      <c r="X511" s="3"/>
      <c r="Y511" s="3"/>
      <c r="Z511" s="3"/>
    </row>
    <row r="512">
      <c r="A512" s="1" t="s">
        <v>1935</v>
      </c>
      <c r="B512" s="1" t="s">
        <v>148</v>
      </c>
      <c r="C512" s="1" t="s">
        <v>1020</v>
      </c>
      <c r="D512" s="1" t="s">
        <v>1936</v>
      </c>
      <c r="E512" s="4">
        <v>0.0</v>
      </c>
      <c r="F512" s="4">
        <v>0.0</v>
      </c>
      <c r="G512" s="4">
        <v>4500.0</v>
      </c>
      <c r="H512" s="1" t="s">
        <v>364</v>
      </c>
      <c r="I512" s="1" t="s">
        <v>365</v>
      </c>
      <c r="J512" s="1" t="s">
        <v>366</v>
      </c>
      <c r="K512" s="1"/>
      <c r="L512" s="1"/>
      <c r="M512" s="11" t="str">
        <f t="shared" si="3"/>
        <v>Chris Pantale</v>
      </c>
      <c r="N512" s="3">
        <f t="shared" si="4"/>
        <v>4500</v>
      </c>
      <c r="O512" s="3" t="str">
        <f t="shared" ref="O512:P512" si="1025">K512</f>
        <v/>
      </c>
      <c r="P512" s="3" t="str">
        <f t="shared" si="1025"/>
        <v/>
      </c>
      <c r="Q512" s="12">
        <f t="shared" si="6"/>
        <v>0</v>
      </c>
      <c r="R512" s="3" t="str">
        <f t="shared" ref="R512:S512" si="1026">I512</f>
        <v>PHI</v>
      </c>
      <c r="S512" s="3" t="str">
        <f t="shared" si="1026"/>
        <v>WAS</v>
      </c>
      <c r="T512" s="3" t="str">
        <f t="shared" si="8"/>
        <v>TE</v>
      </c>
      <c r="U512" s="3"/>
      <c r="V512" s="3"/>
      <c r="W512" s="3"/>
      <c r="X512" s="3"/>
      <c r="Y512" s="3"/>
      <c r="Z512" s="3"/>
    </row>
    <row r="513">
      <c r="A513" s="1" t="s">
        <v>1937</v>
      </c>
      <c r="B513" s="1" t="s">
        <v>44</v>
      </c>
      <c r="C513" s="1" t="s">
        <v>1938</v>
      </c>
      <c r="D513" s="1" t="s">
        <v>1205</v>
      </c>
      <c r="E513" s="4">
        <v>1.61249995231628</v>
      </c>
      <c r="F513" s="4">
        <v>8.0</v>
      </c>
      <c r="G513" s="4">
        <v>4500.0</v>
      </c>
      <c r="H513" s="1" t="s">
        <v>346</v>
      </c>
      <c r="I513" s="1" t="s">
        <v>347</v>
      </c>
      <c r="J513" s="1" t="s">
        <v>233</v>
      </c>
      <c r="K513" s="1"/>
      <c r="L513" s="1"/>
      <c r="M513" s="11" t="str">
        <f t="shared" si="3"/>
        <v>Juwan Thompson</v>
      </c>
      <c r="N513" s="3">
        <f t="shared" si="4"/>
        <v>4500</v>
      </c>
      <c r="O513" s="3" t="str">
        <f t="shared" ref="O513:P513" si="1027">K513</f>
        <v/>
      </c>
      <c r="P513" s="3" t="str">
        <f t="shared" si="1027"/>
        <v/>
      </c>
      <c r="Q513" s="12">
        <f t="shared" si="6"/>
        <v>1.612499952</v>
      </c>
      <c r="R513" s="3" t="str">
        <f t="shared" ref="R513:S513" si="1028">I513</f>
        <v>DEN</v>
      </c>
      <c r="S513" s="3" t="str">
        <f t="shared" si="1028"/>
        <v>SD</v>
      </c>
      <c r="T513" s="3" t="str">
        <f t="shared" si="8"/>
        <v>RB</v>
      </c>
      <c r="U513" s="3"/>
      <c r="V513" s="3"/>
      <c r="W513" s="3"/>
      <c r="X513" s="3"/>
      <c r="Y513" s="3"/>
      <c r="Z513" s="3"/>
    </row>
    <row r="514">
      <c r="A514" s="1" t="s">
        <v>1939</v>
      </c>
      <c r="B514" s="1" t="s">
        <v>44</v>
      </c>
      <c r="C514" s="1" t="s">
        <v>1940</v>
      </c>
      <c r="D514" s="1" t="s">
        <v>1941</v>
      </c>
      <c r="E514" s="4">
        <v>0.0</v>
      </c>
      <c r="F514" s="4">
        <v>3.0</v>
      </c>
      <c r="G514" s="4">
        <v>4500.0</v>
      </c>
      <c r="H514" s="1" t="s">
        <v>101</v>
      </c>
      <c r="I514" s="1" t="s">
        <v>103</v>
      </c>
      <c r="J514" s="1" t="s">
        <v>102</v>
      </c>
      <c r="K514" s="1"/>
      <c r="L514" s="1"/>
      <c r="M514" s="11" t="str">
        <f t="shared" si="3"/>
        <v>George Atkinson III</v>
      </c>
      <c r="N514" s="3">
        <f t="shared" si="4"/>
        <v>4500</v>
      </c>
      <c r="O514" s="3" t="str">
        <f t="shared" ref="O514:P514" si="1029">K514</f>
        <v/>
      </c>
      <c r="P514" s="3" t="str">
        <f t="shared" si="1029"/>
        <v/>
      </c>
      <c r="Q514" s="12">
        <f t="shared" si="6"/>
        <v>0</v>
      </c>
      <c r="R514" s="3" t="str">
        <f t="shared" ref="R514:S514" si="1030">I514</f>
        <v>CLE</v>
      </c>
      <c r="S514" s="3" t="str">
        <f t="shared" si="1030"/>
        <v>TEN</v>
      </c>
      <c r="T514" s="3" t="str">
        <f t="shared" si="8"/>
        <v>RB</v>
      </c>
      <c r="U514" s="3"/>
      <c r="V514" s="3"/>
      <c r="W514" s="3"/>
      <c r="X514" s="3"/>
      <c r="Y514" s="3"/>
      <c r="Z514" s="3"/>
    </row>
    <row r="515">
      <c r="A515" s="1" t="s">
        <v>1942</v>
      </c>
      <c r="B515" s="1" t="s">
        <v>19</v>
      </c>
      <c r="C515" s="1" t="s">
        <v>1943</v>
      </c>
      <c r="D515" s="1" t="s">
        <v>1944</v>
      </c>
      <c r="E515" s="4">
        <v>0.0</v>
      </c>
      <c r="F515" s="4">
        <v>0.0</v>
      </c>
      <c r="G515" s="4">
        <v>4500.0</v>
      </c>
      <c r="H515" s="1" t="s">
        <v>131</v>
      </c>
      <c r="I515" s="1" t="s">
        <v>132</v>
      </c>
      <c r="J515" s="1" t="s">
        <v>133</v>
      </c>
      <c r="K515" s="1"/>
      <c r="L515" s="1"/>
      <c r="M515" s="11" t="str">
        <f t="shared" si="3"/>
        <v>Joshua Stangby</v>
      </c>
      <c r="N515" s="3">
        <f t="shared" si="4"/>
        <v>4500</v>
      </c>
      <c r="O515" s="3" t="str">
        <f t="shared" ref="O515:P515" si="1031">K515</f>
        <v/>
      </c>
      <c r="P515" s="3" t="str">
        <f t="shared" si="1031"/>
        <v/>
      </c>
      <c r="Q515" s="12">
        <f t="shared" si="6"/>
        <v>0</v>
      </c>
      <c r="R515" s="3" t="str">
        <f t="shared" ref="R515:S515" si="1032">I515</f>
        <v>IND</v>
      </c>
      <c r="S515" s="3" t="str">
        <f t="shared" si="1032"/>
        <v>HOU</v>
      </c>
      <c r="T515" s="3" t="str">
        <f t="shared" si="8"/>
        <v>WR</v>
      </c>
      <c r="U515" s="3"/>
      <c r="V515" s="3"/>
      <c r="W515" s="3"/>
      <c r="X515" s="3"/>
      <c r="Y515" s="3"/>
      <c r="Z515" s="3"/>
    </row>
    <row r="516">
      <c r="A516" s="1" t="s">
        <v>1945</v>
      </c>
      <c r="B516" s="1" t="s">
        <v>148</v>
      </c>
      <c r="C516" s="1" t="s">
        <v>380</v>
      </c>
      <c r="D516" s="1" t="s">
        <v>759</v>
      </c>
      <c r="E516" s="4">
        <v>0.0</v>
      </c>
      <c r="F516" s="4">
        <v>6.0</v>
      </c>
      <c r="G516" s="4">
        <v>4500.0</v>
      </c>
      <c r="H516" s="1" t="s">
        <v>157</v>
      </c>
      <c r="I516" s="1" t="s">
        <v>159</v>
      </c>
      <c r="J516" s="1" t="s">
        <v>158</v>
      </c>
      <c r="K516" s="1"/>
      <c r="L516" s="1"/>
      <c r="M516" s="11" t="str">
        <f t="shared" si="3"/>
        <v>Brandon Williams</v>
      </c>
      <c r="N516" s="3">
        <f t="shared" si="4"/>
        <v>4500</v>
      </c>
      <c r="O516" s="3" t="str">
        <f t="shared" ref="O516:P516" si="1033">K516</f>
        <v/>
      </c>
      <c r="P516" s="3" t="str">
        <f t="shared" si="1033"/>
        <v/>
      </c>
      <c r="Q516" s="12">
        <f t="shared" si="6"/>
        <v>0</v>
      </c>
      <c r="R516" s="3" t="str">
        <f t="shared" ref="R516:S516" si="1034">I516</f>
        <v>SEA</v>
      </c>
      <c r="S516" s="3" t="str">
        <f t="shared" si="1034"/>
        <v>ATL</v>
      </c>
      <c r="T516" s="3" t="str">
        <f t="shared" si="8"/>
        <v>TE</v>
      </c>
      <c r="U516" s="3"/>
      <c r="V516" s="3"/>
      <c r="W516" s="3"/>
      <c r="X516" s="3"/>
      <c r="Y516" s="3"/>
      <c r="Z516" s="3"/>
    </row>
    <row r="517">
      <c r="A517" s="1" t="s">
        <v>1946</v>
      </c>
      <c r="B517" s="1" t="s">
        <v>19</v>
      </c>
      <c r="C517" s="1" t="s">
        <v>1947</v>
      </c>
      <c r="D517" s="1" t="s">
        <v>173</v>
      </c>
      <c r="E517" s="4">
        <v>6.0363637750799</v>
      </c>
      <c r="F517" s="4">
        <v>11.0</v>
      </c>
      <c r="G517" s="4">
        <v>4500.0</v>
      </c>
      <c r="H517" s="1" t="s">
        <v>144</v>
      </c>
      <c r="I517" s="1" t="s">
        <v>146</v>
      </c>
      <c r="J517" s="1" t="s">
        <v>145</v>
      </c>
      <c r="K517" s="1" t="s">
        <v>1685</v>
      </c>
      <c r="L517" s="1" t="s">
        <v>1861</v>
      </c>
      <c r="M517" s="11" t="str">
        <f t="shared" si="3"/>
        <v>Marquess Wilson</v>
      </c>
      <c r="N517" s="3">
        <f t="shared" si="4"/>
        <v>4500</v>
      </c>
      <c r="O517" s="3" t="str">
        <f t="shared" ref="O517:P517" si="1035">K517</f>
        <v>NA</v>
      </c>
      <c r="P517" s="3" t="str">
        <f t="shared" si="1035"/>
        <v>Foot</v>
      </c>
      <c r="Q517" s="12">
        <f t="shared" si="6"/>
        <v>6.036363775</v>
      </c>
      <c r="R517" s="3" t="str">
        <f t="shared" ref="R517:S517" si="1036">I517</f>
        <v>CHI</v>
      </c>
      <c r="S517" s="3" t="str">
        <f t="shared" si="1036"/>
        <v>JAC</v>
      </c>
      <c r="T517" s="3" t="str">
        <f t="shared" si="8"/>
        <v>WR</v>
      </c>
      <c r="U517" s="3"/>
      <c r="V517" s="3"/>
      <c r="W517" s="3"/>
      <c r="X517" s="3"/>
      <c r="Y517" s="3"/>
      <c r="Z517" s="3"/>
    </row>
    <row r="518">
      <c r="A518" s="1" t="s">
        <v>1948</v>
      </c>
      <c r="B518" s="1" t="s">
        <v>44</v>
      </c>
      <c r="C518" s="1" t="s">
        <v>1949</v>
      </c>
      <c r="D518" s="1" t="s">
        <v>1950</v>
      </c>
      <c r="E518" s="4">
        <v>0.0</v>
      </c>
      <c r="F518" s="4">
        <v>0.0</v>
      </c>
      <c r="G518" s="4">
        <v>4500.0</v>
      </c>
      <c r="H518" s="1" t="s">
        <v>110</v>
      </c>
      <c r="I518" s="1" t="s">
        <v>56</v>
      </c>
      <c r="J518" s="1" t="s">
        <v>111</v>
      </c>
      <c r="K518" s="1"/>
      <c r="L518" s="1"/>
      <c r="M518" s="11" t="str">
        <f t="shared" si="3"/>
        <v>Jhurell Pressley</v>
      </c>
      <c r="N518" s="3">
        <f t="shared" si="4"/>
        <v>4500</v>
      </c>
      <c r="O518" s="3" t="str">
        <f t="shared" ref="O518:P518" si="1037">K518</f>
        <v/>
      </c>
      <c r="P518" s="3" t="str">
        <f t="shared" si="1037"/>
        <v/>
      </c>
      <c r="Q518" s="12">
        <f t="shared" si="6"/>
        <v>0</v>
      </c>
      <c r="R518" s="3" t="str">
        <f t="shared" ref="R518:S518" si="1038">I518</f>
        <v>GB</v>
      </c>
      <c r="S518" s="3" t="str">
        <f t="shared" si="1038"/>
        <v>DAL</v>
      </c>
      <c r="T518" s="3" t="str">
        <f t="shared" si="8"/>
        <v>RB</v>
      </c>
      <c r="U518" s="3"/>
      <c r="V518" s="3"/>
      <c r="W518" s="3"/>
      <c r="X518" s="3"/>
      <c r="Y518" s="3"/>
      <c r="Z518" s="3"/>
    </row>
    <row r="519">
      <c r="A519" s="1" t="s">
        <v>1951</v>
      </c>
      <c r="B519" s="1" t="s">
        <v>148</v>
      </c>
      <c r="C519" s="1" t="s">
        <v>1302</v>
      </c>
      <c r="D519" s="1" t="s">
        <v>1952</v>
      </c>
      <c r="E519" s="4">
        <v>1.64999997615814</v>
      </c>
      <c r="F519" s="4">
        <v>4.0</v>
      </c>
      <c r="G519" s="4">
        <v>4500.0</v>
      </c>
      <c r="H519" s="1" t="s">
        <v>157</v>
      </c>
      <c r="I519" s="1" t="s">
        <v>159</v>
      </c>
      <c r="J519" s="1" t="s">
        <v>158</v>
      </c>
      <c r="K519" s="1"/>
      <c r="L519" s="1"/>
      <c r="M519" s="11" t="str">
        <f t="shared" si="3"/>
        <v>Luke Willson</v>
      </c>
      <c r="N519" s="3">
        <f t="shared" si="4"/>
        <v>4500</v>
      </c>
      <c r="O519" s="3" t="str">
        <f t="shared" ref="O519:P519" si="1039">K519</f>
        <v/>
      </c>
      <c r="P519" s="3" t="str">
        <f t="shared" si="1039"/>
        <v/>
      </c>
      <c r="Q519" s="12">
        <f t="shared" si="6"/>
        <v>1.649999976</v>
      </c>
      <c r="R519" s="3" t="str">
        <f t="shared" ref="R519:S519" si="1040">I519</f>
        <v>SEA</v>
      </c>
      <c r="S519" s="3" t="str">
        <f t="shared" si="1040"/>
        <v>ATL</v>
      </c>
      <c r="T519" s="3" t="str">
        <f t="shared" si="8"/>
        <v>TE</v>
      </c>
      <c r="U519" s="3"/>
      <c r="V519" s="3"/>
      <c r="W519" s="3"/>
      <c r="X519" s="3"/>
      <c r="Y519" s="3"/>
      <c r="Z519" s="3"/>
    </row>
    <row r="520">
      <c r="A520" s="1" t="s">
        <v>1953</v>
      </c>
      <c r="B520" s="1" t="s">
        <v>44</v>
      </c>
      <c r="C520" s="1" t="s">
        <v>1954</v>
      </c>
      <c r="D520" s="1" t="s">
        <v>1955</v>
      </c>
      <c r="E520" s="4">
        <v>1.36666663487752</v>
      </c>
      <c r="F520" s="4">
        <v>3.0</v>
      </c>
      <c r="G520" s="4">
        <v>4500.0</v>
      </c>
      <c r="H520" s="1" t="s">
        <v>346</v>
      </c>
      <c r="I520" s="1" t="s">
        <v>233</v>
      </c>
      <c r="J520" s="1" t="s">
        <v>347</v>
      </c>
      <c r="K520" s="1"/>
      <c r="L520" s="1"/>
      <c r="M520" s="11" t="str">
        <f t="shared" si="3"/>
        <v>Dexter McCluster</v>
      </c>
      <c r="N520" s="3">
        <f t="shared" si="4"/>
        <v>4500</v>
      </c>
      <c r="O520" s="3" t="str">
        <f t="shared" ref="O520:P520" si="1041">K520</f>
        <v/>
      </c>
      <c r="P520" s="3" t="str">
        <f t="shared" si="1041"/>
        <v/>
      </c>
      <c r="Q520" s="12">
        <f t="shared" si="6"/>
        <v>1.366666635</v>
      </c>
      <c r="R520" s="3" t="str">
        <f t="shared" ref="R520:S520" si="1042">I520</f>
        <v>SD</v>
      </c>
      <c r="S520" s="3" t="str">
        <f t="shared" si="1042"/>
        <v>DEN</v>
      </c>
      <c r="T520" s="3" t="str">
        <f t="shared" si="8"/>
        <v>RB</v>
      </c>
      <c r="U520" s="3"/>
      <c r="V520" s="3"/>
      <c r="W520" s="3"/>
      <c r="X520" s="3"/>
      <c r="Y520" s="3"/>
      <c r="Z520" s="3"/>
    </row>
    <row r="521">
      <c r="A521" s="1" t="s">
        <v>1956</v>
      </c>
      <c r="B521" s="1" t="s">
        <v>44</v>
      </c>
      <c r="C521" s="1" t="s">
        <v>610</v>
      </c>
      <c r="D521" s="1" t="s">
        <v>1357</v>
      </c>
      <c r="E521" s="4">
        <v>1.04999995231628</v>
      </c>
      <c r="F521" s="4">
        <v>2.0</v>
      </c>
      <c r="G521" s="4">
        <v>4500.0</v>
      </c>
      <c r="H521" s="1" t="s">
        <v>110</v>
      </c>
      <c r="I521" s="1" t="s">
        <v>56</v>
      </c>
      <c r="J521" s="1" t="s">
        <v>111</v>
      </c>
      <c r="K521" s="1" t="s">
        <v>796</v>
      </c>
      <c r="L521" s="1" t="s">
        <v>536</v>
      </c>
      <c r="M521" s="11" t="str">
        <f t="shared" si="3"/>
        <v>John Crockett</v>
      </c>
      <c r="N521" s="3">
        <f t="shared" si="4"/>
        <v>4500</v>
      </c>
      <c r="O521" s="3" t="str">
        <f t="shared" ref="O521:P521" si="1043">K521</f>
        <v>IR</v>
      </c>
      <c r="P521" s="3" t="str">
        <f t="shared" si="1043"/>
        <v>Shoulder</v>
      </c>
      <c r="Q521" s="12">
        <f t="shared" si="6"/>
        <v>1.049999952</v>
      </c>
      <c r="R521" s="3" t="str">
        <f t="shared" ref="R521:S521" si="1044">I521</f>
        <v>GB</v>
      </c>
      <c r="S521" s="3" t="str">
        <f t="shared" si="1044"/>
        <v>DAL</v>
      </c>
      <c r="T521" s="3" t="str">
        <f t="shared" si="8"/>
        <v>RB</v>
      </c>
      <c r="U521" s="3"/>
      <c r="V521" s="3"/>
      <c r="W521" s="3"/>
      <c r="X521" s="3"/>
      <c r="Y521" s="3"/>
      <c r="Z521" s="3"/>
    </row>
    <row r="522">
      <c r="A522" s="1" t="s">
        <v>1957</v>
      </c>
      <c r="B522" s="1" t="s">
        <v>44</v>
      </c>
      <c r="C522" s="1" t="s">
        <v>588</v>
      </c>
      <c r="D522" s="1" t="s">
        <v>1958</v>
      </c>
      <c r="E522" s="4">
        <v>4.6</v>
      </c>
      <c r="F522" s="4">
        <v>5.0</v>
      </c>
      <c r="G522" s="4">
        <v>4500.0</v>
      </c>
      <c r="H522" s="1" t="s">
        <v>131</v>
      </c>
      <c r="I522" s="1" t="s">
        <v>132</v>
      </c>
      <c r="J522" s="1" t="s">
        <v>133</v>
      </c>
      <c r="K522" s="1"/>
      <c r="L522" s="1"/>
      <c r="M522" s="11" t="str">
        <f t="shared" si="3"/>
        <v>Josh Ferguson</v>
      </c>
      <c r="N522" s="3">
        <f t="shared" si="4"/>
        <v>4500</v>
      </c>
      <c r="O522" s="3" t="str">
        <f t="shared" ref="O522:P522" si="1045">K522</f>
        <v/>
      </c>
      <c r="P522" s="3" t="str">
        <f t="shared" si="1045"/>
        <v/>
      </c>
      <c r="Q522" s="12">
        <f t="shared" si="6"/>
        <v>4.6</v>
      </c>
      <c r="R522" s="3" t="str">
        <f t="shared" ref="R522:S522" si="1046">I522</f>
        <v>IND</v>
      </c>
      <c r="S522" s="3" t="str">
        <f t="shared" si="1046"/>
        <v>HOU</v>
      </c>
      <c r="T522" s="3" t="str">
        <f t="shared" si="8"/>
        <v>RB</v>
      </c>
      <c r="U522" s="3"/>
      <c r="V522" s="3"/>
      <c r="W522" s="3"/>
      <c r="X522" s="3"/>
      <c r="Y522" s="3"/>
      <c r="Z522" s="3"/>
    </row>
    <row r="523">
      <c r="A523" s="1" t="s">
        <v>1959</v>
      </c>
      <c r="B523" s="1" t="s">
        <v>148</v>
      </c>
      <c r="C523" s="1" t="s">
        <v>1960</v>
      </c>
      <c r="D523" s="1" t="s">
        <v>1594</v>
      </c>
      <c r="E523" s="4">
        <v>0.0</v>
      </c>
      <c r="F523" s="4">
        <v>1.0</v>
      </c>
      <c r="G523" s="4">
        <v>4500.0</v>
      </c>
      <c r="H523" s="1" t="s">
        <v>239</v>
      </c>
      <c r="I523" s="1" t="s">
        <v>241</v>
      </c>
      <c r="J523" s="1" t="s">
        <v>180</v>
      </c>
      <c r="K523" s="1"/>
      <c r="L523" s="1"/>
      <c r="M523" s="11" t="str">
        <f t="shared" si="3"/>
        <v>Khari Lee</v>
      </c>
      <c r="N523" s="3">
        <f t="shared" si="4"/>
        <v>4500</v>
      </c>
      <c r="O523" s="3" t="str">
        <f t="shared" ref="O523:P523" si="1047">K523</f>
        <v/>
      </c>
      <c r="P523" s="3" t="str">
        <f t="shared" si="1047"/>
        <v/>
      </c>
      <c r="Q523" s="12">
        <f t="shared" si="6"/>
        <v>0</v>
      </c>
      <c r="R523" s="3" t="str">
        <f t="shared" ref="R523:S523" si="1048">I523</f>
        <v>DET</v>
      </c>
      <c r="S523" s="3" t="str">
        <f t="shared" si="1048"/>
        <v>LA</v>
      </c>
      <c r="T523" s="3" t="str">
        <f t="shared" si="8"/>
        <v>TE</v>
      </c>
      <c r="U523" s="3"/>
      <c r="V523" s="3"/>
      <c r="W523" s="3"/>
      <c r="X523" s="3"/>
      <c r="Y523" s="3"/>
      <c r="Z523" s="3"/>
    </row>
    <row r="524">
      <c r="A524" s="1" t="s">
        <v>1961</v>
      </c>
      <c r="B524" s="1" t="s">
        <v>44</v>
      </c>
      <c r="C524" s="1" t="s">
        <v>1962</v>
      </c>
      <c r="D524" s="1" t="s">
        <v>708</v>
      </c>
      <c r="E524" s="4">
        <v>0.0</v>
      </c>
      <c r="F524" s="4">
        <v>0.0</v>
      </c>
      <c r="G524" s="4">
        <v>4500.0</v>
      </c>
      <c r="H524" s="1" t="s">
        <v>110</v>
      </c>
      <c r="I524" s="1" t="s">
        <v>56</v>
      </c>
      <c r="J524" s="1" t="s">
        <v>111</v>
      </c>
      <c r="K524" s="1"/>
      <c r="L524" s="1"/>
      <c r="M524" s="11" t="str">
        <f t="shared" si="3"/>
        <v>Don Jackson</v>
      </c>
      <c r="N524" s="3">
        <f t="shared" si="4"/>
        <v>4500</v>
      </c>
      <c r="O524" s="3" t="str">
        <f t="shared" ref="O524:P524" si="1049">K524</f>
        <v/>
      </c>
      <c r="P524" s="3" t="str">
        <f t="shared" si="1049"/>
        <v/>
      </c>
      <c r="Q524" s="12">
        <f t="shared" si="6"/>
        <v>0</v>
      </c>
      <c r="R524" s="3" t="str">
        <f t="shared" ref="R524:S524" si="1050">I524</f>
        <v>GB</v>
      </c>
      <c r="S524" s="3" t="str">
        <f t="shared" si="1050"/>
        <v>DAL</v>
      </c>
      <c r="T524" s="3" t="str">
        <f t="shared" si="8"/>
        <v>RB</v>
      </c>
      <c r="U524" s="3"/>
      <c r="V524" s="3"/>
      <c r="W524" s="3"/>
      <c r="X524" s="3"/>
      <c r="Y524" s="3"/>
      <c r="Z524" s="3"/>
    </row>
    <row r="525">
      <c r="A525" s="1" t="s">
        <v>1963</v>
      </c>
      <c r="B525" s="1" t="s">
        <v>148</v>
      </c>
      <c r="C525" s="1" t="s">
        <v>1490</v>
      </c>
      <c r="D525" s="1" t="s">
        <v>1964</v>
      </c>
      <c r="E525" s="4">
        <v>1.4</v>
      </c>
      <c r="F525" s="4">
        <v>5.0</v>
      </c>
      <c r="G525" s="4">
        <v>4500.0</v>
      </c>
      <c r="H525" s="1" t="s">
        <v>65</v>
      </c>
      <c r="I525" s="1" t="s">
        <v>66</v>
      </c>
      <c r="J525" s="1" t="s">
        <v>67</v>
      </c>
      <c r="K525" s="1"/>
      <c r="L525" s="1"/>
      <c r="M525" s="11" t="str">
        <f t="shared" si="3"/>
        <v>Jermaine Gresham</v>
      </c>
      <c r="N525" s="3">
        <f t="shared" si="4"/>
        <v>4500</v>
      </c>
      <c r="O525" s="3" t="str">
        <f t="shared" ref="O525:P525" si="1051">K525</f>
        <v/>
      </c>
      <c r="P525" s="3" t="str">
        <f t="shared" si="1051"/>
        <v/>
      </c>
      <c r="Q525" s="12">
        <f t="shared" si="6"/>
        <v>1.4</v>
      </c>
      <c r="R525" s="3" t="str">
        <f t="shared" ref="R525:S525" si="1052">I525</f>
        <v>ARI</v>
      </c>
      <c r="S525" s="3" t="str">
        <f t="shared" si="1052"/>
        <v>NYJ</v>
      </c>
      <c r="T525" s="3" t="str">
        <f t="shared" si="8"/>
        <v>TE</v>
      </c>
      <c r="U525" s="3"/>
      <c r="V525" s="3"/>
      <c r="W525" s="3"/>
      <c r="X525" s="3"/>
      <c r="Y525" s="3"/>
      <c r="Z525" s="3"/>
    </row>
    <row r="526">
      <c r="A526" s="1" t="s">
        <v>1965</v>
      </c>
      <c r="B526" s="1" t="s">
        <v>44</v>
      </c>
      <c r="C526" s="1" t="s">
        <v>1966</v>
      </c>
      <c r="D526" s="1" t="s">
        <v>557</v>
      </c>
      <c r="E526" s="4">
        <v>0.0</v>
      </c>
      <c r="F526" s="4">
        <v>2.0</v>
      </c>
      <c r="G526" s="4">
        <v>4500.0</v>
      </c>
      <c r="H526" s="1" t="s">
        <v>346</v>
      </c>
      <c r="I526" s="1" t="s">
        <v>233</v>
      </c>
      <c r="J526" s="1" t="s">
        <v>347</v>
      </c>
      <c r="K526" s="1"/>
      <c r="L526" s="1"/>
      <c r="M526" s="11" t="str">
        <f t="shared" si="3"/>
        <v>Dreamius Smith</v>
      </c>
      <c r="N526" s="3">
        <f t="shared" si="4"/>
        <v>4500</v>
      </c>
      <c r="O526" s="3" t="str">
        <f t="shared" ref="O526:P526" si="1053">K526</f>
        <v/>
      </c>
      <c r="P526" s="3" t="str">
        <f t="shared" si="1053"/>
        <v/>
      </c>
      <c r="Q526" s="12">
        <f t="shared" si="6"/>
        <v>0</v>
      </c>
      <c r="R526" s="3" t="str">
        <f t="shared" ref="R526:S526" si="1054">I526</f>
        <v>SD</v>
      </c>
      <c r="S526" s="3" t="str">
        <f t="shared" si="1054"/>
        <v>DEN</v>
      </c>
      <c r="T526" s="3" t="str">
        <f t="shared" si="8"/>
        <v>RB</v>
      </c>
      <c r="U526" s="3"/>
      <c r="V526" s="3"/>
      <c r="W526" s="3"/>
      <c r="X526" s="3"/>
      <c r="Y526" s="3"/>
      <c r="Z526" s="3"/>
    </row>
    <row r="527">
      <c r="A527" s="1" t="s">
        <v>1967</v>
      </c>
      <c r="B527" s="1" t="s">
        <v>148</v>
      </c>
      <c r="C527" s="1" t="s">
        <v>1968</v>
      </c>
      <c r="D527" s="1" t="s">
        <v>1969</v>
      </c>
      <c r="E527" s="4">
        <v>1.625</v>
      </c>
      <c r="F527" s="4">
        <v>4.0</v>
      </c>
      <c r="G527" s="4">
        <v>4500.0</v>
      </c>
      <c r="H527" s="1" t="s">
        <v>110</v>
      </c>
      <c r="I527" s="1" t="s">
        <v>111</v>
      </c>
      <c r="J527" s="1" t="s">
        <v>56</v>
      </c>
      <c r="K527" s="1"/>
      <c r="L527" s="1"/>
      <c r="M527" s="11" t="str">
        <f t="shared" si="3"/>
        <v>Geoff Swaim</v>
      </c>
      <c r="N527" s="3">
        <f t="shared" si="4"/>
        <v>4500</v>
      </c>
      <c r="O527" s="3" t="str">
        <f t="shared" ref="O527:P527" si="1055">K527</f>
        <v/>
      </c>
      <c r="P527" s="3" t="str">
        <f t="shared" si="1055"/>
        <v/>
      </c>
      <c r="Q527" s="12">
        <f t="shared" si="6"/>
        <v>1.625</v>
      </c>
      <c r="R527" s="3" t="str">
        <f t="shared" ref="R527:S527" si="1056">I527</f>
        <v>DAL</v>
      </c>
      <c r="S527" s="3" t="str">
        <f t="shared" si="1056"/>
        <v>GB</v>
      </c>
      <c r="T527" s="3" t="str">
        <f t="shared" si="8"/>
        <v>TE</v>
      </c>
      <c r="U527" s="3"/>
      <c r="V527" s="3"/>
      <c r="W527" s="3"/>
      <c r="X527" s="3"/>
      <c r="Y527" s="3"/>
      <c r="Z527" s="3"/>
    </row>
    <row r="528">
      <c r="A528" s="1" t="s">
        <v>1970</v>
      </c>
      <c r="B528" s="1" t="s">
        <v>148</v>
      </c>
      <c r="C528" s="1" t="s">
        <v>844</v>
      </c>
      <c r="D528" s="1" t="s">
        <v>1971</v>
      </c>
      <c r="E528" s="4">
        <v>2.10000006357828</v>
      </c>
      <c r="F528" s="4">
        <v>3.0</v>
      </c>
      <c r="G528" s="4">
        <v>4500.0</v>
      </c>
      <c r="H528" s="1" t="s">
        <v>210</v>
      </c>
      <c r="I528" s="1" t="s">
        <v>211</v>
      </c>
      <c r="J528" s="1" t="s">
        <v>212</v>
      </c>
      <c r="K528" s="1"/>
      <c r="L528" s="1"/>
      <c r="M528" s="11" t="str">
        <f t="shared" si="3"/>
        <v>Nick O'Leary</v>
      </c>
      <c r="N528" s="3">
        <f t="shared" si="4"/>
        <v>4500</v>
      </c>
      <c r="O528" s="3" t="str">
        <f t="shared" ref="O528:P528" si="1057">K528</f>
        <v/>
      </c>
      <c r="P528" s="3" t="str">
        <f t="shared" si="1057"/>
        <v/>
      </c>
      <c r="Q528" s="12">
        <f t="shared" si="6"/>
        <v>2.100000064</v>
      </c>
      <c r="R528" s="3" t="str">
        <f t="shared" ref="R528:S528" si="1058">I528</f>
        <v>BUF</v>
      </c>
      <c r="S528" s="3" t="str">
        <f t="shared" si="1058"/>
        <v>SF</v>
      </c>
      <c r="T528" s="3" t="str">
        <f t="shared" si="8"/>
        <v>TE</v>
      </c>
      <c r="U528" s="3"/>
      <c r="V528" s="3"/>
      <c r="W528" s="3"/>
      <c r="X528" s="3"/>
      <c r="Y528" s="3"/>
      <c r="Z528" s="3"/>
    </row>
    <row r="529">
      <c r="A529" s="1" t="s">
        <v>1972</v>
      </c>
      <c r="B529" s="1" t="s">
        <v>19</v>
      </c>
      <c r="C529" s="1" t="s">
        <v>1973</v>
      </c>
      <c r="D529" s="1" t="s">
        <v>1291</v>
      </c>
      <c r="E529" s="4">
        <v>0.0</v>
      </c>
      <c r="F529" s="4">
        <v>0.0</v>
      </c>
      <c r="G529" s="4">
        <v>4500.0</v>
      </c>
      <c r="H529" s="1" t="s">
        <v>27</v>
      </c>
      <c r="I529" s="1" t="s">
        <v>29</v>
      </c>
      <c r="J529" s="1" t="s">
        <v>28</v>
      </c>
      <c r="K529" s="1"/>
      <c r="L529" s="1"/>
      <c r="M529" s="11" t="str">
        <f t="shared" si="3"/>
        <v>Rashawn Scott</v>
      </c>
      <c r="N529" s="3">
        <f t="shared" si="4"/>
        <v>4500</v>
      </c>
      <c r="O529" s="3" t="str">
        <f t="shared" ref="O529:P529" si="1059">K529</f>
        <v/>
      </c>
      <c r="P529" s="3" t="str">
        <f t="shared" si="1059"/>
        <v/>
      </c>
      <c r="Q529" s="12">
        <f t="shared" si="6"/>
        <v>0</v>
      </c>
      <c r="R529" s="3" t="str">
        <f t="shared" ref="R529:S529" si="1060">I529</f>
        <v>MIA</v>
      </c>
      <c r="S529" s="3" t="str">
        <f t="shared" si="1060"/>
        <v>PIT</v>
      </c>
      <c r="T529" s="3" t="str">
        <f t="shared" si="8"/>
        <v>WR</v>
      </c>
      <c r="U529" s="3"/>
      <c r="V529" s="3"/>
      <c r="W529" s="3"/>
      <c r="X529" s="3"/>
      <c r="Y529" s="3"/>
      <c r="Z529" s="3"/>
    </row>
    <row r="530">
      <c r="A530" s="1" t="s">
        <v>1974</v>
      </c>
      <c r="B530" s="1" t="s">
        <v>19</v>
      </c>
      <c r="C530" s="1" t="s">
        <v>1975</v>
      </c>
      <c r="D530" s="1" t="s">
        <v>983</v>
      </c>
      <c r="E530" s="4">
        <v>1.39999997615814</v>
      </c>
      <c r="F530" s="4">
        <v>2.0</v>
      </c>
      <c r="G530" s="4">
        <v>4500.0</v>
      </c>
      <c r="H530" s="1" t="s">
        <v>77</v>
      </c>
      <c r="I530" s="1" t="s">
        <v>78</v>
      </c>
      <c r="J530" s="1" t="s">
        <v>79</v>
      </c>
      <c r="K530" s="1"/>
      <c r="L530" s="1"/>
      <c r="M530" s="11" t="str">
        <f t="shared" si="3"/>
        <v>DeAndrew White</v>
      </c>
      <c r="N530" s="3">
        <f t="shared" si="4"/>
        <v>4500</v>
      </c>
      <c r="O530" s="3" t="str">
        <f t="shared" ref="O530:P530" si="1061">K530</f>
        <v/>
      </c>
      <c r="P530" s="3" t="str">
        <f t="shared" si="1061"/>
        <v/>
      </c>
      <c r="Q530" s="12">
        <f t="shared" si="6"/>
        <v>1.399999976</v>
      </c>
      <c r="R530" s="3" t="str">
        <f t="shared" ref="R530:S530" si="1062">I530</f>
        <v>NE</v>
      </c>
      <c r="S530" s="3" t="str">
        <f t="shared" si="1062"/>
        <v>CIN</v>
      </c>
      <c r="T530" s="3" t="str">
        <f t="shared" si="8"/>
        <v>WR</v>
      </c>
      <c r="U530" s="3"/>
      <c r="V530" s="3"/>
      <c r="W530" s="3"/>
      <c r="X530" s="3"/>
      <c r="Y530" s="3"/>
      <c r="Z530" s="3"/>
    </row>
    <row r="531">
      <c r="A531" s="1" t="s">
        <v>1976</v>
      </c>
      <c r="B531" s="1" t="s">
        <v>1201</v>
      </c>
      <c r="C531" s="1" t="s">
        <v>1977</v>
      </c>
      <c r="D531" s="1" t="s">
        <v>1978</v>
      </c>
      <c r="E531" s="4">
        <v>8.0</v>
      </c>
      <c r="F531" s="4">
        <v>4.0</v>
      </c>
      <c r="G531" s="4">
        <v>4500.0</v>
      </c>
      <c r="H531" s="1" t="s">
        <v>89</v>
      </c>
      <c r="I531" s="1" t="s">
        <v>69</v>
      </c>
      <c r="J531" s="1" t="s">
        <v>90</v>
      </c>
      <c r="K531" s="1"/>
      <c r="L531" s="1"/>
      <c r="M531" s="11" t="str">
        <f t="shared" si="3"/>
        <v>Wil Lutz</v>
      </c>
      <c r="N531" s="3">
        <f t="shared" si="4"/>
        <v>4500</v>
      </c>
      <c r="O531" s="3" t="str">
        <f t="shared" ref="O531:P531" si="1063">K531</f>
        <v/>
      </c>
      <c r="P531" s="3" t="str">
        <f t="shared" si="1063"/>
        <v/>
      </c>
      <c r="Q531" s="12">
        <f t="shared" si="6"/>
        <v>8</v>
      </c>
      <c r="R531" s="3" t="str">
        <f t="shared" ref="R531:S531" si="1064">I531</f>
        <v>NO</v>
      </c>
      <c r="S531" s="3" t="str">
        <f t="shared" si="1064"/>
        <v>CAR</v>
      </c>
      <c r="T531" s="3" t="str">
        <f t="shared" si="8"/>
        <v>K</v>
      </c>
      <c r="U531" s="3"/>
      <c r="V531" s="3"/>
      <c r="W531" s="3"/>
      <c r="X531" s="3"/>
      <c r="Y531" s="3"/>
      <c r="Z531" s="3"/>
    </row>
    <row r="532">
      <c r="A532" s="1" t="s">
        <v>1979</v>
      </c>
      <c r="B532" s="1" t="s">
        <v>19</v>
      </c>
      <c r="C532" s="1" t="s">
        <v>1182</v>
      </c>
      <c r="D532" s="1" t="s">
        <v>1980</v>
      </c>
      <c r="E532" s="4">
        <v>2.67499995231628</v>
      </c>
      <c r="F532" s="4">
        <v>4.0</v>
      </c>
      <c r="G532" s="4">
        <v>4500.0</v>
      </c>
      <c r="H532" s="1" t="s">
        <v>254</v>
      </c>
      <c r="I532" s="1" t="s">
        <v>255</v>
      </c>
      <c r="J532" s="1" t="s">
        <v>204</v>
      </c>
      <c r="K532" s="1"/>
      <c r="L532" s="1"/>
      <c r="M532" s="11" t="str">
        <f t="shared" si="3"/>
        <v>Andre Holmes</v>
      </c>
      <c r="N532" s="3">
        <f t="shared" si="4"/>
        <v>4500</v>
      </c>
      <c r="O532" s="3" t="str">
        <f t="shared" ref="O532:P532" si="1065">K532</f>
        <v/>
      </c>
      <c r="P532" s="3" t="str">
        <f t="shared" si="1065"/>
        <v/>
      </c>
      <c r="Q532" s="12">
        <f t="shared" si="6"/>
        <v>2.674999952</v>
      </c>
      <c r="R532" s="3" t="str">
        <f t="shared" ref="R532:S532" si="1066">I532</f>
        <v>OAK</v>
      </c>
      <c r="S532" s="3" t="str">
        <f t="shared" si="1066"/>
        <v>KC</v>
      </c>
      <c r="T532" s="3" t="str">
        <f t="shared" si="8"/>
        <v>WR</v>
      </c>
      <c r="U532" s="3"/>
      <c r="V532" s="3"/>
      <c r="W532" s="3"/>
      <c r="X532" s="3"/>
      <c r="Y532" s="3"/>
      <c r="Z532" s="3"/>
    </row>
    <row r="533">
      <c r="A533" s="1" t="s">
        <v>1981</v>
      </c>
      <c r="B533" s="1" t="s">
        <v>148</v>
      </c>
      <c r="C533" s="1" t="s">
        <v>1787</v>
      </c>
      <c r="D533" s="1" t="s">
        <v>1982</v>
      </c>
      <c r="E533" s="4">
        <v>0.0</v>
      </c>
      <c r="F533" s="4">
        <v>0.0</v>
      </c>
      <c r="G533" s="4">
        <v>4500.0</v>
      </c>
      <c r="H533" s="1" t="s">
        <v>89</v>
      </c>
      <c r="I533" s="1" t="s">
        <v>90</v>
      </c>
      <c r="J533" s="1" t="s">
        <v>69</v>
      </c>
      <c r="K533" s="1"/>
      <c r="L533" s="1"/>
      <c r="M533" s="11" t="str">
        <f t="shared" si="3"/>
        <v>Braxton Deaver</v>
      </c>
      <c r="N533" s="3">
        <f t="shared" si="4"/>
        <v>4500</v>
      </c>
      <c r="O533" s="3" t="str">
        <f t="shared" ref="O533:P533" si="1067">K533</f>
        <v/>
      </c>
      <c r="P533" s="3" t="str">
        <f t="shared" si="1067"/>
        <v/>
      </c>
      <c r="Q533" s="12">
        <f t="shared" si="6"/>
        <v>0</v>
      </c>
      <c r="R533" s="3" t="str">
        <f t="shared" ref="R533:S533" si="1068">I533</f>
        <v>CAR</v>
      </c>
      <c r="S533" s="3" t="str">
        <f t="shared" si="1068"/>
        <v>NO</v>
      </c>
      <c r="T533" s="3" t="str">
        <f t="shared" si="8"/>
        <v>TE</v>
      </c>
      <c r="U533" s="3"/>
      <c r="V533" s="3"/>
      <c r="W533" s="3"/>
      <c r="X533" s="3"/>
      <c r="Y533" s="3"/>
      <c r="Z533" s="3"/>
    </row>
    <row r="534">
      <c r="A534" s="1" t="s">
        <v>1983</v>
      </c>
      <c r="B534" s="1" t="s">
        <v>19</v>
      </c>
      <c r="C534" s="1" t="s">
        <v>976</v>
      </c>
      <c r="D534" s="1" t="s">
        <v>1984</v>
      </c>
      <c r="E534" s="4">
        <v>1.29999995231628</v>
      </c>
      <c r="F534" s="4">
        <v>1.0</v>
      </c>
      <c r="G534" s="4">
        <v>4500.0</v>
      </c>
      <c r="H534" s="1" t="s">
        <v>364</v>
      </c>
      <c r="I534" s="1" t="s">
        <v>366</v>
      </c>
      <c r="J534" s="1" t="s">
        <v>365</v>
      </c>
      <c r="K534" s="1"/>
      <c r="L534" s="1"/>
      <c r="M534" s="11" t="str">
        <f t="shared" si="3"/>
        <v>Rashad Ross</v>
      </c>
      <c r="N534" s="3">
        <f t="shared" si="4"/>
        <v>4500</v>
      </c>
      <c r="O534" s="3" t="str">
        <f t="shared" ref="O534:P534" si="1069">K534</f>
        <v/>
      </c>
      <c r="P534" s="3" t="str">
        <f t="shared" si="1069"/>
        <v/>
      </c>
      <c r="Q534" s="12">
        <f t="shared" si="6"/>
        <v>1.299999952</v>
      </c>
      <c r="R534" s="3" t="str">
        <f t="shared" ref="R534:S534" si="1070">I534</f>
        <v>WAS</v>
      </c>
      <c r="S534" s="3" t="str">
        <f t="shared" si="1070"/>
        <v>PHI</v>
      </c>
      <c r="T534" s="3" t="str">
        <f t="shared" si="8"/>
        <v>WR</v>
      </c>
      <c r="U534" s="3"/>
      <c r="V534" s="3"/>
      <c r="W534" s="3"/>
      <c r="X534" s="3"/>
      <c r="Y534" s="3"/>
      <c r="Z534" s="3"/>
    </row>
    <row r="535">
      <c r="A535" s="1" t="s">
        <v>1985</v>
      </c>
      <c r="B535" s="1" t="s">
        <v>148</v>
      </c>
      <c r="C535" s="1" t="s">
        <v>1986</v>
      </c>
      <c r="D535" s="1" t="s">
        <v>1987</v>
      </c>
      <c r="E535" s="4">
        <v>0.600000023841857</v>
      </c>
      <c r="F535" s="4">
        <v>1.0</v>
      </c>
      <c r="G535" s="4">
        <v>4500.0</v>
      </c>
      <c r="H535" s="1" t="s">
        <v>346</v>
      </c>
      <c r="I535" s="1" t="s">
        <v>233</v>
      </c>
      <c r="J535" s="1" t="s">
        <v>347</v>
      </c>
      <c r="K535" s="1"/>
      <c r="L535" s="1"/>
      <c r="M535" s="11" t="str">
        <f t="shared" si="3"/>
        <v>Asante Cleveland</v>
      </c>
      <c r="N535" s="3">
        <f t="shared" si="4"/>
        <v>4500</v>
      </c>
      <c r="O535" s="3" t="str">
        <f t="shared" ref="O535:P535" si="1071">K535</f>
        <v/>
      </c>
      <c r="P535" s="3" t="str">
        <f t="shared" si="1071"/>
        <v/>
      </c>
      <c r="Q535" s="12">
        <f t="shared" si="6"/>
        <v>0.6000000238</v>
      </c>
      <c r="R535" s="3" t="str">
        <f t="shared" ref="R535:S535" si="1072">I535</f>
        <v>SD</v>
      </c>
      <c r="S535" s="3" t="str">
        <f t="shared" si="1072"/>
        <v>DEN</v>
      </c>
      <c r="T535" s="3" t="str">
        <f t="shared" si="8"/>
        <v>TE</v>
      </c>
      <c r="U535" s="3"/>
      <c r="V535" s="3"/>
      <c r="W535" s="3"/>
      <c r="X535" s="3"/>
      <c r="Y535" s="3"/>
      <c r="Z535" s="3"/>
    </row>
    <row r="536">
      <c r="A536" s="1" t="s">
        <v>1988</v>
      </c>
      <c r="B536" s="1" t="s">
        <v>19</v>
      </c>
      <c r="C536" s="1" t="s">
        <v>713</v>
      </c>
      <c r="D536" s="1" t="s">
        <v>1989</v>
      </c>
      <c r="E536" s="4">
        <v>0.925000011920929</v>
      </c>
      <c r="F536" s="4">
        <v>4.0</v>
      </c>
      <c r="G536" s="4">
        <v>4500.0</v>
      </c>
      <c r="H536" s="1" t="s">
        <v>346</v>
      </c>
      <c r="I536" s="1" t="s">
        <v>347</v>
      </c>
      <c r="J536" s="1" t="s">
        <v>233</v>
      </c>
      <c r="K536" s="1"/>
      <c r="L536" s="1"/>
      <c r="M536" s="11" t="str">
        <f t="shared" si="3"/>
        <v>Cody Latimer</v>
      </c>
      <c r="N536" s="3">
        <f t="shared" si="4"/>
        <v>4500</v>
      </c>
      <c r="O536" s="3" t="str">
        <f t="shared" ref="O536:P536" si="1073">K536</f>
        <v/>
      </c>
      <c r="P536" s="3" t="str">
        <f t="shared" si="1073"/>
        <v/>
      </c>
      <c r="Q536" s="12">
        <f t="shared" si="6"/>
        <v>0.9250000119</v>
      </c>
      <c r="R536" s="3" t="str">
        <f t="shared" ref="R536:S536" si="1074">I536</f>
        <v>DEN</v>
      </c>
      <c r="S536" s="3" t="str">
        <f t="shared" si="1074"/>
        <v>SD</v>
      </c>
      <c r="T536" s="3" t="str">
        <f t="shared" si="8"/>
        <v>WR</v>
      </c>
      <c r="U536" s="3"/>
      <c r="V536" s="3"/>
      <c r="W536" s="3"/>
      <c r="X536" s="3"/>
      <c r="Y536" s="3"/>
      <c r="Z536" s="3"/>
    </row>
    <row r="537">
      <c r="A537" s="1" t="s">
        <v>1990</v>
      </c>
      <c r="B537" s="1" t="s">
        <v>148</v>
      </c>
      <c r="C537" s="1" t="s">
        <v>776</v>
      </c>
      <c r="D537" s="1" t="s">
        <v>1991</v>
      </c>
      <c r="E537" s="4">
        <v>4.43333339691162</v>
      </c>
      <c r="F537" s="4">
        <v>3.0</v>
      </c>
      <c r="G537" s="4">
        <v>4500.0</v>
      </c>
      <c r="H537" s="1" t="s">
        <v>144</v>
      </c>
      <c r="I537" s="1" t="s">
        <v>146</v>
      </c>
      <c r="J537" s="1" t="s">
        <v>145</v>
      </c>
      <c r="K537" s="1"/>
      <c r="L537" s="1"/>
      <c r="M537" s="11" t="str">
        <f t="shared" si="3"/>
        <v>Tony Moeaki</v>
      </c>
      <c r="N537" s="3">
        <f t="shared" si="4"/>
        <v>4500</v>
      </c>
      <c r="O537" s="3" t="str">
        <f t="shared" ref="O537:P537" si="1075">K537</f>
        <v/>
      </c>
      <c r="P537" s="3" t="str">
        <f t="shared" si="1075"/>
        <v/>
      </c>
      <c r="Q537" s="12">
        <f t="shared" si="6"/>
        <v>4.433333397</v>
      </c>
      <c r="R537" s="3" t="str">
        <f t="shared" ref="R537:S537" si="1076">I537</f>
        <v>CHI</v>
      </c>
      <c r="S537" s="3" t="str">
        <f t="shared" si="1076"/>
        <v>JAC</v>
      </c>
      <c r="T537" s="3" t="str">
        <f t="shared" si="8"/>
        <v>TE</v>
      </c>
      <c r="U537" s="3"/>
      <c r="V537" s="3"/>
      <c r="W537" s="3"/>
      <c r="X537" s="3"/>
      <c r="Y537" s="3"/>
      <c r="Z537" s="3"/>
    </row>
    <row r="538">
      <c r="A538" s="1" t="s">
        <v>1992</v>
      </c>
      <c r="B538" s="1" t="s">
        <v>19</v>
      </c>
      <c r="C538" s="1" t="s">
        <v>1182</v>
      </c>
      <c r="D538" s="1" t="s">
        <v>1126</v>
      </c>
      <c r="E538" s="4">
        <v>1.72000007629394</v>
      </c>
      <c r="F538" s="4">
        <v>5.0</v>
      </c>
      <c r="G538" s="4">
        <v>4500.0</v>
      </c>
      <c r="H538" s="1" t="s">
        <v>239</v>
      </c>
      <c r="I538" s="1" t="s">
        <v>241</v>
      </c>
      <c r="J538" s="1" t="s">
        <v>180</v>
      </c>
      <c r="K538" s="1"/>
      <c r="L538" s="1"/>
      <c r="M538" s="11" t="str">
        <f t="shared" si="3"/>
        <v>Andre Roberts</v>
      </c>
      <c r="N538" s="3">
        <f t="shared" si="4"/>
        <v>4500</v>
      </c>
      <c r="O538" s="3" t="str">
        <f t="shared" ref="O538:P538" si="1077">K538</f>
        <v/>
      </c>
      <c r="P538" s="3" t="str">
        <f t="shared" si="1077"/>
        <v/>
      </c>
      <c r="Q538" s="12">
        <f t="shared" si="6"/>
        <v>1.720000076</v>
      </c>
      <c r="R538" s="3" t="str">
        <f t="shared" ref="R538:S538" si="1078">I538</f>
        <v>DET</v>
      </c>
      <c r="S538" s="3" t="str">
        <f t="shared" si="1078"/>
        <v>LA</v>
      </c>
      <c r="T538" s="3" t="str">
        <f t="shared" si="8"/>
        <v>WR</v>
      </c>
      <c r="U538" s="3"/>
      <c r="V538" s="3"/>
      <c r="W538" s="3"/>
      <c r="X538" s="3"/>
      <c r="Y538" s="3"/>
      <c r="Z538" s="3"/>
    </row>
    <row r="539">
      <c r="A539" s="1" t="s">
        <v>1993</v>
      </c>
      <c r="B539" s="1" t="s">
        <v>148</v>
      </c>
      <c r="C539" s="1" t="s">
        <v>610</v>
      </c>
      <c r="D539" s="1" t="s">
        <v>1994</v>
      </c>
      <c r="E539" s="4">
        <v>0.0</v>
      </c>
      <c r="F539" s="4">
        <v>0.0</v>
      </c>
      <c r="G539" s="4">
        <v>4500.0</v>
      </c>
      <c r="H539" s="1" t="s">
        <v>77</v>
      </c>
      <c r="I539" s="1" t="s">
        <v>79</v>
      </c>
      <c r="J539" s="1" t="s">
        <v>78</v>
      </c>
      <c r="K539" s="1"/>
      <c r="L539" s="1"/>
      <c r="M539" s="11" t="str">
        <f t="shared" si="3"/>
        <v>John Peters</v>
      </c>
      <c r="N539" s="3">
        <f t="shared" si="4"/>
        <v>4500</v>
      </c>
      <c r="O539" s="3" t="str">
        <f t="shared" ref="O539:P539" si="1079">K539</f>
        <v/>
      </c>
      <c r="P539" s="3" t="str">
        <f t="shared" si="1079"/>
        <v/>
      </c>
      <c r="Q539" s="12">
        <f t="shared" si="6"/>
        <v>0</v>
      </c>
      <c r="R539" s="3" t="str">
        <f t="shared" ref="R539:S539" si="1080">I539</f>
        <v>CIN</v>
      </c>
      <c r="S539" s="3" t="str">
        <f t="shared" si="1080"/>
        <v>NE</v>
      </c>
      <c r="T539" s="3" t="str">
        <f t="shared" si="8"/>
        <v>TE</v>
      </c>
      <c r="U539" s="3"/>
      <c r="V539" s="3"/>
      <c r="W539" s="3"/>
      <c r="X539" s="3"/>
      <c r="Y539" s="3"/>
      <c r="Z539" s="3"/>
    </row>
    <row r="540">
      <c r="A540" s="1" t="s">
        <v>1995</v>
      </c>
      <c r="B540" s="1" t="s">
        <v>19</v>
      </c>
      <c r="C540" s="1" t="s">
        <v>1996</v>
      </c>
      <c r="D540" s="1" t="s">
        <v>173</v>
      </c>
      <c r="E540" s="4">
        <v>3.79999987284342</v>
      </c>
      <c r="F540" s="4">
        <v>3.0</v>
      </c>
      <c r="G540" s="4">
        <v>4500.0</v>
      </c>
      <c r="H540" s="1" t="s">
        <v>254</v>
      </c>
      <c r="I540" s="1" t="s">
        <v>204</v>
      </c>
      <c r="J540" s="1" t="s">
        <v>255</v>
      </c>
      <c r="K540" s="1"/>
      <c r="L540" s="1"/>
      <c r="M540" s="11" t="str">
        <f t="shared" si="3"/>
        <v>Albert Wilson</v>
      </c>
      <c r="N540" s="3">
        <f t="shared" si="4"/>
        <v>4500</v>
      </c>
      <c r="O540" s="3" t="str">
        <f t="shared" ref="O540:P540" si="1081">K540</f>
        <v/>
      </c>
      <c r="P540" s="3" t="str">
        <f t="shared" si="1081"/>
        <v/>
      </c>
      <c r="Q540" s="12">
        <f t="shared" si="6"/>
        <v>3.799999873</v>
      </c>
      <c r="R540" s="3" t="str">
        <f t="shared" ref="R540:S540" si="1082">I540</f>
        <v>KC</v>
      </c>
      <c r="S540" s="3" t="str">
        <f t="shared" si="1082"/>
        <v>OAK</v>
      </c>
      <c r="T540" s="3" t="str">
        <f t="shared" si="8"/>
        <v>WR</v>
      </c>
      <c r="U540" s="3"/>
      <c r="V540" s="3"/>
      <c r="W540" s="3"/>
      <c r="X540" s="3"/>
      <c r="Y540" s="3"/>
      <c r="Z540" s="3"/>
    </row>
    <row r="541">
      <c r="A541" s="1" t="s">
        <v>1997</v>
      </c>
      <c r="B541" s="1" t="s">
        <v>44</v>
      </c>
      <c r="C541" s="1" t="s">
        <v>1998</v>
      </c>
      <c r="D541" s="1" t="s">
        <v>1508</v>
      </c>
      <c r="E541" s="4">
        <v>1.89999997615814</v>
      </c>
      <c r="F541" s="4">
        <v>1.0</v>
      </c>
      <c r="G541" s="4">
        <v>4500.0</v>
      </c>
      <c r="H541" s="1" t="s">
        <v>101</v>
      </c>
      <c r="I541" s="1" t="s">
        <v>102</v>
      </c>
      <c r="J541" s="1" t="s">
        <v>103</v>
      </c>
      <c r="K541" s="1"/>
      <c r="L541" s="1"/>
      <c r="M541" s="11" t="str">
        <f t="shared" si="3"/>
        <v>Jalston Fowler</v>
      </c>
      <c r="N541" s="3">
        <f t="shared" si="4"/>
        <v>4500</v>
      </c>
      <c r="O541" s="3" t="str">
        <f t="shared" ref="O541:P541" si="1083">K541</f>
        <v/>
      </c>
      <c r="P541" s="3" t="str">
        <f t="shared" si="1083"/>
        <v/>
      </c>
      <c r="Q541" s="12">
        <f t="shared" si="6"/>
        <v>1.899999976</v>
      </c>
      <c r="R541" s="3" t="str">
        <f t="shared" ref="R541:S541" si="1084">I541</f>
        <v>TEN</v>
      </c>
      <c r="S541" s="3" t="str">
        <f t="shared" si="1084"/>
        <v>CLE</v>
      </c>
      <c r="T541" s="3" t="str">
        <f t="shared" si="8"/>
        <v>RB</v>
      </c>
      <c r="U541" s="3"/>
      <c r="V541" s="3"/>
      <c r="W541" s="3"/>
      <c r="X541" s="3"/>
      <c r="Y541" s="3"/>
      <c r="Z541" s="3"/>
    </row>
    <row r="542">
      <c r="A542" s="1" t="s">
        <v>1999</v>
      </c>
      <c r="B542" s="1" t="s">
        <v>148</v>
      </c>
      <c r="C542" s="1" t="s">
        <v>2000</v>
      </c>
      <c r="D542" s="1" t="s">
        <v>1581</v>
      </c>
      <c r="E542" s="4">
        <v>0.600000023841857</v>
      </c>
      <c r="F542" s="4">
        <v>2.0</v>
      </c>
      <c r="G542" s="4">
        <v>4500.0</v>
      </c>
      <c r="H542" s="1" t="s">
        <v>101</v>
      </c>
      <c r="I542" s="1" t="s">
        <v>103</v>
      </c>
      <c r="J542" s="1" t="s">
        <v>102</v>
      </c>
      <c r="K542" s="1"/>
      <c r="L542" s="1"/>
      <c r="M542" s="11" t="str">
        <f t="shared" si="3"/>
        <v>E.J. Bibbs</v>
      </c>
      <c r="N542" s="3">
        <f t="shared" si="4"/>
        <v>4500</v>
      </c>
      <c r="O542" s="3" t="str">
        <f t="shared" ref="O542:P542" si="1085">K542</f>
        <v/>
      </c>
      <c r="P542" s="3" t="str">
        <f t="shared" si="1085"/>
        <v/>
      </c>
      <c r="Q542" s="12">
        <f t="shared" si="6"/>
        <v>0.6000000238</v>
      </c>
      <c r="R542" s="3" t="str">
        <f t="shared" ref="R542:S542" si="1086">I542</f>
        <v>CLE</v>
      </c>
      <c r="S542" s="3" t="str">
        <f t="shared" si="1086"/>
        <v>TEN</v>
      </c>
      <c r="T542" s="3" t="str">
        <f t="shared" si="8"/>
        <v>TE</v>
      </c>
      <c r="U542" s="3"/>
      <c r="V542" s="3"/>
      <c r="W542" s="3"/>
      <c r="X542" s="3"/>
      <c r="Y542" s="3"/>
      <c r="Z542" s="3"/>
    </row>
    <row r="543">
      <c r="A543" s="1" t="s">
        <v>2001</v>
      </c>
      <c r="B543" s="1" t="s">
        <v>1136</v>
      </c>
      <c r="C543" s="1" t="s">
        <v>2002</v>
      </c>
      <c r="D543" s="1" t="s">
        <v>2003</v>
      </c>
      <c r="E543" s="4">
        <v>11.75</v>
      </c>
      <c r="F543" s="4">
        <v>4.0</v>
      </c>
      <c r="G543" s="4">
        <v>4500.0</v>
      </c>
      <c r="H543" s="1" t="s">
        <v>364</v>
      </c>
      <c r="I543" s="1" t="s">
        <v>365</v>
      </c>
      <c r="J543" s="1" t="s">
        <v>366</v>
      </c>
      <c r="K543" s="1"/>
      <c r="L543" s="1"/>
      <c r="M543" s="11" t="str">
        <f t="shared" si="3"/>
        <v>Philadelphia Eagles</v>
      </c>
      <c r="N543" s="3">
        <f t="shared" si="4"/>
        <v>4500</v>
      </c>
      <c r="O543" s="3" t="str">
        <f t="shared" ref="O543:P543" si="1087">K543</f>
        <v/>
      </c>
      <c r="P543" s="3" t="str">
        <f t="shared" si="1087"/>
        <v/>
      </c>
      <c r="Q543" s="12">
        <f t="shared" si="6"/>
        <v>11.75</v>
      </c>
      <c r="R543" s="3" t="str">
        <f t="shared" ref="R543:S543" si="1088">I543</f>
        <v>PHI</v>
      </c>
      <c r="S543" s="3" t="str">
        <f t="shared" si="1088"/>
        <v>WAS</v>
      </c>
      <c r="T543" s="3" t="str">
        <f t="shared" si="8"/>
        <v>D</v>
      </c>
      <c r="U543" s="3"/>
      <c r="V543" s="3"/>
      <c r="W543" s="3"/>
      <c r="X543" s="3"/>
      <c r="Y543" s="3"/>
      <c r="Z543" s="3"/>
    </row>
    <row r="544">
      <c r="A544" s="1" t="s">
        <v>2004</v>
      </c>
      <c r="B544" s="1" t="s">
        <v>44</v>
      </c>
      <c r="C544" s="1" t="s">
        <v>2005</v>
      </c>
      <c r="D544" s="1" t="s">
        <v>1630</v>
      </c>
      <c r="E544" s="4">
        <v>1.77499997615814</v>
      </c>
      <c r="F544" s="4">
        <v>4.0</v>
      </c>
      <c r="G544" s="4">
        <v>4500.0</v>
      </c>
      <c r="H544" s="1" t="s">
        <v>239</v>
      </c>
      <c r="I544" s="1" t="s">
        <v>180</v>
      </c>
      <c r="J544" s="1" t="s">
        <v>241</v>
      </c>
      <c r="K544" s="1" t="s">
        <v>91</v>
      </c>
      <c r="L544" s="1" t="s">
        <v>2006</v>
      </c>
      <c r="M544" s="11" t="str">
        <f t="shared" si="3"/>
        <v>Benny Cunningham</v>
      </c>
      <c r="N544" s="3">
        <f t="shared" si="4"/>
        <v>4500</v>
      </c>
      <c r="O544" s="3" t="str">
        <f t="shared" ref="O544:P544" si="1089">K544</f>
        <v>Q</v>
      </c>
      <c r="P544" s="3" t="str">
        <f t="shared" si="1089"/>
        <v>Thigh</v>
      </c>
      <c r="Q544" s="12">
        <f t="shared" si="6"/>
        <v>1.774999976</v>
      </c>
      <c r="R544" s="3" t="str">
        <f t="shared" ref="R544:S544" si="1090">I544</f>
        <v>LA</v>
      </c>
      <c r="S544" s="3" t="str">
        <f t="shared" si="1090"/>
        <v>DET</v>
      </c>
      <c r="T544" s="3" t="str">
        <f t="shared" si="8"/>
        <v>RB</v>
      </c>
      <c r="U544" s="3"/>
      <c r="V544" s="3"/>
      <c r="W544" s="3"/>
      <c r="X544" s="3"/>
      <c r="Y544" s="3"/>
      <c r="Z544" s="3"/>
    </row>
    <row r="545">
      <c r="A545" s="1" t="s">
        <v>2007</v>
      </c>
      <c r="B545" s="1" t="s">
        <v>148</v>
      </c>
      <c r="C545" s="1" t="s">
        <v>2008</v>
      </c>
      <c r="D545" s="1" t="s">
        <v>2009</v>
      </c>
      <c r="E545" s="4">
        <v>1.83333333333333</v>
      </c>
      <c r="F545" s="4">
        <v>3.0</v>
      </c>
      <c r="G545" s="4">
        <v>4500.0</v>
      </c>
      <c r="H545" s="1" t="s">
        <v>89</v>
      </c>
      <c r="I545" s="1" t="s">
        <v>90</v>
      </c>
      <c r="J545" s="1" t="s">
        <v>69</v>
      </c>
      <c r="K545" s="1"/>
      <c r="L545" s="1"/>
      <c r="M545" s="11" t="str">
        <f t="shared" si="3"/>
        <v>Ed Dickson</v>
      </c>
      <c r="N545" s="3">
        <f t="shared" si="4"/>
        <v>4500</v>
      </c>
      <c r="O545" s="3" t="str">
        <f t="shared" ref="O545:P545" si="1091">K545</f>
        <v/>
      </c>
      <c r="P545" s="3" t="str">
        <f t="shared" si="1091"/>
        <v/>
      </c>
      <c r="Q545" s="12">
        <f t="shared" si="6"/>
        <v>1.833333333</v>
      </c>
      <c r="R545" s="3" t="str">
        <f t="shared" ref="R545:S545" si="1092">I545</f>
        <v>CAR</v>
      </c>
      <c r="S545" s="3" t="str">
        <f t="shared" si="1092"/>
        <v>NO</v>
      </c>
      <c r="T545" s="3" t="str">
        <f t="shared" si="8"/>
        <v>TE</v>
      </c>
      <c r="U545" s="3"/>
      <c r="V545" s="3"/>
      <c r="W545" s="3"/>
      <c r="X545" s="3"/>
      <c r="Y545" s="3"/>
      <c r="Z545" s="3"/>
    </row>
    <row r="546">
      <c r="A546" s="1" t="s">
        <v>2010</v>
      </c>
      <c r="B546" s="1" t="s">
        <v>44</v>
      </c>
      <c r="C546" s="1" t="s">
        <v>1191</v>
      </c>
      <c r="D546" s="1" t="s">
        <v>1115</v>
      </c>
      <c r="E546" s="4">
        <v>0.0</v>
      </c>
      <c r="F546" s="4">
        <v>0.0</v>
      </c>
      <c r="G546" s="4">
        <v>4500.0</v>
      </c>
      <c r="H546" s="1" t="s">
        <v>27</v>
      </c>
      <c r="I546" s="1" t="s">
        <v>28</v>
      </c>
      <c r="J546" s="1" t="s">
        <v>29</v>
      </c>
      <c r="K546" s="1"/>
      <c r="L546" s="1"/>
      <c r="M546" s="11" t="str">
        <f t="shared" si="3"/>
        <v>Christian Powell</v>
      </c>
      <c r="N546" s="3">
        <f t="shared" si="4"/>
        <v>4500</v>
      </c>
      <c r="O546" s="3" t="str">
        <f t="shared" ref="O546:P546" si="1093">K546</f>
        <v/>
      </c>
      <c r="P546" s="3" t="str">
        <f t="shared" si="1093"/>
        <v/>
      </c>
      <c r="Q546" s="12">
        <f t="shared" si="6"/>
        <v>0</v>
      </c>
      <c r="R546" s="3" t="str">
        <f t="shared" ref="R546:S546" si="1094">I546</f>
        <v>PIT</v>
      </c>
      <c r="S546" s="3" t="str">
        <f t="shared" si="1094"/>
        <v>MIA</v>
      </c>
      <c r="T546" s="3" t="str">
        <f t="shared" si="8"/>
        <v>RB</v>
      </c>
      <c r="U546" s="3"/>
      <c r="V546" s="3"/>
      <c r="W546" s="3"/>
      <c r="X546" s="3"/>
      <c r="Y546" s="3"/>
      <c r="Z546" s="3"/>
    </row>
    <row r="547">
      <c r="A547" s="1" t="s">
        <v>2011</v>
      </c>
      <c r="B547" s="1" t="s">
        <v>19</v>
      </c>
      <c r="C547" s="1" t="s">
        <v>292</v>
      </c>
      <c r="D547" s="1" t="s">
        <v>282</v>
      </c>
      <c r="E547" s="4">
        <v>1.95000004768371</v>
      </c>
      <c r="F547" s="4">
        <v>2.0</v>
      </c>
      <c r="G547" s="4">
        <v>4500.0</v>
      </c>
      <c r="H547" s="1" t="s">
        <v>346</v>
      </c>
      <c r="I547" s="1" t="s">
        <v>347</v>
      </c>
      <c r="J547" s="1" t="s">
        <v>233</v>
      </c>
      <c r="K547" s="1"/>
      <c r="L547" s="1"/>
      <c r="M547" s="11" t="str">
        <f t="shared" si="3"/>
        <v>Jordan Taylor</v>
      </c>
      <c r="N547" s="3">
        <f t="shared" si="4"/>
        <v>4500</v>
      </c>
      <c r="O547" s="3" t="str">
        <f t="shared" ref="O547:P547" si="1095">K547</f>
        <v/>
      </c>
      <c r="P547" s="3" t="str">
        <f t="shared" si="1095"/>
        <v/>
      </c>
      <c r="Q547" s="12">
        <f t="shared" si="6"/>
        <v>1.950000048</v>
      </c>
      <c r="R547" s="3" t="str">
        <f t="shared" ref="R547:S547" si="1096">I547</f>
        <v>DEN</v>
      </c>
      <c r="S547" s="3" t="str">
        <f t="shared" si="1096"/>
        <v>SD</v>
      </c>
      <c r="T547" s="3" t="str">
        <f t="shared" si="8"/>
        <v>WR</v>
      </c>
      <c r="U547" s="3"/>
      <c r="V547" s="3"/>
      <c r="W547" s="3"/>
      <c r="X547" s="3"/>
      <c r="Y547" s="3"/>
      <c r="Z547" s="3"/>
    </row>
    <row r="548">
      <c r="A548" s="1" t="s">
        <v>2012</v>
      </c>
      <c r="B548" s="1" t="s">
        <v>1136</v>
      </c>
      <c r="C548" s="1" t="s">
        <v>2013</v>
      </c>
      <c r="D548" s="1" t="s">
        <v>2014</v>
      </c>
      <c r="E548" s="4">
        <v>8.2</v>
      </c>
      <c r="F548" s="4">
        <v>5.0</v>
      </c>
      <c r="G548" s="4">
        <v>4500.0</v>
      </c>
      <c r="H548" s="1" t="s">
        <v>196</v>
      </c>
      <c r="I548" s="1" t="s">
        <v>197</v>
      </c>
      <c r="J548" s="1" t="s">
        <v>37</v>
      </c>
      <c r="K548" s="1"/>
      <c r="L548" s="1"/>
      <c r="M548" s="11" t="str">
        <f t="shared" si="3"/>
        <v>Baltimore Ravens</v>
      </c>
      <c r="N548" s="3">
        <f t="shared" si="4"/>
        <v>4500</v>
      </c>
      <c r="O548" s="3" t="str">
        <f t="shared" ref="O548:P548" si="1097">K548</f>
        <v/>
      </c>
      <c r="P548" s="3" t="str">
        <f t="shared" si="1097"/>
        <v/>
      </c>
      <c r="Q548" s="12">
        <f t="shared" si="6"/>
        <v>8.2</v>
      </c>
      <c r="R548" s="3" t="str">
        <f t="shared" ref="R548:S548" si="1098">I548</f>
        <v>BAL</v>
      </c>
      <c r="S548" s="3" t="str">
        <f t="shared" si="1098"/>
        <v>NYG</v>
      </c>
      <c r="T548" s="3" t="str">
        <f t="shared" si="8"/>
        <v>D</v>
      </c>
      <c r="U548" s="3"/>
      <c r="V548" s="3"/>
      <c r="W548" s="3"/>
      <c r="X548" s="3"/>
      <c r="Y548" s="3"/>
      <c r="Z548" s="3"/>
    </row>
    <row r="549">
      <c r="A549" s="1" t="s">
        <v>2015</v>
      </c>
      <c r="B549" s="1" t="s">
        <v>19</v>
      </c>
      <c r="C549" s="1" t="s">
        <v>2016</v>
      </c>
      <c r="D549" s="1" t="s">
        <v>2017</v>
      </c>
      <c r="E549" s="4">
        <v>3.55555555555555</v>
      </c>
      <c r="F549" s="4">
        <v>9.0</v>
      </c>
      <c r="G549" s="4">
        <v>4500.0</v>
      </c>
      <c r="H549" s="1" t="s">
        <v>346</v>
      </c>
      <c r="I549" s="1" t="s">
        <v>233</v>
      </c>
      <c r="J549" s="1" t="s">
        <v>347</v>
      </c>
      <c r="K549" s="1"/>
      <c r="L549" s="1"/>
      <c r="M549" s="11" t="str">
        <f t="shared" si="3"/>
        <v>Griff Whalen</v>
      </c>
      <c r="N549" s="3">
        <f t="shared" si="4"/>
        <v>4500</v>
      </c>
      <c r="O549" s="3" t="str">
        <f t="shared" ref="O549:P549" si="1099">K549</f>
        <v/>
      </c>
      <c r="P549" s="3" t="str">
        <f t="shared" si="1099"/>
        <v/>
      </c>
      <c r="Q549" s="12">
        <f t="shared" si="6"/>
        <v>3.555555556</v>
      </c>
      <c r="R549" s="3" t="str">
        <f t="shared" ref="R549:S549" si="1100">I549</f>
        <v>SD</v>
      </c>
      <c r="S549" s="3" t="str">
        <f t="shared" si="1100"/>
        <v>DEN</v>
      </c>
      <c r="T549" s="3" t="str">
        <f t="shared" si="8"/>
        <v>WR</v>
      </c>
      <c r="U549" s="3"/>
      <c r="V549" s="3"/>
      <c r="W549" s="3"/>
      <c r="X549" s="3"/>
      <c r="Y549" s="3"/>
      <c r="Z549" s="3"/>
    </row>
    <row r="550">
      <c r="A550" s="1" t="s">
        <v>2018</v>
      </c>
      <c r="B550" s="1" t="s">
        <v>19</v>
      </c>
      <c r="C550" s="1" t="s">
        <v>1071</v>
      </c>
      <c r="D550" s="1" t="s">
        <v>557</v>
      </c>
      <c r="E550" s="4">
        <v>1.93333339691162</v>
      </c>
      <c r="F550" s="4">
        <v>3.0</v>
      </c>
      <c r="G550" s="4">
        <v>4500.0</v>
      </c>
      <c r="H550" s="1" t="s">
        <v>157</v>
      </c>
      <c r="I550" s="1" t="s">
        <v>159</v>
      </c>
      <c r="J550" s="1" t="s">
        <v>158</v>
      </c>
      <c r="K550" s="1"/>
      <c r="L550" s="1"/>
      <c r="M550" s="11" t="str">
        <f t="shared" si="3"/>
        <v>Kevin Smith</v>
      </c>
      <c r="N550" s="3">
        <f t="shared" si="4"/>
        <v>4500</v>
      </c>
      <c r="O550" s="3" t="str">
        <f t="shared" ref="O550:P550" si="1101">K550</f>
        <v/>
      </c>
      <c r="P550" s="3" t="str">
        <f t="shared" si="1101"/>
        <v/>
      </c>
      <c r="Q550" s="12">
        <f t="shared" si="6"/>
        <v>1.933333397</v>
      </c>
      <c r="R550" s="3" t="str">
        <f t="shared" ref="R550:S550" si="1102">I550</f>
        <v>SEA</v>
      </c>
      <c r="S550" s="3" t="str">
        <f t="shared" si="1102"/>
        <v>ATL</v>
      </c>
      <c r="T550" s="3" t="str">
        <f t="shared" si="8"/>
        <v>WR</v>
      </c>
      <c r="U550" s="3"/>
      <c r="V550" s="3"/>
      <c r="W550" s="3"/>
      <c r="X550" s="3"/>
      <c r="Y550" s="3"/>
      <c r="Z550" s="3"/>
    </row>
    <row r="551">
      <c r="A551" s="1" t="s">
        <v>2019</v>
      </c>
      <c r="B551" s="1" t="s">
        <v>44</v>
      </c>
      <c r="C551" s="1" t="s">
        <v>2020</v>
      </c>
      <c r="D551" s="1" t="s">
        <v>759</v>
      </c>
      <c r="E551" s="4">
        <v>3.46666653951009</v>
      </c>
      <c r="F551" s="4">
        <v>6.0</v>
      </c>
      <c r="G551" s="4">
        <v>4500.0</v>
      </c>
      <c r="H551" s="1" t="s">
        <v>65</v>
      </c>
      <c r="I551" s="1" t="s">
        <v>66</v>
      </c>
      <c r="J551" s="1" t="s">
        <v>67</v>
      </c>
      <c r="K551" s="1"/>
      <c r="L551" s="1"/>
      <c r="M551" s="11" t="str">
        <f t="shared" si="3"/>
        <v>Kerwynn Williams</v>
      </c>
      <c r="N551" s="3">
        <f t="shared" si="4"/>
        <v>4500</v>
      </c>
      <c r="O551" s="3" t="str">
        <f t="shared" ref="O551:P551" si="1103">K551</f>
        <v/>
      </c>
      <c r="P551" s="3" t="str">
        <f t="shared" si="1103"/>
        <v/>
      </c>
      <c r="Q551" s="12">
        <f t="shared" si="6"/>
        <v>3.46666654</v>
      </c>
      <c r="R551" s="3" t="str">
        <f t="shared" ref="R551:S551" si="1104">I551</f>
        <v>ARI</v>
      </c>
      <c r="S551" s="3" t="str">
        <f t="shared" si="1104"/>
        <v>NYJ</v>
      </c>
      <c r="T551" s="3" t="str">
        <f t="shared" si="8"/>
        <v>RB</v>
      </c>
      <c r="U551" s="3"/>
      <c r="V551" s="3"/>
      <c r="W551" s="3"/>
      <c r="X551" s="3"/>
      <c r="Y551" s="3"/>
      <c r="Z551" s="3"/>
    </row>
    <row r="552">
      <c r="A552" s="1" t="s">
        <v>2021</v>
      </c>
      <c r="B552" s="1" t="s">
        <v>148</v>
      </c>
      <c r="C552" s="1" t="s">
        <v>982</v>
      </c>
      <c r="D552" s="1" t="s">
        <v>2022</v>
      </c>
      <c r="E552" s="4">
        <v>2.33999996185302</v>
      </c>
      <c r="F552" s="4">
        <v>5.0</v>
      </c>
      <c r="G552" s="4">
        <v>4500.0</v>
      </c>
      <c r="H552" s="1" t="s">
        <v>254</v>
      </c>
      <c r="I552" s="1" t="s">
        <v>204</v>
      </c>
      <c r="J552" s="1" t="s">
        <v>255</v>
      </c>
      <c r="K552" s="1"/>
      <c r="L552" s="1"/>
      <c r="M552" s="11" t="str">
        <f t="shared" si="3"/>
        <v>James O'Shaughnessy</v>
      </c>
      <c r="N552" s="3">
        <f t="shared" si="4"/>
        <v>4500</v>
      </c>
      <c r="O552" s="3" t="str">
        <f t="shared" ref="O552:P552" si="1105">K552</f>
        <v/>
      </c>
      <c r="P552" s="3" t="str">
        <f t="shared" si="1105"/>
        <v/>
      </c>
      <c r="Q552" s="12">
        <f t="shared" si="6"/>
        <v>2.339999962</v>
      </c>
      <c r="R552" s="3" t="str">
        <f t="shared" ref="R552:S552" si="1106">I552</f>
        <v>KC</v>
      </c>
      <c r="S552" s="3" t="str">
        <f t="shared" si="1106"/>
        <v>OAK</v>
      </c>
      <c r="T552" s="3" t="str">
        <f t="shared" si="8"/>
        <v>TE</v>
      </c>
      <c r="U552" s="3"/>
      <c r="V552" s="3"/>
      <c r="W552" s="3"/>
      <c r="X552" s="3"/>
      <c r="Y552" s="3"/>
      <c r="Z552" s="3"/>
    </row>
    <row r="553">
      <c r="A553" s="1" t="s">
        <v>2023</v>
      </c>
      <c r="B553" s="1" t="s">
        <v>19</v>
      </c>
      <c r="C553" s="1" t="s">
        <v>1305</v>
      </c>
      <c r="D553" s="1" t="s">
        <v>572</v>
      </c>
      <c r="E553" s="4">
        <v>1.5</v>
      </c>
      <c r="F553" s="4">
        <v>1.0</v>
      </c>
      <c r="G553" s="4">
        <v>4500.0</v>
      </c>
      <c r="H553" s="1" t="s">
        <v>144</v>
      </c>
      <c r="I553" s="1" t="s">
        <v>145</v>
      </c>
      <c r="J553" s="1" t="s">
        <v>146</v>
      </c>
      <c r="K553" s="1"/>
      <c r="L553" s="1"/>
      <c r="M553" s="11" t="str">
        <f t="shared" si="3"/>
        <v>Neal Sterling</v>
      </c>
      <c r="N553" s="3">
        <f t="shared" si="4"/>
        <v>4500</v>
      </c>
      <c r="O553" s="3" t="str">
        <f t="shared" ref="O553:P553" si="1107">K553</f>
        <v/>
      </c>
      <c r="P553" s="3" t="str">
        <f t="shared" si="1107"/>
        <v/>
      </c>
      <c r="Q553" s="12">
        <f t="shared" si="6"/>
        <v>1.5</v>
      </c>
      <c r="R553" s="3" t="str">
        <f t="shared" ref="R553:S553" si="1108">I553</f>
        <v>JAC</v>
      </c>
      <c r="S553" s="3" t="str">
        <f t="shared" si="1108"/>
        <v>CHI</v>
      </c>
      <c r="T553" s="3" t="str">
        <f t="shared" si="8"/>
        <v>WR</v>
      </c>
      <c r="U553" s="3"/>
      <c r="V553" s="3"/>
      <c r="W553" s="3"/>
      <c r="X553" s="3"/>
      <c r="Y553" s="3"/>
      <c r="Z553" s="3"/>
    </row>
    <row r="554">
      <c r="A554" s="1" t="s">
        <v>2024</v>
      </c>
      <c r="B554" s="1" t="s">
        <v>44</v>
      </c>
      <c r="C554" s="1" t="s">
        <v>2025</v>
      </c>
      <c r="D554" s="1" t="s">
        <v>2026</v>
      </c>
      <c r="E554" s="4">
        <v>4.18333339691162</v>
      </c>
      <c r="F554" s="4">
        <v>12.0</v>
      </c>
      <c r="G554" s="4">
        <v>4500.0</v>
      </c>
      <c r="H554" s="1" t="s">
        <v>77</v>
      </c>
      <c r="I554" s="1" t="s">
        <v>78</v>
      </c>
      <c r="J554" s="1" t="s">
        <v>79</v>
      </c>
      <c r="K554" s="1"/>
      <c r="L554" s="1"/>
      <c r="M554" s="11" t="str">
        <f t="shared" si="3"/>
        <v>Bishop Sankey</v>
      </c>
      <c r="N554" s="3">
        <f t="shared" si="4"/>
        <v>4500</v>
      </c>
      <c r="O554" s="3" t="str">
        <f t="shared" ref="O554:P554" si="1109">K554</f>
        <v/>
      </c>
      <c r="P554" s="3" t="str">
        <f t="shared" si="1109"/>
        <v/>
      </c>
      <c r="Q554" s="12">
        <f t="shared" si="6"/>
        <v>4.183333397</v>
      </c>
      <c r="R554" s="3" t="str">
        <f t="shared" ref="R554:S554" si="1110">I554</f>
        <v>NE</v>
      </c>
      <c r="S554" s="3" t="str">
        <f t="shared" si="1110"/>
        <v>CIN</v>
      </c>
      <c r="T554" s="3" t="str">
        <f t="shared" si="8"/>
        <v>RB</v>
      </c>
      <c r="U554" s="3"/>
      <c r="V554" s="3"/>
      <c r="W554" s="3"/>
      <c r="X554" s="3"/>
      <c r="Y554" s="3"/>
      <c r="Z554" s="3"/>
    </row>
    <row r="555">
      <c r="A555" s="1" t="s">
        <v>2027</v>
      </c>
      <c r="B555" s="1" t="s">
        <v>44</v>
      </c>
      <c r="C555" s="1" t="s">
        <v>1718</v>
      </c>
      <c r="D555" s="1" t="s">
        <v>2028</v>
      </c>
      <c r="E555" s="4">
        <v>3.47999992370605</v>
      </c>
      <c r="F555" s="4">
        <v>5.0</v>
      </c>
      <c r="G555" s="4">
        <v>4500.0</v>
      </c>
      <c r="H555" s="1" t="s">
        <v>196</v>
      </c>
      <c r="I555" s="1" t="s">
        <v>197</v>
      </c>
      <c r="J555" s="1" t="s">
        <v>37</v>
      </c>
      <c r="K555" s="1"/>
      <c r="L555" s="1"/>
      <c r="M555" s="11" t="str">
        <f t="shared" si="3"/>
        <v>Kyle Juszczyk</v>
      </c>
      <c r="N555" s="3">
        <f t="shared" si="4"/>
        <v>4500</v>
      </c>
      <c r="O555" s="3" t="str">
        <f t="shared" ref="O555:P555" si="1111">K555</f>
        <v/>
      </c>
      <c r="P555" s="3" t="str">
        <f t="shared" si="1111"/>
        <v/>
      </c>
      <c r="Q555" s="12">
        <f t="shared" si="6"/>
        <v>3.479999924</v>
      </c>
      <c r="R555" s="3" t="str">
        <f t="shared" ref="R555:S555" si="1112">I555</f>
        <v>BAL</v>
      </c>
      <c r="S555" s="3" t="str">
        <f t="shared" si="1112"/>
        <v>NYG</v>
      </c>
      <c r="T555" s="3" t="str">
        <f t="shared" si="8"/>
        <v>RB</v>
      </c>
      <c r="U555" s="3"/>
      <c r="V555" s="3"/>
      <c r="W555" s="3"/>
      <c r="X555" s="3"/>
      <c r="Y555" s="3"/>
      <c r="Z555" s="3"/>
    </row>
    <row r="556">
      <c r="A556" s="1" t="s">
        <v>2029</v>
      </c>
      <c r="B556" s="1" t="s">
        <v>19</v>
      </c>
      <c r="C556" s="1" t="s">
        <v>1943</v>
      </c>
      <c r="D556" s="1" t="s">
        <v>2030</v>
      </c>
      <c r="E556" s="4">
        <v>0.949999988079071</v>
      </c>
      <c r="F556" s="4">
        <v>2.0</v>
      </c>
      <c r="G556" s="4">
        <v>4500.0</v>
      </c>
      <c r="H556" s="1" t="s">
        <v>144</v>
      </c>
      <c r="I556" s="1" t="s">
        <v>146</v>
      </c>
      <c r="J556" s="1" t="s">
        <v>145</v>
      </c>
      <c r="K556" s="1"/>
      <c r="L556" s="1"/>
      <c r="M556" s="11" t="str">
        <f t="shared" si="3"/>
        <v>Joshua Bellamy</v>
      </c>
      <c r="N556" s="3">
        <f t="shared" si="4"/>
        <v>4500</v>
      </c>
      <c r="O556" s="3" t="str">
        <f t="shared" ref="O556:P556" si="1113">K556</f>
        <v/>
      </c>
      <c r="P556" s="3" t="str">
        <f t="shared" si="1113"/>
        <v/>
      </c>
      <c r="Q556" s="12">
        <f t="shared" si="6"/>
        <v>0.9499999881</v>
      </c>
      <c r="R556" s="3" t="str">
        <f t="shared" ref="R556:S556" si="1114">I556</f>
        <v>CHI</v>
      </c>
      <c r="S556" s="3" t="str">
        <f t="shared" si="1114"/>
        <v>JAC</v>
      </c>
      <c r="T556" s="3" t="str">
        <f t="shared" si="8"/>
        <v>WR</v>
      </c>
      <c r="U556" s="3"/>
      <c r="V556" s="3"/>
      <c r="W556" s="3"/>
      <c r="X556" s="3"/>
      <c r="Y556" s="3"/>
      <c r="Z556" s="3"/>
    </row>
    <row r="557">
      <c r="A557" s="1" t="s">
        <v>2031</v>
      </c>
      <c r="B557" s="1" t="s">
        <v>44</v>
      </c>
      <c r="C557" s="1" t="s">
        <v>2032</v>
      </c>
      <c r="D557" s="1" t="s">
        <v>2033</v>
      </c>
      <c r="E557" s="4">
        <v>4.23333333333333</v>
      </c>
      <c r="F557" s="4">
        <v>15.0</v>
      </c>
      <c r="G557" s="4">
        <v>4500.0</v>
      </c>
      <c r="H557" s="1" t="s">
        <v>254</v>
      </c>
      <c r="I557" s="1" t="s">
        <v>255</v>
      </c>
      <c r="J557" s="1" t="s">
        <v>204</v>
      </c>
      <c r="K557" s="1"/>
      <c r="L557" s="1"/>
      <c r="M557" s="11" t="str">
        <f t="shared" si="3"/>
        <v>Marcel Reece</v>
      </c>
      <c r="N557" s="3">
        <f t="shared" si="4"/>
        <v>4500</v>
      </c>
      <c r="O557" s="3" t="str">
        <f t="shared" ref="O557:P557" si="1115">K557</f>
        <v/>
      </c>
      <c r="P557" s="3" t="str">
        <f t="shared" si="1115"/>
        <v/>
      </c>
      <c r="Q557" s="12">
        <f t="shared" si="6"/>
        <v>4.233333333</v>
      </c>
      <c r="R557" s="3" t="str">
        <f t="shared" ref="R557:S557" si="1116">I557</f>
        <v>OAK</v>
      </c>
      <c r="S557" s="3" t="str">
        <f t="shared" si="1116"/>
        <v>KC</v>
      </c>
      <c r="T557" s="3" t="str">
        <f t="shared" si="8"/>
        <v>RB</v>
      </c>
      <c r="U557" s="3"/>
      <c r="V557" s="3"/>
      <c r="W557" s="3"/>
      <c r="X557" s="3"/>
      <c r="Y557" s="3"/>
      <c r="Z557" s="3"/>
    </row>
    <row r="558">
      <c r="A558" s="1" t="s">
        <v>2034</v>
      </c>
      <c r="B558" s="1" t="s">
        <v>44</v>
      </c>
      <c r="C558" s="1" t="s">
        <v>2035</v>
      </c>
      <c r="D558" s="1" t="s">
        <v>2036</v>
      </c>
      <c r="E558" s="4">
        <v>0.0</v>
      </c>
      <c r="F558" s="4">
        <v>0.0</v>
      </c>
      <c r="G558" s="4">
        <v>4500.0</v>
      </c>
      <c r="H558" s="1" t="s">
        <v>157</v>
      </c>
      <c r="I558" s="1" t="s">
        <v>159</v>
      </c>
      <c r="J558" s="1" t="s">
        <v>158</v>
      </c>
      <c r="K558" s="1"/>
      <c r="L558" s="1"/>
      <c r="M558" s="11" t="str">
        <f t="shared" si="3"/>
        <v>Zac Brooks</v>
      </c>
      <c r="N558" s="3">
        <f t="shared" si="4"/>
        <v>4500</v>
      </c>
      <c r="O558" s="3" t="str">
        <f t="shared" ref="O558:P558" si="1117">K558</f>
        <v/>
      </c>
      <c r="P558" s="3" t="str">
        <f t="shared" si="1117"/>
        <v/>
      </c>
      <c r="Q558" s="12">
        <f t="shared" si="6"/>
        <v>0</v>
      </c>
      <c r="R558" s="3" t="str">
        <f t="shared" ref="R558:S558" si="1118">I558</f>
        <v>SEA</v>
      </c>
      <c r="S558" s="3" t="str">
        <f t="shared" si="1118"/>
        <v>ATL</v>
      </c>
      <c r="T558" s="3" t="str">
        <f t="shared" si="8"/>
        <v>RB</v>
      </c>
      <c r="U558" s="3"/>
      <c r="V558" s="3"/>
      <c r="W558" s="3"/>
      <c r="X558" s="3"/>
      <c r="Y558" s="3"/>
      <c r="Z558" s="3"/>
    </row>
    <row r="559">
      <c r="A559" s="1" t="s">
        <v>2037</v>
      </c>
      <c r="B559" s="1" t="s">
        <v>44</v>
      </c>
      <c r="C559" s="1" t="s">
        <v>1182</v>
      </c>
      <c r="D559" s="1" t="s">
        <v>2038</v>
      </c>
      <c r="E559" s="4">
        <v>1.23999996185302</v>
      </c>
      <c r="F559" s="4">
        <v>5.0</v>
      </c>
      <c r="G559" s="4">
        <v>4500.0</v>
      </c>
      <c r="H559" s="1" t="s">
        <v>65</v>
      </c>
      <c r="I559" s="1" t="s">
        <v>66</v>
      </c>
      <c r="J559" s="1" t="s">
        <v>67</v>
      </c>
      <c r="K559" s="1"/>
      <c r="L559" s="1"/>
      <c r="M559" s="11" t="str">
        <f t="shared" si="3"/>
        <v>Andre Ellington</v>
      </c>
      <c r="N559" s="3">
        <f t="shared" si="4"/>
        <v>4500</v>
      </c>
      <c r="O559" s="3" t="str">
        <f t="shared" ref="O559:P559" si="1119">K559</f>
        <v/>
      </c>
      <c r="P559" s="3" t="str">
        <f t="shared" si="1119"/>
        <v/>
      </c>
      <c r="Q559" s="12">
        <f t="shared" si="6"/>
        <v>1.239999962</v>
      </c>
      <c r="R559" s="3" t="str">
        <f t="shared" ref="R559:S559" si="1120">I559</f>
        <v>ARI</v>
      </c>
      <c r="S559" s="3" t="str">
        <f t="shared" si="1120"/>
        <v>NYJ</v>
      </c>
      <c r="T559" s="3" t="str">
        <f t="shared" si="8"/>
        <v>RB</v>
      </c>
      <c r="U559" s="3"/>
      <c r="V559" s="3"/>
      <c r="W559" s="3"/>
      <c r="X559" s="3"/>
      <c r="Y559" s="3"/>
      <c r="Z559" s="3"/>
    </row>
    <row r="560">
      <c r="A560" s="1" t="s">
        <v>2039</v>
      </c>
      <c r="B560" s="1" t="s">
        <v>148</v>
      </c>
      <c r="C560" s="1" t="s">
        <v>2040</v>
      </c>
      <c r="D560" s="1" t="s">
        <v>2041</v>
      </c>
      <c r="E560" s="4">
        <v>0.0</v>
      </c>
      <c r="F560" s="4">
        <v>0.0</v>
      </c>
      <c r="G560" s="4">
        <v>4500.0</v>
      </c>
      <c r="H560" s="1" t="s">
        <v>89</v>
      </c>
      <c r="I560" s="1" t="s">
        <v>90</v>
      </c>
      <c r="J560" s="1" t="s">
        <v>69</v>
      </c>
      <c r="K560" s="1"/>
      <c r="L560" s="1"/>
      <c r="M560" s="11" t="str">
        <f t="shared" si="3"/>
        <v>Beau Sandland</v>
      </c>
      <c r="N560" s="3">
        <f t="shared" si="4"/>
        <v>4500</v>
      </c>
      <c r="O560" s="3" t="str">
        <f t="shared" ref="O560:P560" si="1121">K560</f>
        <v/>
      </c>
      <c r="P560" s="3" t="str">
        <f t="shared" si="1121"/>
        <v/>
      </c>
      <c r="Q560" s="12">
        <f t="shared" si="6"/>
        <v>0</v>
      </c>
      <c r="R560" s="3" t="str">
        <f t="shared" ref="R560:S560" si="1122">I560</f>
        <v>CAR</v>
      </c>
      <c r="S560" s="3" t="str">
        <f t="shared" si="1122"/>
        <v>NO</v>
      </c>
      <c r="T560" s="3" t="str">
        <f t="shared" si="8"/>
        <v>TE</v>
      </c>
      <c r="U560" s="3"/>
      <c r="V560" s="3"/>
      <c r="W560" s="3"/>
      <c r="X560" s="3"/>
      <c r="Y560" s="3"/>
      <c r="Z560" s="3"/>
    </row>
    <row r="561">
      <c r="A561" s="1" t="s">
        <v>2042</v>
      </c>
      <c r="B561" s="1" t="s">
        <v>148</v>
      </c>
      <c r="C561" s="1" t="s">
        <v>1020</v>
      </c>
      <c r="D561" s="1" t="s">
        <v>2043</v>
      </c>
      <c r="E561" s="4">
        <v>0.0</v>
      </c>
      <c r="F561" s="4">
        <v>0.0</v>
      </c>
      <c r="G561" s="4">
        <v>4500.0</v>
      </c>
      <c r="H561" s="1" t="s">
        <v>89</v>
      </c>
      <c r="I561" s="1" t="s">
        <v>69</v>
      </c>
      <c r="J561" s="1" t="s">
        <v>90</v>
      </c>
      <c r="K561" s="1"/>
      <c r="L561" s="1"/>
      <c r="M561" s="11" t="str">
        <f t="shared" si="3"/>
        <v>Chris Manhertz</v>
      </c>
      <c r="N561" s="3">
        <f t="shared" si="4"/>
        <v>4500</v>
      </c>
      <c r="O561" s="3" t="str">
        <f t="shared" ref="O561:P561" si="1123">K561</f>
        <v/>
      </c>
      <c r="P561" s="3" t="str">
        <f t="shared" si="1123"/>
        <v/>
      </c>
      <c r="Q561" s="12">
        <f t="shared" si="6"/>
        <v>0</v>
      </c>
      <c r="R561" s="3" t="str">
        <f t="shared" ref="R561:S561" si="1124">I561</f>
        <v>NO</v>
      </c>
      <c r="S561" s="3" t="str">
        <f t="shared" si="1124"/>
        <v>CAR</v>
      </c>
      <c r="T561" s="3" t="str">
        <f t="shared" si="8"/>
        <v>TE</v>
      </c>
      <c r="U561" s="3"/>
      <c r="V561" s="3"/>
      <c r="W561" s="3"/>
      <c r="X561" s="3"/>
      <c r="Y561" s="3"/>
      <c r="Z561" s="3"/>
    </row>
    <row r="562">
      <c r="A562" s="1" t="s">
        <v>2044</v>
      </c>
      <c r="B562" s="1" t="s">
        <v>44</v>
      </c>
      <c r="C562" s="1" t="s">
        <v>731</v>
      </c>
      <c r="D562" s="1" t="s">
        <v>759</v>
      </c>
      <c r="E562" s="4">
        <v>0.200000002980232</v>
      </c>
      <c r="F562" s="4">
        <v>1.0</v>
      </c>
      <c r="G562" s="4">
        <v>4500.0</v>
      </c>
      <c r="H562" s="1" t="s">
        <v>210</v>
      </c>
      <c r="I562" s="1" t="s">
        <v>211</v>
      </c>
      <c r="J562" s="1" t="s">
        <v>212</v>
      </c>
      <c r="K562" s="1"/>
      <c r="L562" s="1"/>
      <c r="M562" s="11" t="str">
        <f t="shared" si="3"/>
        <v>Jonathan Williams</v>
      </c>
      <c r="N562" s="3">
        <f t="shared" si="4"/>
        <v>4500</v>
      </c>
      <c r="O562" s="3" t="str">
        <f t="shared" ref="O562:P562" si="1125">K562</f>
        <v/>
      </c>
      <c r="P562" s="3" t="str">
        <f t="shared" si="1125"/>
        <v/>
      </c>
      <c r="Q562" s="12">
        <f t="shared" si="6"/>
        <v>0.200000003</v>
      </c>
      <c r="R562" s="3" t="str">
        <f t="shared" ref="R562:S562" si="1126">I562</f>
        <v>BUF</v>
      </c>
      <c r="S562" s="3" t="str">
        <f t="shared" si="1126"/>
        <v>SF</v>
      </c>
      <c r="T562" s="3" t="str">
        <f t="shared" si="8"/>
        <v>RB</v>
      </c>
      <c r="U562" s="3"/>
      <c r="V562" s="3"/>
      <c r="W562" s="3"/>
      <c r="X562" s="3"/>
      <c r="Y562" s="3"/>
      <c r="Z562" s="3"/>
    </row>
    <row r="563">
      <c r="A563" s="1" t="s">
        <v>2045</v>
      </c>
      <c r="B563" s="1" t="s">
        <v>44</v>
      </c>
      <c r="C563" s="1" t="s">
        <v>2046</v>
      </c>
      <c r="D563" s="1" t="s">
        <v>2047</v>
      </c>
      <c r="E563" s="4">
        <v>1.2333333492279</v>
      </c>
      <c r="F563" s="4">
        <v>3.0</v>
      </c>
      <c r="G563" s="4">
        <v>4500.0</v>
      </c>
      <c r="H563" s="1" t="s">
        <v>144</v>
      </c>
      <c r="I563" s="1" t="s">
        <v>146</v>
      </c>
      <c r="J563" s="1" t="s">
        <v>145</v>
      </c>
      <c r="K563" s="1"/>
      <c r="L563" s="1"/>
      <c r="M563" s="11" t="str">
        <f t="shared" si="3"/>
        <v>Ka'Deem Carey</v>
      </c>
      <c r="N563" s="3">
        <f t="shared" si="4"/>
        <v>4500</v>
      </c>
      <c r="O563" s="3" t="str">
        <f t="shared" ref="O563:P563" si="1127">K563</f>
        <v/>
      </c>
      <c r="P563" s="3" t="str">
        <f t="shared" si="1127"/>
        <v/>
      </c>
      <c r="Q563" s="12">
        <f t="shared" si="6"/>
        <v>1.233333349</v>
      </c>
      <c r="R563" s="3" t="str">
        <f t="shared" ref="R563:S563" si="1128">I563</f>
        <v>CHI</v>
      </c>
      <c r="S563" s="3" t="str">
        <f t="shared" si="1128"/>
        <v>JAC</v>
      </c>
      <c r="T563" s="3" t="str">
        <f t="shared" si="8"/>
        <v>RB</v>
      </c>
      <c r="U563" s="3"/>
      <c r="V563" s="3"/>
      <c r="W563" s="3"/>
      <c r="X563" s="3"/>
      <c r="Y563" s="3"/>
      <c r="Z563" s="3"/>
    </row>
    <row r="564">
      <c r="A564" s="1" t="s">
        <v>2048</v>
      </c>
      <c r="B564" s="1" t="s">
        <v>19</v>
      </c>
      <c r="C564" s="1" t="s">
        <v>2049</v>
      </c>
      <c r="D564" s="1" t="s">
        <v>2050</v>
      </c>
      <c r="E564" s="4">
        <v>0.0</v>
      </c>
      <c r="F564" s="4">
        <v>0.0</v>
      </c>
      <c r="G564" s="4">
        <v>4500.0</v>
      </c>
      <c r="H564" s="1" t="s">
        <v>131</v>
      </c>
      <c r="I564" s="1" t="s">
        <v>132</v>
      </c>
      <c r="J564" s="1" t="s">
        <v>133</v>
      </c>
      <c r="K564" s="1"/>
      <c r="L564" s="1"/>
      <c r="M564" s="11" t="str">
        <f t="shared" si="3"/>
        <v>Mekale McKay</v>
      </c>
      <c r="N564" s="3">
        <f t="shared" si="4"/>
        <v>4500</v>
      </c>
      <c r="O564" s="3" t="str">
        <f t="shared" ref="O564:P564" si="1129">K564</f>
        <v/>
      </c>
      <c r="P564" s="3" t="str">
        <f t="shared" si="1129"/>
        <v/>
      </c>
      <c r="Q564" s="12">
        <f t="shared" si="6"/>
        <v>0</v>
      </c>
      <c r="R564" s="3" t="str">
        <f t="shared" ref="R564:S564" si="1130">I564</f>
        <v>IND</v>
      </c>
      <c r="S564" s="3" t="str">
        <f t="shared" si="1130"/>
        <v>HOU</v>
      </c>
      <c r="T564" s="3" t="str">
        <f t="shared" si="8"/>
        <v>WR</v>
      </c>
      <c r="U564" s="3"/>
      <c r="V564" s="3"/>
      <c r="W564" s="3"/>
      <c r="X564" s="3"/>
      <c r="Y564" s="3"/>
      <c r="Z564" s="3"/>
    </row>
    <row r="565">
      <c r="A565" s="1" t="s">
        <v>2051</v>
      </c>
      <c r="B565" s="1" t="s">
        <v>44</v>
      </c>
      <c r="C565" s="1" t="s">
        <v>2052</v>
      </c>
      <c r="D565" s="1" t="s">
        <v>2053</v>
      </c>
      <c r="E565" s="4">
        <v>1.80000003178914</v>
      </c>
      <c r="F565" s="4">
        <v>3.0</v>
      </c>
      <c r="G565" s="4">
        <v>4500.0</v>
      </c>
      <c r="H565" s="1" t="s">
        <v>157</v>
      </c>
      <c r="I565" s="1" t="s">
        <v>158</v>
      </c>
      <c r="J565" s="1" t="s">
        <v>159</v>
      </c>
      <c r="K565" s="1"/>
      <c r="L565" s="1"/>
      <c r="M565" s="11" t="str">
        <f t="shared" si="3"/>
        <v>Patrick DiMarco</v>
      </c>
      <c r="N565" s="3">
        <f t="shared" si="4"/>
        <v>4500</v>
      </c>
      <c r="O565" s="3" t="str">
        <f t="shared" ref="O565:P565" si="1131">K565</f>
        <v/>
      </c>
      <c r="P565" s="3" t="str">
        <f t="shared" si="1131"/>
        <v/>
      </c>
      <c r="Q565" s="12">
        <f t="shared" si="6"/>
        <v>1.800000032</v>
      </c>
      <c r="R565" s="3" t="str">
        <f t="shared" ref="R565:S565" si="1132">I565</f>
        <v>ATL</v>
      </c>
      <c r="S565" s="3" t="str">
        <f t="shared" si="1132"/>
        <v>SEA</v>
      </c>
      <c r="T565" s="3" t="str">
        <f t="shared" si="8"/>
        <v>RB</v>
      </c>
      <c r="U565" s="3"/>
      <c r="V565" s="3"/>
      <c r="W565" s="3"/>
      <c r="X565" s="3"/>
      <c r="Y565" s="3"/>
      <c r="Z565" s="3"/>
    </row>
    <row r="566">
      <c r="A566" s="1" t="s">
        <v>2054</v>
      </c>
      <c r="B566" s="1" t="s">
        <v>44</v>
      </c>
      <c r="C566" s="1" t="s">
        <v>1572</v>
      </c>
      <c r="D566" s="1" t="s">
        <v>2055</v>
      </c>
      <c r="E566" s="4">
        <v>3.67499995231628</v>
      </c>
      <c r="F566" s="4">
        <v>4.0</v>
      </c>
      <c r="G566" s="4">
        <v>4500.0</v>
      </c>
      <c r="H566" s="1" t="s">
        <v>210</v>
      </c>
      <c r="I566" s="1" t="s">
        <v>212</v>
      </c>
      <c r="J566" s="1" t="s">
        <v>211</v>
      </c>
      <c r="K566" s="1"/>
      <c r="L566" s="1"/>
      <c r="M566" s="11" t="str">
        <f t="shared" si="3"/>
        <v>Kendall Gaskins</v>
      </c>
      <c r="N566" s="3">
        <f t="shared" si="4"/>
        <v>4500</v>
      </c>
      <c r="O566" s="3" t="str">
        <f t="shared" ref="O566:P566" si="1133">K566</f>
        <v/>
      </c>
      <c r="P566" s="3" t="str">
        <f t="shared" si="1133"/>
        <v/>
      </c>
      <c r="Q566" s="12">
        <f t="shared" si="6"/>
        <v>3.674999952</v>
      </c>
      <c r="R566" s="3" t="str">
        <f t="shared" ref="R566:S566" si="1134">I566</f>
        <v>SF</v>
      </c>
      <c r="S566" s="3" t="str">
        <f t="shared" si="1134"/>
        <v>BUF</v>
      </c>
      <c r="T566" s="3" t="str">
        <f t="shared" si="8"/>
        <v>RB</v>
      </c>
      <c r="U566" s="3"/>
      <c r="V566" s="3"/>
      <c r="W566" s="3"/>
      <c r="X566" s="3"/>
      <c r="Y566" s="3"/>
      <c r="Z566" s="3"/>
    </row>
    <row r="567">
      <c r="A567" s="1" t="s">
        <v>2056</v>
      </c>
      <c r="B567" s="1" t="s">
        <v>44</v>
      </c>
      <c r="C567" s="1" t="s">
        <v>1669</v>
      </c>
      <c r="D567" s="1" t="s">
        <v>26</v>
      </c>
      <c r="E567" s="4">
        <v>2.54999995231628</v>
      </c>
      <c r="F567" s="4">
        <v>2.0</v>
      </c>
      <c r="G567" s="4">
        <v>4500.0</v>
      </c>
      <c r="H567" s="1" t="s">
        <v>239</v>
      </c>
      <c r="I567" s="1" t="s">
        <v>180</v>
      </c>
      <c r="J567" s="1" t="s">
        <v>241</v>
      </c>
      <c r="K567" s="1"/>
      <c r="L567" s="1"/>
      <c r="M567" s="11" t="str">
        <f t="shared" si="3"/>
        <v>Malcolm Brown</v>
      </c>
      <c r="N567" s="3">
        <f t="shared" si="4"/>
        <v>4500</v>
      </c>
      <c r="O567" s="3" t="str">
        <f t="shared" ref="O567:P567" si="1135">K567</f>
        <v/>
      </c>
      <c r="P567" s="3" t="str">
        <f t="shared" si="1135"/>
        <v/>
      </c>
      <c r="Q567" s="12">
        <f t="shared" si="6"/>
        <v>2.549999952</v>
      </c>
      <c r="R567" s="3" t="str">
        <f t="shared" ref="R567:S567" si="1136">I567</f>
        <v>LA</v>
      </c>
      <c r="S567" s="3" t="str">
        <f t="shared" si="1136"/>
        <v>DET</v>
      </c>
      <c r="T567" s="3" t="str">
        <f t="shared" si="8"/>
        <v>RB</v>
      </c>
      <c r="U567" s="3"/>
      <c r="V567" s="3"/>
      <c r="W567" s="3"/>
      <c r="X567" s="3"/>
      <c r="Y567" s="3"/>
      <c r="Z567" s="3"/>
    </row>
    <row r="568">
      <c r="A568" s="1" t="s">
        <v>2057</v>
      </c>
      <c r="B568" s="1" t="s">
        <v>19</v>
      </c>
      <c r="C568" s="1" t="s">
        <v>409</v>
      </c>
      <c r="D568" s="1" t="s">
        <v>1049</v>
      </c>
      <c r="E568" s="4">
        <v>0.0</v>
      </c>
      <c r="F568" s="4">
        <v>3.0</v>
      </c>
      <c r="G568" s="4">
        <v>4500.0</v>
      </c>
      <c r="H568" s="1" t="s">
        <v>110</v>
      </c>
      <c r="I568" s="1" t="s">
        <v>56</v>
      </c>
      <c r="J568" s="1" t="s">
        <v>111</v>
      </c>
      <c r="K568" s="1"/>
      <c r="L568" s="1"/>
      <c r="M568" s="11" t="str">
        <f t="shared" si="3"/>
        <v>Trevor Davis</v>
      </c>
      <c r="N568" s="3">
        <f t="shared" si="4"/>
        <v>4500</v>
      </c>
      <c r="O568" s="3" t="str">
        <f t="shared" ref="O568:P568" si="1137">K568</f>
        <v/>
      </c>
      <c r="P568" s="3" t="str">
        <f t="shared" si="1137"/>
        <v/>
      </c>
      <c r="Q568" s="12">
        <f t="shared" si="6"/>
        <v>0</v>
      </c>
      <c r="R568" s="3" t="str">
        <f t="shared" ref="R568:S568" si="1138">I568</f>
        <v>GB</v>
      </c>
      <c r="S568" s="3" t="str">
        <f t="shared" si="1138"/>
        <v>DAL</v>
      </c>
      <c r="T568" s="3" t="str">
        <f t="shared" si="8"/>
        <v>WR</v>
      </c>
      <c r="U568" s="3"/>
      <c r="V568" s="3"/>
      <c r="W568" s="3"/>
      <c r="X568" s="3"/>
      <c r="Y568" s="3"/>
      <c r="Z568" s="3"/>
    </row>
    <row r="569">
      <c r="A569" s="1" t="s">
        <v>2058</v>
      </c>
      <c r="B569" s="1" t="s">
        <v>44</v>
      </c>
      <c r="C569" s="1" t="s">
        <v>2059</v>
      </c>
      <c r="D569" s="1" t="s">
        <v>2060</v>
      </c>
      <c r="E569" s="4">
        <v>7.77500009536743</v>
      </c>
      <c r="F569" s="4">
        <v>4.0</v>
      </c>
      <c r="G569" s="4">
        <v>4500.0</v>
      </c>
      <c r="H569" s="1" t="s">
        <v>210</v>
      </c>
      <c r="I569" s="1" t="s">
        <v>212</v>
      </c>
      <c r="J569" s="1" t="s">
        <v>211</v>
      </c>
      <c r="K569" s="1"/>
      <c r="L569" s="1"/>
      <c r="M569" s="11" t="str">
        <f t="shared" si="3"/>
        <v>DuJuan Harris</v>
      </c>
      <c r="N569" s="3">
        <f t="shared" si="4"/>
        <v>4500</v>
      </c>
      <c r="O569" s="3" t="str">
        <f t="shared" ref="O569:P569" si="1139">K569</f>
        <v/>
      </c>
      <c r="P569" s="3" t="str">
        <f t="shared" si="1139"/>
        <v/>
      </c>
      <c r="Q569" s="12">
        <f t="shared" si="6"/>
        <v>7.775000095</v>
      </c>
      <c r="R569" s="3" t="str">
        <f t="shared" ref="R569:S569" si="1140">I569</f>
        <v>SF</v>
      </c>
      <c r="S569" s="3" t="str">
        <f t="shared" si="1140"/>
        <v>BUF</v>
      </c>
      <c r="T569" s="3" t="str">
        <f t="shared" si="8"/>
        <v>RB</v>
      </c>
      <c r="U569" s="3"/>
      <c r="V569" s="3"/>
      <c r="W569" s="3"/>
      <c r="X569" s="3"/>
      <c r="Y569" s="3"/>
      <c r="Z569" s="3"/>
    </row>
    <row r="570">
      <c r="A570" s="1" t="s">
        <v>2061</v>
      </c>
      <c r="B570" s="1" t="s">
        <v>148</v>
      </c>
      <c r="C570" s="1" t="s">
        <v>2062</v>
      </c>
      <c r="D570" s="1" t="s">
        <v>2063</v>
      </c>
      <c r="E570" s="4">
        <v>0.0</v>
      </c>
      <c r="F570" s="4">
        <v>1.0</v>
      </c>
      <c r="G570" s="4">
        <v>4500.0</v>
      </c>
      <c r="H570" s="1" t="s">
        <v>364</v>
      </c>
      <c r="I570" s="1" t="s">
        <v>366</v>
      </c>
      <c r="J570" s="1" t="s">
        <v>365</v>
      </c>
      <c r="K570" s="1"/>
      <c r="L570" s="1"/>
      <c r="M570" s="11" t="str">
        <f t="shared" si="3"/>
        <v>Wes Saxton</v>
      </c>
      <c r="N570" s="3">
        <f t="shared" si="4"/>
        <v>4500</v>
      </c>
      <c r="O570" s="3" t="str">
        <f t="shared" ref="O570:P570" si="1141">K570</f>
        <v/>
      </c>
      <c r="P570" s="3" t="str">
        <f t="shared" si="1141"/>
        <v/>
      </c>
      <c r="Q570" s="12">
        <f t="shared" si="6"/>
        <v>0</v>
      </c>
      <c r="R570" s="3" t="str">
        <f t="shared" ref="R570:S570" si="1142">I570</f>
        <v>WAS</v>
      </c>
      <c r="S570" s="3" t="str">
        <f t="shared" si="1142"/>
        <v>PHI</v>
      </c>
      <c r="T570" s="3" t="str">
        <f t="shared" si="8"/>
        <v>TE</v>
      </c>
      <c r="U570" s="3"/>
      <c r="V570" s="3"/>
      <c r="W570" s="3"/>
      <c r="X570" s="3"/>
      <c r="Y570" s="3"/>
      <c r="Z570" s="3"/>
    </row>
    <row r="571">
      <c r="A571" s="1" t="s">
        <v>2064</v>
      </c>
      <c r="B571" s="1" t="s">
        <v>44</v>
      </c>
      <c r="C571" s="1" t="s">
        <v>1182</v>
      </c>
      <c r="D571" s="1" t="s">
        <v>759</v>
      </c>
      <c r="E571" s="4">
        <v>2.18125009536743</v>
      </c>
      <c r="F571" s="4">
        <v>16.0</v>
      </c>
      <c r="G571" s="4">
        <v>4500.0</v>
      </c>
      <c r="H571" s="1" t="s">
        <v>346</v>
      </c>
      <c r="I571" s="1" t="s">
        <v>233</v>
      </c>
      <c r="J571" s="1" t="s">
        <v>347</v>
      </c>
      <c r="K571" s="1"/>
      <c r="L571" s="1"/>
      <c r="M571" s="11" t="str">
        <f t="shared" si="3"/>
        <v>Andre Williams</v>
      </c>
      <c r="N571" s="3">
        <f t="shared" si="4"/>
        <v>4500</v>
      </c>
      <c r="O571" s="3" t="str">
        <f t="shared" ref="O571:P571" si="1143">K571</f>
        <v/>
      </c>
      <c r="P571" s="3" t="str">
        <f t="shared" si="1143"/>
        <v/>
      </c>
      <c r="Q571" s="12">
        <f t="shared" si="6"/>
        <v>2.181250095</v>
      </c>
      <c r="R571" s="3" t="str">
        <f t="shared" ref="R571:S571" si="1144">I571</f>
        <v>SD</v>
      </c>
      <c r="S571" s="3" t="str">
        <f t="shared" si="1144"/>
        <v>DEN</v>
      </c>
      <c r="T571" s="3" t="str">
        <f t="shared" si="8"/>
        <v>RB</v>
      </c>
      <c r="U571" s="3"/>
      <c r="V571" s="3"/>
      <c r="W571" s="3"/>
      <c r="X571" s="3"/>
      <c r="Y571" s="3"/>
      <c r="Z571" s="3"/>
    </row>
    <row r="572">
      <c r="A572" s="1" t="s">
        <v>2065</v>
      </c>
      <c r="B572" s="1" t="s">
        <v>148</v>
      </c>
      <c r="C572" s="1" t="s">
        <v>1322</v>
      </c>
      <c r="D572" s="1" t="s">
        <v>1049</v>
      </c>
      <c r="E572" s="4">
        <v>0.0</v>
      </c>
      <c r="F572" s="4">
        <v>1.0</v>
      </c>
      <c r="G572" s="4">
        <v>4500.0</v>
      </c>
      <c r="H572" s="1" t="s">
        <v>65</v>
      </c>
      <c r="I572" s="1" t="s">
        <v>67</v>
      </c>
      <c r="J572" s="1" t="s">
        <v>66</v>
      </c>
      <c r="K572" s="1"/>
      <c r="L572" s="1"/>
      <c r="M572" s="11" t="str">
        <f t="shared" si="3"/>
        <v>Kellen Davis</v>
      </c>
      <c r="N572" s="3">
        <f t="shared" si="4"/>
        <v>4500</v>
      </c>
      <c r="O572" s="3" t="str">
        <f t="shared" ref="O572:P572" si="1145">K572</f>
        <v/>
      </c>
      <c r="P572" s="3" t="str">
        <f t="shared" si="1145"/>
        <v/>
      </c>
      <c r="Q572" s="12">
        <f t="shared" si="6"/>
        <v>0</v>
      </c>
      <c r="R572" s="3" t="str">
        <f t="shared" ref="R572:S572" si="1146">I572</f>
        <v>NYJ</v>
      </c>
      <c r="S572" s="3" t="str">
        <f t="shared" si="1146"/>
        <v>ARI</v>
      </c>
      <c r="T572" s="3" t="str">
        <f t="shared" si="8"/>
        <v>TE</v>
      </c>
      <c r="U572" s="3"/>
      <c r="V572" s="3"/>
      <c r="W572" s="3"/>
      <c r="X572" s="3"/>
      <c r="Y572" s="3"/>
      <c r="Z572" s="3"/>
    </row>
    <row r="573">
      <c r="A573" s="1" t="s">
        <v>2066</v>
      </c>
      <c r="B573" s="1" t="s">
        <v>148</v>
      </c>
      <c r="C573" s="1" t="s">
        <v>588</v>
      </c>
      <c r="D573" s="1" t="s">
        <v>534</v>
      </c>
      <c r="E573" s="4">
        <v>2.46153846153846</v>
      </c>
      <c r="F573" s="4">
        <v>13.0</v>
      </c>
      <c r="G573" s="4">
        <v>4500.0</v>
      </c>
      <c r="H573" s="1" t="s">
        <v>89</v>
      </c>
      <c r="I573" s="1" t="s">
        <v>69</v>
      </c>
      <c r="J573" s="1" t="s">
        <v>90</v>
      </c>
      <c r="K573" s="1" t="s">
        <v>91</v>
      </c>
      <c r="L573" s="1" t="s">
        <v>507</v>
      </c>
      <c r="M573" s="11" t="str">
        <f t="shared" si="3"/>
        <v>Josh Hill</v>
      </c>
      <c r="N573" s="3">
        <f t="shared" si="4"/>
        <v>4500</v>
      </c>
      <c r="O573" s="3" t="str">
        <f t="shared" ref="O573:P573" si="1147">K573</f>
        <v>Q</v>
      </c>
      <c r="P573" s="3" t="str">
        <f t="shared" si="1147"/>
        <v>Ankle</v>
      </c>
      <c r="Q573" s="12">
        <f t="shared" si="6"/>
        <v>2.461538462</v>
      </c>
      <c r="R573" s="3" t="str">
        <f t="shared" ref="R573:S573" si="1148">I573</f>
        <v>NO</v>
      </c>
      <c r="S573" s="3" t="str">
        <f t="shared" si="1148"/>
        <v>CAR</v>
      </c>
      <c r="T573" s="3" t="str">
        <f t="shared" si="8"/>
        <v>TE</v>
      </c>
      <c r="U573" s="3"/>
      <c r="V573" s="3"/>
      <c r="W573" s="3"/>
      <c r="X573" s="3"/>
      <c r="Y573" s="3"/>
      <c r="Z573" s="3"/>
    </row>
    <row r="574">
      <c r="A574" s="1" t="s">
        <v>2067</v>
      </c>
      <c r="B574" s="1" t="s">
        <v>19</v>
      </c>
      <c r="C574" s="1" t="s">
        <v>380</v>
      </c>
      <c r="D574" s="1" t="s">
        <v>695</v>
      </c>
      <c r="E574" s="4">
        <v>0.0800000011920929</v>
      </c>
      <c r="F574" s="4">
        <v>5.0</v>
      </c>
      <c r="G574" s="4">
        <v>4500.0</v>
      </c>
      <c r="H574" s="1" t="s">
        <v>210</v>
      </c>
      <c r="I574" s="1" t="s">
        <v>211</v>
      </c>
      <c r="J574" s="1" t="s">
        <v>212</v>
      </c>
      <c r="K574" s="1"/>
      <c r="L574" s="1"/>
      <c r="M574" s="11" t="str">
        <f t="shared" si="3"/>
        <v>Brandon Tate</v>
      </c>
      <c r="N574" s="3">
        <f t="shared" si="4"/>
        <v>4500</v>
      </c>
      <c r="O574" s="3" t="str">
        <f t="shared" ref="O574:P574" si="1149">K574</f>
        <v/>
      </c>
      <c r="P574" s="3" t="str">
        <f t="shared" si="1149"/>
        <v/>
      </c>
      <c r="Q574" s="12">
        <f t="shared" si="6"/>
        <v>0.08000000119</v>
      </c>
      <c r="R574" s="3" t="str">
        <f t="shared" ref="R574:S574" si="1150">I574</f>
        <v>BUF</v>
      </c>
      <c r="S574" s="3" t="str">
        <f t="shared" si="1150"/>
        <v>SF</v>
      </c>
      <c r="T574" s="3" t="str">
        <f t="shared" si="8"/>
        <v>WR</v>
      </c>
      <c r="U574" s="3"/>
      <c r="V574" s="3"/>
      <c r="W574" s="3"/>
      <c r="X574" s="3"/>
      <c r="Y574" s="3"/>
      <c r="Z574" s="3"/>
    </row>
    <row r="575">
      <c r="A575" s="1" t="s">
        <v>2068</v>
      </c>
      <c r="B575" s="1" t="s">
        <v>19</v>
      </c>
      <c r="C575" s="1" t="s">
        <v>2069</v>
      </c>
      <c r="D575" s="1" t="s">
        <v>2070</v>
      </c>
      <c r="E575" s="4">
        <v>5.80000019073486</v>
      </c>
      <c r="F575" s="4">
        <v>2.0</v>
      </c>
      <c r="G575" s="4">
        <v>4500.0</v>
      </c>
      <c r="H575" s="1" t="s">
        <v>65</v>
      </c>
      <c r="I575" s="1" t="s">
        <v>67</v>
      </c>
      <c r="J575" s="1" t="s">
        <v>66</v>
      </c>
      <c r="K575" s="1"/>
      <c r="L575" s="1"/>
      <c r="M575" s="11" t="str">
        <f t="shared" si="3"/>
        <v>Charone Peake</v>
      </c>
      <c r="N575" s="3">
        <f t="shared" si="4"/>
        <v>4500</v>
      </c>
      <c r="O575" s="3" t="str">
        <f t="shared" ref="O575:P575" si="1151">K575</f>
        <v/>
      </c>
      <c r="P575" s="3" t="str">
        <f t="shared" si="1151"/>
        <v/>
      </c>
      <c r="Q575" s="12">
        <f t="shared" si="6"/>
        <v>5.800000191</v>
      </c>
      <c r="R575" s="3" t="str">
        <f t="shared" ref="R575:S575" si="1152">I575</f>
        <v>NYJ</v>
      </c>
      <c r="S575" s="3" t="str">
        <f t="shared" si="1152"/>
        <v>ARI</v>
      </c>
      <c r="T575" s="3" t="str">
        <f t="shared" si="8"/>
        <v>WR</v>
      </c>
      <c r="U575" s="3"/>
      <c r="V575" s="3"/>
      <c r="W575" s="3"/>
      <c r="X575" s="3"/>
      <c r="Y575" s="3"/>
      <c r="Z575" s="3"/>
    </row>
    <row r="576">
      <c r="A576" s="1" t="s">
        <v>2071</v>
      </c>
      <c r="B576" s="1" t="s">
        <v>19</v>
      </c>
      <c r="C576" s="1" t="s">
        <v>809</v>
      </c>
      <c r="D576" s="1" t="s">
        <v>2072</v>
      </c>
      <c r="E576" s="4">
        <v>1.29999995231628</v>
      </c>
      <c r="F576" s="4">
        <v>1.0</v>
      </c>
      <c r="G576" s="4">
        <v>4500.0</v>
      </c>
      <c r="H576" s="1" t="s">
        <v>110</v>
      </c>
      <c r="I576" s="1" t="s">
        <v>56</v>
      </c>
      <c r="J576" s="1" t="s">
        <v>111</v>
      </c>
      <c r="K576" s="1"/>
      <c r="L576" s="1"/>
      <c r="M576" s="11" t="str">
        <f t="shared" si="3"/>
        <v>Jared Abbrederis</v>
      </c>
      <c r="N576" s="3">
        <f t="shared" si="4"/>
        <v>4500</v>
      </c>
      <c r="O576" s="3" t="str">
        <f t="shared" ref="O576:P576" si="1153">K576</f>
        <v/>
      </c>
      <c r="P576" s="3" t="str">
        <f t="shared" si="1153"/>
        <v/>
      </c>
      <c r="Q576" s="12">
        <f t="shared" si="6"/>
        <v>1.299999952</v>
      </c>
      <c r="R576" s="3" t="str">
        <f t="shared" ref="R576:S576" si="1154">I576</f>
        <v>GB</v>
      </c>
      <c r="S576" s="3" t="str">
        <f t="shared" si="1154"/>
        <v>DAL</v>
      </c>
      <c r="T576" s="3" t="str">
        <f t="shared" si="8"/>
        <v>WR</v>
      </c>
      <c r="U576" s="3"/>
      <c r="V576" s="3"/>
      <c r="W576" s="3"/>
      <c r="X576" s="3"/>
      <c r="Y576" s="3"/>
      <c r="Z576" s="3"/>
    </row>
    <row r="577">
      <c r="A577" s="1" t="s">
        <v>2073</v>
      </c>
      <c r="B577" s="1" t="s">
        <v>44</v>
      </c>
      <c r="C577" s="1" t="s">
        <v>380</v>
      </c>
      <c r="D577" s="1" t="s">
        <v>2074</v>
      </c>
      <c r="E577" s="4">
        <v>0.0</v>
      </c>
      <c r="F577" s="4">
        <v>1.0</v>
      </c>
      <c r="G577" s="4">
        <v>4500.0</v>
      </c>
      <c r="H577" s="1" t="s">
        <v>89</v>
      </c>
      <c r="I577" s="1" t="s">
        <v>90</v>
      </c>
      <c r="J577" s="1" t="s">
        <v>69</v>
      </c>
      <c r="K577" s="1"/>
      <c r="L577" s="1"/>
      <c r="M577" s="11" t="str">
        <f t="shared" si="3"/>
        <v>Brandon Wegher</v>
      </c>
      <c r="N577" s="3">
        <f t="shared" si="4"/>
        <v>4500</v>
      </c>
      <c r="O577" s="3" t="str">
        <f t="shared" ref="O577:P577" si="1155">K577</f>
        <v/>
      </c>
      <c r="P577" s="3" t="str">
        <f t="shared" si="1155"/>
        <v/>
      </c>
      <c r="Q577" s="12">
        <f t="shared" si="6"/>
        <v>0</v>
      </c>
      <c r="R577" s="3" t="str">
        <f t="shared" ref="R577:S577" si="1156">I577</f>
        <v>CAR</v>
      </c>
      <c r="S577" s="3" t="str">
        <f t="shared" si="1156"/>
        <v>NO</v>
      </c>
      <c r="T577" s="3" t="str">
        <f t="shared" si="8"/>
        <v>RB</v>
      </c>
      <c r="U577" s="3"/>
      <c r="V577" s="3"/>
      <c r="W577" s="3"/>
      <c r="X577" s="3"/>
      <c r="Y577" s="3"/>
      <c r="Z577" s="3"/>
    </row>
    <row r="578">
      <c r="A578" s="1" t="s">
        <v>2075</v>
      </c>
      <c r="B578" s="1" t="s">
        <v>19</v>
      </c>
      <c r="C578" s="1" t="s">
        <v>2076</v>
      </c>
      <c r="D578" s="1" t="s">
        <v>2077</v>
      </c>
      <c r="E578" s="4">
        <v>2.87999992370605</v>
      </c>
      <c r="F578" s="4">
        <v>5.0</v>
      </c>
      <c r="G578" s="4">
        <v>4500.0</v>
      </c>
      <c r="H578" s="1" t="s">
        <v>89</v>
      </c>
      <c r="I578" s="1" t="s">
        <v>90</v>
      </c>
      <c r="J578" s="1" t="s">
        <v>69</v>
      </c>
      <c r="K578" s="1"/>
      <c r="L578" s="1"/>
      <c r="M578" s="11" t="str">
        <f t="shared" si="3"/>
        <v>Brenton Bersin</v>
      </c>
      <c r="N578" s="3">
        <f t="shared" si="4"/>
        <v>4500</v>
      </c>
      <c r="O578" s="3" t="str">
        <f t="shared" ref="O578:P578" si="1157">K578</f>
        <v/>
      </c>
      <c r="P578" s="3" t="str">
        <f t="shared" si="1157"/>
        <v/>
      </c>
      <c r="Q578" s="12">
        <f t="shared" si="6"/>
        <v>2.879999924</v>
      </c>
      <c r="R578" s="3" t="str">
        <f t="shared" ref="R578:S578" si="1158">I578</f>
        <v>CAR</v>
      </c>
      <c r="S578" s="3" t="str">
        <f t="shared" si="1158"/>
        <v>NO</v>
      </c>
      <c r="T578" s="3" t="str">
        <f t="shared" si="8"/>
        <v>WR</v>
      </c>
      <c r="U578" s="3"/>
      <c r="V578" s="3"/>
      <c r="W578" s="3"/>
      <c r="X578" s="3"/>
      <c r="Y578" s="3"/>
      <c r="Z578" s="3"/>
    </row>
    <row r="579">
      <c r="A579" s="1" t="s">
        <v>2078</v>
      </c>
      <c r="B579" s="1" t="s">
        <v>19</v>
      </c>
      <c r="C579" s="1" t="s">
        <v>1599</v>
      </c>
      <c r="D579" s="1" t="s">
        <v>2079</v>
      </c>
      <c r="E579" s="4">
        <v>0.0</v>
      </c>
      <c r="F579" s="4">
        <v>0.0</v>
      </c>
      <c r="G579" s="4">
        <v>4500.0</v>
      </c>
      <c r="H579" s="1" t="s">
        <v>364</v>
      </c>
      <c r="I579" s="1" t="s">
        <v>365</v>
      </c>
      <c r="J579" s="1" t="s">
        <v>366</v>
      </c>
      <c r="K579" s="1"/>
      <c r="L579" s="1"/>
      <c r="M579" s="11" t="str">
        <f t="shared" si="3"/>
        <v>Xavier Rush</v>
      </c>
      <c r="N579" s="3">
        <f t="shared" si="4"/>
        <v>4500</v>
      </c>
      <c r="O579" s="3" t="str">
        <f t="shared" ref="O579:P579" si="1159">K579</f>
        <v/>
      </c>
      <c r="P579" s="3" t="str">
        <f t="shared" si="1159"/>
        <v/>
      </c>
      <c r="Q579" s="12">
        <f t="shared" si="6"/>
        <v>0</v>
      </c>
      <c r="R579" s="3" t="str">
        <f t="shared" ref="R579:S579" si="1160">I579</f>
        <v>PHI</v>
      </c>
      <c r="S579" s="3" t="str">
        <f t="shared" si="1160"/>
        <v>WAS</v>
      </c>
      <c r="T579" s="3" t="str">
        <f t="shared" si="8"/>
        <v>WR</v>
      </c>
      <c r="U579" s="3"/>
      <c r="V579" s="3"/>
      <c r="W579" s="3"/>
      <c r="X579" s="3"/>
      <c r="Y579" s="3"/>
      <c r="Z579" s="3"/>
    </row>
    <row r="580">
      <c r="A580" s="1" t="s">
        <v>2080</v>
      </c>
      <c r="B580" s="1" t="s">
        <v>148</v>
      </c>
      <c r="C580" s="1" t="s">
        <v>2081</v>
      </c>
      <c r="D580" s="1" t="s">
        <v>2082</v>
      </c>
      <c r="E580" s="4">
        <v>1.01111115349663</v>
      </c>
      <c r="F580" s="4">
        <v>9.0</v>
      </c>
      <c r="G580" s="4">
        <v>4500.0</v>
      </c>
      <c r="H580" s="1" t="s">
        <v>210</v>
      </c>
      <c r="I580" s="1" t="s">
        <v>211</v>
      </c>
      <c r="J580" s="1" t="s">
        <v>212</v>
      </c>
      <c r="K580" s="1"/>
      <c r="L580" s="1"/>
      <c r="M580" s="11" t="str">
        <f t="shared" si="3"/>
        <v>Jim Dray</v>
      </c>
      <c r="N580" s="3">
        <f t="shared" si="4"/>
        <v>4500</v>
      </c>
      <c r="O580" s="3" t="str">
        <f t="shared" ref="O580:P580" si="1161">K580</f>
        <v/>
      </c>
      <c r="P580" s="3" t="str">
        <f t="shared" si="1161"/>
        <v/>
      </c>
      <c r="Q580" s="12">
        <f t="shared" si="6"/>
        <v>1.011111153</v>
      </c>
      <c r="R580" s="3" t="str">
        <f t="shared" ref="R580:S580" si="1162">I580</f>
        <v>BUF</v>
      </c>
      <c r="S580" s="3" t="str">
        <f t="shared" si="1162"/>
        <v>SF</v>
      </c>
      <c r="T580" s="3" t="str">
        <f t="shared" si="8"/>
        <v>TE</v>
      </c>
      <c r="U580" s="3"/>
      <c r="V580" s="3"/>
      <c r="W580" s="3"/>
      <c r="X580" s="3"/>
      <c r="Y580" s="3"/>
      <c r="Z580" s="3"/>
    </row>
    <row r="581">
      <c r="A581" s="1" t="s">
        <v>2083</v>
      </c>
      <c r="B581" s="1" t="s">
        <v>148</v>
      </c>
      <c r="C581" s="1" t="s">
        <v>1151</v>
      </c>
      <c r="D581" s="1" t="s">
        <v>2084</v>
      </c>
      <c r="E581" s="4">
        <v>0.0</v>
      </c>
      <c r="F581" s="4">
        <v>0.0</v>
      </c>
      <c r="G581" s="4">
        <v>4500.0</v>
      </c>
      <c r="H581" s="1" t="s">
        <v>346</v>
      </c>
      <c r="I581" s="1" t="s">
        <v>347</v>
      </c>
      <c r="J581" s="1" t="s">
        <v>233</v>
      </c>
      <c r="K581" s="1"/>
      <c r="L581" s="1"/>
      <c r="M581" s="11" t="str">
        <f t="shared" si="3"/>
        <v>Henry Krieger-Coble</v>
      </c>
      <c r="N581" s="3">
        <f t="shared" si="4"/>
        <v>4500</v>
      </c>
      <c r="O581" s="3" t="str">
        <f t="shared" ref="O581:P581" si="1163">K581</f>
        <v/>
      </c>
      <c r="P581" s="3" t="str">
        <f t="shared" si="1163"/>
        <v/>
      </c>
      <c r="Q581" s="12">
        <f t="shared" si="6"/>
        <v>0</v>
      </c>
      <c r="R581" s="3" t="str">
        <f t="shared" ref="R581:S581" si="1164">I581</f>
        <v>DEN</v>
      </c>
      <c r="S581" s="3" t="str">
        <f t="shared" si="1164"/>
        <v>SD</v>
      </c>
      <c r="T581" s="3" t="str">
        <f t="shared" si="8"/>
        <v>TE</v>
      </c>
      <c r="U581" s="3"/>
      <c r="V581" s="3"/>
      <c r="W581" s="3"/>
      <c r="X581" s="3"/>
      <c r="Y581" s="3"/>
      <c r="Z581" s="3"/>
    </row>
    <row r="582">
      <c r="A582" s="1" t="s">
        <v>2085</v>
      </c>
      <c r="B582" s="1" t="s">
        <v>19</v>
      </c>
      <c r="C582" s="1" t="s">
        <v>556</v>
      </c>
      <c r="D582" s="1" t="s">
        <v>2086</v>
      </c>
      <c r="E582" s="4">
        <v>0.5</v>
      </c>
      <c r="F582" s="4">
        <v>5.0</v>
      </c>
      <c r="G582" s="4">
        <v>4500.0</v>
      </c>
      <c r="H582" s="1" t="s">
        <v>77</v>
      </c>
      <c r="I582" s="1" t="s">
        <v>79</v>
      </c>
      <c r="J582" s="1" t="s">
        <v>78</v>
      </c>
      <c r="K582" s="1"/>
      <c r="L582" s="1"/>
      <c r="M582" s="11" t="str">
        <f t="shared" si="3"/>
        <v>Alex Erickson</v>
      </c>
      <c r="N582" s="3">
        <f t="shared" si="4"/>
        <v>4500</v>
      </c>
      <c r="O582" s="3" t="str">
        <f t="shared" ref="O582:P582" si="1165">K582</f>
        <v/>
      </c>
      <c r="P582" s="3" t="str">
        <f t="shared" si="1165"/>
        <v/>
      </c>
      <c r="Q582" s="12">
        <f t="shared" si="6"/>
        <v>0.5</v>
      </c>
      <c r="R582" s="3" t="str">
        <f t="shared" ref="R582:S582" si="1166">I582</f>
        <v>CIN</v>
      </c>
      <c r="S582" s="3" t="str">
        <f t="shared" si="1166"/>
        <v>NE</v>
      </c>
      <c r="T582" s="3" t="str">
        <f t="shared" si="8"/>
        <v>WR</v>
      </c>
      <c r="U582" s="3"/>
      <c r="V582" s="3"/>
      <c r="W582" s="3"/>
      <c r="X582" s="3"/>
      <c r="Y582" s="3"/>
      <c r="Z582" s="3"/>
    </row>
    <row r="583">
      <c r="A583" s="1" t="s">
        <v>2087</v>
      </c>
      <c r="B583" s="1" t="s">
        <v>44</v>
      </c>
      <c r="C583" s="1" t="s">
        <v>934</v>
      </c>
      <c r="D583" s="1" t="s">
        <v>2088</v>
      </c>
      <c r="E583" s="4">
        <v>0.0</v>
      </c>
      <c r="F583" s="4">
        <v>0.0</v>
      </c>
      <c r="G583" s="4">
        <v>4500.0</v>
      </c>
      <c r="H583" s="1" t="s">
        <v>239</v>
      </c>
      <c r="I583" s="1" t="s">
        <v>180</v>
      </c>
      <c r="J583" s="1" t="s">
        <v>241</v>
      </c>
      <c r="K583" s="1" t="s">
        <v>796</v>
      </c>
      <c r="L583" s="1" t="s">
        <v>1641</v>
      </c>
      <c r="M583" s="11" t="str">
        <f t="shared" si="3"/>
        <v>Zach Laskey</v>
      </c>
      <c r="N583" s="3">
        <f t="shared" si="4"/>
        <v>4500</v>
      </c>
      <c r="O583" s="3" t="str">
        <f t="shared" ref="O583:P583" si="1167">K583</f>
        <v>IR</v>
      </c>
      <c r="P583" s="3" t="str">
        <f t="shared" si="1167"/>
        <v>Undisclosed</v>
      </c>
      <c r="Q583" s="12">
        <f t="shared" si="6"/>
        <v>0</v>
      </c>
      <c r="R583" s="3" t="str">
        <f t="shared" ref="R583:S583" si="1168">I583</f>
        <v>LA</v>
      </c>
      <c r="S583" s="3" t="str">
        <f t="shared" si="1168"/>
        <v>DET</v>
      </c>
      <c r="T583" s="3" t="str">
        <f t="shared" si="8"/>
        <v>RB</v>
      </c>
      <c r="U583" s="3"/>
      <c r="V583" s="3"/>
      <c r="W583" s="3"/>
      <c r="X583" s="3"/>
      <c r="Y583" s="3"/>
      <c r="Z583" s="3"/>
    </row>
    <row r="584">
      <c r="A584" s="1" t="s">
        <v>2089</v>
      </c>
      <c r="B584" s="1" t="s">
        <v>148</v>
      </c>
      <c r="C584" s="1" t="s">
        <v>1253</v>
      </c>
      <c r="D584" s="1" t="s">
        <v>2090</v>
      </c>
      <c r="E584" s="4">
        <v>0.899999976158142</v>
      </c>
      <c r="F584" s="4">
        <v>2.0</v>
      </c>
      <c r="G584" s="4">
        <v>4500.0</v>
      </c>
      <c r="H584" s="1" t="s">
        <v>346</v>
      </c>
      <c r="I584" s="1" t="s">
        <v>233</v>
      </c>
      <c r="J584" s="1" t="s">
        <v>347</v>
      </c>
      <c r="K584" s="1"/>
      <c r="L584" s="1"/>
      <c r="M584" s="11" t="str">
        <f t="shared" si="3"/>
        <v>Sean McGrath</v>
      </c>
      <c r="N584" s="3">
        <f t="shared" si="4"/>
        <v>4500</v>
      </c>
      <c r="O584" s="3" t="str">
        <f t="shared" ref="O584:P584" si="1169">K584</f>
        <v/>
      </c>
      <c r="P584" s="3" t="str">
        <f t="shared" si="1169"/>
        <v/>
      </c>
      <c r="Q584" s="12">
        <f t="shared" si="6"/>
        <v>0.8999999762</v>
      </c>
      <c r="R584" s="3" t="str">
        <f t="shared" ref="R584:S584" si="1170">I584</f>
        <v>SD</v>
      </c>
      <c r="S584" s="3" t="str">
        <f t="shared" si="1170"/>
        <v>DEN</v>
      </c>
      <c r="T584" s="3" t="str">
        <f t="shared" si="8"/>
        <v>TE</v>
      </c>
      <c r="U584" s="3"/>
      <c r="V584" s="3"/>
      <c r="W584" s="3"/>
      <c r="X584" s="3"/>
      <c r="Y584" s="3"/>
      <c r="Z584" s="3"/>
    </row>
    <row r="585">
      <c r="A585" s="1" t="s">
        <v>2091</v>
      </c>
      <c r="B585" s="1" t="s">
        <v>44</v>
      </c>
      <c r="C585" s="1" t="s">
        <v>2092</v>
      </c>
      <c r="D585" s="1" t="s">
        <v>2093</v>
      </c>
      <c r="E585" s="4">
        <v>0.688888867696126</v>
      </c>
      <c r="F585" s="4">
        <v>9.0</v>
      </c>
      <c r="G585" s="4">
        <v>4500.0</v>
      </c>
      <c r="H585" s="1" t="s">
        <v>144</v>
      </c>
      <c r="I585" s="1" t="s">
        <v>146</v>
      </c>
      <c r="J585" s="1" t="s">
        <v>145</v>
      </c>
      <c r="K585" s="1"/>
      <c r="L585" s="1"/>
      <c r="M585" s="11" t="str">
        <f t="shared" si="3"/>
        <v>Darrel Young</v>
      </c>
      <c r="N585" s="3">
        <f t="shared" si="4"/>
        <v>4500</v>
      </c>
      <c r="O585" s="3" t="str">
        <f t="shared" ref="O585:P585" si="1171">K585</f>
        <v/>
      </c>
      <c r="P585" s="3" t="str">
        <f t="shared" si="1171"/>
        <v/>
      </c>
      <c r="Q585" s="12">
        <f t="shared" si="6"/>
        <v>0.6888888677</v>
      </c>
      <c r="R585" s="3" t="str">
        <f t="shared" ref="R585:S585" si="1172">I585</f>
        <v>CHI</v>
      </c>
      <c r="S585" s="3" t="str">
        <f t="shared" si="1172"/>
        <v>JAC</v>
      </c>
      <c r="T585" s="3" t="str">
        <f t="shared" si="8"/>
        <v>RB</v>
      </c>
      <c r="U585" s="3"/>
      <c r="V585" s="3"/>
      <c r="W585" s="3"/>
      <c r="X585" s="3"/>
      <c r="Y585" s="3"/>
      <c r="Z585" s="3"/>
    </row>
    <row r="586">
      <c r="A586" s="1" t="s">
        <v>2094</v>
      </c>
      <c r="B586" s="1" t="s">
        <v>44</v>
      </c>
      <c r="C586" s="1" t="s">
        <v>1546</v>
      </c>
      <c r="D586" s="1" t="s">
        <v>2095</v>
      </c>
      <c r="E586" s="4">
        <v>5.84999990463256</v>
      </c>
      <c r="F586" s="4">
        <v>2.0</v>
      </c>
      <c r="G586" s="4">
        <v>4500.0</v>
      </c>
      <c r="H586" s="1" t="s">
        <v>196</v>
      </c>
      <c r="I586" s="1" t="s">
        <v>37</v>
      </c>
      <c r="J586" s="1" t="s">
        <v>197</v>
      </c>
      <c r="K586" s="1"/>
      <c r="L586" s="1"/>
      <c r="M586" s="11" t="str">
        <f t="shared" si="3"/>
        <v>Paul Perkins</v>
      </c>
      <c r="N586" s="3">
        <f t="shared" si="4"/>
        <v>4500</v>
      </c>
      <c r="O586" s="3" t="str">
        <f t="shared" ref="O586:P586" si="1173">K586</f>
        <v/>
      </c>
      <c r="P586" s="3" t="str">
        <f t="shared" si="1173"/>
        <v/>
      </c>
      <c r="Q586" s="12">
        <f t="shared" si="6"/>
        <v>5.849999905</v>
      </c>
      <c r="R586" s="3" t="str">
        <f t="shared" ref="R586:S586" si="1174">I586</f>
        <v>NYG</v>
      </c>
      <c r="S586" s="3" t="str">
        <f t="shared" si="1174"/>
        <v>BAL</v>
      </c>
      <c r="T586" s="3" t="str">
        <f t="shared" si="8"/>
        <v>RB</v>
      </c>
      <c r="U586" s="3"/>
      <c r="V586" s="3"/>
      <c r="W586" s="3"/>
      <c r="X586" s="3"/>
      <c r="Y586" s="3"/>
      <c r="Z586" s="3"/>
    </row>
    <row r="587">
      <c r="A587" s="1" t="s">
        <v>2096</v>
      </c>
      <c r="B587" s="1" t="s">
        <v>148</v>
      </c>
      <c r="C587" s="1" t="s">
        <v>1615</v>
      </c>
      <c r="D587" s="1" t="s">
        <v>1630</v>
      </c>
      <c r="E587" s="4">
        <v>1.64999993642171</v>
      </c>
      <c r="F587" s="4">
        <v>6.0</v>
      </c>
      <c r="G587" s="4">
        <v>4500.0</v>
      </c>
      <c r="H587" s="1" t="s">
        <v>101</v>
      </c>
      <c r="I587" s="1" t="s">
        <v>102</v>
      </c>
      <c r="J587" s="1" t="s">
        <v>103</v>
      </c>
      <c r="K587" s="1"/>
      <c r="L587" s="1"/>
      <c r="M587" s="11" t="str">
        <f t="shared" si="3"/>
        <v>Jerome Cunningham</v>
      </c>
      <c r="N587" s="3">
        <f t="shared" si="4"/>
        <v>4500</v>
      </c>
      <c r="O587" s="3" t="str">
        <f t="shared" ref="O587:P587" si="1175">K587</f>
        <v/>
      </c>
      <c r="P587" s="3" t="str">
        <f t="shared" si="1175"/>
        <v/>
      </c>
      <c r="Q587" s="12">
        <f t="shared" si="6"/>
        <v>1.649999936</v>
      </c>
      <c r="R587" s="3" t="str">
        <f t="shared" ref="R587:S587" si="1176">I587</f>
        <v>TEN</v>
      </c>
      <c r="S587" s="3" t="str">
        <f t="shared" si="1176"/>
        <v>CLE</v>
      </c>
      <c r="T587" s="3" t="str">
        <f t="shared" si="8"/>
        <v>TE</v>
      </c>
      <c r="U587" s="3"/>
      <c r="V587" s="3"/>
      <c r="W587" s="3"/>
      <c r="X587" s="3"/>
      <c r="Y587" s="3"/>
      <c r="Z587" s="3"/>
    </row>
    <row r="588">
      <c r="A588" s="1" t="s">
        <v>2097</v>
      </c>
      <c r="B588" s="1" t="s">
        <v>44</v>
      </c>
      <c r="C588" s="1" t="s">
        <v>2098</v>
      </c>
      <c r="D588" s="1" t="s">
        <v>2099</v>
      </c>
      <c r="E588" s="4">
        <v>4.0</v>
      </c>
      <c r="F588" s="4">
        <v>5.0</v>
      </c>
      <c r="G588" s="4">
        <v>4500.0</v>
      </c>
      <c r="H588" s="1" t="s">
        <v>254</v>
      </c>
      <c r="I588" s="1" t="s">
        <v>255</v>
      </c>
      <c r="J588" s="1" t="s">
        <v>204</v>
      </c>
      <c r="K588" s="1"/>
      <c r="L588" s="1"/>
      <c r="M588" s="11" t="str">
        <f t="shared" si="3"/>
        <v>Jamize Olawale</v>
      </c>
      <c r="N588" s="3">
        <f t="shared" si="4"/>
        <v>4500</v>
      </c>
      <c r="O588" s="3" t="str">
        <f t="shared" ref="O588:P588" si="1177">K588</f>
        <v/>
      </c>
      <c r="P588" s="3" t="str">
        <f t="shared" si="1177"/>
        <v/>
      </c>
      <c r="Q588" s="12">
        <f t="shared" si="6"/>
        <v>4</v>
      </c>
      <c r="R588" s="3" t="str">
        <f t="shared" ref="R588:S588" si="1178">I588</f>
        <v>OAK</v>
      </c>
      <c r="S588" s="3" t="str">
        <f t="shared" si="1178"/>
        <v>KC</v>
      </c>
      <c r="T588" s="3" t="str">
        <f t="shared" si="8"/>
        <v>RB</v>
      </c>
      <c r="U588" s="3"/>
      <c r="V588" s="3"/>
      <c r="W588" s="3"/>
      <c r="X588" s="3"/>
      <c r="Y588" s="3"/>
      <c r="Z588" s="3"/>
    </row>
    <row r="589">
      <c r="A589" s="1" t="s">
        <v>2100</v>
      </c>
      <c r="B589" s="1" t="s">
        <v>148</v>
      </c>
      <c r="C589" s="1" t="s">
        <v>418</v>
      </c>
      <c r="D589" s="1" t="s">
        <v>2101</v>
      </c>
      <c r="E589" s="4">
        <v>0.0</v>
      </c>
      <c r="F589" s="4">
        <v>0.0</v>
      </c>
      <c r="G589" s="4">
        <v>4500.0</v>
      </c>
      <c r="H589" s="1" t="s">
        <v>27</v>
      </c>
      <c r="I589" s="1" t="s">
        <v>29</v>
      </c>
      <c r="J589" s="1" t="s">
        <v>28</v>
      </c>
      <c r="K589" s="1"/>
      <c r="L589" s="1"/>
      <c r="M589" s="11" t="str">
        <f t="shared" si="3"/>
        <v>Thomas Duarte</v>
      </c>
      <c r="N589" s="3">
        <f t="shared" si="4"/>
        <v>4500</v>
      </c>
      <c r="O589" s="3" t="str">
        <f t="shared" ref="O589:P589" si="1179">K589</f>
        <v/>
      </c>
      <c r="P589" s="3" t="str">
        <f t="shared" si="1179"/>
        <v/>
      </c>
      <c r="Q589" s="12">
        <f t="shared" si="6"/>
        <v>0</v>
      </c>
      <c r="R589" s="3" t="str">
        <f t="shared" ref="R589:S589" si="1180">I589</f>
        <v>MIA</v>
      </c>
      <c r="S589" s="3" t="str">
        <f t="shared" si="1180"/>
        <v>PIT</v>
      </c>
      <c r="T589" s="3" t="str">
        <f t="shared" si="8"/>
        <v>TE</v>
      </c>
      <c r="U589" s="3"/>
      <c r="V589" s="3"/>
      <c r="W589" s="3"/>
      <c r="X589" s="3"/>
      <c r="Y589" s="3"/>
      <c r="Z589" s="3"/>
    </row>
    <row r="590">
      <c r="A590" s="1" t="s">
        <v>2102</v>
      </c>
      <c r="B590" s="1" t="s">
        <v>148</v>
      </c>
      <c r="C590" s="1" t="s">
        <v>380</v>
      </c>
      <c r="D590" s="1" t="s">
        <v>2103</v>
      </c>
      <c r="E590" s="4">
        <v>0.699999988079071</v>
      </c>
      <c r="F590" s="4">
        <v>2.0</v>
      </c>
      <c r="G590" s="4">
        <v>4500.0</v>
      </c>
      <c r="H590" s="1" t="s">
        <v>65</v>
      </c>
      <c r="I590" s="1" t="s">
        <v>67</v>
      </c>
      <c r="J590" s="1" t="s">
        <v>66</v>
      </c>
      <c r="K590" s="1"/>
      <c r="L590" s="1"/>
      <c r="M590" s="11" t="str">
        <f t="shared" si="3"/>
        <v>Brandon Bostick</v>
      </c>
      <c r="N590" s="3">
        <f t="shared" si="4"/>
        <v>4500</v>
      </c>
      <c r="O590" s="3" t="str">
        <f t="shared" ref="O590:P590" si="1181">K590</f>
        <v/>
      </c>
      <c r="P590" s="3" t="str">
        <f t="shared" si="1181"/>
        <v/>
      </c>
      <c r="Q590" s="12">
        <f t="shared" si="6"/>
        <v>0.6999999881</v>
      </c>
      <c r="R590" s="3" t="str">
        <f t="shared" ref="R590:S590" si="1182">I590</f>
        <v>NYJ</v>
      </c>
      <c r="S590" s="3" t="str">
        <f t="shared" si="1182"/>
        <v>ARI</v>
      </c>
      <c r="T590" s="3" t="str">
        <f t="shared" si="8"/>
        <v>TE</v>
      </c>
      <c r="U590" s="3"/>
      <c r="V590" s="3"/>
      <c r="W590" s="3"/>
      <c r="X590" s="3"/>
      <c r="Y590" s="3"/>
      <c r="Z590" s="3"/>
    </row>
    <row r="591">
      <c r="A591" s="1" t="s">
        <v>2104</v>
      </c>
      <c r="B591" s="1" t="s">
        <v>19</v>
      </c>
      <c r="C591" s="1" t="s">
        <v>2105</v>
      </c>
      <c r="D591" s="1" t="s">
        <v>2106</v>
      </c>
      <c r="E591" s="4">
        <v>0.0</v>
      </c>
      <c r="F591" s="4">
        <v>0.0</v>
      </c>
      <c r="G591" s="4">
        <v>4500.0</v>
      </c>
      <c r="H591" s="1" t="s">
        <v>144</v>
      </c>
      <c r="I591" s="1" t="s">
        <v>145</v>
      </c>
      <c r="J591" s="1" t="s">
        <v>146</v>
      </c>
      <c r="K591" s="1"/>
      <c r="L591" s="1"/>
      <c r="M591" s="11" t="str">
        <f t="shared" si="3"/>
        <v>Shaq Evans</v>
      </c>
      <c r="N591" s="3">
        <f t="shared" si="4"/>
        <v>4500</v>
      </c>
      <c r="O591" s="3" t="str">
        <f t="shared" ref="O591:P591" si="1183">K591</f>
        <v/>
      </c>
      <c r="P591" s="3" t="str">
        <f t="shared" si="1183"/>
        <v/>
      </c>
      <c r="Q591" s="12">
        <f t="shared" si="6"/>
        <v>0</v>
      </c>
      <c r="R591" s="3" t="str">
        <f t="shared" ref="R591:S591" si="1184">I591</f>
        <v>JAC</v>
      </c>
      <c r="S591" s="3" t="str">
        <f t="shared" si="1184"/>
        <v>CHI</v>
      </c>
      <c r="T591" s="3" t="str">
        <f t="shared" si="8"/>
        <v>WR</v>
      </c>
      <c r="U591" s="3"/>
      <c r="V591" s="3"/>
      <c r="W591" s="3"/>
      <c r="X591" s="3"/>
      <c r="Y591" s="3"/>
      <c r="Z591" s="3"/>
    </row>
    <row r="592">
      <c r="A592" s="1" t="s">
        <v>2107</v>
      </c>
      <c r="B592" s="1" t="s">
        <v>148</v>
      </c>
      <c r="C592" s="1" t="s">
        <v>804</v>
      </c>
      <c r="D592" s="1" t="s">
        <v>2108</v>
      </c>
      <c r="E592" s="4">
        <v>4.69999980926513</v>
      </c>
      <c r="F592" s="4">
        <v>2.0</v>
      </c>
      <c r="G592" s="4">
        <v>4500.0</v>
      </c>
      <c r="H592" s="1" t="s">
        <v>77</v>
      </c>
      <c r="I592" s="1" t="s">
        <v>79</v>
      </c>
      <c r="J592" s="1" t="s">
        <v>78</v>
      </c>
      <c r="K592" s="1"/>
      <c r="L592" s="1"/>
      <c r="M592" s="11" t="str">
        <f t="shared" si="3"/>
        <v>Tyler Kroft</v>
      </c>
      <c r="N592" s="3">
        <f t="shared" si="4"/>
        <v>4500</v>
      </c>
      <c r="O592" s="3" t="str">
        <f t="shared" ref="O592:P592" si="1185">K592</f>
        <v/>
      </c>
      <c r="P592" s="3" t="str">
        <f t="shared" si="1185"/>
        <v/>
      </c>
      <c r="Q592" s="12">
        <f t="shared" si="6"/>
        <v>4.699999809</v>
      </c>
      <c r="R592" s="3" t="str">
        <f t="shared" ref="R592:S592" si="1186">I592</f>
        <v>CIN</v>
      </c>
      <c r="S592" s="3" t="str">
        <f t="shared" si="1186"/>
        <v>NE</v>
      </c>
      <c r="T592" s="3" t="str">
        <f t="shared" si="8"/>
        <v>TE</v>
      </c>
      <c r="U592" s="3"/>
      <c r="V592" s="3"/>
      <c r="W592" s="3"/>
      <c r="X592" s="3"/>
      <c r="Y592" s="3"/>
      <c r="Z592" s="3"/>
    </row>
    <row r="593">
      <c r="A593" s="1" t="s">
        <v>2109</v>
      </c>
      <c r="B593" s="1" t="s">
        <v>148</v>
      </c>
      <c r="C593" s="1" t="s">
        <v>2040</v>
      </c>
      <c r="D593" s="1" t="s">
        <v>2110</v>
      </c>
      <c r="E593" s="4">
        <v>0.0</v>
      </c>
      <c r="F593" s="4">
        <v>16.0</v>
      </c>
      <c r="G593" s="4">
        <v>4500.0</v>
      </c>
      <c r="H593" s="1" t="s">
        <v>101</v>
      </c>
      <c r="I593" s="1" t="s">
        <v>102</v>
      </c>
      <c r="J593" s="1" t="s">
        <v>103</v>
      </c>
      <c r="K593" s="1"/>
      <c r="L593" s="1"/>
      <c r="M593" s="11" t="str">
        <f t="shared" si="3"/>
        <v>Beau Brinkley</v>
      </c>
      <c r="N593" s="3">
        <f t="shared" si="4"/>
        <v>4500</v>
      </c>
      <c r="O593" s="3" t="str">
        <f t="shared" ref="O593:P593" si="1187">K593</f>
        <v/>
      </c>
      <c r="P593" s="3" t="str">
        <f t="shared" si="1187"/>
        <v/>
      </c>
      <c r="Q593" s="12">
        <f t="shared" si="6"/>
        <v>0</v>
      </c>
      <c r="R593" s="3" t="str">
        <f t="shared" ref="R593:S593" si="1188">I593</f>
        <v>TEN</v>
      </c>
      <c r="S593" s="3" t="str">
        <f t="shared" si="1188"/>
        <v>CLE</v>
      </c>
      <c r="T593" s="3" t="str">
        <f t="shared" si="8"/>
        <v>TE</v>
      </c>
      <c r="U593" s="3"/>
      <c r="V593" s="3"/>
      <c r="W593" s="3"/>
      <c r="X593" s="3"/>
      <c r="Y593" s="3"/>
      <c r="Z593" s="3"/>
    </row>
    <row r="594">
      <c r="A594" s="1" t="s">
        <v>2111</v>
      </c>
      <c r="B594" s="1" t="s">
        <v>148</v>
      </c>
      <c r="C594" s="1" t="s">
        <v>2112</v>
      </c>
      <c r="D594" s="1" t="s">
        <v>2113</v>
      </c>
      <c r="E594" s="4">
        <v>0.600000023841857</v>
      </c>
      <c r="F594" s="4">
        <v>1.0</v>
      </c>
      <c r="G594" s="4">
        <v>4500.0</v>
      </c>
      <c r="H594" s="1" t="s">
        <v>254</v>
      </c>
      <c r="I594" s="1" t="s">
        <v>255</v>
      </c>
      <c r="J594" s="1" t="s">
        <v>204</v>
      </c>
      <c r="K594" s="1"/>
      <c r="L594" s="1"/>
      <c r="M594" s="11" t="str">
        <f t="shared" si="3"/>
        <v>Mychal Rivera</v>
      </c>
      <c r="N594" s="3">
        <f t="shared" si="4"/>
        <v>4500</v>
      </c>
      <c r="O594" s="3" t="str">
        <f t="shared" ref="O594:P594" si="1189">K594</f>
        <v/>
      </c>
      <c r="P594" s="3" t="str">
        <f t="shared" si="1189"/>
        <v/>
      </c>
      <c r="Q594" s="12">
        <f t="shared" si="6"/>
        <v>0.6000000238</v>
      </c>
      <c r="R594" s="3" t="str">
        <f t="shared" ref="R594:S594" si="1190">I594</f>
        <v>OAK</v>
      </c>
      <c r="S594" s="3" t="str">
        <f t="shared" si="1190"/>
        <v>KC</v>
      </c>
      <c r="T594" s="3" t="str">
        <f t="shared" si="8"/>
        <v>TE</v>
      </c>
      <c r="U594" s="3"/>
      <c r="V594" s="3"/>
      <c r="W594" s="3"/>
      <c r="X594" s="3"/>
      <c r="Y594" s="3"/>
      <c r="Z594" s="3"/>
    </row>
    <row r="595">
      <c r="A595" s="1" t="s">
        <v>2114</v>
      </c>
      <c r="B595" s="1" t="s">
        <v>148</v>
      </c>
      <c r="C595" s="1" t="s">
        <v>2115</v>
      </c>
      <c r="D595" s="1" t="s">
        <v>2116</v>
      </c>
      <c r="E595" s="4">
        <v>0.0</v>
      </c>
      <c r="F595" s="4">
        <v>0.0</v>
      </c>
      <c r="G595" s="4">
        <v>4500.0</v>
      </c>
      <c r="H595" s="1" t="s">
        <v>131</v>
      </c>
      <c r="I595" s="1" t="s">
        <v>132</v>
      </c>
      <c r="J595" s="1" t="s">
        <v>133</v>
      </c>
      <c r="K595" s="1"/>
      <c r="L595" s="1"/>
      <c r="M595" s="11" t="str">
        <f t="shared" si="3"/>
        <v>Darion Griswold</v>
      </c>
      <c r="N595" s="3">
        <f t="shared" si="4"/>
        <v>4500</v>
      </c>
      <c r="O595" s="3" t="str">
        <f t="shared" ref="O595:P595" si="1191">K595</f>
        <v/>
      </c>
      <c r="P595" s="3" t="str">
        <f t="shared" si="1191"/>
        <v/>
      </c>
      <c r="Q595" s="12">
        <f t="shared" si="6"/>
        <v>0</v>
      </c>
      <c r="R595" s="3" t="str">
        <f t="shared" ref="R595:S595" si="1192">I595</f>
        <v>IND</v>
      </c>
      <c r="S595" s="3" t="str">
        <f t="shared" si="1192"/>
        <v>HOU</v>
      </c>
      <c r="T595" s="3" t="str">
        <f t="shared" si="8"/>
        <v>TE</v>
      </c>
      <c r="U595" s="3"/>
      <c r="V595" s="3"/>
      <c r="W595" s="3"/>
      <c r="X595" s="3"/>
      <c r="Y595" s="3"/>
      <c r="Z595" s="3"/>
    </row>
    <row r="596">
      <c r="A596" s="1" t="s">
        <v>2117</v>
      </c>
      <c r="B596" s="1" t="s">
        <v>19</v>
      </c>
      <c r="C596" s="1" t="s">
        <v>2118</v>
      </c>
      <c r="D596" s="1" t="s">
        <v>2119</v>
      </c>
      <c r="E596" s="4">
        <v>1.20000004768371</v>
      </c>
      <c r="F596" s="4">
        <v>2.0</v>
      </c>
      <c r="G596" s="4">
        <v>4500.0</v>
      </c>
      <c r="H596" s="1" t="s">
        <v>27</v>
      </c>
      <c r="I596" s="1" t="s">
        <v>29</v>
      </c>
      <c r="J596" s="1" t="s">
        <v>28</v>
      </c>
      <c r="K596" s="1"/>
      <c r="L596" s="1"/>
      <c r="M596" s="11" t="str">
        <f t="shared" si="3"/>
        <v>Leonte Carroo</v>
      </c>
      <c r="N596" s="3">
        <f t="shared" si="4"/>
        <v>4500</v>
      </c>
      <c r="O596" s="3" t="str">
        <f t="shared" ref="O596:P596" si="1193">K596</f>
        <v/>
      </c>
      <c r="P596" s="3" t="str">
        <f t="shared" si="1193"/>
        <v/>
      </c>
      <c r="Q596" s="12">
        <f t="shared" si="6"/>
        <v>1.200000048</v>
      </c>
      <c r="R596" s="3" t="str">
        <f t="shared" ref="R596:S596" si="1194">I596</f>
        <v>MIA</v>
      </c>
      <c r="S596" s="3" t="str">
        <f t="shared" si="1194"/>
        <v>PIT</v>
      </c>
      <c r="T596" s="3" t="str">
        <f t="shared" si="8"/>
        <v>WR</v>
      </c>
      <c r="U596" s="3"/>
      <c r="V596" s="3"/>
      <c r="W596" s="3"/>
      <c r="X596" s="3"/>
      <c r="Y596" s="3"/>
      <c r="Z596" s="3"/>
    </row>
    <row r="597">
      <c r="A597" s="1" t="s">
        <v>2120</v>
      </c>
      <c r="B597" s="1" t="s">
        <v>19</v>
      </c>
      <c r="C597" s="1" t="s">
        <v>2121</v>
      </c>
      <c r="D597" s="1" t="s">
        <v>442</v>
      </c>
      <c r="E597" s="4">
        <v>0.0</v>
      </c>
      <c r="F597" s="4">
        <v>1.0</v>
      </c>
      <c r="G597" s="4">
        <v>4500.0</v>
      </c>
      <c r="H597" s="1" t="s">
        <v>239</v>
      </c>
      <c r="I597" s="1" t="s">
        <v>180</v>
      </c>
      <c r="J597" s="1" t="s">
        <v>241</v>
      </c>
      <c r="K597" s="1"/>
      <c r="L597" s="1"/>
      <c r="M597" s="11" t="str">
        <f t="shared" si="3"/>
        <v>Pharoh Cooper</v>
      </c>
      <c r="N597" s="3">
        <f t="shared" si="4"/>
        <v>4500</v>
      </c>
      <c r="O597" s="3" t="str">
        <f t="shared" ref="O597:P597" si="1195">K597</f>
        <v/>
      </c>
      <c r="P597" s="3" t="str">
        <f t="shared" si="1195"/>
        <v/>
      </c>
      <c r="Q597" s="12">
        <f t="shared" si="6"/>
        <v>0</v>
      </c>
      <c r="R597" s="3" t="str">
        <f t="shared" ref="R597:S597" si="1196">I597</f>
        <v>LA</v>
      </c>
      <c r="S597" s="3" t="str">
        <f t="shared" si="1196"/>
        <v>DET</v>
      </c>
      <c r="T597" s="3" t="str">
        <f t="shared" si="8"/>
        <v>WR</v>
      </c>
      <c r="U597" s="3"/>
      <c r="V597" s="3"/>
      <c r="W597" s="3"/>
      <c r="X597" s="3"/>
      <c r="Y597" s="3"/>
      <c r="Z597" s="3"/>
    </row>
    <row r="598">
      <c r="A598" s="1" t="s">
        <v>2122</v>
      </c>
      <c r="B598" s="1" t="s">
        <v>44</v>
      </c>
      <c r="C598" s="1" t="s">
        <v>251</v>
      </c>
      <c r="D598" s="1" t="s">
        <v>2123</v>
      </c>
      <c r="E598" s="4">
        <v>0.649999976158142</v>
      </c>
      <c r="F598" s="4">
        <v>2.0</v>
      </c>
      <c r="G598" s="4">
        <v>4500.0</v>
      </c>
      <c r="H598" s="1" t="s">
        <v>346</v>
      </c>
      <c r="I598" s="1" t="s">
        <v>233</v>
      </c>
      <c r="J598" s="1" t="s">
        <v>347</v>
      </c>
      <c r="K598" s="1"/>
      <c r="L598" s="1"/>
      <c r="M598" s="11" t="str">
        <f t="shared" si="3"/>
        <v>Derek Watt</v>
      </c>
      <c r="N598" s="3">
        <f t="shared" si="4"/>
        <v>4500</v>
      </c>
      <c r="O598" s="3" t="str">
        <f t="shared" ref="O598:P598" si="1197">K598</f>
        <v/>
      </c>
      <c r="P598" s="3" t="str">
        <f t="shared" si="1197"/>
        <v/>
      </c>
      <c r="Q598" s="12">
        <f t="shared" si="6"/>
        <v>0.6499999762</v>
      </c>
      <c r="R598" s="3" t="str">
        <f t="shared" ref="R598:S598" si="1198">I598</f>
        <v>SD</v>
      </c>
      <c r="S598" s="3" t="str">
        <f t="shared" si="1198"/>
        <v>DEN</v>
      </c>
      <c r="T598" s="3" t="str">
        <f t="shared" si="8"/>
        <v>RB</v>
      </c>
      <c r="U598" s="3"/>
      <c r="V598" s="3"/>
      <c r="W598" s="3"/>
      <c r="X598" s="3"/>
      <c r="Y598" s="3"/>
      <c r="Z598" s="3"/>
    </row>
    <row r="599">
      <c r="A599" s="1" t="s">
        <v>2124</v>
      </c>
      <c r="B599" s="1" t="s">
        <v>44</v>
      </c>
      <c r="C599" s="1" t="s">
        <v>2125</v>
      </c>
      <c r="D599" s="1" t="s">
        <v>2126</v>
      </c>
      <c r="E599" s="4">
        <v>1.35000002384185</v>
      </c>
      <c r="F599" s="4">
        <v>4.0</v>
      </c>
      <c r="G599" s="4">
        <v>4500.0</v>
      </c>
      <c r="H599" s="1" t="s">
        <v>89</v>
      </c>
      <c r="I599" s="1" t="s">
        <v>69</v>
      </c>
      <c r="J599" s="1" t="s">
        <v>90</v>
      </c>
      <c r="K599" s="1"/>
      <c r="L599" s="1"/>
      <c r="M599" s="11" t="str">
        <f t="shared" si="3"/>
        <v>Tim Hightower</v>
      </c>
      <c r="N599" s="3">
        <f t="shared" si="4"/>
        <v>4500</v>
      </c>
      <c r="O599" s="3" t="str">
        <f t="shared" ref="O599:P599" si="1199">K599</f>
        <v/>
      </c>
      <c r="P599" s="3" t="str">
        <f t="shared" si="1199"/>
        <v/>
      </c>
      <c r="Q599" s="12">
        <f t="shared" si="6"/>
        <v>1.350000024</v>
      </c>
      <c r="R599" s="3" t="str">
        <f t="shared" ref="R599:S599" si="1200">I599</f>
        <v>NO</v>
      </c>
      <c r="S599" s="3" t="str">
        <f t="shared" si="1200"/>
        <v>CAR</v>
      </c>
      <c r="T599" s="3" t="str">
        <f t="shared" si="8"/>
        <v>RB</v>
      </c>
      <c r="U599" s="3"/>
      <c r="V599" s="3"/>
      <c r="W599" s="3"/>
      <c r="X599" s="3"/>
      <c r="Y599" s="3"/>
      <c r="Z599" s="3"/>
    </row>
    <row r="600">
      <c r="A600" s="1" t="s">
        <v>2127</v>
      </c>
      <c r="B600" s="1" t="s">
        <v>19</v>
      </c>
      <c r="C600" s="1" t="s">
        <v>2128</v>
      </c>
      <c r="D600" s="1" t="s">
        <v>2129</v>
      </c>
      <c r="E600" s="4">
        <v>0.0</v>
      </c>
      <c r="F600" s="4">
        <v>0.0</v>
      </c>
      <c r="G600" s="4">
        <v>4500.0</v>
      </c>
      <c r="H600" s="1" t="s">
        <v>27</v>
      </c>
      <c r="I600" s="1" t="s">
        <v>28</v>
      </c>
      <c r="J600" s="1" t="s">
        <v>29</v>
      </c>
      <c r="K600" s="1"/>
      <c r="L600" s="1"/>
      <c r="M600" s="11" t="str">
        <f t="shared" si="3"/>
        <v>Levi Norwood</v>
      </c>
      <c r="N600" s="3">
        <f t="shared" si="4"/>
        <v>4500</v>
      </c>
      <c r="O600" s="3" t="str">
        <f t="shared" ref="O600:P600" si="1201">K600</f>
        <v/>
      </c>
      <c r="P600" s="3" t="str">
        <f t="shared" si="1201"/>
        <v/>
      </c>
      <c r="Q600" s="12">
        <f t="shared" si="6"/>
        <v>0</v>
      </c>
      <c r="R600" s="3" t="str">
        <f t="shared" ref="R600:S600" si="1202">I600</f>
        <v>PIT</v>
      </c>
      <c r="S600" s="3" t="str">
        <f t="shared" si="1202"/>
        <v>MIA</v>
      </c>
      <c r="T600" s="3" t="str">
        <f t="shared" si="8"/>
        <v>WR</v>
      </c>
      <c r="U600" s="3"/>
      <c r="V600" s="3"/>
      <c r="W600" s="3"/>
      <c r="X600" s="3"/>
      <c r="Y600" s="3"/>
      <c r="Z600" s="3"/>
    </row>
    <row r="601">
      <c r="A601" s="1" t="s">
        <v>2130</v>
      </c>
      <c r="B601" s="1" t="s">
        <v>44</v>
      </c>
      <c r="C601" s="1" t="s">
        <v>556</v>
      </c>
      <c r="D601" s="1" t="s">
        <v>2131</v>
      </c>
      <c r="E601" s="4">
        <v>1.39999993642171</v>
      </c>
      <c r="F601" s="4">
        <v>3.0</v>
      </c>
      <c r="G601" s="4">
        <v>4500.0</v>
      </c>
      <c r="H601" s="1" t="s">
        <v>157</v>
      </c>
      <c r="I601" s="1" t="s">
        <v>159</v>
      </c>
      <c r="J601" s="1" t="s">
        <v>158</v>
      </c>
      <c r="K601" s="1"/>
      <c r="L601" s="1"/>
      <c r="M601" s="11" t="str">
        <f t="shared" si="3"/>
        <v>Alex Collins</v>
      </c>
      <c r="N601" s="3">
        <f t="shared" si="4"/>
        <v>4500</v>
      </c>
      <c r="O601" s="3" t="str">
        <f t="shared" ref="O601:P601" si="1203">K601</f>
        <v/>
      </c>
      <c r="P601" s="3" t="str">
        <f t="shared" si="1203"/>
        <v/>
      </c>
      <c r="Q601" s="12">
        <f t="shared" si="6"/>
        <v>1.399999936</v>
      </c>
      <c r="R601" s="3" t="str">
        <f t="shared" ref="R601:S601" si="1204">I601</f>
        <v>SEA</v>
      </c>
      <c r="S601" s="3" t="str">
        <f t="shared" si="1204"/>
        <v>ATL</v>
      </c>
      <c r="T601" s="3" t="str">
        <f t="shared" si="8"/>
        <v>RB</v>
      </c>
      <c r="U601" s="3"/>
      <c r="V601" s="3"/>
      <c r="W601" s="3"/>
      <c r="X601" s="3"/>
      <c r="Y601" s="3"/>
      <c r="Z601" s="3"/>
    </row>
    <row r="602">
      <c r="A602" s="1" t="s">
        <v>2132</v>
      </c>
      <c r="B602" s="1" t="s">
        <v>44</v>
      </c>
      <c r="C602" s="1" t="s">
        <v>2133</v>
      </c>
      <c r="D602" s="1" t="s">
        <v>2134</v>
      </c>
      <c r="E602" s="4">
        <v>0.0</v>
      </c>
      <c r="F602" s="4">
        <v>0.0</v>
      </c>
      <c r="G602" s="4">
        <v>4500.0</v>
      </c>
      <c r="H602" s="1" t="s">
        <v>101</v>
      </c>
      <c r="I602" s="1" t="s">
        <v>102</v>
      </c>
      <c r="J602" s="1" t="s">
        <v>103</v>
      </c>
      <c r="K602" s="1"/>
      <c r="L602" s="1"/>
      <c r="M602" s="11" t="str">
        <f t="shared" si="3"/>
        <v>Sam Bergen</v>
      </c>
      <c r="N602" s="3">
        <f t="shared" si="4"/>
        <v>4500</v>
      </c>
      <c r="O602" s="3" t="str">
        <f t="shared" ref="O602:P602" si="1205">K602</f>
        <v/>
      </c>
      <c r="P602" s="3" t="str">
        <f t="shared" si="1205"/>
        <v/>
      </c>
      <c r="Q602" s="12">
        <f t="shared" si="6"/>
        <v>0</v>
      </c>
      <c r="R602" s="3" t="str">
        <f t="shared" ref="R602:S602" si="1206">I602</f>
        <v>TEN</v>
      </c>
      <c r="S602" s="3" t="str">
        <f t="shared" si="1206"/>
        <v>CLE</v>
      </c>
      <c r="T602" s="3" t="str">
        <f t="shared" si="8"/>
        <v>RB</v>
      </c>
      <c r="U602" s="3"/>
      <c r="V602" s="3"/>
      <c r="W602" s="3"/>
      <c r="X602" s="3"/>
      <c r="Y602" s="3"/>
      <c r="Z602" s="3"/>
    </row>
    <row r="603">
      <c r="A603" s="1" t="s">
        <v>2135</v>
      </c>
      <c r="B603" s="1" t="s">
        <v>148</v>
      </c>
      <c r="C603" s="1" t="s">
        <v>2136</v>
      </c>
      <c r="D603" s="1" t="s">
        <v>1049</v>
      </c>
      <c r="E603" s="4">
        <v>3.59999990463256</v>
      </c>
      <c r="F603" s="4">
        <v>4.0</v>
      </c>
      <c r="G603" s="4">
        <v>4500.0</v>
      </c>
      <c r="H603" s="1" t="s">
        <v>364</v>
      </c>
      <c r="I603" s="1" t="s">
        <v>366</v>
      </c>
      <c r="J603" s="1" t="s">
        <v>365</v>
      </c>
      <c r="K603" s="1"/>
      <c r="L603" s="1"/>
      <c r="M603" s="11" t="str">
        <f t="shared" si="3"/>
        <v>Vernon Davis</v>
      </c>
      <c r="N603" s="3">
        <f t="shared" si="4"/>
        <v>4500</v>
      </c>
      <c r="O603" s="3" t="str">
        <f t="shared" ref="O603:P603" si="1207">K603</f>
        <v/>
      </c>
      <c r="P603" s="3" t="str">
        <f t="shared" si="1207"/>
        <v/>
      </c>
      <c r="Q603" s="12">
        <f t="shared" si="6"/>
        <v>3.599999905</v>
      </c>
      <c r="R603" s="3" t="str">
        <f t="shared" ref="R603:S603" si="1208">I603</f>
        <v>WAS</v>
      </c>
      <c r="S603" s="3" t="str">
        <f t="shared" si="1208"/>
        <v>PHI</v>
      </c>
      <c r="T603" s="3" t="str">
        <f t="shared" si="8"/>
        <v>TE</v>
      </c>
      <c r="U603" s="3"/>
      <c r="V603" s="3"/>
      <c r="W603" s="3"/>
      <c r="X603" s="3"/>
      <c r="Y603" s="3"/>
      <c r="Z603" s="3"/>
    </row>
    <row r="604">
      <c r="A604" s="1" t="s">
        <v>2137</v>
      </c>
      <c r="B604" s="1" t="s">
        <v>19</v>
      </c>
      <c r="C604" s="1" t="s">
        <v>891</v>
      </c>
      <c r="D604" s="1" t="s">
        <v>154</v>
      </c>
      <c r="E604" s="4">
        <v>0.0</v>
      </c>
      <c r="F604" s="4">
        <v>0.0</v>
      </c>
      <c r="G604" s="4">
        <v>4500.0</v>
      </c>
      <c r="H604" s="1" t="s">
        <v>131</v>
      </c>
      <c r="I604" s="1" t="s">
        <v>133</v>
      </c>
      <c r="J604" s="1" t="s">
        <v>132</v>
      </c>
      <c r="K604" s="1"/>
      <c r="L604" s="1"/>
      <c r="M604" s="11" t="str">
        <f t="shared" si="3"/>
        <v>Tevin Jones</v>
      </c>
      <c r="N604" s="3">
        <f t="shared" si="4"/>
        <v>4500</v>
      </c>
      <c r="O604" s="3" t="str">
        <f t="shared" ref="O604:P604" si="1209">K604</f>
        <v/>
      </c>
      <c r="P604" s="3" t="str">
        <f t="shared" si="1209"/>
        <v/>
      </c>
      <c r="Q604" s="12">
        <f t="shared" si="6"/>
        <v>0</v>
      </c>
      <c r="R604" s="3" t="str">
        <f t="shared" ref="R604:S604" si="1210">I604</f>
        <v>HOU</v>
      </c>
      <c r="S604" s="3" t="str">
        <f t="shared" si="1210"/>
        <v>IND</v>
      </c>
      <c r="T604" s="3" t="str">
        <f t="shared" si="8"/>
        <v>WR</v>
      </c>
      <c r="U604" s="3"/>
      <c r="V604" s="3"/>
      <c r="W604" s="3"/>
      <c r="X604" s="3"/>
      <c r="Y604" s="3"/>
      <c r="Z604" s="3"/>
    </row>
    <row r="605">
      <c r="A605" s="1" t="s">
        <v>2138</v>
      </c>
      <c r="B605" s="1" t="s">
        <v>44</v>
      </c>
      <c r="C605" s="1" t="s">
        <v>387</v>
      </c>
      <c r="D605" s="1" t="s">
        <v>1894</v>
      </c>
      <c r="E605" s="4">
        <v>1.63750004768371</v>
      </c>
      <c r="F605" s="4">
        <v>8.0</v>
      </c>
      <c r="G605" s="4">
        <v>4500.0</v>
      </c>
      <c r="H605" s="1" t="s">
        <v>239</v>
      </c>
      <c r="I605" s="1" t="s">
        <v>241</v>
      </c>
      <c r="J605" s="1" t="s">
        <v>180</v>
      </c>
      <c r="K605" s="1"/>
      <c r="L605" s="1"/>
      <c r="M605" s="11" t="str">
        <f t="shared" si="3"/>
        <v>Michael Burton</v>
      </c>
      <c r="N605" s="3">
        <f t="shared" si="4"/>
        <v>4500</v>
      </c>
      <c r="O605" s="3" t="str">
        <f t="shared" ref="O605:P605" si="1211">K605</f>
        <v/>
      </c>
      <c r="P605" s="3" t="str">
        <f t="shared" si="1211"/>
        <v/>
      </c>
      <c r="Q605" s="12">
        <f t="shared" si="6"/>
        <v>1.637500048</v>
      </c>
      <c r="R605" s="3" t="str">
        <f t="shared" ref="R605:S605" si="1212">I605</f>
        <v>DET</v>
      </c>
      <c r="S605" s="3" t="str">
        <f t="shared" si="1212"/>
        <v>LA</v>
      </c>
      <c r="T605" s="3" t="str">
        <f t="shared" si="8"/>
        <v>RB</v>
      </c>
      <c r="U605" s="3"/>
      <c r="V605" s="3"/>
      <c r="W605" s="3"/>
      <c r="X605" s="3"/>
      <c r="Y605" s="3"/>
      <c r="Z605" s="3"/>
    </row>
    <row r="606">
      <c r="A606" s="1" t="s">
        <v>2139</v>
      </c>
      <c r="B606" s="1" t="s">
        <v>44</v>
      </c>
      <c r="C606" s="1" t="s">
        <v>2140</v>
      </c>
      <c r="D606" s="1" t="s">
        <v>2141</v>
      </c>
      <c r="E606" s="4">
        <v>2.35714285714285</v>
      </c>
      <c r="F606" s="4">
        <v>7.0</v>
      </c>
      <c r="G606" s="4">
        <v>4500.0</v>
      </c>
      <c r="H606" s="1" t="s">
        <v>131</v>
      </c>
      <c r="I606" s="1" t="s">
        <v>133</v>
      </c>
      <c r="J606" s="1" t="s">
        <v>132</v>
      </c>
      <c r="K606" s="1"/>
      <c r="L606" s="1"/>
      <c r="M606" s="11" t="str">
        <f t="shared" si="3"/>
        <v>Akeem Hunt</v>
      </c>
      <c r="N606" s="3">
        <f t="shared" si="4"/>
        <v>4500</v>
      </c>
      <c r="O606" s="3" t="str">
        <f t="shared" ref="O606:P606" si="1213">K606</f>
        <v/>
      </c>
      <c r="P606" s="3" t="str">
        <f t="shared" si="1213"/>
        <v/>
      </c>
      <c r="Q606" s="12">
        <f t="shared" si="6"/>
        <v>2.357142857</v>
      </c>
      <c r="R606" s="3" t="str">
        <f t="shared" ref="R606:S606" si="1214">I606</f>
        <v>HOU</v>
      </c>
      <c r="S606" s="3" t="str">
        <f t="shared" si="1214"/>
        <v>IND</v>
      </c>
      <c r="T606" s="3" t="str">
        <f t="shared" si="8"/>
        <v>RB</v>
      </c>
      <c r="U606" s="3"/>
      <c r="V606" s="3"/>
      <c r="W606" s="3"/>
      <c r="X606" s="3"/>
      <c r="Y606" s="3"/>
      <c r="Z606" s="3"/>
    </row>
    <row r="607">
      <c r="A607" s="1" t="s">
        <v>2142</v>
      </c>
      <c r="B607" s="1" t="s">
        <v>19</v>
      </c>
      <c r="C607" s="1" t="s">
        <v>1413</v>
      </c>
      <c r="D607" s="1" t="s">
        <v>2143</v>
      </c>
      <c r="E607" s="4">
        <v>-0.4</v>
      </c>
      <c r="F607" s="4">
        <v>5.0</v>
      </c>
      <c r="G607" s="4">
        <v>4500.0</v>
      </c>
      <c r="H607" s="1" t="s">
        <v>196</v>
      </c>
      <c r="I607" s="1" t="s">
        <v>197</v>
      </c>
      <c r="J607" s="1" t="s">
        <v>37</v>
      </c>
      <c r="K607" s="1"/>
      <c r="L607" s="1"/>
      <c r="M607" s="11" t="str">
        <f t="shared" si="3"/>
        <v>Devin Hester</v>
      </c>
      <c r="N607" s="3">
        <f t="shared" si="4"/>
        <v>4500</v>
      </c>
      <c r="O607" s="3" t="str">
        <f t="shared" ref="O607:P607" si="1215">K607</f>
        <v/>
      </c>
      <c r="P607" s="3" t="str">
        <f t="shared" si="1215"/>
        <v/>
      </c>
      <c r="Q607" s="12">
        <f t="shared" si="6"/>
        <v>-0.4</v>
      </c>
      <c r="R607" s="3" t="str">
        <f t="shared" ref="R607:S607" si="1216">I607</f>
        <v>BAL</v>
      </c>
      <c r="S607" s="3" t="str">
        <f t="shared" si="1216"/>
        <v>NYG</v>
      </c>
      <c r="T607" s="3" t="str">
        <f t="shared" si="8"/>
        <v>WR</v>
      </c>
      <c r="U607" s="3"/>
      <c r="V607" s="3"/>
      <c r="W607" s="3"/>
      <c r="X607" s="3"/>
      <c r="Y607" s="3"/>
      <c r="Z607" s="3"/>
    </row>
    <row r="608">
      <c r="A608" s="1" t="s">
        <v>2144</v>
      </c>
      <c r="B608" s="1" t="s">
        <v>19</v>
      </c>
      <c r="C608" s="1" t="s">
        <v>1223</v>
      </c>
      <c r="D608" s="1" t="s">
        <v>2145</v>
      </c>
      <c r="E608" s="4">
        <v>0.0</v>
      </c>
      <c r="F608" s="4">
        <v>0.0</v>
      </c>
      <c r="G608" s="4">
        <v>4500.0</v>
      </c>
      <c r="H608" s="1" t="s">
        <v>144</v>
      </c>
      <c r="I608" s="1" t="s">
        <v>146</v>
      </c>
      <c r="J608" s="1" t="s">
        <v>145</v>
      </c>
      <c r="K608" s="1"/>
      <c r="L608" s="1"/>
      <c r="M608" s="11" t="str">
        <f t="shared" si="3"/>
        <v>Daniel Braverman</v>
      </c>
      <c r="N608" s="3">
        <f t="shared" si="4"/>
        <v>4500</v>
      </c>
      <c r="O608" s="3" t="str">
        <f t="shared" ref="O608:P608" si="1217">K608</f>
        <v/>
      </c>
      <c r="P608" s="3" t="str">
        <f t="shared" si="1217"/>
        <v/>
      </c>
      <c r="Q608" s="12">
        <f t="shared" si="6"/>
        <v>0</v>
      </c>
      <c r="R608" s="3" t="str">
        <f t="shared" ref="R608:S608" si="1218">I608</f>
        <v>CHI</v>
      </c>
      <c r="S608" s="3" t="str">
        <f t="shared" si="1218"/>
        <v>JAC</v>
      </c>
      <c r="T608" s="3" t="str">
        <f t="shared" si="8"/>
        <v>WR</v>
      </c>
      <c r="U608" s="3"/>
      <c r="V608" s="3"/>
      <c r="W608" s="3"/>
      <c r="X608" s="3"/>
      <c r="Y608" s="3"/>
      <c r="Z608" s="3"/>
    </row>
    <row r="609">
      <c r="A609" s="1" t="s">
        <v>2146</v>
      </c>
      <c r="B609" s="1" t="s">
        <v>19</v>
      </c>
      <c r="C609" s="1" t="s">
        <v>237</v>
      </c>
      <c r="D609" s="1" t="s">
        <v>2147</v>
      </c>
      <c r="E609" s="4">
        <v>0.25</v>
      </c>
      <c r="F609" s="4">
        <v>2.0</v>
      </c>
      <c r="G609" s="4">
        <v>4500.0</v>
      </c>
      <c r="H609" s="1" t="s">
        <v>77</v>
      </c>
      <c r="I609" s="1" t="s">
        <v>78</v>
      </c>
      <c r="J609" s="1" t="s">
        <v>79</v>
      </c>
      <c r="K609" s="1"/>
      <c r="L609" s="1"/>
      <c r="M609" s="11" t="str">
        <f t="shared" si="3"/>
        <v>Matthew Slater</v>
      </c>
      <c r="N609" s="3">
        <f t="shared" si="4"/>
        <v>4500</v>
      </c>
      <c r="O609" s="3" t="str">
        <f t="shared" ref="O609:P609" si="1219">K609</f>
        <v/>
      </c>
      <c r="P609" s="3" t="str">
        <f t="shared" si="1219"/>
        <v/>
      </c>
      <c r="Q609" s="12">
        <f t="shared" si="6"/>
        <v>0.25</v>
      </c>
      <c r="R609" s="3" t="str">
        <f t="shared" ref="R609:S609" si="1220">I609</f>
        <v>NE</v>
      </c>
      <c r="S609" s="3" t="str">
        <f t="shared" si="1220"/>
        <v>CIN</v>
      </c>
      <c r="T609" s="3" t="str">
        <f t="shared" si="8"/>
        <v>WR</v>
      </c>
      <c r="U609" s="3"/>
      <c r="V609" s="3"/>
      <c r="W609" s="3"/>
      <c r="X609" s="3"/>
      <c r="Y609" s="3"/>
      <c r="Z609" s="3"/>
    </row>
    <row r="610">
      <c r="A610" s="1" t="s">
        <v>2148</v>
      </c>
      <c r="B610" s="1" t="s">
        <v>148</v>
      </c>
      <c r="C610" s="1" t="s">
        <v>2149</v>
      </c>
      <c r="D610" s="1" t="s">
        <v>1980</v>
      </c>
      <c r="E610" s="4">
        <v>0.0</v>
      </c>
      <c r="F610" s="4">
        <v>0.0</v>
      </c>
      <c r="G610" s="4">
        <v>4500.0</v>
      </c>
      <c r="H610" s="1" t="s">
        <v>254</v>
      </c>
      <c r="I610" s="1" t="s">
        <v>255</v>
      </c>
      <c r="J610" s="1" t="s">
        <v>204</v>
      </c>
      <c r="K610" s="1" t="s">
        <v>796</v>
      </c>
      <c r="L610" s="1" t="s">
        <v>507</v>
      </c>
      <c r="M610" s="11" t="str">
        <f t="shared" si="3"/>
        <v>Gabe Holmes</v>
      </c>
      <c r="N610" s="3">
        <f t="shared" si="4"/>
        <v>4500</v>
      </c>
      <c r="O610" s="3" t="str">
        <f t="shared" ref="O610:P610" si="1221">K610</f>
        <v>IR</v>
      </c>
      <c r="P610" s="3" t="str">
        <f t="shared" si="1221"/>
        <v>Ankle</v>
      </c>
      <c r="Q610" s="12">
        <f t="shared" si="6"/>
        <v>0</v>
      </c>
      <c r="R610" s="3" t="str">
        <f t="shared" ref="R610:S610" si="1222">I610</f>
        <v>OAK</v>
      </c>
      <c r="S610" s="3" t="str">
        <f t="shared" si="1222"/>
        <v>KC</v>
      </c>
      <c r="T610" s="3" t="str">
        <f t="shared" si="8"/>
        <v>TE</v>
      </c>
      <c r="U610" s="3"/>
      <c r="V610" s="3"/>
      <c r="W610" s="3"/>
      <c r="X610" s="3"/>
      <c r="Y610" s="3"/>
      <c r="Z610" s="3"/>
    </row>
    <row r="611">
      <c r="A611" s="1" t="s">
        <v>2150</v>
      </c>
      <c r="B611" s="1" t="s">
        <v>44</v>
      </c>
      <c r="C611" s="1" t="s">
        <v>2151</v>
      </c>
      <c r="D611" s="1" t="s">
        <v>1789</v>
      </c>
      <c r="E611" s="4">
        <v>0.349999994039535</v>
      </c>
      <c r="F611" s="4">
        <v>2.0</v>
      </c>
      <c r="G611" s="4">
        <v>4500.0</v>
      </c>
      <c r="H611" s="1" t="s">
        <v>27</v>
      </c>
      <c r="I611" s="1" t="s">
        <v>28</v>
      </c>
      <c r="J611" s="1" t="s">
        <v>29</v>
      </c>
      <c r="K611" s="1"/>
      <c r="L611" s="1"/>
      <c r="M611" s="11" t="str">
        <f t="shared" si="3"/>
        <v>Daryl Richardson</v>
      </c>
      <c r="N611" s="3">
        <f t="shared" si="4"/>
        <v>4500</v>
      </c>
      <c r="O611" s="3" t="str">
        <f t="shared" ref="O611:P611" si="1223">K611</f>
        <v/>
      </c>
      <c r="P611" s="3" t="str">
        <f t="shared" si="1223"/>
        <v/>
      </c>
      <c r="Q611" s="12">
        <f t="shared" si="6"/>
        <v>0.349999994</v>
      </c>
      <c r="R611" s="3" t="str">
        <f t="shared" ref="R611:S611" si="1224">I611</f>
        <v>PIT</v>
      </c>
      <c r="S611" s="3" t="str">
        <f t="shared" si="1224"/>
        <v>MIA</v>
      </c>
      <c r="T611" s="3" t="str">
        <f t="shared" si="8"/>
        <v>RB</v>
      </c>
      <c r="U611" s="3"/>
      <c r="V611" s="3"/>
      <c r="W611" s="3"/>
      <c r="X611" s="3"/>
      <c r="Y611" s="3"/>
      <c r="Z611" s="3"/>
    </row>
    <row r="612">
      <c r="A612" s="1" t="s">
        <v>2152</v>
      </c>
      <c r="B612" s="1" t="s">
        <v>148</v>
      </c>
      <c r="C612" s="1" t="s">
        <v>1268</v>
      </c>
      <c r="D612" s="1" t="s">
        <v>2153</v>
      </c>
      <c r="E612" s="4">
        <v>1.45714282989501</v>
      </c>
      <c r="F612" s="4">
        <v>7.0</v>
      </c>
      <c r="G612" s="4">
        <v>4500.0</v>
      </c>
      <c r="H612" s="1" t="s">
        <v>346</v>
      </c>
      <c r="I612" s="1" t="s">
        <v>233</v>
      </c>
      <c r="J612" s="1" t="s">
        <v>347</v>
      </c>
      <c r="K612" s="1" t="s">
        <v>796</v>
      </c>
      <c r="L612" s="1" t="s">
        <v>1455</v>
      </c>
      <c r="M612" s="11" t="str">
        <f t="shared" si="3"/>
        <v>Jeff Cumberland</v>
      </c>
      <c r="N612" s="3">
        <f t="shared" si="4"/>
        <v>4500</v>
      </c>
      <c r="O612" s="3" t="str">
        <f t="shared" ref="O612:P612" si="1225">K612</f>
        <v>IR</v>
      </c>
      <c r="P612" s="3" t="str">
        <f t="shared" si="1225"/>
        <v>Achilles</v>
      </c>
      <c r="Q612" s="12">
        <f t="shared" si="6"/>
        <v>1.45714283</v>
      </c>
      <c r="R612" s="3" t="str">
        <f t="shared" ref="R612:S612" si="1226">I612</f>
        <v>SD</v>
      </c>
      <c r="S612" s="3" t="str">
        <f t="shared" si="1226"/>
        <v>DEN</v>
      </c>
      <c r="T612" s="3" t="str">
        <f t="shared" si="8"/>
        <v>TE</v>
      </c>
      <c r="U612" s="3"/>
      <c r="V612" s="3"/>
      <c r="W612" s="3"/>
      <c r="X612" s="3"/>
      <c r="Y612" s="3"/>
      <c r="Z612" s="3"/>
    </row>
    <row r="613">
      <c r="A613" s="1" t="s">
        <v>2154</v>
      </c>
      <c r="B613" s="1" t="s">
        <v>44</v>
      </c>
      <c r="C613" s="1" t="s">
        <v>2155</v>
      </c>
      <c r="D613" s="1" t="s">
        <v>2156</v>
      </c>
      <c r="E613" s="4">
        <v>0.0</v>
      </c>
      <c r="F613" s="4">
        <v>2.0</v>
      </c>
      <c r="G613" s="4">
        <v>4500.0</v>
      </c>
      <c r="H613" s="1" t="s">
        <v>346</v>
      </c>
      <c r="I613" s="1" t="s">
        <v>347</v>
      </c>
      <c r="J613" s="1" t="s">
        <v>233</v>
      </c>
      <c r="K613" s="1"/>
      <c r="L613" s="1"/>
      <c r="M613" s="11" t="str">
        <f t="shared" si="3"/>
        <v>Toben Opurum</v>
      </c>
      <c r="N613" s="3">
        <f t="shared" si="4"/>
        <v>4500</v>
      </c>
      <c r="O613" s="3" t="str">
        <f t="shared" ref="O613:P613" si="1227">K613</f>
        <v/>
      </c>
      <c r="P613" s="3" t="str">
        <f t="shared" si="1227"/>
        <v/>
      </c>
      <c r="Q613" s="12">
        <f t="shared" si="6"/>
        <v>0</v>
      </c>
      <c r="R613" s="3" t="str">
        <f t="shared" ref="R613:S613" si="1228">I613</f>
        <v>DEN</v>
      </c>
      <c r="S613" s="3" t="str">
        <f t="shared" si="1228"/>
        <v>SD</v>
      </c>
      <c r="T613" s="3" t="str">
        <f t="shared" si="8"/>
        <v>RB</v>
      </c>
      <c r="U613" s="3"/>
      <c r="V613" s="3"/>
      <c r="W613" s="3"/>
      <c r="X613" s="3"/>
      <c r="Y613" s="3"/>
      <c r="Z613" s="3"/>
    </row>
    <row r="614">
      <c r="A614" s="1" t="s">
        <v>2157</v>
      </c>
      <c r="B614" s="1" t="s">
        <v>44</v>
      </c>
      <c r="C614" s="1" t="s">
        <v>547</v>
      </c>
      <c r="D614" s="1" t="s">
        <v>2158</v>
      </c>
      <c r="E614" s="4">
        <v>0.0</v>
      </c>
      <c r="F614" s="4">
        <v>1.0</v>
      </c>
      <c r="G614" s="4">
        <v>4500.0</v>
      </c>
      <c r="H614" s="1" t="s">
        <v>157</v>
      </c>
      <c r="I614" s="1" t="s">
        <v>159</v>
      </c>
      <c r="J614" s="1" t="s">
        <v>158</v>
      </c>
      <c r="K614" s="1"/>
      <c r="L614" s="1"/>
      <c r="M614" s="11" t="str">
        <f t="shared" si="3"/>
        <v>Will Tukuafu</v>
      </c>
      <c r="N614" s="3">
        <f t="shared" si="4"/>
        <v>4500</v>
      </c>
      <c r="O614" s="3" t="str">
        <f t="shared" ref="O614:P614" si="1229">K614</f>
        <v/>
      </c>
      <c r="P614" s="3" t="str">
        <f t="shared" si="1229"/>
        <v/>
      </c>
      <c r="Q614" s="12">
        <f t="shared" si="6"/>
        <v>0</v>
      </c>
      <c r="R614" s="3" t="str">
        <f t="shared" ref="R614:S614" si="1230">I614</f>
        <v>SEA</v>
      </c>
      <c r="S614" s="3" t="str">
        <f t="shared" si="1230"/>
        <v>ATL</v>
      </c>
      <c r="T614" s="3" t="str">
        <f t="shared" si="8"/>
        <v>RB</v>
      </c>
      <c r="U614" s="3"/>
      <c r="V614" s="3"/>
      <c r="W614" s="3"/>
      <c r="X614" s="3"/>
      <c r="Y614" s="3"/>
      <c r="Z614" s="3"/>
    </row>
    <row r="615">
      <c r="A615" s="1" t="s">
        <v>2159</v>
      </c>
      <c r="B615" s="1" t="s">
        <v>44</v>
      </c>
      <c r="C615" s="1" t="s">
        <v>392</v>
      </c>
      <c r="D615" s="1" t="s">
        <v>2160</v>
      </c>
      <c r="E615" s="4">
        <v>0.800000031789143</v>
      </c>
      <c r="F615" s="4">
        <v>3.0</v>
      </c>
      <c r="G615" s="4">
        <v>4500.0</v>
      </c>
      <c r="H615" s="1" t="s">
        <v>27</v>
      </c>
      <c r="I615" s="1" t="s">
        <v>28</v>
      </c>
      <c r="J615" s="1" t="s">
        <v>29</v>
      </c>
      <c r="K615" s="1"/>
      <c r="L615" s="1"/>
      <c r="M615" s="11" t="str">
        <f t="shared" si="3"/>
        <v>Fitzgerald Toussaint</v>
      </c>
      <c r="N615" s="3">
        <f t="shared" si="4"/>
        <v>4500</v>
      </c>
      <c r="O615" s="3" t="str">
        <f t="shared" ref="O615:P615" si="1231">K615</f>
        <v/>
      </c>
      <c r="P615" s="3" t="str">
        <f t="shared" si="1231"/>
        <v/>
      </c>
      <c r="Q615" s="12">
        <f t="shared" si="6"/>
        <v>0.8000000318</v>
      </c>
      <c r="R615" s="3" t="str">
        <f t="shared" ref="R615:S615" si="1232">I615</f>
        <v>PIT</v>
      </c>
      <c r="S615" s="3" t="str">
        <f t="shared" si="1232"/>
        <v>MIA</v>
      </c>
      <c r="T615" s="3" t="str">
        <f t="shared" si="8"/>
        <v>RB</v>
      </c>
      <c r="U615" s="3"/>
      <c r="V615" s="3"/>
      <c r="W615" s="3"/>
      <c r="X615" s="3"/>
      <c r="Y615" s="3"/>
      <c r="Z615" s="3"/>
    </row>
    <row r="616">
      <c r="A616" s="1" t="s">
        <v>2161</v>
      </c>
      <c r="B616" s="1" t="s">
        <v>19</v>
      </c>
      <c r="C616" s="1" t="s">
        <v>380</v>
      </c>
      <c r="D616" s="1" t="s">
        <v>745</v>
      </c>
      <c r="E616" s="4">
        <v>5.5</v>
      </c>
      <c r="F616" s="4">
        <v>3.0</v>
      </c>
      <c r="G616" s="4">
        <v>4500.0</v>
      </c>
      <c r="H616" s="1" t="s">
        <v>89</v>
      </c>
      <c r="I616" s="1" t="s">
        <v>69</v>
      </c>
      <c r="J616" s="1" t="s">
        <v>90</v>
      </c>
      <c r="K616" s="1"/>
      <c r="L616" s="1"/>
      <c r="M616" s="11" t="str">
        <f t="shared" si="3"/>
        <v>Brandon Coleman</v>
      </c>
      <c r="N616" s="3">
        <f t="shared" si="4"/>
        <v>4500</v>
      </c>
      <c r="O616" s="3" t="str">
        <f t="shared" ref="O616:P616" si="1233">K616</f>
        <v/>
      </c>
      <c r="P616" s="3" t="str">
        <f t="shared" si="1233"/>
        <v/>
      </c>
      <c r="Q616" s="12">
        <f t="shared" si="6"/>
        <v>5.5</v>
      </c>
      <c r="R616" s="3" t="str">
        <f t="shared" ref="R616:S616" si="1234">I616</f>
        <v>NO</v>
      </c>
      <c r="S616" s="3" t="str">
        <f t="shared" si="1234"/>
        <v>CAR</v>
      </c>
      <c r="T616" s="3" t="str">
        <f t="shared" si="8"/>
        <v>WR</v>
      </c>
      <c r="U616" s="3"/>
      <c r="V616" s="3"/>
      <c r="W616" s="3"/>
      <c r="X616" s="3"/>
      <c r="Y616" s="3"/>
      <c r="Z616" s="3"/>
    </row>
    <row r="617">
      <c r="A617" s="1" t="s">
        <v>2162</v>
      </c>
      <c r="B617" s="1" t="s">
        <v>44</v>
      </c>
      <c r="C617" s="1" t="s">
        <v>2163</v>
      </c>
      <c r="D617" s="1" t="s">
        <v>2164</v>
      </c>
      <c r="E617" s="4">
        <v>0.0</v>
      </c>
      <c r="F617" s="4">
        <v>0.0</v>
      </c>
      <c r="G617" s="4">
        <v>4500.0</v>
      </c>
      <c r="H617" s="1" t="s">
        <v>89</v>
      </c>
      <c r="I617" s="1" t="s">
        <v>69</v>
      </c>
      <c r="J617" s="1" t="s">
        <v>90</v>
      </c>
      <c r="K617" s="1"/>
      <c r="L617" s="1"/>
      <c r="M617" s="11" t="str">
        <f t="shared" si="3"/>
        <v>Sione Houma</v>
      </c>
      <c r="N617" s="3">
        <f t="shared" si="4"/>
        <v>4500</v>
      </c>
      <c r="O617" s="3" t="str">
        <f t="shared" ref="O617:P617" si="1235">K617</f>
        <v/>
      </c>
      <c r="P617" s="3" t="str">
        <f t="shared" si="1235"/>
        <v/>
      </c>
      <c r="Q617" s="12">
        <f t="shared" si="6"/>
        <v>0</v>
      </c>
      <c r="R617" s="3" t="str">
        <f t="shared" ref="R617:S617" si="1236">I617</f>
        <v>NO</v>
      </c>
      <c r="S617" s="3" t="str">
        <f t="shared" si="1236"/>
        <v>CAR</v>
      </c>
      <c r="T617" s="3" t="str">
        <f t="shared" si="8"/>
        <v>RB</v>
      </c>
      <c r="U617" s="3"/>
      <c r="V617" s="3"/>
      <c r="W617" s="3"/>
      <c r="X617" s="3"/>
      <c r="Y617" s="3"/>
      <c r="Z617" s="3"/>
    </row>
    <row r="618">
      <c r="A618" s="1" t="s">
        <v>2165</v>
      </c>
      <c r="B618" s="1" t="s">
        <v>19</v>
      </c>
      <c r="C618" s="1" t="s">
        <v>1413</v>
      </c>
      <c r="D618" s="1" t="s">
        <v>2166</v>
      </c>
      <c r="E618" s="4">
        <v>1.88999996185302</v>
      </c>
      <c r="F618" s="4">
        <v>10.0</v>
      </c>
      <c r="G618" s="4">
        <v>4500.0</v>
      </c>
      <c r="H618" s="1" t="s">
        <v>131</v>
      </c>
      <c r="I618" s="1" t="s">
        <v>132</v>
      </c>
      <c r="J618" s="1" t="s">
        <v>133</v>
      </c>
      <c r="K618" s="1"/>
      <c r="L618" s="1"/>
      <c r="M618" s="11" t="str">
        <f t="shared" si="3"/>
        <v>Devin Street</v>
      </c>
      <c r="N618" s="3">
        <f t="shared" si="4"/>
        <v>4500</v>
      </c>
      <c r="O618" s="3" t="str">
        <f t="shared" ref="O618:P618" si="1237">K618</f>
        <v/>
      </c>
      <c r="P618" s="3" t="str">
        <f t="shared" si="1237"/>
        <v/>
      </c>
      <c r="Q618" s="12">
        <f t="shared" si="6"/>
        <v>1.889999962</v>
      </c>
      <c r="R618" s="3" t="str">
        <f t="shared" ref="R618:S618" si="1238">I618</f>
        <v>IND</v>
      </c>
      <c r="S618" s="3" t="str">
        <f t="shared" si="1238"/>
        <v>HOU</v>
      </c>
      <c r="T618" s="3" t="str">
        <f t="shared" si="8"/>
        <v>WR</v>
      </c>
      <c r="U618" s="3"/>
      <c r="V618" s="3"/>
      <c r="W618" s="3"/>
      <c r="X618" s="3"/>
      <c r="Y618" s="3"/>
      <c r="Z618" s="3"/>
    </row>
    <row r="619">
      <c r="A619" s="1" t="s">
        <v>2167</v>
      </c>
      <c r="B619" s="1" t="s">
        <v>148</v>
      </c>
      <c r="C619" s="1" t="s">
        <v>2168</v>
      </c>
      <c r="D619" s="1" t="s">
        <v>1728</v>
      </c>
      <c r="E619" s="4">
        <v>4.92500019073486</v>
      </c>
      <c r="F619" s="4">
        <v>4.0</v>
      </c>
      <c r="G619" s="4">
        <v>4500.0</v>
      </c>
      <c r="H619" s="1" t="s">
        <v>144</v>
      </c>
      <c r="I619" s="1" t="s">
        <v>145</v>
      </c>
      <c r="J619" s="1" t="s">
        <v>146</v>
      </c>
      <c r="K619" s="1" t="s">
        <v>91</v>
      </c>
      <c r="L619" s="1" t="s">
        <v>1476</v>
      </c>
      <c r="M619" s="11" t="str">
        <f t="shared" si="3"/>
        <v>Marcedes Lewis</v>
      </c>
      <c r="N619" s="3">
        <f t="shared" si="4"/>
        <v>4500</v>
      </c>
      <c r="O619" s="3" t="str">
        <f t="shared" ref="O619:P619" si="1239">K619</f>
        <v>Q</v>
      </c>
      <c r="P619" s="3" t="str">
        <f t="shared" si="1239"/>
        <v>Hip</v>
      </c>
      <c r="Q619" s="12">
        <f t="shared" si="6"/>
        <v>4.925000191</v>
      </c>
      <c r="R619" s="3" t="str">
        <f t="shared" ref="R619:S619" si="1240">I619</f>
        <v>JAC</v>
      </c>
      <c r="S619" s="3" t="str">
        <f t="shared" si="1240"/>
        <v>CHI</v>
      </c>
      <c r="T619" s="3" t="str">
        <f t="shared" si="8"/>
        <v>TE</v>
      </c>
      <c r="U619" s="3"/>
      <c r="V619" s="3"/>
      <c r="W619" s="3"/>
      <c r="X619" s="3"/>
      <c r="Y619" s="3"/>
      <c r="Z619" s="3"/>
    </row>
    <row r="620">
      <c r="A620" s="1" t="s">
        <v>2169</v>
      </c>
      <c r="B620" s="1" t="s">
        <v>19</v>
      </c>
      <c r="C620" s="1" t="s">
        <v>325</v>
      </c>
      <c r="D620" s="1" t="s">
        <v>2170</v>
      </c>
      <c r="E620" s="4">
        <v>4.10000006357828</v>
      </c>
      <c r="F620" s="4">
        <v>3.0</v>
      </c>
      <c r="G620" s="4">
        <v>4500.0</v>
      </c>
      <c r="H620" s="1" t="s">
        <v>210</v>
      </c>
      <c r="I620" s="1" t="s">
        <v>211</v>
      </c>
      <c r="J620" s="1" t="s">
        <v>212</v>
      </c>
      <c r="K620" s="1" t="s">
        <v>1685</v>
      </c>
      <c r="L620" s="1" t="s">
        <v>2171</v>
      </c>
      <c r="M620" s="11" t="str">
        <f t="shared" si="3"/>
        <v>Marcus Easley</v>
      </c>
      <c r="N620" s="3">
        <f t="shared" si="4"/>
        <v>4500</v>
      </c>
      <c r="O620" s="3" t="str">
        <f t="shared" ref="O620:P620" si="1241">K620</f>
        <v>NA</v>
      </c>
      <c r="P620" s="3" t="str">
        <f t="shared" si="1241"/>
        <v>Kneecap</v>
      </c>
      <c r="Q620" s="12">
        <f t="shared" si="6"/>
        <v>4.100000064</v>
      </c>
      <c r="R620" s="3" t="str">
        <f t="shared" ref="R620:S620" si="1242">I620</f>
        <v>BUF</v>
      </c>
      <c r="S620" s="3" t="str">
        <f t="shared" si="1242"/>
        <v>SF</v>
      </c>
      <c r="T620" s="3" t="str">
        <f t="shared" si="8"/>
        <v>WR</v>
      </c>
      <c r="U620" s="3"/>
      <c r="V620" s="3"/>
      <c r="W620" s="3"/>
      <c r="X620" s="3"/>
      <c r="Y620" s="3"/>
      <c r="Z620" s="3"/>
    </row>
    <row r="621">
      <c r="A621" s="1" t="s">
        <v>2172</v>
      </c>
      <c r="B621" s="1" t="s">
        <v>19</v>
      </c>
      <c r="C621" s="1" t="s">
        <v>2173</v>
      </c>
      <c r="D621" s="1" t="s">
        <v>2174</v>
      </c>
      <c r="E621" s="4">
        <v>0.0</v>
      </c>
      <c r="F621" s="4">
        <v>4.0</v>
      </c>
      <c r="G621" s="4">
        <v>4500.0</v>
      </c>
      <c r="H621" s="1" t="s">
        <v>110</v>
      </c>
      <c r="I621" s="1" t="s">
        <v>56</v>
      </c>
      <c r="J621" s="1" t="s">
        <v>111</v>
      </c>
      <c r="K621" s="1"/>
      <c r="L621" s="1"/>
      <c r="M621" s="11" t="str">
        <f t="shared" si="3"/>
        <v>Ty Montgomery</v>
      </c>
      <c r="N621" s="3">
        <f t="shared" si="4"/>
        <v>4500</v>
      </c>
      <c r="O621" s="3" t="str">
        <f t="shared" ref="O621:P621" si="1243">K621</f>
        <v/>
      </c>
      <c r="P621" s="3" t="str">
        <f t="shared" si="1243"/>
        <v/>
      </c>
      <c r="Q621" s="12">
        <f t="shared" si="6"/>
        <v>0</v>
      </c>
      <c r="R621" s="3" t="str">
        <f t="shared" ref="R621:S621" si="1244">I621</f>
        <v>GB</v>
      </c>
      <c r="S621" s="3" t="str">
        <f t="shared" si="1244"/>
        <v>DAL</v>
      </c>
      <c r="T621" s="3" t="str">
        <f t="shared" si="8"/>
        <v>WR</v>
      </c>
      <c r="U621" s="3"/>
      <c r="V621" s="3"/>
      <c r="W621" s="3"/>
      <c r="X621" s="3"/>
      <c r="Y621" s="3"/>
      <c r="Z621" s="3"/>
    </row>
    <row r="622">
      <c r="A622" s="1" t="s">
        <v>2175</v>
      </c>
      <c r="B622" s="1" t="s">
        <v>44</v>
      </c>
      <c r="C622" s="1" t="s">
        <v>1546</v>
      </c>
      <c r="D622" s="1" t="s">
        <v>2176</v>
      </c>
      <c r="E622" s="4">
        <v>0.200000002980232</v>
      </c>
      <c r="F622" s="4">
        <v>1.0</v>
      </c>
      <c r="G622" s="4">
        <v>4500.0</v>
      </c>
      <c r="H622" s="1" t="s">
        <v>144</v>
      </c>
      <c r="I622" s="1" t="s">
        <v>146</v>
      </c>
      <c r="J622" s="1" t="s">
        <v>145</v>
      </c>
      <c r="K622" s="1"/>
      <c r="L622" s="1"/>
      <c r="M622" s="11" t="str">
        <f t="shared" si="3"/>
        <v>Paul Lasike</v>
      </c>
      <c r="N622" s="3">
        <f t="shared" si="4"/>
        <v>4500</v>
      </c>
      <c r="O622" s="3" t="str">
        <f t="shared" ref="O622:P622" si="1245">K622</f>
        <v/>
      </c>
      <c r="P622" s="3" t="str">
        <f t="shared" si="1245"/>
        <v/>
      </c>
      <c r="Q622" s="12">
        <f t="shared" si="6"/>
        <v>0.200000003</v>
      </c>
      <c r="R622" s="3" t="str">
        <f t="shared" ref="R622:S622" si="1246">I622</f>
        <v>CHI</v>
      </c>
      <c r="S622" s="3" t="str">
        <f t="shared" si="1246"/>
        <v>JAC</v>
      </c>
      <c r="T622" s="3" t="str">
        <f t="shared" si="8"/>
        <v>RB</v>
      </c>
      <c r="U622" s="3"/>
      <c r="V622" s="3"/>
      <c r="W622" s="3"/>
      <c r="X622" s="3"/>
      <c r="Y622" s="3"/>
      <c r="Z622" s="3"/>
    </row>
    <row r="623">
      <c r="A623" s="1" t="s">
        <v>2177</v>
      </c>
      <c r="B623" s="1" t="s">
        <v>44</v>
      </c>
      <c r="C623" s="1" t="s">
        <v>2178</v>
      </c>
      <c r="D623" s="1" t="s">
        <v>26</v>
      </c>
      <c r="E623" s="4">
        <v>6.95000012715657</v>
      </c>
      <c r="F623" s="4">
        <v>6.0</v>
      </c>
      <c r="G623" s="4">
        <v>4500.0</v>
      </c>
      <c r="H623" s="1" t="s">
        <v>77</v>
      </c>
      <c r="I623" s="1" t="s">
        <v>78</v>
      </c>
      <c r="J623" s="1" t="s">
        <v>79</v>
      </c>
      <c r="K623" s="1"/>
      <c r="L623" s="1"/>
      <c r="M623" s="11" t="str">
        <f t="shared" si="3"/>
        <v>Donald Brown</v>
      </c>
      <c r="N623" s="3">
        <f t="shared" si="4"/>
        <v>4500</v>
      </c>
      <c r="O623" s="3" t="str">
        <f t="shared" ref="O623:P623" si="1247">K623</f>
        <v/>
      </c>
      <c r="P623" s="3" t="str">
        <f t="shared" si="1247"/>
        <v/>
      </c>
      <c r="Q623" s="12">
        <f t="shared" si="6"/>
        <v>6.950000127</v>
      </c>
      <c r="R623" s="3" t="str">
        <f t="shared" ref="R623:S623" si="1248">I623</f>
        <v>NE</v>
      </c>
      <c r="S623" s="3" t="str">
        <f t="shared" si="1248"/>
        <v>CIN</v>
      </c>
      <c r="T623" s="3" t="str">
        <f t="shared" si="8"/>
        <v>RB</v>
      </c>
      <c r="U623" s="3"/>
      <c r="V623" s="3"/>
      <c r="W623" s="3"/>
      <c r="X623" s="3"/>
      <c r="Y623" s="3"/>
      <c r="Z623" s="3"/>
    </row>
    <row r="624">
      <c r="A624" s="1" t="s">
        <v>2179</v>
      </c>
      <c r="B624" s="1" t="s">
        <v>1201</v>
      </c>
      <c r="C624" s="1" t="s">
        <v>224</v>
      </c>
      <c r="D624" s="1" t="s">
        <v>2180</v>
      </c>
      <c r="E624" s="4">
        <v>9.75</v>
      </c>
      <c r="F624" s="4">
        <v>4.0</v>
      </c>
      <c r="G624" s="4">
        <v>4500.0</v>
      </c>
      <c r="H624" s="1" t="s">
        <v>239</v>
      </c>
      <c r="I624" s="1" t="s">
        <v>180</v>
      </c>
      <c r="J624" s="1" t="s">
        <v>241</v>
      </c>
      <c r="K624" s="1"/>
      <c r="L624" s="1"/>
      <c r="M624" s="11" t="str">
        <f t="shared" si="3"/>
        <v>Greg Zuerlein</v>
      </c>
      <c r="N624" s="3">
        <f t="shared" si="4"/>
        <v>4500</v>
      </c>
      <c r="O624" s="3" t="str">
        <f t="shared" ref="O624:P624" si="1249">K624</f>
        <v/>
      </c>
      <c r="P624" s="3" t="str">
        <f t="shared" si="1249"/>
        <v/>
      </c>
      <c r="Q624" s="12">
        <f t="shared" si="6"/>
        <v>9.75</v>
      </c>
      <c r="R624" s="3" t="str">
        <f t="shared" ref="R624:S624" si="1250">I624</f>
        <v>LA</v>
      </c>
      <c r="S624" s="3" t="str">
        <f t="shared" si="1250"/>
        <v>DET</v>
      </c>
      <c r="T624" s="3" t="str">
        <f t="shared" si="8"/>
        <v>K</v>
      </c>
      <c r="U624" s="3"/>
      <c r="V624" s="3"/>
      <c r="W624" s="3"/>
      <c r="X624" s="3"/>
      <c r="Y624" s="3"/>
      <c r="Z624" s="3"/>
    </row>
    <row r="625">
      <c r="A625" s="1" t="s">
        <v>2181</v>
      </c>
      <c r="B625" s="1" t="s">
        <v>1136</v>
      </c>
      <c r="C625" s="1" t="s">
        <v>2182</v>
      </c>
      <c r="D625" s="1" t="s">
        <v>2183</v>
      </c>
      <c r="E625" s="4">
        <v>5.0</v>
      </c>
      <c r="F625" s="4">
        <v>5.0</v>
      </c>
      <c r="G625" s="4">
        <v>4500.0</v>
      </c>
      <c r="H625" s="1" t="s">
        <v>254</v>
      </c>
      <c r="I625" s="1" t="s">
        <v>255</v>
      </c>
      <c r="J625" s="1" t="s">
        <v>204</v>
      </c>
      <c r="K625" s="1"/>
      <c r="L625" s="1"/>
      <c r="M625" s="11" t="str">
        <f t="shared" si="3"/>
        <v>Oakland Raiders</v>
      </c>
      <c r="N625" s="3">
        <f t="shared" si="4"/>
        <v>4500</v>
      </c>
      <c r="O625" s="3" t="str">
        <f t="shared" ref="O625:P625" si="1251">K625</f>
        <v/>
      </c>
      <c r="P625" s="3" t="str">
        <f t="shared" si="1251"/>
        <v/>
      </c>
      <c r="Q625" s="12">
        <f t="shared" si="6"/>
        <v>5</v>
      </c>
      <c r="R625" s="3" t="str">
        <f t="shared" ref="R625:S625" si="1252">I625</f>
        <v>OAK</v>
      </c>
      <c r="S625" s="3" t="str">
        <f t="shared" si="1252"/>
        <v>KC</v>
      </c>
      <c r="T625" s="3" t="str">
        <f t="shared" si="8"/>
        <v>D</v>
      </c>
      <c r="U625" s="3"/>
      <c r="V625" s="3"/>
      <c r="W625" s="3"/>
      <c r="X625" s="3"/>
      <c r="Y625" s="3"/>
      <c r="Z625" s="3"/>
    </row>
    <row r="626">
      <c r="A626" s="1" t="s">
        <v>2184</v>
      </c>
      <c r="B626" s="1" t="s">
        <v>1136</v>
      </c>
      <c r="C626" s="1" t="s">
        <v>2185</v>
      </c>
      <c r="D626" s="1" t="s">
        <v>2186</v>
      </c>
      <c r="E626" s="4">
        <v>6.0</v>
      </c>
      <c r="F626" s="4">
        <v>4.0</v>
      </c>
      <c r="G626" s="4">
        <v>4500.0</v>
      </c>
      <c r="H626" s="1" t="s">
        <v>110</v>
      </c>
      <c r="I626" s="1" t="s">
        <v>56</v>
      </c>
      <c r="J626" s="1" t="s">
        <v>111</v>
      </c>
      <c r="K626" s="1"/>
      <c r="L626" s="1"/>
      <c r="M626" s="11" t="str">
        <f t="shared" si="3"/>
        <v>Green Bay Packers</v>
      </c>
      <c r="N626" s="3">
        <f t="shared" si="4"/>
        <v>4500</v>
      </c>
      <c r="O626" s="3" t="str">
        <f t="shared" ref="O626:P626" si="1253">K626</f>
        <v/>
      </c>
      <c r="P626" s="3" t="str">
        <f t="shared" si="1253"/>
        <v/>
      </c>
      <c r="Q626" s="12">
        <f t="shared" si="6"/>
        <v>6</v>
      </c>
      <c r="R626" s="3" t="str">
        <f t="shared" ref="R626:S626" si="1254">I626</f>
        <v>GB</v>
      </c>
      <c r="S626" s="3" t="str">
        <f t="shared" si="1254"/>
        <v>DAL</v>
      </c>
      <c r="T626" s="3" t="str">
        <f t="shared" si="8"/>
        <v>D</v>
      </c>
      <c r="U626" s="3"/>
      <c r="V626" s="3"/>
      <c r="W626" s="3"/>
      <c r="X626" s="3"/>
      <c r="Y626" s="3"/>
      <c r="Z626" s="3"/>
    </row>
    <row r="627">
      <c r="A627" s="1" t="s">
        <v>2187</v>
      </c>
      <c r="B627" s="1" t="s">
        <v>1136</v>
      </c>
      <c r="C627" s="1" t="s">
        <v>2188</v>
      </c>
      <c r="D627" s="1" t="s">
        <v>2189</v>
      </c>
      <c r="E627" s="4">
        <v>5.0</v>
      </c>
      <c r="F627" s="4">
        <v>5.0</v>
      </c>
      <c r="G627" s="4">
        <v>4500.0</v>
      </c>
      <c r="H627" s="1" t="s">
        <v>239</v>
      </c>
      <c r="I627" s="1" t="s">
        <v>241</v>
      </c>
      <c r="J627" s="1" t="s">
        <v>180</v>
      </c>
      <c r="K627" s="1"/>
      <c r="L627" s="1"/>
      <c r="M627" s="11" t="str">
        <f t="shared" si="3"/>
        <v>Detroit Lions</v>
      </c>
      <c r="N627" s="3">
        <f t="shared" si="4"/>
        <v>4500</v>
      </c>
      <c r="O627" s="3" t="str">
        <f t="shared" ref="O627:P627" si="1255">K627</f>
        <v/>
      </c>
      <c r="P627" s="3" t="str">
        <f t="shared" si="1255"/>
        <v/>
      </c>
      <c r="Q627" s="12">
        <f t="shared" si="6"/>
        <v>5</v>
      </c>
      <c r="R627" s="3" t="str">
        <f t="shared" ref="R627:S627" si="1256">I627</f>
        <v>DET</v>
      </c>
      <c r="S627" s="3" t="str">
        <f t="shared" si="1256"/>
        <v>LA</v>
      </c>
      <c r="T627" s="3" t="str">
        <f t="shared" si="8"/>
        <v>D</v>
      </c>
      <c r="U627" s="3"/>
      <c r="V627" s="3"/>
      <c r="W627" s="3"/>
      <c r="X627" s="3"/>
      <c r="Y627" s="3"/>
      <c r="Z627" s="3"/>
    </row>
    <row r="628">
      <c r="A628" s="1" t="s">
        <v>2190</v>
      </c>
      <c r="B628" s="1" t="s">
        <v>148</v>
      </c>
      <c r="C628" s="1" t="s">
        <v>1248</v>
      </c>
      <c r="D628" s="1" t="s">
        <v>541</v>
      </c>
      <c r="E628" s="4">
        <v>1.57142857142857</v>
      </c>
      <c r="F628" s="4">
        <v>7.0</v>
      </c>
      <c r="G628" s="4">
        <v>4500.0</v>
      </c>
      <c r="H628" s="1" t="s">
        <v>346</v>
      </c>
      <c r="I628" s="1" t="s">
        <v>347</v>
      </c>
      <c r="J628" s="1" t="s">
        <v>233</v>
      </c>
      <c r="K628" s="1"/>
      <c r="L628" s="1"/>
      <c r="M628" s="11" t="str">
        <f t="shared" si="3"/>
        <v>Garrett Graham</v>
      </c>
      <c r="N628" s="3">
        <f t="shared" si="4"/>
        <v>4500</v>
      </c>
      <c r="O628" s="3" t="str">
        <f t="shared" ref="O628:P628" si="1257">K628</f>
        <v/>
      </c>
      <c r="P628" s="3" t="str">
        <f t="shared" si="1257"/>
        <v/>
      </c>
      <c r="Q628" s="12">
        <f t="shared" si="6"/>
        <v>1.571428571</v>
      </c>
      <c r="R628" s="3" t="str">
        <f t="shared" ref="R628:S628" si="1258">I628</f>
        <v>DEN</v>
      </c>
      <c r="S628" s="3" t="str">
        <f t="shared" si="1258"/>
        <v>SD</v>
      </c>
      <c r="T628" s="3" t="str">
        <f t="shared" si="8"/>
        <v>TE</v>
      </c>
      <c r="U628" s="3"/>
      <c r="V628" s="3"/>
      <c r="W628" s="3"/>
      <c r="X628" s="3"/>
      <c r="Y628" s="3"/>
      <c r="Z628" s="3"/>
    </row>
    <row r="629">
      <c r="A629" s="1" t="s">
        <v>2191</v>
      </c>
      <c r="B629" s="1" t="s">
        <v>148</v>
      </c>
      <c r="C629" s="1" t="s">
        <v>1189</v>
      </c>
      <c r="D629" s="1" t="s">
        <v>2192</v>
      </c>
      <c r="E629" s="4">
        <v>3.73749995231628</v>
      </c>
      <c r="F629" s="4">
        <v>8.0</v>
      </c>
      <c r="G629" s="4">
        <v>4500.0</v>
      </c>
      <c r="H629" s="1" t="s">
        <v>239</v>
      </c>
      <c r="I629" s="1" t="s">
        <v>241</v>
      </c>
      <c r="J629" s="1" t="s">
        <v>180</v>
      </c>
      <c r="K629" s="1"/>
      <c r="L629" s="1"/>
      <c r="M629" s="11" t="str">
        <f t="shared" si="3"/>
        <v>Clay Harbor</v>
      </c>
      <c r="N629" s="3">
        <f t="shared" si="4"/>
        <v>4500</v>
      </c>
      <c r="O629" s="3" t="str">
        <f t="shared" ref="O629:P629" si="1259">K629</f>
        <v/>
      </c>
      <c r="P629" s="3" t="str">
        <f t="shared" si="1259"/>
        <v/>
      </c>
      <c r="Q629" s="12">
        <f t="shared" si="6"/>
        <v>3.737499952</v>
      </c>
      <c r="R629" s="3" t="str">
        <f t="shared" ref="R629:S629" si="1260">I629</f>
        <v>DET</v>
      </c>
      <c r="S629" s="3" t="str">
        <f t="shared" si="1260"/>
        <v>LA</v>
      </c>
      <c r="T629" s="3" t="str">
        <f t="shared" si="8"/>
        <v>TE</v>
      </c>
      <c r="U629" s="3"/>
      <c r="V629" s="3"/>
      <c r="W629" s="3"/>
      <c r="X629" s="3"/>
      <c r="Y629" s="3"/>
      <c r="Z629" s="3"/>
    </row>
    <row r="630">
      <c r="A630" s="1" t="s">
        <v>2193</v>
      </c>
      <c r="B630" s="1" t="s">
        <v>148</v>
      </c>
      <c r="C630" s="1" t="s">
        <v>129</v>
      </c>
      <c r="D630" s="1" t="s">
        <v>2194</v>
      </c>
      <c r="E630" s="4">
        <v>1.69999996821085</v>
      </c>
      <c r="F630" s="4">
        <v>3.0</v>
      </c>
      <c r="G630" s="4">
        <v>4500.0</v>
      </c>
      <c r="H630" s="1" t="s">
        <v>239</v>
      </c>
      <c r="I630" s="1" t="s">
        <v>241</v>
      </c>
      <c r="J630" s="1" t="s">
        <v>180</v>
      </c>
      <c r="K630" s="1"/>
      <c r="L630" s="1"/>
      <c r="M630" s="11" t="str">
        <f t="shared" si="3"/>
        <v>Andrew Quarless</v>
      </c>
      <c r="N630" s="3">
        <f t="shared" si="4"/>
        <v>4500</v>
      </c>
      <c r="O630" s="3" t="str">
        <f t="shared" ref="O630:P630" si="1261">K630</f>
        <v/>
      </c>
      <c r="P630" s="3" t="str">
        <f t="shared" si="1261"/>
        <v/>
      </c>
      <c r="Q630" s="12">
        <f t="shared" si="6"/>
        <v>1.699999968</v>
      </c>
      <c r="R630" s="3" t="str">
        <f t="shared" ref="R630:S630" si="1262">I630</f>
        <v>DET</v>
      </c>
      <c r="S630" s="3" t="str">
        <f t="shared" si="1262"/>
        <v>LA</v>
      </c>
      <c r="T630" s="3" t="str">
        <f t="shared" si="8"/>
        <v>TE</v>
      </c>
      <c r="U630" s="3"/>
      <c r="V630" s="3"/>
      <c r="W630" s="3"/>
      <c r="X630" s="3"/>
      <c r="Y630" s="3"/>
      <c r="Z630" s="3"/>
    </row>
    <row r="631">
      <c r="A631" s="1" t="s">
        <v>2195</v>
      </c>
      <c r="B631" s="1" t="s">
        <v>148</v>
      </c>
      <c r="C631" s="1" t="s">
        <v>982</v>
      </c>
      <c r="D631" s="1" t="s">
        <v>2196</v>
      </c>
      <c r="E631" s="4">
        <v>1.54999995231628</v>
      </c>
      <c r="F631" s="4">
        <v>8.0</v>
      </c>
      <c r="G631" s="4">
        <v>4500.0</v>
      </c>
      <c r="H631" s="1" t="s">
        <v>110</v>
      </c>
      <c r="I631" s="1" t="s">
        <v>111</v>
      </c>
      <c r="J631" s="1" t="s">
        <v>56</v>
      </c>
      <c r="K631" s="1" t="s">
        <v>1685</v>
      </c>
      <c r="L631" s="1" t="s">
        <v>332</v>
      </c>
      <c r="M631" s="11" t="str">
        <f t="shared" si="3"/>
        <v>James Hanna</v>
      </c>
      <c r="N631" s="3">
        <f t="shared" si="4"/>
        <v>4500</v>
      </c>
      <c r="O631" s="3" t="str">
        <f t="shared" ref="O631:P631" si="1263">K631</f>
        <v>NA</v>
      </c>
      <c r="P631" s="3" t="str">
        <f t="shared" si="1263"/>
        <v>Knee</v>
      </c>
      <c r="Q631" s="12">
        <f t="shared" si="6"/>
        <v>1.549999952</v>
      </c>
      <c r="R631" s="3" t="str">
        <f t="shared" ref="R631:S631" si="1264">I631</f>
        <v>DAL</v>
      </c>
      <c r="S631" s="3" t="str">
        <f t="shared" si="1264"/>
        <v>GB</v>
      </c>
      <c r="T631" s="3" t="str">
        <f t="shared" si="8"/>
        <v>TE</v>
      </c>
      <c r="U631" s="3"/>
      <c r="V631" s="3"/>
      <c r="W631" s="3"/>
      <c r="X631" s="3"/>
      <c r="Y631" s="3"/>
      <c r="Z631" s="3"/>
    </row>
    <row r="632">
      <c r="A632" s="1" t="s">
        <v>2197</v>
      </c>
      <c r="B632" s="1" t="s">
        <v>148</v>
      </c>
      <c r="C632" s="1" t="s">
        <v>2198</v>
      </c>
      <c r="D632" s="1" t="s">
        <v>2060</v>
      </c>
      <c r="E632" s="4">
        <v>1.77499997615814</v>
      </c>
      <c r="F632" s="4">
        <v>4.0</v>
      </c>
      <c r="G632" s="4">
        <v>4500.0</v>
      </c>
      <c r="H632" s="1" t="s">
        <v>254</v>
      </c>
      <c r="I632" s="1" t="s">
        <v>204</v>
      </c>
      <c r="J632" s="1" t="s">
        <v>255</v>
      </c>
      <c r="K632" s="1"/>
      <c r="L632" s="1"/>
      <c r="M632" s="11" t="str">
        <f t="shared" si="3"/>
        <v>Demetrius Harris</v>
      </c>
      <c r="N632" s="3">
        <f t="shared" si="4"/>
        <v>4500</v>
      </c>
      <c r="O632" s="3" t="str">
        <f t="shared" ref="O632:P632" si="1265">K632</f>
        <v/>
      </c>
      <c r="P632" s="3" t="str">
        <f t="shared" si="1265"/>
        <v/>
      </c>
      <c r="Q632" s="12">
        <f t="shared" si="6"/>
        <v>1.774999976</v>
      </c>
      <c r="R632" s="3" t="str">
        <f t="shared" ref="R632:S632" si="1266">I632</f>
        <v>KC</v>
      </c>
      <c r="S632" s="3" t="str">
        <f t="shared" si="1266"/>
        <v>OAK</v>
      </c>
      <c r="T632" s="3" t="str">
        <f t="shared" si="8"/>
        <v>TE</v>
      </c>
      <c r="U632" s="3"/>
      <c r="V632" s="3"/>
      <c r="W632" s="3"/>
      <c r="X632" s="3"/>
      <c r="Y632" s="3"/>
      <c r="Z632" s="3"/>
    </row>
    <row r="633">
      <c r="A633" s="1" t="s">
        <v>2199</v>
      </c>
      <c r="B633" s="1" t="s">
        <v>44</v>
      </c>
      <c r="C633" s="1" t="s">
        <v>2200</v>
      </c>
      <c r="D633" s="1" t="s">
        <v>2201</v>
      </c>
      <c r="E633" s="4">
        <v>-0.25</v>
      </c>
      <c r="F633" s="4">
        <v>8.0</v>
      </c>
      <c r="G633" s="4">
        <v>4500.0</v>
      </c>
      <c r="H633" s="1" t="s">
        <v>144</v>
      </c>
      <c r="I633" s="1" t="s">
        <v>146</v>
      </c>
      <c r="J633" s="1" t="s">
        <v>145</v>
      </c>
      <c r="K633" s="1"/>
      <c r="L633" s="1"/>
      <c r="M633" s="11" t="str">
        <f t="shared" si="3"/>
        <v>Raheem Mostert</v>
      </c>
      <c r="N633" s="3">
        <f t="shared" si="4"/>
        <v>4500</v>
      </c>
      <c r="O633" s="3" t="str">
        <f t="shared" ref="O633:P633" si="1267">K633</f>
        <v/>
      </c>
      <c r="P633" s="3" t="str">
        <f t="shared" si="1267"/>
        <v/>
      </c>
      <c r="Q633" s="12">
        <f t="shared" si="6"/>
        <v>-0.25</v>
      </c>
      <c r="R633" s="3" t="str">
        <f t="shared" ref="R633:S633" si="1268">I633</f>
        <v>CHI</v>
      </c>
      <c r="S633" s="3" t="str">
        <f t="shared" si="1268"/>
        <v>JAC</v>
      </c>
      <c r="T633" s="3" t="str">
        <f t="shared" si="8"/>
        <v>RB</v>
      </c>
      <c r="U633" s="3"/>
      <c r="V633" s="3"/>
      <c r="W633" s="3"/>
      <c r="X633" s="3"/>
      <c r="Y633" s="3"/>
      <c r="Z633" s="3"/>
    </row>
    <row r="634">
      <c r="A634" s="1" t="s">
        <v>2202</v>
      </c>
      <c r="B634" s="1" t="s">
        <v>44</v>
      </c>
      <c r="C634" s="1" t="s">
        <v>2203</v>
      </c>
      <c r="D634" s="1" t="s">
        <v>1681</v>
      </c>
      <c r="E634" s="4">
        <v>0.0</v>
      </c>
      <c r="F634" s="4">
        <v>0.0</v>
      </c>
      <c r="G634" s="4">
        <v>4500.0</v>
      </c>
      <c r="H634" s="1" t="s">
        <v>157</v>
      </c>
      <c r="I634" s="1" t="s">
        <v>158</v>
      </c>
      <c r="J634" s="1" t="s">
        <v>159</v>
      </c>
      <c r="K634" s="1"/>
      <c r="L634" s="1"/>
      <c r="M634" s="11" t="str">
        <f t="shared" si="3"/>
        <v>Cyrus Gray</v>
      </c>
      <c r="N634" s="3">
        <f t="shared" si="4"/>
        <v>4500</v>
      </c>
      <c r="O634" s="3" t="str">
        <f t="shared" ref="O634:P634" si="1269">K634</f>
        <v/>
      </c>
      <c r="P634" s="3" t="str">
        <f t="shared" si="1269"/>
        <v/>
      </c>
      <c r="Q634" s="12">
        <f t="shared" si="6"/>
        <v>0</v>
      </c>
      <c r="R634" s="3" t="str">
        <f t="shared" ref="R634:S634" si="1270">I634</f>
        <v>ATL</v>
      </c>
      <c r="S634" s="3" t="str">
        <f t="shared" si="1270"/>
        <v>SEA</v>
      </c>
      <c r="T634" s="3" t="str">
        <f t="shared" si="8"/>
        <v>RB</v>
      </c>
      <c r="U634" s="3"/>
      <c r="V634" s="3"/>
      <c r="W634" s="3"/>
      <c r="X634" s="3"/>
      <c r="Y634" s="3"/>
      <c r="Z634" s="3"/>
    </row>
    <row r="635">
      <c r="A635" s="1" t="s">
        <v>2204</v>
      </c>
      <c r="B635" s="1" t="s">
        <v>148</v>
      </c>
      <c r="C635" s="1" t="s">
        <v>387</v>
      </c>
      <c r="D635" s="1" t="s">
        <v>2205</v>
      </c>
      <c r="E635" s="4">
        <v>2.91000003814697</v>
      </c>
      <c r="F635" s="4">
        <v>10.0</v>
      </c>
      <c r="G635" s="4">
        <v>4500.0</v>
      </c>
      <c r="H635" s="1" t="s">
        <v>89</v>
      </c>
      <c r="I635" s="1" t="s">
        <v>69</v>
      </c>
      <c r="J635" s="1" t="s">
        <v>90</v>
      </c>
      <c r="K635" s="1" t="s">
        <v>796</v>
      </c>
      <c r="L635" s="1" t="s">
        <v>1377</v>
      </c>
      <c r="M635" s="11" t="str">
        <f t="shared" si="3"/>
        <v>Michael Hoomanawanui</v>
      </c>
      <c r="N635" s="3">
        <f t="shared" si="4"/>
        <v>4500</v>
      </c>
      <c r="O635" s="3" t="str">
        <f t="shared" ref="O635:P635" si="1271">K635</f>
        <v>IR</v>
      </c>
      <c r="P635" s="3" t="str">
        <f t="shared" si="1271"/>
        <v>Lower leg</v>
      </c>
      <c r="Q635" s="12">
        <f t="shared" si="6"/>
        <v>2.910000038</v>
      </c>
      <c r="R635" s="3" t="str">
        <f t="shared" ref="R635:S635" si="1272">I635</f>
        <v>NO</v>
      </c>
      <c r="S635" s="3" t="str">
        <f t="shared" si="1272"/>
        <v>CAR</v>
      </c>
      <c r="T635" s="3" t="str">
        <f t="shared" si="8"/>
        <v>TE</v>
      </c>
      <c r="U635" s="3"/>
      <c r="V635" s="3"/>
      <c r="W635" s="3"/>
      <c r="X635" s="3"/>
      <c r="Y635" s="3"/>
      <c r="Z635" s="3"/>
    </row>
    <row r="636">
      <c r="A636" s="1" t="s">
        <v>2206</v>
      </c>
      <c r="B636" s="1" t="s">
        <v>44</v>
      </c>
      <c r="C636" s="1" t="s">
        <v>2207</v>
      </c>
      <c r="D636" s="1" t="s">
        <v>265</v>
      </c>
      <c r="E636" s="4">
        <v>2.58999996185302</v>
      </c>
      <c r="F636" s="4">
        <v>10.0</v>
      </c>
      <c r="G636" s="4">
        <v>4500.0</v>
      </c>
      <c r="H636" s="1" t="s">
        <v>210</v>
      </c>
      <c r="I636" s="1" t="s">
        <v>212</v>
      </c>
      <c r="J636" s="1" t="s">
        <v>211</v>
      </c>
      <c r="K636" s="1"/>
      <c r="L636" s="1"/>
      <c r="M636" s="11" t="str">
        <f t="shared" si="3"/>
        <v>Bruce Miller</v>
      </c>
      <c r="N636" s="3">
        <f t="shared" si="4"/>
        <v>4500</v>
      </c>
      <c r="O636" s="3" t="str">
        <f t="shared" ref="O636:P636" si="1273">K636</f>
        <v/>
      </c>
      <c r="P636" s="3" t="str">
        <f t="shared" si="1273"/>
        <v/>
      </c>
      <c r="Q636" s="12">
        <f t="shared" si="6"/>
        <v>2.589999962</v>
      </c>
      <c r="R636" s="3" t="str">
        <f t="shared" ref="R636:S636" si="1274">I636</f>
        <v>SF</v>
      </c>
      <c r="S636" s="3" t="str">
        <f t="shared" si="1274"/>
        <v>BUF</v>
      </c>
      <c r="T636" s="3" t="str">
        <f t="shared" si="8"/>
        <v>RB</v>
      </c>
      <c r="U636" s="3"/>
      <c r="V636" s="3"/>
      <c r="W636" s="3"/>
      <c r="X636" s="3"/>
      <c r="Y636" s="3"/>
      <c r="Z636" s="3"/>
    </row>
    <row r="637">
      <c r="A637" s="1" t="s">
        <v>2208</v>
      </c>
      <c r="B637" s="1" t="s">
        <v>148</v>
      </c>
      <c r="C637" s="1" t="s">
        <v>2209</v>
      </c>
      <c r="D637" s="1" t="s">
        <v>2210</v>
      </c>
      <c r="E637" s="4">
        <v>1.03333330154418</v>
      </c>
      <c r="F637" s="4">
        <v>3.0</v>
      </c>
      <c r="G637" s="4">
        <v>4500.0</v>
      </c>
      <c r="H637" s="1" t="s">
        <v>157</v>
      </c>
      <c r="I637" s="1" t="s">
        <v>158</v>
      </c>
      <c r="J637" s="1" t="s">
        <v>159</v>
      </c>
      <c r="K637" s="1"/>
      <c r="L637" s="1"/>
      <c r="M637" s="11" t="str">
        <f t="shared" si="3"/>
        <v>Levine Toilolo</v>
      </c>
      <c r="N637" s="3">
        <f t="shared" si="4"/>
        <v>4500</v>
      </c>
      <c r="O637" s="3" t="str">
        <f t="shared" ref="O637:P637" si="1275">K637</f>
        <v/>
      </c>
      <c r="P637" s="3" t="str">
        <f t="shared" si="1275"/>
        <v/>
      </c>
      <c r="Q637" s="12">
        <f t="shared" si="6"/>
        <v>1.033333302</v>
      </c>
      <c r="R637" s="3" t="str">
        <f t="shared" ref="R637:S637" si="1276">I637</f>
        <v>ATL</v>
      </c>
      <c r="S637" s="3" t="str">
        <f t="shared" si="1276"/>
        <v>SEA</v>
      </c>
      <c r="T637" s="3" t="str">
        <f t="shared" si="8"/>
        <v>TE</v>
      </c>
      <c r="U637" s="3"/>
      <c r="V637" s="3"/>
      <c r="W637" s="3"/>
      <c r="X637" s="3"/>
      <c r="Y637" s="3"/>
      <c r="Z637" s="3"/>
    </row>
    <row r="638">
      <c r="A638" s="1" t="s">
        <v>2211</v>
      </c>
      <c r="B638" s="1" t="s">
        <v>19</v>
      </c>
      <c r="C638" s="1" t="s">
        <v>2212</v>
      </c>
      <c r="D638" s="1" t="s">
        <v>2213</v>
      </c>
      <c r="E638" s="4">
        <v>3.60000006357828</v>
      </c>
      <c r="F638" s="4">
        <v>3.0</v>
      </c>
      <c r="G638" s="4">
        <v>4500.0</v>
      </c>
      <c r="H638" s="1" t="s">
        <v>27</v>
      </c>
      <c r="I638" s="1" t="s">
        <v>28</v>
      </c>
      <c r="J638" s="1" t="s">
        <v>29</v>
      </c>
      <c r="K638" s="1"/>
      <c r="L638" s="1"/>
      <c r="M638" s="11" t="str">
        <f t="shared" si="3"/>
        <v>Darrius Heyward-Bey</v>
      </c>
      <c r="N638" s="3">
        <f t="shared" si="4"/>
        <v>4500</v>
      </c>
      <c r="O638" s="3" t="str">
        <f t="shared" ref="O638:P638" si="1277">K638</f>
        <v/>
      </c>
      <c r="P638" s="3" t="str">
        <f t="shared" si="1277"/>
        <v/>
      </c>
      <c r="Q638" s="12">
        <f t="shared" si="6"/>
        <v>3.600000064</v>
      </c>
      <c r="R638" s="3" t="str">
        <f t="shared" ref="R638:S638" si="1278">I638</f>
        <v>PIT</v>
      </c>
      <c r="S638" s="3" t="str">
        <f t="shared" si="1278"/>
        <v>MIA</v>
      </c>
      <c r="T638" s="3" t="str">
        <f t="shared" si="8"/>
        <v>WR</v>
      </c>
      <c r="U638" s="3"/>
      <c r="V638" s="3"/>
      <c r="W638" s="3"/>
      <c r="X638" s="3"/>
      <c r="Y638" s="3"/>
      <c r="Z638" s="3"/>
    </row>
    <row r="639">
      <c r="A639" s="1" t="s">
        <v>2214</v>
      </c>
      <c r="B639" s="1" t="s">
        <v>19</v>
      </c>
      <c r="C639" s="1" t="s">
        <v>2215</v>
      </c>
      <c r="D639" s="1" t="s">
        <v>2216</v>
      </c>
      <c r="E639" s="4">
        <v>0.0</v>
      </c>
      <c r="F639" s="4">
        <v>0.0</v>
      </c>
      <c r="G639" s="4">
        <v>4500.0</v>
      </c>
      <c r="H639" s="1" t="s">
        <v>346</v>
      </c>
      <c r="I639" s="1" t="s">
        <v>347</v>
      </c>
      <c r="J639" s="1" t="s">
        <v>233</v>
      </c>
      <c r="K639" s="1"/>
      <c r="L639" s="1"/>
      <c r="M639" s="11" t="str">
        <f t="shared" si="3"/>
        <v>Mose Frazier</v>
      </c>
      <c r="N639" s="3">
        <f t="shared" si="4"/>
        <v>4500</v>
      </c>
      <c r="O639" s="3" t="str">
        <f t="shared" ref="O639:P639" si="1279">K639</f>
        <v/>
      </c>
      <c r="P639" s="3" t="str">
        <f t="shared" si="1279"/>
        <v/>
      </c>
      <c r="Q639" s="12">
        <f t="shared" si="6"/>
        <v>0</v>
      </c>
      <c r="R639" s="3" t="str">
        <f t="shared" ref="R639:S639" si="1280">I639</f>
        <v>DEN</v>
      </c>
      <c r="S639" s="3" t="str">
        <f t="shared" si="1280"/>
        <v>SD</v>
      </c>
      <c r="T639" s="3" t="str">
        <f t="shared" si="8"/>
        <v>WR</v>
      </c>
      <c r="U639" s="3"/>
      <c r="V639" s="3"/>
      <c r="W639" s="3"/>
      <c r="X639" s="3"/>
      <c r="Y639" s="3"/>
      <c r="Z639" s="3"/>
    </row>
    <row r="640">
      <c r="A640" s="1" t="s">
        <v>2217</v>
      </c>
      <c r="B640" s="1" t="s">
        <v>44</v>
      </c>
      <c r="C640" s="1" t="s">
        <v>1009</v>
      </c>
      <c r="D640" s="1" t="s">
        <v>2218</v>
      </c>
      <c r="E640" s="4">
        <v>1.29999995231628</v>
      </c>
      <c r="F640" s="4">
        <v>1.0</v>
      </c>
      <c r="G640" s="4">
        <v>4500.0</v>
      </c>
      <c r="H640" s="1" t="s">
        <v>346</v>
      </c>
      <c r="I640" s="1" t="s">
        <v>233</v>
      </c>
      <c r="J640" s="1" t="s">
        <v>347</v>
      </c>
      <c r="K640" s="1"/>
      <c r="L640" s="1"/>
      <c r="M640" s="11" t="str">
        <f t="shared" si="3"/>
        <v>Kenneth Farrow</v>
      </c>
      <c r="N640" s="3">
        <f t="shared" si="4"/>
        <v>4500</v>
      </c>
      <c r="O640" s="3" t="str">
        <f t="shared" ref="O640:P640" si="1281">K640</f>
        <v/>
      </c>
      <c r="P640" s="3" t="str">
        <f t="shared" si="1281"/>
        <v/>
      </c>
      <c r="Q640" s="12">
        <f t="shared" si="6"/>
        <v>1.299999952</v>
      </c>
      <c r="R640" s="3" t="str">
        <f t="shared" ref="R640:S640" si="1282">I640</f>
        <v>SD</v>
      </c>
      <c r="S640" s="3" t="str">
        <f t="shared" si="1282"/>
        <v>DEN</v>
      </c>
      <c r="T640" s="3" t="str">
        <f t="shared" si="8"/>
        <v>RB</v>
      </c>
      <c r="U640" s="3"/>
      <c r="V640" s="3"/>
      <c r="W640" s="3"/>
      <c r="X640" s="3"/>
      <c r="Y640" s="3"/>
      <c r="Z640" s="3"/>
    </row>
    <row r="641">
      <c r="A641" s="1" t="s">
        <v>2219</v>
      </c>
      <c r="B641" s="1" t="s">
        <v>44</v>
      </c>
      <c r="C641" s="1" t="s">
        <v>2220</v>
      </c>
      <c r="D641" s="1" t="s">
        <v>282</v>
      </c>
      <c r="E641" s="4">
        <v>-0.200000002980232</v>
      </c>
      <c r="F641" s="4">
        <v>1.0</v>
      </c>
      <c r="G641" s="4">
        <v>4500.0</v>
      </c>
      <c r="H641" s="1" t="s">
        <v>65</v>
      </c>
      <c r="I641" s="1" t="s">
        <v>66</v>
      </c>
      <c r="J641" s="1" t="s">
        <v>67</v>
      </c>
      <c r="K641" s="1"/>
      <c r="L641" s="1"/>
      <c r="M641" s="11" t="str">
        <f t="shared" si="3"/>
        <v>Stepfan Taylor</v>
      </c>
      <c r="N641" s="3">
        <f t="shared" si="4"/>
        <v>4500</v>
      </c>
      <c r="O641" s="3" t="str">
        <f t="shared" ref="O641:P641" si="1283">K641</f>
        <v/>
      </c>
      <c r="P641" s="3" t="str">
        <f t="shared" si="1283"/>
        <v/>
      </c>
      <c r="Q641" s="12">
        <f t="shared" si="6"/>
        <v>-0.200000003</v>
      </c>
      <c r="R641" s="3" t="str">
        <f t="shared" ref="R641:S641" si="1284">I641</f>
        <v>ARI</v>
      </c>
      <c r="S641" s="3" t="str">
        <f t="shared" si="1284"/>
        <v>NYJ</v>
      </c>
      <c r="T641" s="3" t="str">
        <f t="shared" si="8"/>
        <v>RB</v>
      </c>
      <c r="U641" s="3"/>
      <c r="V641" s="3"/>
      <c r="W641" s="3"/>
      <c r="X641" s="3"/>
      <c r="Y641" s="3"/>
      <c r="Z641" s="3"/>
    </row>
    <row r="642">
      <c r="A642" s="1" t="s">
        <v>2221</v>
      </c>
      <c r="B642" s="1" t="s">
        <v>1201</v>
      </c>
      <c r="C642" s="1" t="s">
        <v>2222</v>
      </c>
      <c r="D642" s="1" t="s">
        <v>2223</v>
      </c>
      <c r="E642" s="4">
        <v>5.0</v>
      </c>
      <c r="F642" s="4">
        <v>5.0</v>
      </c>
      <c r="G642" s="4">
        <v>4500.0</v>
      </c>
      <c r="H642" s="1" t="s">
        <v>210</v>
      </c>
      <c r="I642" s="1" t="s">
        <v>212</v>
      </c>
      <c r="J642" s="1" t="s">
        <v>211</v>
      </c>
      <c r="K642" s="1"/>
      <c r="L642" s="1"/>
      <c r="M642" s="11" t="str">
        <f t="shared" si="3"/>
        <v>Phil Dawson</v>
      </c>
      <c r="N642" s="3">
        <f t="shared" si="4"/>
        <v>4500</v>
      </c>
      <c r="O642" s="3" t="str">
        <f t="shared" ref="O642:P642" si="1285">K642</f>
        <v/>
      </c>
      <c r="P642" s="3" t="str">
        <f t="shared" si="1285"/>
        <v/>
      </c>
      <c r="Q642" s="12">
        <f t="shared" si="6"/>
        <v>5</v>
      </c>
      <c r="R642" s="3" t="str">
        <f t="shared" ref="R642:S642" si="1286">I642</f>
        <v>SF</v>
      </c>
      <c r="S642" s="3" t="str">
        <f t="shared" si="1286"/>
        <v>BUF</v>
      </c>
      <c r="T642" s="3" t="str">
        <f t="shared" si="8"/>
        <v>K</v>
      </c>
      <c r="U642" s="3"/>
      <c r="V642" s="3"/>
      <c r="W642" s="3"/>
      <c r="X642" s="3"/>
      <c r="Y642" s="3"/>
      <c r="Z642" s="3"/>
    </row>
    <row r="643">
      <c r="A643" s="1" t="s">
        <v>2224</v>
      </c>
      <c r="B643" s="1" t="s">
        <v>44</v>
      </c>
      <c r="C643" s="1" t="s">
        <v>2225</v>
      </c>
      <c r="D643" s="1" t="s">
        <v>143</v>
      </c>
      <c r="E643" s="4">
        <v>1.29999995231628</v>
      </c>
      <c r="F643" s="4">
        <v>2.0</v>
      </c>
      <c r="G643" s="4">
        <v>4500.0</v>
      </c>
      <c r="H643" s="1" t="s">
        <v>144</v>
      </c>
      <c r="I643" s="1" t="s">
        <v>145</v>
      </c>
      <c r="J643" s="1" t="s">
        <v>146</v>
      </c>
      <c r="K643" s="1"/>
      <c r="L643" s="1"/>
      <c r="M643" s="11" t="str">
        <f t="shared" si="3"/>
        <v>Denard Robinson</v>
      </c>
      <c r="N643" s="3">
        <f t="shared" si="4"/>
        <v>4500</v>
      </c>
      <c r="O643" s="3" t="str">
        <f t="shared" ref="O643:P643" si="1287">K643</f>
        <v/>
      </c>
      <c r="P643" s="3" t="str">
        <f t="shared" si="1287"/>
        <v/>
      </c>
      <c r="Q643" s="12">
        <f t="shared" si="6"/>
        <v>1.299999952</v>
      </c>
      <c r="R643" s="3" t="str">
        <f t="shared" ref="R643:S643" si="1288">I643</f>
        <v>JAC</v>
      </c>
      <c r="S643" s="3" t="str">
        <f t="shared" si="1288"/>
        <v>CHI</v>
      </c>
      <c r="T643" s="3" t="str">
        <f t="shared" si="8"/>
        <v>RB</v>
      </c>
      <c r="U643" s="3"/>
      <c r="V643" s="3"/>
      <c r="W643" s="3"/>
      <c r="X643" s="3"/>
      <c r="Y643" s="3"/>
      <c r="Z643" s="3"/>
    </row>
    <row r="644">
      <c r="A644" s="1" t="s">
        <v>2226</v>
      </c>
      <c r="B644" s="1" t="s">
        <v>44</v>
      </c>
      <c r="C644" s="1" t="s">
        <v>2227</v>
      </c>
      <c r="D644" s="1" t="s">
        <v>190</v>
      </c>
      <c r="E644" s="4">
        <v>0.0</v>
      </c>
      <c r="F644" s="4">
        <v>0.0</v>
      </c>
      <c r="G644" s="4">
        <v>4500.0</v>
      </c>
      <c r="H644" s="1" t="s">
        <v>77</v>
      </c>
      <c r="I644" s="1" t="s">
        <v>78</v>
      </c>
      <c r="J644" s="1" t="s">
        <v>79</v>
      </c>
      <c r="K644" s="1"/>
      <c r="L644" s="1"/>
      <c r="M644" s="11" t="str">
        <f t="shared" si="3"/>
        <v>Glenn Gronkowski</v>
      </c>
      <c r="N644" s="3">
        <f t="shared" si="4"/>
        <v>4500</v>
      </c>
      <c r="O644" s="3" t="str">
        <f t="shared" ref="O644:P644" si="1289">K644</f>
        <v/>
      </c>
      <c r="P644" s="3" t="str">
        <f t="shared" si="1289"/>
        <v/>
      </c>
      <c r="Q644" s="12">
        <f t="shared" si="6"/>
        <v>0</v>
      </c>
      <c r="R644" s="3" t="str">
        <f t="shared" ref="R644:S644" si="1290">I644</f>
        <v>NE</v>
      </c>
      <c r="S644" s="3" t="str">
        <f t="shared" si="1290"/>
        <v>CIN</v>
      </c>
      <c r="T644" s="3" t="str">
        <f t="shared" si="8"/>
        <v>RB</v>
      </c>
      <c r="U644" s="3"/>
      <c r="V644" s="3"/>
      <c r="W644" s="3"/>
      <c r="X644" s="3"/>
      <c r="Y644" s="3"/>
      <c r="Z644" s="3"/>
    </row>
    <row r="645">
      <c r="A645" s="1" t="s">
        <v>2228</v>
      </c>
      <c r="B645" s="1" t="s">
        <v>44</v>
      </c>
      <c r="C645" s="1" t="s">
        <v>315</v>
      </c>
      <c r="D645" s="1" t="s">
        <v>2229</v>
      </c>
      <c r="E645" s="4">
        <v>1.54444440205891</v>
      </c>
      <c r="F645" s="4">
        <v>9.0</v>
      </c>
      <c r="G645" s="4">
        <v>4500.0</v>
      </c>
      <c r="H645" s="1" t="s">
        <v>77</v>
      </c>
      <c r="I645" s="1" t="s">
        <v>79</v>
      </c>
      <c r="J645" s="1" t="s">
        <v>78</v>
      </c>
      <c r="K645" s="1"/>
      <c r="L645" s="1"/>
      <c r="M645" s="11" t="str">
        <f t="shared" si="3"/>
        <v>Ryan Hewitt</v>
      </c>
      <c r="N645" s="3">
        <f t="shared" si="4"/>
        <v>4500</v>
      </c>
      <c r="O645" s="3" t="str">
        <f t="shared" ref="O645:P645" si="1291">K645</f>
        <v/>
      </c>
      <c r="P645" s="3" t="str">
        <f t="shared" si="1291"/>
        <v/>
      </c>
      <c r="Q645" s="12">
        <f t="shared" si="6"/>
        <v>1.544444402</v>
      </c>
      <c r="R645" s="3" t="str">
        <f t="shared" ref="R645:S645" si="1292">I645</f>
        <v>CIN</v>
      </c>
      <c r="S645" s="3" t="str">
        <f t="shared" si="1292"/>
        <v>NE</v>
      </c>
      <c r="T645" s="3" t="str">
        <f t="shared" si="8"/>
        <v>RB</v>
      </c>
      <c r="U645" s="3"/>
      <c r="V645" s="3"/>
      <c r="W645" s="3"/>
      <c r="X645" s="3"/>
      <c r="Y645" s="3"/>
      <c r="Z645" s="3"/>
    </row>
    <row r="646">
      <c r="A646" s="1" t="s">
        <v>2230</v>
      </c>
      <c r="B646" s="1" t="s">
        <v>44</v>
      </c>
      <c r="C646" s="1" t="s">
        <v>954</v>
      </c>
      <c r="D646" s="1" t="s">
        <v>2231</v>
      </c>
      <c r="E646" s="4">
        <v>0.824999988079071</v>
      </c>
      <c r="F646" s="4">
        <v>4.0</v>
      </c>
      <c r="G646" s="4">
        <v>4500.0</v>
      </c>
      <c r="H646" s="1" t="s">
        <v>65</v>
      </c>
      <c r="I646" s="1" t="s">
        <v>67</v>
      </c>
      <c r="J646" s="1" t="s">
        <v>66</v>
      </c>
      <c r="K646" s="1"/>
      <c r="L646" s="1"/>
      <c r="M646" s="11" t="str">
        <f t="shared" si="3"/>
        <v>Bernard Pierce</v>
      </c>
      <c r="N646" s="3">
        <f t="shared" si="4"/>
        <v>4500</v>
      </c>
      <c r="O646" s="3" t="str">
        <f t="shared" ref="O646:P646" si="1293">K646</f>
        <v/>
      </c>
      <c r="P646" s="3" t="str">
        <f t="shared" si="1293"/>
        <v/>
      </c>
      <c r="Q646" s="12">
        <f t="shared" si="6"/>
        <v>0.8249999881</v>
      </c>
      <c r="R646" s="3" t="str">
        <f t="shared" ref="R646:S646" si="1294">I646</f>
        <v>NYJ</v>
      </c>
      <c r="S646" s="3" t="str">
        <f t="shared" si="1294"/>
        <v>ARI</v>
      </c>
      <c r="T646" s="3" t="str">
        <f t="shared" si="8"/>
        <v>RB</v>
      </c>
      <c r="U646" s="3"/>
      <c r="V646" s="3"/>
      <c r="W646" s="3"/>
      <c r="X646" s="3"/>
      <c r="Y646" s="3"/>
      <c r="Z646" s="3"/>
    </row>
    <row r="647">
      <c r="A647" s="1" t="s">
        <v>2232</v>
      </c>
      <c r="B647" s="1" t="s">
        <v>148</v>
      </c>
      <c r="C647" s="1" t="s">
        <v>2233</v>
      </c>
      <c r="D647" s="1" t="s">
        <v>1420</v>
      </c>
      <c r="E647" s="4">
        <v>3.06666660308837</v>
      </c>
      <c r="F647" s="4">
        <v>3.0</v>
      </c>
      <c r="G647" s="4">
        <v>4500.0</v>
      </c>
      <c r="H647" s="1" t="s">
        <v>364</v>
      </c>
      <c r="I647" s="1" t="s">
        <v>365</v>
      </c>
      <c r="J647" s="1" t="s">
        <v>366</v>
      </c>
      <c r="K647" s="1"/>
      <c r="L647" s="1"/>
      <c r="M647" s="11" t="str">
        <f t="shared" si="3"/>
        <v>Brent Celek</v>
      </c>
      <c r="N647" s="3">
        <f t="shared" si="4"/>
        <v>4500</v>
      </c>
      <c r="O647" s="3" t="str">
        <f t="shared" ref="O647:P647" si="1295">K647</f>
        <v/>
      </c>
      <c r="P647" s="3" t="str">
        <f t="shared" si="1295"/>
        <v/>
      </c>
      <c r="Q647" s="12">
        <f t="shared" si="6"/>
        <v>3.066666603</v>
      </c>
      <c r="R647" s="3" t="str">
        <f t="shared" ref="R647:S647" si="1296">I647</f>
        <v>PHI</v>
      </c>
      <c r="S647" s="3" t="str">
        <f t="shared" si="1296"/>
        <v>WAS</v>
      </c>
      <c r="T647" s="3" t="str">
        <f t="shared" si="8"/>
        <v>TE</v>
      </c>
      <c r="U647" s="3"/>
      <c r="V647" s="3"/>
      <c r="W647" s="3"/>
      <c r="X647" s="3"/>
      <c r="Y647" s="3"/>
      <c r="Z647" s="3"/>
    </row>
    <row r="648">
      <c r="A648" s="1" t="s">
        <v>2234</v>
      </c>
      <c r="B648" s="1" t="s">
        <v>148</v>
      </c>
      <c r="C648" s="1" t="s">
        <v>1222</v>
      </c>
      <c r="D648" s="1" t="s">
        <v>2235</v>
      </c>
      <c r="E648" s="4">
        <v>8.55000019073486</v>
      </c>
      <c r="F648" s="4">
        <v>2.0</v>
      </c>
      <c r="G648" s="4">
        <v>4500.0</v>
      </c>
      <c r="H648" s="1" t="s">
        <v>131</v>
      </c>
      <c r="I648" s="1" t="s">
        <v>132</v>
      </c>
      <c r="J648" s="1" t="s">
        <v>133</v>
      </c>
      <c r="K648" s="1"/>
      <c r="L648" s="1"/>
      <c r="M648" s="11" t="str">
        <f t="shared" si="3"/>
        <v>Chase Coffman</v>
      </c>
      <c r="N648" s="3">
        <f t="shared" si="4"/>
        <v>4500</v>
      </c>
      <c r="O648" s="3" t="str">
        <f t="shared" ref="O648:P648" si="1297">K648</f>
        <v/>
      </c>
      <c r="P648" s="3" t="str">
        <f t="shared" si="1297"/>
        <v/>
      </c>
      <c r="Q648" s="12">
        <f t="shared" si="6"/>
        <v>8.550000191</v>
      </c>
      <c r="R648" s="3" t="str">
        <f t="shared" ref="R648:S648" si="1298">I648</f>
        <v>IND</v>
      </c>
      <c r="S648" s="3" t="str">
        <f t="shared" si="1298"/>
        <v>HOU</v>
      </c>
      <c r="T648" s="3" t="str">
        <f t="shared" si="8"/>
        <v>TE</v>
      </c>
      <c r="U648" s="3"/>
      <c r="V648" s="3"/>
      <c r="W648" s="3"/>
      <c r="X648" s="3"/>
      <c r="Y648" s="3"/>
      <c r="Z648" s="3"/>
    </row>
    <row r="649">
      <c r="A649" s="1" t="s">
        <v>2236</v>
      </c>
      <c r="B649" s="1" t="s">
        <v>44</v>
      </c>
      <c r="C649" s="1" t="s">
        <v>2227</v>
      </c>
      <c r="D649" s="1" t="s">
        <v>2237</v>
      </c>
      <c r="E649" s="4">
        <v>-2.79999995231628</v>
      </c>
      <c r="F649" s="4">
        <v>1.0</v>
      </c>
      <c r="G649" s="4">
        <v>4500.0</v>
      </c>
      <c r="H649" s="1" t="s">
        <v>101</v>
      </c>
      <c r="I649" s="1" t="s">
        <v>103</v>
      </c>
      <c r="J649" s="1" t="s">
        <v>102</v>
      </c>
      <c r="K649" s="1" t="s">
        <v>796</v>
      </c>
      <c r="L649" s="1" t="s">
        <v>536</v>
      </c>
      <c r="M649" s="11" t="str">
        <f t="shared" si="3"/>
        <v>Glenn Winston</v>
      </c>
      <c r="N649" s="3">
        <f t="shared" si="4"/>
        <v>4500</v>
      </c>
      <c r="O649" s="3" t="str">
        <f t="shared" ref="O649:P649" si="1299">K649</f>
        <v>IR</v>
      </c>
      <c r="P649" s="3" t="str">
        <f t="shared" si="1299"/>
        <v>Shoulder</v>
      </c>
      <c r="Q649" s="12">
        <f t="shared" si="6"/>
        <v>-2.799999952</v>
      </c>
      <c r="R649" s="3" t="str">
        <f t="shared" ref="R649:S649" si="1300">I649</f>
        <v>CLE</v>
      </c>
      <c r="S649" s="3" t="str">
        <f t="shared" si="1300"/>
        <v>TEN</v>
      </c>
      <c r="T649" s="3" t="str">
        <f t="shared" si="8"/>
        <v>RB</v>
      </c>
      <c r="U649" s="3"/>
      <c r="V649" s="3"/>
      <c r="W649" s="3"/>
      <c r="X649" s="3"/>
      <c r="Y649" s="3"/>
      <c r="Z649" s="3"/>
    </row>
    <row r="650">
      <c r="A650" s="1" t="s">
        <v>2238</v>
      </c>
      <c r="B650" s="1" t="s">
        <v>19</v>
      </c>
      <c r="C650" s="1" t="s">
        <v>976</v>
      </c>
      <c r="D650" s="1" t="s">
        <v>2239</v>
      </c>
      <c r="E650" s="4">
        <v>0.975000023841857</v>
      </c>
      <c r="F650" s="4">
        <v>4.0</v>
      </c>
      <c r="G650" s="4">
        <v>4500.0</v>
      </c>
      <c r="H650" s="1" t="s">
        <v>144</v>
      </c>
      <c r="I650" s="1" t="s">
        <v>145</v>
      </c>
      <c r="J650" s="1" t="s">
        <v>146</v>
      </c>
      <c r="K650" s="1" t="s">
        <v>91</v>
      </c>
      <c r="L650" s="1" t="s">
        <v>1455</v>
      </c>
      <c r="M650" s="11" t="str">
        <f t="shared" si="3"/>
        <v>Rashad Greene</v>
      </c>
      <c r="N650" s="3">
        <f t="shared" si="4"/>
        <v>4500</v>
      </c>
      <c r="O650" s="3" t="str">
        <f t="shared" ref="O650:P650" si="1301">K650</f>
        <v>Q</v>
      </c>
      <c r="P650" s="3" t="str">
        <f t="shared" si="1301"/>
        <v>Achilles</v>
      </c>
      <c r="Q650" s="12">
        <f t="shared" si="6"/>
        <v>0.9750000238</v>
      </c>
      <c r="R650" s="3" t="str">
        <f t="shared" ref="R650:S650" si="1302">I650</f>
        <v>JAC</v>
      </c>
      <c r="S650" s="3" t="str">
        <f t="shared" si="1302"/>
        <v>CHI</v>
      </c>
      <c r="T650" s="3" t="str">
        <f t="shared" si="8"/>
        <v>WR</v>
      </c>
      <c r="U650" s="3"/>
      <c r="V650" s="3"/>
      <c r="W650" s="3"/>
      <c r="X650" s="3"/>
      <c r="Y650" s="3"/>
      <c r="Z650" s="3"/>
    </row>
    <row r="651">
      <c r="A651" s="1" t="s">
        <v>2240</v>
      </c>
      <c r="B651" s="1" t="s">
        <v>44</v>
      </c>
      <c r="C651" s="1" t="s">
        <v>292</v>
      </c>
      <c r="D651" s="1" t="s">
        <v>2241</v>
      </c>
      <c r="E651" s="4">
        <v>0.0</v>
      </c>
      <c r="F651" s="4">
        <v>3.0</v>
      </c>
      <c r="G651" s="4">
        <v>4500.0</v>
      </c>
      <c r="H651" s="1" t="s">
        <v>131</v>
      </c>
      <c r="I651" s="1" t="s">
        <v>132</v>
      </c>
      <c r="J651" s="1" t="s">
        <v>133</v>
      </c>
      <c r="K651" s="1"/>
      <c r="L651" s="1"/>
      <c r="M651" s="11" t="str">
        <f t="shared" si="3"/>
        <v>Jordan Todman</v>
      </c>
      <c r="N651" s="3">
        <f t="shared" si="4"/>
        <v>4500</v>
      </c>
      <c r="O651" s="3" t="str">
        <f t="shared" ref="O651:P651" si="1303">K651</f>
        <v/>
      </c>
      <c r="P651" s="3" t="str">
        <f t="shared" si="1303"/>
        <v/>
      </c>
      <c r="Q651" s="12">
        <f t="shared" si="6"/>
        <v>0</v>
      </c>
      <c r="R651" s="3" t="str">
        <f t="shared" ref="R651:S651" si="1304">I651</f>
        <v>IND</v>
      </c>
      <c r="S651" s="3" t="str">
        <f t="shared" si="1304"/>
        <v>HOU</v>
      </c>
      <c r="T651" s="3" t="str">
        <f t="shared" si="8"/>
        <v>RB</v>
      </c>
      <c r="U651" s="3"/>
      <c r="V651" s="3"/>
      <c r="W651" s="3"/>
      <c r="X651" s="3"/>
      <c r="Y651" s="3"/>
      <c r="Z651" s="3"/>
    </row>
    <row r="652">
      <c r="A652" s="1" t="s">
        <v>2242</v>
      </c>
      <c r="B652" s="1" t="s">
        <v>148</v>
      </c>
      <c r="C652" s="1" t="s">
        <v>1248</v>
      </c>
      <c r="D652" s="1" t="s">
        <v>1304</v>
      </c>
      <c r="E652" s="4">
        <v>0.0</v>
      </c>
      <c r="F652" s="4">
        <v>0.0</v>
      </c>
      <c r="G652" s="4">
        <v>4500.0</v>
      </c>
      <c r="H652" s="1" t="s">
        <v>89</v>
      </c>
      <c r="I652" s="1" t="s">
        <v>69</v>
      </c>
      <c r="J652" s="1" t="s">
        <v>90</v>
      </c>
      <c r="K652" s="1"/>
      <c r="L652" s="1"/>
      <c r="M652" s="11" t="str">
        <f t="shared" si="3"/>
        <v>Garrett Griffin</v>
      </c>
      <c r="N652" s="3">
        <f t="shared" si="4"/>
        <v>4500</v>
      </c>
      <c r="O652" s="3" t="str">
        <f t="shared" ref="O652:P652" si="1305">K652</f>
        <v/>
      </c>
      <c r="P652" s="3" t="str">
        <f t="shared" si="1305"/>
        <v/>
      </c>
      <c r="Q652" s="12">
        <f t="shared" si="6"/>
        <v>0</v>
      </c>
      <c r="R652" s="3" t="str">
        <f t="shared" ref="R652:S652" si="1306">I652</f>
        <v>NO</v>
      </c>
      <c r="S652" s="3" t="str">
        <f t="shared" si="1306"/>
        <v>CAR</v>
      </c>
      <c r="T652" s="3" t="str">
        <f t="shared" si="8"/>
        <v>TE</v>
      </c>
      <c r="U652" s="3"/>
      <c r="V652" s="3"/>
      <c r="W652" s="3"/>
      <c r="X652" s="3"/>
      <c r="Y652" s="3"/>
      <c r="Z652" s="3"/>
    </row>
    <row r="653">
      <c r="A653" s="1" t="s">
        <v>2243</v>
      </c>
      <c r="B653" s="1" t="s">
        <v>44</v>
      </c>
      <c r="C653" s="1" t="s">
        <v>982</v>
      </c>
      <c r="D653" s="1" t="s">
        <v>2244</v>
      </c>
      <c r="E653" s="4">
        <v>3.04999995231628</v>
      </c>
      <c r="F653" s="4">
        <v>4.0</v>
      </c>
      <c r="G653" s="4">
        <v>4500.0</v>
      </c>
      <c r="H653" s="1" t="s">
        <v>110</v>
      </c>
      <c r="I653" s="1" t="s">
        <v>56</v>
      </c>
      <c r="J653" s="1" t="s">
        <v>111</v>
      </c>
      <c r="K653" s="1"/>
      <c r="L653" s="1"/>
      <c r="M653" s="11" t="str">
        <f t="shared" si="3"/>
        <v>James Starks</v>
      </c>
      <c r="N653" s="3">
        <f t="shared" si="4"/>
        <v>4500</v>
      </c>
      <c r="O653" s="3" t="str">
        <f t="shared" ref="O653:P653" si="1307">K653</f>
        <v/>
      </c>
      <c r="P653" s="3" t="str">
        <f t="shared" si="1307"/>
        <v/>
      </c>
      <c r="Q653" s="12">
        <f t="shared" si="6"/>
        <v>3.049999952</v>
      </c>
      <c r="R653" s="3" t="str">
        <f t="shared" ref="R653:S653" si="1308">I653</f>
        <v>GB</v>
      </c>
      <c r="S653" s="3" t="str">
        <f t="shared" si="1308"/>
        <v>DAL</v>
      </c>
      <c r="T653" s="3" t="str">
        <f t="shared" si="8"/>
        <v>RB</v>
      </c>
      <c r="U653" s="3"/>
      <c r="V653" s="3"/>
      <c r="W653" s="3"/>
      <c r="X653" s="3"/>
      <c r="Y653" s="3"/>
      <c r="Z653" s="3"/>
    </row>
    <row r="654">
      <c r="A654" s="1" t="s">
        <v>2245</v>
      </c>
      <c r="B654" s="1" t="s">
        <v>19</v>
      </c>
      <c r="C654" s="1" t="s">
        <v>292</v>
      </c>
      <c r="D654" s="1" t="s">
        <v>2246</v>
      </c>
      <c r="E654" s="4">
        <v>0.0</v>
      </c>
      <c r="F654" s="4">
        <v>0.0</v>
      </c>
      <c r="G654" s="4">
        <v>4500.0</v>
      </c>
      <c r="H654" s="1" t="s">
        <v>101</v>
      </c>
      <c r="I654" s="1" t="s">
        <v>103</v>
      </c>
      <c r="J654" s="1" t="s">
        <v>102</v>
      </c>
      <c r="K654" s="1"/>
      <c r="L654" s="1"/>
      <c r="M654" s="11" t="str">
        <f t="shared" si="3"/>
        <v>Jordan Payton</v>
      </c>
      <c r="N654" s="3">
        <f t="shared" si="4"/>
        <v>4500</v>
      </c>
      <c r="O654" s="3" t="str">
        <f t="shared" ref="O654:P654" si="1309">K654</f>
        <v/>
      </c>
      <c r="P654" s="3" t="str">
        <f t="shared" si="1309"/>
        <v/>
      </c>
      <c r="Q654" s="12">
        <f t="shared" si="6"/>
        <v>0</v>
      </c>
      <c r="R654" s="3" t="str">
        <f t="shared" ref="R654:S654" si="1310">I654</f>
        <v>CLE</v>
      </c>
      <c r="S654" s="3" t="str">
        <f t="shared" si="1310"/>
        <v>TEN</v>
      </c>
      <c r="T654" s="3" t="str">
        <f t="shared" si="8"/>
        <v>WR</v>
      </c>
      <c r="U654" s="3"/>
      <c r="V654" s="3"/>
      <c r="W654" s="3"/>
      <c r="X654" s="3"/>
      <c r="Y654" s="3"/>
      <c r="Z654" s="3"/>
    </row>
    <row r="655">
      <c r="A655" s="1" t="s">
        <v>2247</v>
      </c>
      <c r="B655" s="1" t="s">
        <v>44</v>
      </c>
      <c r="C655" s="1" t="s">
        <v>380</v>
      </c>
      <c r="D655" s="1" t="s">
        <v>2248</v>
      </c>
      <c r="E655" s="4">
        <v>0.0</v>
      </c>
      <c r="F655" s="4">
        <v>0.0</v>
      </c>
      <c r="G655" s="4">
        <v>4500.0</v>
      </c>
      <c r="H655" s="1" t="s">
        <v>157</v>
      </c>
      <c r="I655" s="1" t="s">
        <v>159</v>
      </c>
      <c r="J655" s="1" t="s">
        <v>158</v>
      </c>
      <c r="K655" s="1" t="s">
        <v>796</v>
      </c>
      <c r="L655" s="1" t="s">
        <v>1455</v>
      </c>
      <c r="M655" s="11" t="str">
        <f t="shared" si="3"/>
        <v>Brandon Cottom</v>
      </c>
      <c r="N655" s="3">
        <f t="shared" si="4"/>
        <v>4500</v>
      </c>
      <c r="O655" s="3" t="str">
        <f t="shared" ref="O655:P655" si="1311">K655</f>
        <v>IR</v>
      </c>
      <c r="P655" s="3" t="str">
        <f t="shared" si="1311"/>
        <v>Achilles</v>
      </c>
      <c r="Q655" s="12">
        <f t="shared" si="6"/>
        <v>0</v>
      </c>
      <c r="R655" s="3" t="str">
        <f t="shared" ref="R655:S655" si="1312">I655</f>
        <v>SEA</v>
      </c>
      <c r="S655" s="3" t="str">
        <f t="shared" si="1312"/>
        <v>ATL</v>
      </c>
      <c r="T655" s="3" t="str">
        <f t="shared" si="8"/>
        <v>RB</v>
      </c>
      <c r="U655" s="3"/>
      <c r="V655" s="3"/>
      <c r="W655" s="3"/>
      <c r="X655" s="3"/>
      <c r="Y655" s="3"/>
      <c r="Z655" s="3"/>
    </row>
    <row r="656">
      <c r="A656" s="1" t="s">
        <v>2249</v>
      </c>
      <c r="B656" s="1" t="s">
        <v>19</v>
      </c>
      <c r="C656" s="1" t="s">
        <v>2250</v>
      </c>
      <c r="D656" s="1" t="s">
        <v>143</v>
      </c>
      <c r="E656" s="4">
        <v>4.52500009536743</v>
      </c>
      <c r="F656" s="4">
        <v>4.0</v>
      </c>
      <c r="G656" s="4">
        <v>4500.0</v>
      </c>
      <c r="H656" s="1" t="s">
        <v>157</v>
      </c>
      <c r="I656" s="1" t="s">
        <v>158</v>
      </c>
      <c r="J656" s="1" t="s">
        <v>159</v>
      </c>
      <c r="K656" s="1"/>
      <c r="L656" s="1"/>
      <c r="M656" s="11" t="str">
        <f t="shared" si="3"/>
        <v>Aldrick Robinson</v>
      </c>
      <c r="N656" s="3">
        <f t="shared" si="4"/>
        <v>4500</v>
      </c>
      <c r="O656" s="3" t="str">
        <f t="shared" ref="O656:P656" si="1313">K656</f>
        <v/>
      </c>
      <c r="P656" s="3" t="str">
        <f t="shared" si="1313"/>
        <v/>
      </c>
      <c r="Q656" s="12">
        <f t="shared" si="6"/>
        <v>4.525000095</v>
      </c>
      <c r="R656" s="3" t="str">
        <f t="shared" ref="R656:S656" si="1314">I656</f>
        <v>ATL</v>
      </c>
      <c r="S656" s="3" t="str">
        <f t="shared" si="1314"/>
        <v>SEA</v>
      </c>
      <c r="T656" s="3" t="str">
        <f t="shared" si="8"/>
        <v>WR</v>
      </c>
      <c r="U656" s="3"/>
      <c r="V656" s="3"/>
      <c r="W656" s="3"/>
      <c r="X656" s="3"/>
      <c r="Y656" s="3"/>
      <c r="Z656" s="3"/>
    </row>
    <row r="657">
      <c r="A657" s="1" t="s">
        <v>2251</v>
      </c>
      <c r="B657" s="1" t="s">
        <v>148</v>
      </c>
      <c r="C657" s="1" t="s">
        <v>2252</v>
      </c>
      <c r="D657" s="1" t="s">
        <v>184</v>
      </c>
      <c r="E657" s="4">
        <v>6.87692319429837</v>
      </c>
      <c r="F657" s="4">
        <v>13.0</v>
      </c>
      <c r="G657" s="4">
        <v>4500.0</v>
      </c>
      <c r="H657" s="1" t="s">
        <v>27</v>
      </c>
      <c r="I657" s="1" t="s">
        <v>28</v>
      </c>
      <c r="J657" s="1" t="s">
        <v>29</v>
      </c>
      <c r="K657" s="1" t="s">
        <v>1685</v>
      </c>
      <c r="L657" s="1" t="s">
        <v>507</v>
      </c>
      <c r="M657" s="11" t="str">
        <f t="shared" si="3"/>
        <v>Ladarius Green</v>
      </c>
      <c r="N657" s="3">
        <f t="shared" si="4"/>
        <v>4500</v>
      </c>
      <c r="O657" s="3" t="str">
        <f t="shared" ref="O657:P657" si="1315">K657</f>
        <v>NA</v>
      </c>
      <c r="P657" s="3" t="str">
        <f t="shared" si="1315"/>
        <v>Ankle</v>
      </c>
      <c r="Q657" s="12">
        <f t="shared" si="6"/>
        <v>6.876923194</v>
      </c>
      <c r="R657" s="3" t="str">
        <f t="shared" ref="R657:S657" si="1316">I657</f>
        <v>PIT</v>
      </c>
      <c r="S657" s="3" t="str">
        <f t="shared" si="1316"/>
        <v>MIA</v>
      </c>
      <c r="T657" s="3" t="str">
        <f t="shared" si="8"/>
        <v>TE</v>
      </c>
      <c r="U657" s="3"/>
      <c r="V657" s="3"/>
      <c r="W657" s="3"/>
      <c r="X657" s="3"/>
      <c r="Y657" s="3"/>
      <c r="Z657" s="3"/>
    </row>
    <row r="658">
      <c r="A658" s="1" t="s">
        <v>2253</v>
      </c>
      <c r="B658" s="1" t="s">
        <v>148</v>
      </c>
      <c r="C658" s="1" t="s">
        <v>121</v>
      </c>
      <c r="D658" s="1" t="s">
        <v>2254</v>
      </c>
      <c r="E658" s="4">
        <v>0.0</v>
      </c>
      <c r="F658" s="4">
        <v>0.0</v>
      </c>
      <c r="G658" s="4">
        <v>4500.0</v>
      </c>
      <c r="H658" s="1" t="s">
        <v>144</v>
      </c>
      <c r="I658" s="1" t="s">
        <v>145</v>
      </c>
      <c r="J658" s="1" t="s">
        <v>146</v>
      </c>
      <c r="K658" s="1" t="s">
        <v>747</v>
      </c>
      <c r="L658" s="1" t="s">
        <v>2255</v>
      </c>
      <c r="M658" s="11" t="str">
        <f t="shared" si="3"/>
        <v>Ben Koyack</v>
      </c>
      <c r="N658" s="3">
        <f t="shared" si="4"/>
        <v>4500</v>
      </c>
      <c r="O658" s="3" t="str">
        <f t="shared" ref="O658:P658" si="1317">K658</f>
        <v>O</v>
      </c>
      <c r="P658" s="3" t="str">
        <f t="shared" si="1317"/>
        <v>Knee - meniscus</v>
      </c>
      <c r="Q658" s="12">
        <f t="shared" si="6"/>
        <v>0</v>
      </c>
      <c r="R658" s="3" t="str">
        <f t="shared" ref="R658:S658" si="1318">I658</f>
        <v>JAC</v>
      </c>
      <c r="S658" s="3" t="str">
        <f t="shared" si="1318"/>
        <v>CHI</v>
      </c>
      <c r="T658" s="3" t="str">
        <f t="shared" si="8"/>
        <v>TE</v>
      </c>
      <c r="U658" s="3"/>
      <c r="V658" s="3"/>
      <c r="W658" s="3"/>
      <c r="X658" s="3"/>
      <c r="Y658" s="3"/>
      <c r="Z658" s="3"/>
    </row>
    <row r="659">
      <c r="A659" s="1" t="s">
        <v>2256</v>
      </c>
      <c r="B659" s="1" t="s">
        <v>19</v>
      </c>
      <c r="C659" s="1" t="s">
        <v>1020</v>
      </c>
      <c r="D659" s="1" t="s">
        <v>2257</v>
      </c>
      <c r="E659" s="4">
        <v>3.79285703386579</v>
      </c>
      <c r="F659" s="4">
        <v>14.0</v>
      </c>
      <c r="G659" s="4">
        <v>4500.0</v>
      </c>
      <c r="H659" s="1" t="s">
        <v>364</v>
      </c>
      <c r="I659" s="1" t="s">
        <v>365</v>
      </c>
      <c r="J659" s="1" t="s">
        <v>366</v>
      </c>
      <c r="K659" s="1"/>
      <c r="L659" s="1"/>
      <c r="M659" s="11" t="str">
        <f t="shared" si="3"/>
        <v>Chris Givens</v>
      </c>
      <c r="N659" s="3">
        <f t="shared" si="4"/>
        <v>4500</v>
      </c>
      <c r="O659" s="3" t="str">
        <f t="shared" ref="O659:P659" si="1319">K659</f>
        <v/>
      </c>
      <c r="P659" s="3" t="str">
        <f t="shared" si="1319"/>
        <v/>
      </c>
      <c r="Q659" s="12">
        <f t="shared" si="6"/>
        <v>3.792857034</v>
      </c>
      <c r="R659" s="3" t="str">
        <f t="shared" ref="R659:S659" si="1320">I659</f>
        <v>PHI</v>
      </c>
      <c r="S659" s="3" t="str">
        <f t="shared" si="1320"/>
        <v>WAS</v>
      </c>
      <c r="T659" s="3" t="str">
        <f t="shared" si="8"/>
        <v>WR</v>
      </c>
      <c r="U659" s="3"/>
      <c r="V659" s="3"/>
      <c r="W659" s="3"/>
      <c r="X659" s="3"/>
      <c r="Y659" s="3"/>
      <c r="Z659" s="3"/>
    </row>
    <row r="660">
      <c r="A660" s="1" t="s">
        <v>2258</v>
      </c>
      <c r="B660" s="1" t="s">
        <v>19</v>
      </c>
      <c r="C660" s="1" t="s">
        <v>1223</v>
      </c>
      <c r="D660" s="1" t="s">
        <v>2259</v>
      </c>
      <c r="E660" s="4">
        <v>0.0</v>
      </c>
      <c r="F660" s="4">
        <v>0.0</v>
      </c>
      <c r="G660" s="4">
        <v>4500.0</v>
      </c>
      <c r="H660" s="1" t="s">
        <v>131</v>
      </c>
      <c r="I660" s="1" t="s">
        <v>132</v>
      </c>
      <c r="J660" s="1" t="s">
        <v>133</v>
      </c>
      <c r="K660" s="1"/>
      <c r="L660" s="1"/>
      <c r="M660" s="11" t="str">
        <f t="shared" si="3"/>
        <v>Daniel Anthrop</v>
      </c>
      <c r="N660" s="3">
        <f t="shared" si="4"/>
        <v>4500</v>
      </c>
      <c r="O660" s="3" t="str">
        <f t="shared" ref="O660:P660" si="1321">K660</f>
        <v/>
      </c>
      <c r="P660" s="3" t="str">
        <f t="shared" si="1321"/>
        <v/>
      </c>
      <c r="Q660" s="12">
        <f t="shared" si="6"/>
        <v>0</v>
      </c>
      <c r="R660" s="3" t="str">
        <f t="shared" ref="R660:S660" si="1322">I660</f>
        <v>IND</v>
      </c>
      <c r="S660" s="3" t="str">
        <f t="shared" si="1322"/>
        <v>HOU</v>
      </c>
      <c r="T660" s="3" t="str">
        <f t="shared" si="8"/>
        <v>WR</v>
      </c>
      <c r="U660" s="3"/>
      <c r="V660" s="3"/>
      <c r="W660" s="3"/>
      <c r="X660" s="3"/>
      <c r="Y660" s="3"/>
      <c r="Z660" s="3"/>
    </row>
    <row r="661">
      <c r="A661" s="1" t="s">
        <v>2260</v>
      </c>
      <c r="B661" s="1" t="s">
        <v>148</v>
      </c>
      <c r="C661" s="1" t="s">
        <v>1546</v>
      </c>
      <c r="D661" s="1" t="s">
        <v>2261</v>
      </c>
      <c r="E661" s="4">
        <v>0.0</v>
      </c>
      <c r="F661" s="4">
        <v>0.0</v>
      </c>
      <c r="G661" s="4">
        <v>4500.0</v>
      </c>
      <c r="H661" s="1" t="s">
        <v>27</v>
      </c>
      <c r="I661" s="1" t="s">
        <v>28</v>
      </c>
      <c r="J661" s="1" t="s">
        <v>29</v>
      </c>
      <c r="K661" s="1"/>
      <c r="L661" s="1"/>
      <c r="M661" s="11" t="str">
        <f t="shared" si="3"/>
        <v>Paul Lang</v>
      </c>
      <c r="N661" s="3">
        <f t="shared" si="4"/>
        <v>4500</v>
      </c>
      <c r="O661" s="3" t="str">
        <f t="shared" ref="O661:P661" si="1323">K661</f>
        <v/>
      </c>
      <c r="P661" s="3" t="str">
        <f t="shared" si="1323"/>
        <v/>
      </c>
      <c r="Q661" s="12">
        <f t="shared" si="6"/>
        <v>0</v>
      </c>
      <c r="R661" s="3" t="str">
        <f t="shared" ref="R661:S661" si="1324">I661</f>
        <v>PIT</v>
      </c>
      <c r="S661" s="3" t="str">
        <f t="shared" si="1324"/>
        <v>MIA</v>
      </c>
      <c r="T661" s="3" t="str">
        <f t="shared" si="8"/>
        <v>TE</v>
      </c>
      <c r="U661" s="3"/>
      <c r="V661" s="3"/>
      <c r="W661" s="3"/>
      <c r="X661" s="3"/>
      <c r="Y661" s="3"/>
      <c r="Z661" s="3"/>
    </row>
    <row r="662">
      <c r="A662" s="1" t="s">
        <v>2262</v>
      </c>
      <c r="B662" s="1" t="s">
        <v>19</v>
      </c>
      <c r="C662" s="1" t="s">
        <v>1020</v>
      </c>
      <c r="D662" s="1" t="s">
        <v>26</v>
      </c>
      <c r="E662" s="4">
        <v>0.0</v>
      </c>
      <c r="F662" s="4">
        <v>0.0</v>
      </c>
      <c r="G662" s="4">
        <v>4500.0</v>
      </c>
      <c r="H662" s="1" t="s">
        <v>110</v>
      </c>
      <c r="I662" s="1" t="s">
        <v>111</v>
      </c>
      <c r="J662" s="1" t="s">
        <v>56</v>
      </c>
      <c r="K662" s="1"/>
      <c r="L662" s="1"/>
      <c r="M662" s="11" t="str">
        <f t="shared" si="3"/>
        <v>Chris Brown</v>
      </c>
      <c r="N662" s="3">
        <f t="shared" si="4"/>
        <v>4500</v>
      </c>
      <c r="O662" s="3" t="str">
        <f t="shared" ref="O662:P662" si="1325">K662</f>
        <v/>
      </c>
      <c r="P662" s="3" t="str">
        <f t="shared" si="1325"/>
        <v/>
      </c>
      <c r="Q662" s="12">
        <f t="shared" si="6"/>
        <v>0</v>
      </c>
      <c r="R662" s="3" t="str">
        <f t="shared" ref="R662:S662" si="1326">I662</f>
        <v>DAL</v>
      </c>
      <c r="S662" s="3" t="str">
        <f t="shared" si="1326"/>
        <v>GB</v>
      </c>
      <c r="T662" s="3" t="str">
        <f t="shared" si="8"/>
        <v>WR</v>
      </c>
      <c r="U662" s="3"/>
      <c r="V662" s="3"/>
      <c r="W662" s="3"/>
      <c r="X662" s="3"/>
      <c r="Y662" s="3"/>
      <c r="Z662" s="3"/>
    </row>
    <row r="663">
      <c r="A663" s="1" t="s">
        <v>2263</v>
      </c>
      <c r="B663" s="1" t="s">
        <v>19</v>
      </c>
      <c r="C663" s="1" t="s">
        <v>1285</v>
      </c>
      <c r="D663" s="1" t="s">
        <v>2264</v>
      </c>
      <c r="E663" s="4">
        <v>1.42142854418073</v>
      </c>
      <c r="F663" s="4">
        <v>14.0</v>
      </c>
      <c r="G663" s="4">
        <v>4500.0</v>
      </c>
      <c r="H663" s="1" t="s">
        <v>131</v>
      </c>
      <c r="I663" s="1" t="s">
        <v>133</v>
      </c>
      <c r="J663" s="1" t="s">
        <v>132</v>
      </c>
      <c r="K663" s="1"/>
      <c r="L663" s="1"/>
      <c r="M663" s="11" t="str">
        <f t="shared" si="3"/>
        <v>Keith Mumphery</v>
      </c>
      <c r="N663" s="3">
        <f t="shared" si="4"/>
        <v>4500</v>
      </c>
      <c r="O663" s="3" t="str">
        <f t="shared" ref="O663:P663" si="1327">K663</f>
        <v/>
      </c>
      <c r="P663" s="3" t="str">
        <f t="shared" si="1327"/>
        <v/>
      </c>
      <c r="Q663" s="12">
        <f t="shared" si="6"/>
        <v>1.421428544</v>
      </c>
      <c r="R663" s="3" t="str">
        <f t="shared" ref="R663:S663" si="1328">I663</f>
        <v>HOU</v>
      </c>
      <c r="S663" s="3" t="str">
        <f t="shared" si="1328"/>
        <v>IND</v>
      </c>
      <c r="T663" s="3" t="str">
        <f t="shared" si="8"/>
        <v>WR</v>
      </c>
      <c r="U663" s="3"/>
      <c r="V663" s="3"/>
      <c r="W663" s="3"/>
      <c r="X663" s="3"/>
      <c r="Y663" s="3"/>
      <c r="Z663" s="3"/>
    </row>
    <row r="664">
      <c r="A664" s="1" t="s">
        <v>2265</v>
      </c>
      <c r="B664" s="1" t="s">
        <v>19</v>
      </c>
      <c r="C664" s="1" t="s">
        <v>292</v>
      </c>
      <c r="D664" s="1" t="s">
        <v>2129</v>
      </c>
      <c r="E664" s="4">
        <v>2.16000003814697</v>
      </c>
      <c r="F664" s="4">
        <v>5.0</v>
      </c>
      <c r="G664" s="4">
        <v>4500.0</v>
      </c>
      <c r="H664" s="1" t="s">
        <v>346</v>
      </c>
      <c r="I664" s="1" t="s">
        <v>347</v>
      </c>
      <c r="J664" s="1" t="s">
        <v>233</v>
      </c>
      <c r="K664" s="1"/>
      <c r="L664" s="1"/>
      <c r="M664" s="11" t="str">
        <f t="shared" si="3"/>
        <v>Jordan Norwood</v>
      </c>
      <c r="N664" s="3">
        <f t="shared" si="4"/>
        <v>4500</v>
      </c>
      <c r="O664" s="3" t="str">
        <f t="shared" ref="O664:P664" si="1329">K664</f>
        <v/>
      </c>
      <c r="P664" s="3" t="str">
        <f t="shared" si="1329"/>
        <v/>
      </c>
      <c r="Q664" s="12">
        <f t="shared" si="6"/>
        <v>2.160000038</v>
      </c>
      <c r="R664" s="3" t="str">
        <f t="shared" ref="R664:S664" si="1330">I664</f>
        <v>DEN</v>
      </c>
      <c r="S664" s="3" t="str">
        <f t="shared" si="1330"/>
        <v>SD</v>
      </c>
      <c r="T664" s="3" t="str">
        <f t="shared" si="8"/>
        <v>WR</v>
      </c>
      <c r="U664" s="3"/>
      <c r="V664" s="3"/>
      <c r="W664" s="3"/>
      <c r="X664" s="3"/>
      <c r="Y664" s="3"/>
      <c r="Z664" s="3"/>
    </row>
    <row r="665">
      <c r="A665" s="1" t="s">
        <v>2266</v>
      </c>
      <c r="B665" s="1" t="s">
        <v>148</v>
      </c>
      <c r="C665" s="1" t="s">
        <v>2267</v>
      </c>
      <c r="D665" s="1" t="s">
        <v>1546</v>
      </c>
      <c r="E665" s="4">
        <v>2.09999990463256</v>
      </c>
      <c r="F665" s="4">
        <v>1.0</v>
      </c>
      <c r="G665" s="4">
        <v>4500.0</v>
      </c>
      <c r="H665" s="1" t="s">
        <v>364</v>
      </c>
      <c r="I665" s="1" t="s">
        <v>366</v>
      </c>
      <c r="J665" s="1" t="s">
        <v>365</v>
      </c>
      <c r="K665" s="1"/>
      <c r="L665" s="1"/>
      <c r="M665" s="11" t="str">
        <f t="shared" si="3"/>
        <v>Niles Paul</v>
      </c>
      <c r="N665" s="3">
        <f t="shared" si="4"/>
        <v>4500</v>
      </c>
      <c r="O665" s="3" t="str">
        <f t="shared" ref="O665:P665" si="1331">K665</f>
        <v/>
      </c>
      <c r="P665" s="3" t="str">
        <f t="shared" si="1331"/>
        <v/>
      </c>
      <c r="Q665" s="12">
        <f t="shared" si="6"/>
        <v>2.099999905</v>
      </c>
      <c r="R665" s="3" t="str">
        <f t="shared" ref="R665:S665" si="1332">I665</f>
        <v>WAS</v>
      </c>
      <c r="S665" s="3" t="str">
        <f t="shared" si="1332"/>
        <v>PHI</v>
      </c>
      <c r="T665" s="3" t="str">
        <f t="shared" si="8"/>
        <v>TE</v>
      </c>
      <c r="U665" s="3"/>
      <c r="V665" s="3"/>
      <c r="W665" s="3"/>
      <c r="X665" s="3"/>
      <c r="Y665" s="3"/>
      <c r="Z665" s="3"/>
    </row>
    <row r="666">
      <c r="A666" s="1" t="s">
        <v>2268</v>
      </c>
      <c r="B666" s="1" t="s">
        <v>44</v>
      </c>
      <c r="C666" s="1" t="s">
        <v>2052</v>
      </c>
      <c r="D666" s="1" t="s">
        <v>2269</v>
      </c>
      <c r="E666" s="4">
        <v>0.0</v>
      </c>
      <c r="F666" s="4">
        <v>0.0</v>
      </c>
      <c r="G666" s="4">
        <v>4500.0</v>
      </c>
      <c r="H666" s="1" t="s">
        <v>101</v>
      </c>
      <c r="I666" s="1" t="s">
        <v>103</v>
      </c>
      <c r="J666" s="1" t="s">
        <v>102</v>
      </c>
      <c r="K666" s="1"/>
      <c r="L666" s="1"/>
      <c r="M666" s="11" t="str">
        <f t="shared" si="3"/>
        <v>Patrick Skov</v>
      </c>
      <c r="N666" s="3">
        <f t="shared" si="4"/>
        <v>4500</v>
      </c>
      <c r="O666" s="3" t="str">
        <f t="shared" ref="O666:P666" si="1333">K666</f>
        <v/>
      </c>
      <c r="P666" s="3" t="str">
        <f t="shared" si="1333"/>
        <v/>
      </c>
      <c r="Q666" s="12">
        <f t="shared" si="6"/>
        <v>0</v>
      </c>
      <c r="R666" s="3" t="str">
        <f t="shared" ref="R666:S666" si="1334">I666</f>
        <v>CLE</v>
      </c>
      <c r="S666" s="3" t="str">
        <f t="shared" si="1334"/>
        <v>TEN</v>
      </c>
      <c r="T666" s="3" t="str">
        <f t="shared" si="8"/>
        <v>RB</v>
      </c>
      <c r="U666" s="3"/>
      <c r="V666" s="3"/>
      <c r="W666" s="3"/>
      <c r="X666" s="3"/>
      <c r="Y666" s="3"/>
      <c r="Z666" s="3"/>
    </row>
    <row r="667">
      <c r="A667" s="1" t="s">
        <v>2270</v>
      </c>
      <c r="B667" s="1" t="s">
        <v>19</v>
      </c>
      <c r="C667" s="1" t="s">
        <v>918</v>
      </c>
      <c r="D667" s="1" t="s">
        <v>2060</v>
      </c>
      <c r="E667" s="4">
        <v>-0.4</v>
      </c>
      <c r="F667" s="4">
        <v>5.0</v>
      </c>
      <c r="G667" s="4">
        <v>4500.0</v>
      </c>
      <c r="H667" s="1" t="s">
        <v>196</v>
      </c>
      <c r="I667" s="1" t="s">
        <v>37</v>
      </c>
      <c r="J667" s="1" t="s">
        <v>197</v>
      </c>
      <c r="K667" s="1" t="s">
        <v>91</v>
      </c>
      <c r="L667" s="1" t="s">
        <v>828</v>
      </c>
      <c r="M667" s="11" t="str">
        <f t="shared" si="3"/>
        <v>Dwayne Harris</v>
      </c>
      <c r="N667" s="3">
        <f t="shared" si="4"/>
        <v>4500</v>
      </c>
      <c r="O667" s="3" t="str">
        <f t="shared" ref="O667:P667" si="1335">K667</f>
        <v>Q</v>
      </c>
      <c r="P667" s="3" t="str">
        <f t="shared" si="1335"/>
        <v>Toe</v>
      </c>
      <c r="Q667" s="12">
        <f t="shared" si="6"/>
        <v>-0.4</v>
      </c>
      <c r="R667" s="3" t="str">
        <f t="shared" ref="R667:S667" si="1336">I667</f>
        <v>NYG</v>
      </c>
      <c r="S667" s="3" t="str">
        <f t="shared" si="1336"/>
        <v>BAL</v>
      </c>
      <c r="T667" s="3" t="str">
        <f t="shared" si="8"/>
        <v>WR</v>
      </c>
      <c r="U667" s="3"/>
      <c r="V667" s="3"/>
      <c r="W667" s="3"/>
      <c r="X667" s="3"/>
      <c r="Y667" s="3"/>
      <c r="Z667" s="3"/>
    </row>
    <row r="668">
      <c r="A668" s="1" t="s">
        <v>2271</v>
      </c>
      <c r="B668" s="1" t="s">
        <v>19</v>
      </c>
      <c r="C668" s="1" t="s">
        <v>2272</v>
      </c>
      <c r="D668" s="1" t="s">
        <v>2273</v>
      </c>
      <c r="E668" s="4">
        <v>5.5</v>
      </c>
      <c r="F668" s="4">
        <v>9.0</v>
      </c>
      <c r="G668" s="4">
        <v>4500.0</v>
      </c>
      <c r="H668" s="1" t="s">
        <v>210</v>
      </c>
      <c r="I668" s="1" t="s">
        <v>212</v>
      </c>
      <c r="J668" s="1" t="s">
        <v>211</v>
      </c>
      <c r="K668" s="1"/>
      <c r="L668" s="1"/>
      <c r="M668" s="11" t="str">
        <f t="shared" si="3"/>
        <v>Keshawn Martin</v>
      </c>
      <c r="N668" s="3">
        <f t="shared" si="4"/>
        <v>4500</v>
      </c>
      <c r="O668" s="3" t="str">
        <f t="shared" ref="O668:P668" si="1337">K668</f>
        <v/>
      </c>
      <c r="P668" s="3" t="str">
        <f t="shared" si="1337"/>
        <v/>
      </c>
      <c r="Q668" s="12">
        <f t="shared" si="6"/>
        <v>5.5</v>
      </c>
      <c r="R668" s="3" t="str">
        <f t="shared" ref="R668:S668" si="1338">I668</f>
        <v>SF</v>
      </c>
      <c r="S668" s="3" t="str">
        <f t="shared" si="1338"/>
        <v>BUF</v>
      </c>
      <c r="T668" s="3" t="str">
        <f t="shared" si="8"/>
        <v>WR</v>
      </c>
      <c r="U668" s="3"/>
      <c r="V668" s="3"/>
      <c r="W668" s="3"/>
      <c r="X668" s="3"/>
      <c r="Y668" s="3"/>
      <c r="Z668" s="3"/>
    </row>
    <row r="669">
      <c r="A669" s="1" t="s">
        <v>2274</v>
      </c>
      <c r="B669" s="1" t="s">
        <v>148</v>
      </c>
      <c r="C669" s="1" t="s">
        <v>1521</v>
      </c>
      <c r="D669" s="1" t="s">
        <v>2275</v>
      </c>
      <c r="E669" s="4">
        <v>0.699999968210856</v>
      </c>
      <c r="F669" s="4">
        <v>3.0</v>
      </c>
      <c r="G669" s="4">
        <v>4500.0</v>
      </c>
      <c r="H669" s="1" t="s">
        <v>101</v>
      </c>
      <c r="I669" s="1" t="s">
        <v>102</v>
      </c>
      <c r="J669" s="1" t="s">
        <v>103</v>
      </c>
      <c r="K669" s="1"/>
      <c r="L669" s="1"/>
      <c r="M669" s="11" t="str">
        <f t="shared" si="3"/>
        <v>Anthony Fasano</v>
      </c>
      <c r="N669" s="3">
        <f t="shared" si="4"/>
        <v>4500</v>
      </c>
      <c r="O669" s="3" t="str">
        <f t="shared" ref="O669:P669" si="1339">K669</f>
        <v/>
      </c>
      <c r="P669" s="3" t="str">
        <f t="shared" si="1339"/>
        <v/>
      </c>
      <c r="Q669" s="12">
        <f t="shared" si="6"/>
        <v>0.6999999682</v>
      </c>
      <c r="R669" s="3" t="str">
        <f t="shared" ref="R669:S669" si="1340">I669</f>
        <v>TEN</v>
      </c>
      <c r="S669" s="3" t="str">
        <f t="shared" si="1340"/>
        <v>CLE</v>
      </c>
      <c r="T669" s="3" t="str">
        <f t="shared" si="8"/>
        <v>TE</v>
      </c>
      <c r="U669" s="3"/>
      <c r="V669" s="3"/>
      <c r="W669" s="3"/>
      <c r="X669" s="3"/>
      <c r="Y669" s="3"/>
      <c r="Z669" s="3"/>
    </row>
    <row r="670">
      <c r="A670" s="1" t="s">
        <v>2276</v>
      </c>
      <c r="B670" s="1" t="s">
        <v>44</v>
      </c>
      <c r="C670" s="1" t="s">
        <v>2277</v>
      </c>
      <c r="D670" s="1" t="s">
        <v>459</v>
      </c>
      <c r="E670" s="4">
        <v>0.0</v>
      </c>
      <c r="F670" s="4">
        <v>0.0</v>
      </c>
      <c r="G670" s="4">
        <v>4500.0</v>
      </c>
      <c r="H670" s="1" t="s">
        <v>239</v>
      </c>
      <c r="I670" s="1" t="s">
        <v>241</v>
      </c>
      <c r="J670" s="1" t="s">
        <v>180</v>
      </c>
      <c r="K670" s="1"/>
      <c r="L670" s="1"/>
      <c r="M670" s="11" t="str">
        <f t="shared" si="3"/>
        <v>Orson Charles</v>
      </c>
      <c r="N670" s="3">
        <f t="shared" si="4"/>
        <v>4500</v>
      </c>
      <c r="O670" s="3" t="str">
        <f t="shared" ref="O670:P670" si="1341">K670</f>
        <v/>
      </c>
      <c r="P670" s="3" t="str">
        <f t="shared" si="1341"/>
        <v/>
      </c>
      <c r="Q670" s="12">
        <f t="shared" si="6"/>
        <v>0</v>
      </c>
      <c r="R670" s="3" t="str">
        <f t="shared" ref="R670:S670" si="1342">I670</f>
        <v>DET</v>
      </c>
      <c r="S670" s="3" t="str">
        <f t="shared" si="1342"/>
        <v>LA</v>
      </c>
      <c r="T670" s="3" t="str">
        <f t="shared" si="8"/>
        <v>RB</v>
      </c>
      <c r="U670" s="3"/>
      <c r="V670" s="3"/>
      <c r="W670" s="3"/>
      <c r="X670" s="3"/>
      <c r="Y670" s="3"/>
      <c r="Z670" s="3"/>
    </row>
    <row r="671">
      <c r="A671" s="1" t="s">
        <v>2278</v>
      </c>
      <c r="B671" s="1" t="s">
        <v>44</v>
      </c>
      <c r="C671" s="1" t="s">
        <v>1040</v>
      </c>
      <c r="D671" s="1" t="s">
        <v>2279</v>
      </c>
      <c r="E671" s="4">
        <v>4.57499980926513</v>
      </c>
      <c r="F671" s="4">
        <v>4.0</v>
      </c>
      <c r="G671" s="4">
        <v>4500.0</v>
      </c>
      <c r="H671" s="1" t="s">
        <v>131</v>
      </c>
      <c r="I671" s="1" t="s">
        <v>132</v>
      </c>
      <c r="J671" s="1" t="s">
        <v>133</v>
      </c>
      <c r="K671" s="1" t="s">
        <v>91</v>
      </c>
      <c r="L671" s="1" t="s">
        <v>1382</v>
      </c>
      <c r="M671" s="11" t="str">
        <f t="shared" si="3"/>
        <v>Robert Turbin</v>
      </c>
      <c r="N671" s="3">
        <f t="shared" si="4"/>
        <v>4500</v>
      </c>
      <c r="O671" s="3" t="str">
        <f t="shared" ref="O671:P671" si="1343">K671</f>
        <v>Q</v>
      </c>
      <c r="P671" s="3" t="str">
        <f t="shared" si="1343"/>
        <v>Wrist</v>
      </c>
      <c r="Q671" s="12">
        <f t="shared" si="6"/>
        <v>4.574999809</v>
      </c>
      <c r="R671" s="3" t="str">
        <f t="shared" ref="R671:S671" si="1344">I671</f>
        <v>IND</v>
      </c>
      <c r="S671" s="3" t="str">
        <f t="shared" si="1344"/>
        <v>HOU</v>
      </c>
      <c r="T671" s="3" t="str">
        <f t="shared" si="8"/>
        <v>RB</v>
      </c>
      <c r="U671" s="3"/>
      <c r="V671" s="3"/>
      <c r="W671" s="3"/>
      <c r="X671" s="3"/>
      <c r="Y671" s="3"/>
      <c r="Z671" s="3"/>
    </row>
    <row r="672">
      <c r="A672" s="1" t="s">
        <v>2280</v>
      </c>
      <c r="B672" s="1" t="s">
        <v>148</v>
      </c>
      <c r="C672" s="1" t="s">
        <v>2281</v>
      </c>
      <c r="D672" s="1" t="s">
        <v>2282</v>
      </c>
      <c r="E672" s="4">
        <v>0.25</v>
      </c>
      <c r="F672" s="4">
        <v>2.0</v>
      </c>
      <c r="G672" s="4">
        <v>4500.0</v>
      </c>
      <c r="H672" s="1" t="s">
        <v>65</v>
      </c>
      <c r="I672" s="1" t="s">
        <v>66</v>
      </c>
      <c r="J672" s="1" t="s">
        <v>67</v>
      </c>
      <c r="K672" s="1" t="s">
        <v>796</v>
      </c>
      <c r="L672" s="1" t="s">
        <v>1382</v>
      </c>
      <c r="M672" s="11" t="str">
        <f t="shared" si="3"/>
        <v>Troy Niklas</v>
      </c>
      <c r="N672" s="3">
        <f t="shared" si="4"/>
        <v>4500</v>
      </c>
      <c r="O672" s="3" t="str">
        <f t="shared" ref="O672:P672" si="1345">K672</f>
        <v>IR</v>
      </c>
      <c r="P672" s="3" t="str">
        <f t="shared" si="1345"/>
        <v>Wrist</v>
      </c>
      <c r="Q672" s="12">
        <f t="shared" si="6"/>
        <v>0.25</v>
      </c>
      <c r="R672" s="3" t="str">
        <f t="shared" ref="R672:S672" si="1346">I672</f>
        <v>ARI</v>
      </c>
      <c r="S672" s="3" t="str">
        <f t="shared" si="1346"/>
        <v>NYJ</v>
      </c>
      <c r="T672" s="3" t="str">
        <f t="shared" si="8"/>
        <v>TE</v>
      </c>
      <c r="U672" s="3"/>
      <c r="V672" s="3"/>
      <c r="W672" s="3"/>
      <c r="X672" s="3"/>
      <c r="Y672" s="3"/>
      <c r="Z672" s="3"/>
    </row>
    <row r="673">
      <c r="A673" s="1" t="s">
        <v>2283</v>
      </c>
      <c r="B673" s="1" t="s">
        <v>148</v>
      </c>
      <c r="C673" s="1" t="s">
        <v>2284</v>
      </c>
      <c r="D673" s="1" t="s">
        <v>2285</v>
      </c>
      <c r="E673" s="4">
        <v>2.92499995231628</v>
      </c>
      <c r="F673" s="4">
        <v>4.0</v>
      </c>
      <c r="G673" s="4">
        <v>4500.0</v>
      </c>
      <c r="H673" s="1" t="s">
        <v>27</v>
      </c>
      <c r="I673" s="1" t="s">
        <v>29</v>
      </c>
      <c r="J673" s="1" t="s">
        <v>28</v>
      </c>
      <c r="K673" s="1"/>
      <c r="L673" s="1"/>
      <c r="M673" s="11" t="str">
        <f t="shared" si="3"/>
        <v>Dion Sims</v>
      </c>
      <c r="N673" s="3">
        <f t="shared" si="4"/>
        <v>4500</v>
      </c>
      <c r="O673" s="3" t="str">
        <f t="shared" ref="O673:P673" si="1347">K673</f>
        <v/>
      </c>
      <c r="P673" s="3" t="str">
        <f t="shared" si="1347"/>
        <v/>
      </c>
      <c r="Q673" s="12">
        <f t="shared" si="6"/>
        <v>2.924999952</v>
      </c>
      <c r="R673" s="3" t="str">
        <f t="shared" ref="R673:S673" si="1348">I673</f>
        <v>MIA</v>
      </c>
      <c r="S673" s="3" t="str">
        <f t="shared" si="1348"/>
        <v>PIT</v>
      </c>
      <c r="T673" s="3" t="str">
        <f t="shared" si="8"/>
        <v>TE</v>
      </c>
      <c r="U673" s="3"/>
      <c r="V673" s="3"/>
      <c r="W673" s="3"/>
      <c r="X673" s="3"/>
      <c r="Y673" s="3"/>
      <c r="Z673" s="3"/>
    </row>
    <row r="674">
      <c r="A674" s="1" t="s">
        <v>2286</v>
      </c>
      <c r="B674" s="1" t="s">
        <v>44</v>
      </c>
      <c r="C674" s="1" t="s">
        <v>2287</v>
      </c>
      <c r="D674" s="1" t="s">
        <v>2288</v>
      </c>
      <c r="E674" s="4">
        <v>0.0</v>
      </c>
      <c r="F674" s="4">
        <v>4.0</v>
      </c>
      <c r="G674" s="4">
        <v>4500.0</v>
      </c>
      <c r="H674" s="1" t="s">
        <v>77</v>
      </c>
      <c r="I674" s="1" t="s">
        <v>79</v>
      </c>
      <c r="J674" s="1" t="s">
        <v>78</v>
      </c>
      <c r="K674" s="1" t="s">
        <v>796</v>
      </c>
      <c r="L674" s="1" t="s">
        <v>961</v>
      </c>
      <c r="M674" s="11" t="str">
        <f t="shared" si="3"/>
        <v>Cedric Peerman</v>
      </c>
      <c r="N674" s="3">
        <f t="shared" si="4"/>
        <v>4500</v>
      </c>
      <c r="O674" s="3" t="str">
        <f t="shared" ref="O674:P674" si="1349">K674</f>
        <v>IR</v>
      </c>
      <c r="P674" s="3" t="str">
        <f t="shared" si="1349"/>
        <v>Elbow</v>
      </c>
      <c r="Q674" s="12">
        <f t="shared" si="6"/>
        <v>0</v>
      </c>
      <c r="R674" s="3" t="str">
        <f t="shared" ref="R674:S674" si="1350">I674</f>
        <v>CIN</v>
      </c>
      <c r="S674" s="3" t="str">
        <f t="shared" si="1350"/>
        <v>NE</v>
      </c>
      <c r="T674" s="3" t="str">
        <f t="shared" si="8"/>
        <v>RB</v>
      </c>
      <c r="U674" s="3"/>
      <c r="V674" s="3"/>
      <c r="W674" s="3"/>
      <c r="X674" s="3"/>
      <c r="Y674" s="3"/>
      <c r="Z674" s="3"/>
    </row>
    <row r="675">
      <c r="A675" s="1" t="s">
        <v>2289</v>
      </c>
      <c r="B675" s="1" t="s">
        <v>19</v>
      </c>
      <c r="C675" s="1" t="s">
        <v>2290</v>
      </c>
      <c r="D675" s="1" t="s">
        <v>2291</v>
      </c>
      <c r="E675" s="4">
        <v>0.0</v>
      </c>
      <c r="F675" s="4">
        <v>5.0</v>
      </c>
      <c r="G675" s="4">
        <v>4500.0</v>
      </c>
      <c r="H675" s="1" t="s">
        <v>101</v>
      </c>
      <c r="I675" s="1" t="s">
        <v>102</v>
      </c>
      <c r="J675" s="1" t="s">
        <v>103</v>
      </c>
      <c r="K675" s="1"/>
      <c r="L675" s="1"/>
      <c r="M675" s="11" t="str">
        <f t="shared" si="3"/>
        <v>Marc Mariani</v>
      </c>
      <c r="N675" s="3">
        <f t="shared" si="4"/>
        <v>4500</v>
      </c>
      <c r="O675" s="3" t="str">
        <f t="shared" ref="O675:P675" si="1351">K675</f>
        <v/>
      </c>
      <c r="P675" s="3" t="str">
        <f t="shared" si="1351"/>
        <v/>
      </c>
      <c r="Q675" s="12">
        <f t="shared" si="6"/>
        <v>0</v>
      </c>
      <c r="R675" s="3" t="str">
        <f t="shared" ref="R675:S675" si="1352">I675</f>
        <v>TEN</v>
      </c>
      <c r="S675" s="3" t="str">
        <f t="shared" si="1352"/>
        <v>CLE</v>
      </c>
      <c r="T675" s="3" t="str">
        <f t="shared" si="8"/>
        <v>WR</v>
      </c>
      <c r="U675" s="3"/>
      <c r="V675" s="3"/>
      <c r="W675" s="3"/>
      <c r="X675" s="3"/>
      <c r="Y675" s="3"/>
      <c r="Z675" s="3"/>
    </row>
    <row r="676">
      <c r="A676" s="1" t="s">
        <v>2292</v>
      </c>
      <c r="B676" s="1" t="s">
        <v>1201</v>
      </c>
      <c r="C676" s="1" t="s">
        <v>315</v>
      </c>
      <c r="D676" s="1" t="s">
        <v>2293</v>
      </c>
      <c r="E676" s="4">
        <v>5.8</v>
      </c>
      <c r="F676" s="4">
        <v>5.0</v>
      </c>
      <c r="G676" s="4">
        <v>4500.0</v>
      </c>
      <c r="H676" s="1" t="s">
        <v>101</v>
      </c>
      <c r="I676" s="1" t="s">
        <v>102</v>
      </c>
      <c r="J676" s="1" t="s">
        <v>103</v>
      </c>
      <c r="K676" s="1"/>
      <c r="L676" s="1"/>
      <c r="M676" s="11" t="str">
        <f t="shared" si="3"/>
        <v>Ryan Succop</v>
      </c>
      <c r="N676" s="3">
        <f t="shared" si="4"/>
        <v>4500</v>
      </c>
      <c r="O676" s="3" t="str">
        <f t="shared" ref="O676:P676" si="1353">K676</f>
        <v/>
      </c>
      <c r="P676" s="3" t="str">
        <f t="shared" si="1353"/>
        <v/>
      </c>
      <c r="Q676" s="12">
        <f t="shared" si="6"/>
        <v>5.8</v>
      </c>
      <c r="R676" s="3" t="str">
        <f t="shared" ref="R676:S676" si="1354">I676</f>
        <v>TEN</v>
      </c>
      <c r="S676" s="3" t="str">
        <f t="shared" si="1354"/>
        <v>CLE</v>
      </c>
      <c r="T676" s="3" t="str">
        <f t="shared" si="8"/>
        <v>K</v>
      </c>
      <c r="U676" s="3"/>
      <c r="V676" s="3"/>
      <c r="W676" s="3"/>
      <c r="X676" s="3"/>
      <c r="Y676" s="3"/>
      <c r="Z676" s="3"/>
    </row>
    <row r="677">
      <c r="A677" s="1" t="s">
        <v>2294</v>
      </c>
      <c r="B677" s="1" t="s">
        <v>148</v>
      </c>
      <c r="C677" s="1" t="s">
        <v>1594</v>
      </c>
      <c r="D677" s="1" t="s">
        <v>557</v>
      </c>
      <c r="E677" s="4">
        <v>1.96666669845581</v>
      </c>
      <c r="F677" s="4">
        <v>3.0</v>
      </c>
      <c r="G677" s="4">
        <v>4500.0</v>
      </c>
      <c r="H677" s="1" t="s">
        <v>254</v>
      </c>
      <c r="I677" s="1" t="s">
        <v>255</v>
      </c>
      <c r="J677" s="1" t="s">
        <v>204</v>
      </c>
      <c r="K677" s="1" t="s">
        <v>796</v>
      </c>
      <c r="L677" s="1" t="s">
        <v>507</v>
      </c>
      <c r="M677" s="11" t="str">
        <f t="shared" si="3"/>
        <v>Lee Smith</v>
      </c>
      <c r="N677" s="3">
        <f t="shared" si="4"/>
        <v>4500</v>
      </c>
      <c r="O677" s="3" t="str">
        <f t="shared" ref="O677:P677" si="1355">K677</f>
        <v>IR</v>
      </c>
      <c r="P677" s="3" t="str">
        <f t="shared" si="1355"/>
        <v>Ankle</v>
      </c>
      <c r="Q677" s="12">
        <f t="shared" si="6"/>
        <v>1.966666698</v>
      </c>
      <c r="R677" s="3" t="str">
        <f t="shared" ref="R677:S677" si="1356">I677</f>
        <v>OAK</v>
      </c>
      <c r="S677" s="3" t="str">
        <f t="shared" si="1356"/>
        <v>KC</v>
      </c>
      <c r="T677" s="3" t="str">
        <f t="shared" si="8"/>
        <v>TE</v>
      </c>
      <c r="U677" s="3"/>
      <c r="V677" s="3"/>
      <c r="W677" s="3"/>
      <c r="X677" s="3"/>
      <c r="Y677" s="3"/>
      <c r="Z677" s="3"/>
    </row>
    <row r="678">
      <c r="A678" s="1" t="s">
        <v>2295</v>
      </c>
      <c r="B678" s="1" t="s">
        <v>1136</v>
      </c>
      <c r="C678" s="1" t="s">
        <v>1055</v>
      </c>
      <c r="D678" s="1" t="s">
        <v>2296</v>
      </c>
      <c r="E678" s="4">
        <v>7.2</v>
      </c>
      <c r="F678" s="4">
        <v>5.0</v>
      </c>
      <c r="G678" s="4">
        <v>4400.0</v>
      </c>
      <c r="H678" s="1" t="s">
        <v>364</v>
      </c>
      <c r="I678" s="1" t="s">
        <v>366</v>
      </c>
      <c r="J678" s="1" t="s">
        <v>365</v>
      </c>
      <c r="K678" s="1"/>
      <c r="L678" s="1"/>
      <c r="M678" s="11" t="str">
        <f t="shared" si="3"/>
        <v>Washington Redskins</v>
      </c>
      <c r="N678" s="3">
        <f t="shared" si="4"/>
        <v>4400</v>
      </c>
      <c r="O678" s="3" t="str">
        <f t="shared" ref="O678:P678" si="1357">K678</f>
        <v/>
      </c>
      <c r="P678" s="3" t="str">
        <f t="shared" si="1357"/>
        <v/>
      </c>
      <c r="Q678" s="12">
        <f t="shared" si="6"/>
        <v>7.2</v>
      </c>
      <c r="R678" s="3" t="str">
        <f t="shared" ref="R678:S678" si="1358">I678</f>
        <v>WAS</v>
      </c>
      <c r="S678" s="3" t="str">
        <f t="shared" si="1358"/>
        <v>PHI</v>
      </c>
      <c r="T678" s="3" t="str">
        <f t="shared" si="8"/>
        <v>D</v>
      </c>
      <c r="U678" s="3"/>
      <c r="V678" s="3"/>
      <c r="W678" s="3"/>
      <c r="X678" s="3"/>
      <c r="Y678" s="3"/>
      <c r="Z678" s="3"/>
    </row>
    <row r="679">
      <c r="A679" s="1" t="s">
        <v>2297</v>
      </c>
      <c r="B679" s="1" t="s">
        <v>1136</v>
      </c>
      <c r="C679" s="1" t="s">
        <v>2298</v>
      </c>
      <c r="D679" s="1" t="s">
        <v>2299</v>
      </c>
      <c r="E679" s="4">
        <v>7.0</v>
      </c>
      <c r="F679" s="4">
        <v>5.0</v>
      </c>
      <c r="G679" s="4">
        <v>4400.0</v>
      </c>
      <c r="H679" s="1" t="s">
        <v>131</v>
      </c>
      <c r="I679" s="1" t="s">
        <v>133</v>
      </c>
      <c r="J679" s="1" t="s">
        <v>132</v>
      </c>
      <c r="K679" s="1"/>
      <c r="L679" s="1"/>
      <c r="M679" s="11" t="str">
        <f t="shared" si="3"/>
        <v>Houston Texans</v>
      </c>
      <c r="N679" s="3">
        <f t="shared" si="4"/>
        <v>4400</v>
      </c>
      <c r="O679" s="3" t="str">
        <f t="shared" ref="O679:P679" si="1359">K679</f>
        <v/>
      </c>
      <c r="P679" s="3" t="str">
        <f t="shared" si="1359"/>
        <v/>
      </c>
      <c r="Q679" s="12">
        <f t="shared" si="6"/>
        <v>7</v>
      </c>
      <c r="R679" s="3" t="str">
        <f t="shared" ref="R679:S679" si="1360">I679</f>
        <v>HOU</v>
      </c>
      <c r="S679" s="3" t="str">
        <f t="shared" si="1360"/>
        <v>IND</v>
      </c>
      <c r="T679" s="3" t="str">
        <f t="shared" si="8"/>
        <v>D</v>
      </c>
      <c r="U679" s="3"/>
      <c r="V679" s="3"/>
      <c r="W679" s="3"/>
      <c r="X679" s="3"/>
      <c r="Y679" s="3"/>
      <c r="Z679" s="3"/>
    </row>
    <row r="680">
      <c r="A680" s="1" t="s">
        <v>2300</v>
      </c>
      <c r="B680" s="1" t="s">
        <v>1136</v>
      </c>
      <c r="C680" s="1" t="s">
        <v>2301</v>
      </c>
      <c r="D680" s="1" t="s">
        <v>2302</v>
      </c>
      <c r="E680" s="4">
        <v>3.0</v>
      </c>
      <c r="F680" s="4">
        <v>5.0</v>
      </c>
      <c r="G680" s="4">
        <v>4400.0</v>
      </c>
      <c r="H680" s="1" t="s">
        <v>131</v>
      </c>
      <c r="I680" s="1" t="s">
        <v>132</v>
      </c>
      <c r="J680" s="1" t="s">
        <v>133</v>
      </c>
      <c r="K680" s="1"/>
      <c r="L680" s="1"/>
      <c r="M680" s="11" t="str">
        <f t="shared" si="3"/>
        <v>Indianapolis Colts</v>
      </c>
      <c r="N680" s="3">
        <f t="shared" si="4"/>
        <v>4400</v>
      </c>
      <c r="O680" s="3" t="str">
        <f t="shared" ref="O680:P680" si="1361">K680</f>
        <v/>
      </c>
      <c r="P680" s="3" t="str">
        <f t="shared" si="1361"/>
        <v/>
      </c>
      <c r="Q680" s="12">
        <f t="shared" si="6"/>
        <v>3</v>
      </c>
      <c r="R680" s="3" t="str">
        <f t="shared" ref="R680:S680" si="1362">I680</f>
        <v>IND</v>
      </c>
      <c r="S680" s="3" t="str">
        <f t="shared" si="1362"/>
        <v>HOU</v>
      </c>
      <c r="T680" s="3" t="str">
        <f t="shared" si="8"/>
        <v>D</v>
      </c>
      <c r="U680" s="3"/>
      <c r="V680" s="3"/>
      <c r="W680" s="3"/>
      <c r="X680" s="3"/>
      <c r="Y680" s="3"/>
      <c r="Z680" s="3"/>
    </row>
    <row r="681">
      <c r="A681" s="1" t="s">
        <v>2303</v>
      </c>
      <c r="B681" s="1" t="s">
        <v>1136</v>
      </c>
      <c r="C681" s="1" t="s">
        <v>2304</v>
      </c>
      <c r="D681" s="1" t="s">
        <v>2305</v>
      </c>
      <c r="E681" s="4">
        <v>5.2</v>
      </c>
      <c r="F681" s="4">
        <v>5.0</v>
      </c>
      <c r="G681" s="4">
        <v>4300.0</v>
      </c>
      <c r="H681" s="1" t="s">
        <v>144</v>
      </c>
      <c r="I681" s="1" t="s">
        <v>146</v>
      </c>
      <c r="J681" s="1" t="s">
        <v>145</v>
      </c>
      <c r="K681" s="1"/>
      <c r="L681" s="1"/>
      <c r="M681" s="11" t="str">
        <f t="shared" si="3"/>
        <v>Chicago Bears</v>
      </c>
      <c r="N681" s="3">
        <f t="shared" si="4"/>
        <v>4300</v>
      </c>
      <c r="O681" s="3" t="str">
        <f t="shared" ref="O681:P681" si="1363">K681</f>
        <v/>
      </c>
      <c r="P681" s="3" t="str">
        <f t="shared" si="1363"/>
        <v/>
      </c>
      <c r="Q681" s="12">
        <f t="shared" si="6"/>
        <v>5.2</v>
      </c>
      <c r="R681" s="3" t="str">
        <f t="shared" ref="R681:S681" si="1364">I681</f>
        <v>CHI</v>
      </c>
      <c r="S681" s="3" t="str">
        <f t="shared" si="1364"/>
        <v>JAC</v>
      </c>
      <c r="T681" s="3" t="str">
        <f t="shared" si="8"/>
        <v>D</v>
      </c>
      <c r="U681" s="3"/>
      <c r="V681" s="3"/>
      <c r="W681" s="3"/>
      <c r="X681" s="3"/>
      <c r="Y681" s="3"/>
      <c r="Z681" s="3"/>
    </row>
    <row r="682">
      <c r="A682" s="1" t="s">
        <v>2306</v>
      </c>
      <c r="B682" s="1" t="s">
        <v>1136</v>
      </c>
      <c r="C682" s="1" t="s">
        <v>2307</v>
      </c>
      <c r="D682" s="1" t="s">
        <v>2308</v>
      </c>
      <c r="E682" s="4">
        <v>4.4</v>
      </c>
      <c r="F682" s="4">
        <v>5.0</v>
      </c>
      <c r="G682" s="4">
        <v>4300.0</v>
      </c>
      <c r="H682" s="1" t="s">
        <v>196</v>
      </c>
      <c r="I682" s="1" t="s">
        <v>37</v>
      </c>
      <c r="J682" s="1" t="s">
        <v>197</v>
      </c>
      <c r="K682" s="1"/>
      <c r="L682" s="1"/>
      <c r="M682" s="11" t="str">
        <f t="shared" si="3"/>
        <v>New York Giants</v>
      </c>
      <c r="N682" s="3">
        <f t="shared" si="4"/>
        <v>4300</v>
      </c>
      <c r="O682" s="3" t="str">
        <f t="shared" ref="O682:P682" si="1365">K682</f>
        <v/>
      </c>
      <c r="P682" s="3" t="str">
        <f t="shared" si="1365"/>
        <v/>
      </c>
      <c r="Q682" s="12">
        <f t="shared" si="6"/>
        <v>4.4</v>
      </c>
      <c r="R682" s="3" t="str">
        <f t="shared" ref="R682:S682" si="1366">I682</f>
        <v>NYG</v>
      </c>
      <c r="S682" s="3" t="str">
        <f t="shared" si="1366"/>
        <v>BAL</v>
      </c>
      <c r="T682" s="3" t="str">
        <f t="shared" si="8"/>
        <v>D</v>
      </c>
      <c r="U682" s="3"/>
      <c r="V682" s="3"/>
      <c r="W682" s="3"/>
      <c r="X682" s="3"/>
      <c r="Y682" s="3"/>
      <c r="Z682" s="3"/>
    </row>
    <row r="683">
      <c r="A683" s="1" t="s">
        <v>2309</v>
      </c>
      <c r="B683" s="1" t="s">
        <v>1136</v>
      </c>
      <c r="C683" s="1" t="s">
        <v>2310</v>
      </c>
      <c r="D683" s="1" t="s">
        <v>2311</v>
      </c>
      <c r="E683" s="4">
        <v>6.0</v>
      </c>
      <c r="F683" s="4">
        <v>5.0</v>
      </c>
      <c r="G683" s="4">
        <v>4300.0</v>
      </c>
      <c r="H683" s="1" t="s">
        <v>77</v>
      </c>
      <c r="I683" s="1" t="s">
        <v>79</v>
      </c>
      <c r="J683" s="1" t="s">
        <v>78</v>
      </c>
      <c r="K683" s="1"/>
      <c r="L683" s="1"/>
      <c r="M683" s="11" t="str">
        <f t="shared" si="3"/>
        <v>Cincinnati Bengals</v>
      </c>
      <c r="N683" s="3">
        <f t="shared" si="4"/>
        <v>4300</v>
      </c>
      <c r="O683" s="3" t="str">
        <f t="shared" ref="O683:P683" si="1367">K683</f>
        <v/>
      </c>
      <c r="P683" s="3" t="str">
        <f t="shared" si="1367"/>
        <v/>
      </c>
      <c r="Q683" s="12">
        <f t="shared" si="6"/>
        <v>6</v>
      </c>
      <c r="R683" s="3" t="str">
        <f t="shared" ref="R683:S683" si="1368">I683</f>
        <v>CIN</v>
      </c>
      <c r="S683" s="3" t="str">
        <f t="shared" si="1368"/>
        <v>NE</v>
      </c>
      <c r="T683" s="3" t="str">
        <f t="shared" si="8"/>
        <v>D</v>
      </c>
      <c r="U683" s="3"/>
      <c r="V683" s="3"/>
      <c r="W683" s="3"/>
      <c r="X683" s="3"/>
      <c r="Y683" s="3"/>
      <c r="Z683" s="3"/>
    </row>
    <row r="684">
      <c r="A684" s="1" t="s">
        <v>2312</v>
      </c>
      <c r="B684" s="1" t="s">
        <v>1136</v>
      </c>
      <c r="C684" s="1" t="s">
        <v>2313</v>
      </c>
      <c r="D684" s="1" t="s">
        <v>2314</v>
      </c>
      <c r="E684" s="4">
        <v>4.8</v>
      </c>
      <c r="F684" s="4">
        <v>5.0</v>
      </c>
      <c r="G684" s="4">
        <v>4300.0</v>
      </c>
      <c r="H684" s="1" t="s">
        <v>110</v>
      </c>
      <c r="I684" s="1" t="s">
        <v>111</v>
      </c>
      <c r="J684" s="1" t="s">
        <v>56</v>
      </c>
      <c r="K684" s="1"/>
      <c r="L684" s="1"/>
      <c r="M684" s="11" t="str">
        <f t="shared" si="3"/>
        <v>Dallas Cowboys</v>
      </c>
      <c r="N684" s="3">
        <f t="shared" si="4"/>
        <v>4300</v>
      </c>
      <c r="O684" s="3" t="str">
        <f t="shared" ref="O684:P684" si="1369">K684</f>
        <v/>
      </c>
      <c r="P684" s="3" t="str">
        <f t="shared" si="1369"/>
        <v/>
      </c>
      <c r="Q684" s="12">
        <f t="shared" si="6"/>
        <v>4.8</v>
      </c>
      <c r="R684" s="3" t="str">
        <f t="shared" ref="R684:S684" si="1370">I684</f>
        <v>DAL</v>
      </c>
      <c r="S684" s="3" t="str">
        <f t="shared" si="1370"/>
        <v>GB</v>
      </c>
      <c r="T684" s="3" t="str">
        <f t="shared" si="8"/>
        <v>D</v>
      </c>
      <c r="U684" s="3"/>
      <c r="V684" s="3"/>
      <c r="W684" s="3"/>
      <c r="X684" s="3"/>
      <c r="Y684" s="3"/>
      <c r="Z684" s="3"/>
    </row>
    <row r="685">
      <c r="A685" s="1" t="s">
        <v>2315</v>
      </c>
      <c r="B685" s="1" t="s">
        <v>1136</v>
      </c>
      <c r="C685" s="1" t="s">
        <v>2316</v>
      </c>
      <c r="D685" s="1" t="s">
        <v>2317</v>
      </c>
      <c r="E685" s="4">
        <v>5.4</v>
      </c>
      <c r="F685" s="4">
        <v>5.0</v>
      </c>
      <c r="G685" s="4">
        <v>4200.0</v>
      </c>
      <c r="H685" s="1" t="s">
        <v>210</v>
      </c>
      <c r="I685" s="1" t="s">
        <v>212</v>
      </c>
      <c r="J685" s="1" t="s">
        <v>211</v>
      </c>
      <c r="K685" s="1"/>
      <c r="L685" s="1"/>
      <c r="M685" s="11" t="str">
        <f t="shared" si="3"/>
        <v>San Francisco 49ers</v>
      </c>
      <c r="N685" s="3">
        <f t="shared" si="4"/>
        <v>4200</v>
      </c>
      <c r="O685" s="3" t="str">
        <f t="shared" ref="O685:P685" si="1371">K685</f>
        <v/>
      </c>
      <c r="P685" s="3" t="str">
        <f t="shared" si="1371"/>
        <v/>
      </c>
      <c r="Q685" s="12">
        <f t="shared" si="6"/>
        <v>5.4</v>
      </c>
      <c r="R685" s="3" t="str">
        <f t="shared" ref="R685:S685" si="1372">I685</f>
        <v>SF</v>
      </c>
      <c r="S685" s="3" t="str">
        <f t="shared" si="1372"/>
        <v>BUF</v>
      </c>
      <c r="T685" s="3" t="str">
        <f t="shared" si="8"/>
        <v>D</v>
      </c>
      <c r="U685" s="3"/>
      <c r="V685" s="3"/>
      <c r="W685" s="3"/>
      <c r="X685" s="3"/>
      <c r="Y685" s="3"/>
      <c r="Z685" s="3"/>
    </row>
    <row r="686">
      <c r="A686" s="1" t="s">
        <v>2318</v>
      </c>
      <c r="B686" s="1" t="s">
        <v>1136</v>
      </c>
      <c r="C686" s="1" t="s">
        <v>2319</v>
      </c>
      <c r="D686" s="1" t="s">
        <v>2320</v>
      </c>
      <c r="E686" s="4">
        <v>6.2</v>
      </c>
      <c r="F686" s="4">
        <v>5.0</v>
      </c>
      <c r="G686" s="4">
        <v>4200.0</v>
      </c>
      <c r="H686" s="1" t="s">
        <v>346</v>
      </c>
      <c r="I686" s="1" t="s">
        <v>233</v>
      </c>
      <c r="J686" s="1" t="s">
        <v>347</v>
      </c>
      <c r="K686" s="1"/>
      <c r="L686" s="1"/>
      <c r="M686" s="11" t="str">
        <f t="shared" si="3"/>
        <v>San Diego Chargers</v>
      </c>
      <c r="N686" s="3">
        <f t="shared" si="4"/>
        <v>4200</v>
      </c>
      <c r="O686" s="3" t="str">
        <f t="shared" ref="O686:P686" si="1373">K686</f>
        <v/>
      </c>
      <c r="P686" s="3" t="str">
        <f t="shared" si="1373"/>
        <v/>
      </c>
      <c r="Q686" s="12">
        <f t="shared" si="6"/>
        <v>6.2</v>
      </c>
      <c r="R686" s="3" t="str">
        <f t="shared" ref="R686:S686" si="1374">I686</f>
        <v>SD</v>
      </c>
      <c r="S686" s="3" t="str">
        <f t="shared" si="1374"/>
        <v>DEN</v>
      </c>
      <c r="T686" s="3" t="str">
        <f t="shared" si="8"/>
        <v>D</v>
      </c>
      <c r="U686" s="3"/>
      <c r="V686" s="3"/>
      <c r="W686" s="3"/>
      <c r="X686" s="3"/>
      <c r="Y686" s="3"/>
      <c r="Z686" s="3"/>
    </row>
    <row r="687">
      <c r="A687" s="1" t="s">
        <v>2321</v>
      </c>
      <c r="B687" s="1" t="s">
        <v>1136</v>
      </c>
      <c r="C687" s="1" t="s">
        <v>2322</v>
      </c>
      <c r="D687" s="1" t="s">
        <v>2323</v>
      </c>
      <c r="E687" s="4">
        <v>4.75</v>
      </c>
      <c r="F687" s="4">
        <v>4.0</v>
      </c>
      <c r="G687" s="4">
        <v>4200.0</v>
      </c>
      <c r="H687" s="1" t="s">
        <v>144</v>
      </c>
      <c r="I687" s="1" t="s">
        <v>145</v>
      </c>
      <c r="J687" s="1" t="s">
        <v>146</v>
      </c>
      <c r="K687" s="1"/>
      <c r="L687" s="1"/>
      <c r="M687" s="11" t="str">
        <f t="shared" si="3"/>
        <v>Jacksonville Jaguars</v>
      </c>
      <c r="N687" s="3">
        <f t="shared" si="4"/>
        <v>4200</v>
      </c>
      <c r="O687" s="3" t="str">
        <f t="shared" ref="O687:P687" si="1375">K687</f>
        <v/>
      </c>
      <c r="P687" s="3" t="str">
        <f t="shared" si="1375"/>
        <v/>
      </c>
      <c r="Q687" s="12">
        <f t="shared" si="6"/>
        <v>4.75</v>
      </c>
      <c r="R687" s="3" t="str">
        <f t="shared" ref="R687:S687" si="1376">I687</f>
        <v>JAC</v>
      </c>
      <c r="S687" s="3" t="str">
        <f t="shared" si="1376"/>
        <v>CHI</v>
      </c>
      <c r="T687" s="3" t="str">
        <f t="shared" si="8"/>
        <v>D</v>
      </c>
      <c r="U687" s="3"/>
      <c r="V687" s="3"/>
      <c r="W687" s="3"/>
      <c r="X687" s="3"/>
      <c r="Y687" s="3"/>
      <c r="Z687" s="3"/>
    </row>
    <row r="688">
      <c r="A688" s="1" t="s">
        <v>2324</v>
      </c>
      <c r="B688" s="1" t="s">
        <v>1136</v>
      </c>
      <c r="C688" s="1" t="s">
        <v>2325</v>
      </c>
      <c r="D688" s="1" t="s">
        <v>2326</v>
      </c>
      <c r="E688" s="4">
        <v>6.4</v>
      </c>
      <c r="F688" s="4">
        <v>5.0</v>
      </c>
      <c r="G688" s="4">
        <v>4200.0</v>
      </c>
      <c r="H688" s="1" t="s">
        <v>157</v>
      </c>
      <c r="I688" s="1" t="s">
        <v>158</v>
      </c>
      <c r="J688" s="1" t="s">
        <v>159</v>
      </c>
      <c r="K688" s="1"/>
      <c r="L688" s="1"/>
      <c r="M688" s="11" t="str">
        <f t="shared" si="3"/>
        <v>Atlanta Falcons</v>
      </c>
      <c r="N688" s="3">
        <f t="shared" si="4"/>
        <v>4200</v>
      </c>
      <c r="O688" s="3" t="str">
        <f t="shared" ref="O688:P688" si="1377">K688</f>
        <v/>
      </c>
      <c r="P688" s="3" t="str">
        <f t="shared" si="1377"/>
        <v/>
      </c>
      <c r="Q688" s="12">
        <f t="shared" si="6"/>
        <v>6.4</v>
      </c>
      <c r="R688" s="3" t="str">
        <f t="shared" ref="R688:S688" si="1378">I688</f>
        <v>ATL</v>
      </c>
      <c r="S688" s="3" t="str">
        <f t="shared" si="1378"/>
        <v>SEA</v>
      </c>
      <c r="T688" s="3" t="str">
        <f t="shared" si="8"/>
        <v>D</v>
      </c>
      <c r="U688" s="3"/>
      <c r="V688" s="3"/>
      <c r="W688" s="3"/>
      <c r="X688" s="3"/>
      <c r="Y688" s="3"/>
      <c r="Z688" s="3"/>
    </row>
    <row r="689">
      <c r="A689" s="1" t="s">
        <v>2327</v>
      </c>
      <c r="B689" s="1" t="s">
        <v>1136</v>
      </c>
      <c r="C689" s="1" t="s">
        <v>1987</v>
      </c>
      <c r="D689" s="1" t="s">
        <v>2328</v>
      </c>
      <c r="E689" s="4">
        <v>4.4</v>
      </c>
      <c r="F689" s="4">
        <v>5.0</v>
      </c>
      <c r="G689" s="4">
        <v>4100.0</v>
      </c>
      <c r="H689" s="1" t="s">
        <v>101</v>
      </c>
      <c r="I689" s="1" t="s">
        <v>103</v>
      </c>
      <c r="J689" s="1" t="s">
        <v>102</v>
      </c>
      <c r="K689" s="1"/>
      <c r="L689" s="1"/>
      <c r="M689" s="11" t="str">
        <f t="shared" si="3"/>
        <v>Cleveland Browns</v>
      </c>
      <c r="N689" s="3">
        <f t="shared" si="4"/>
        <v>4100</v>
      </c>
      <c r="O689" s="3" t="str">
        <f t="shared" ref="O689:P689" si="1379">K689</f>
        <v/>
      </c>
      <c r="P689" s="3" t="str">
        <f t="shared" si="1379"/>
        <v/>
      </c>
      <c r="Q689" s="12">
        <f t="shared" si="6"/>
        <v>4.4</v>
      </c>
      <c r="R689" s="3" t="str">
        <f t="shared" ref="R689:S689" si="1380">I689</f>
        <v>CLE</v>
      </c>
      <c r="S689" s="3" t="str">
        <f t="shared" si="1380"/>
        <v>TEN</v>
      </c>
      <c r="T689" s="3" t="str">
        <f t="shared" si="8"/>
        <v>D</v>
      </c>
      <c r="U689" s="3"/>
      <c r="V689" s="3"/>
      <c r="W689" s="3"/>
      <c r="X689" s="3"/>
      <c r="Y689" s="3"/>
      <c r="Z689" s="3"/>
    </row>
    <row r="690">
      <c r="A690" s="1" t="s">
        <v>2329</v>
      </c>
      <c r="B690" s="1" t="s">
        <v>1136</v>
      </c>
      <c r="C690" s="1" t="s">
        <v>2307</v>
      </c>
      <c r="D690" s="1" t="s">
        <v>2330</v>
      </c>
      <c r="E690" s="4">
        <v>4.6</v>
      </c>
      <c r="F690" s="4">
        <v>5.0</v>
      </c>
      <c r="G690" s="4">
        <v>4000.0</v>
      </c>
      <c r="H690" s="1" t="s">
        <v>65</v>
      </c>
      <c r="I690" s="1" t="s">
        <v>67</v>
      </c>
      <c r="J690" s="1" t="s">
        <v>66</v>
      </c>
      <c r="K690" s="1"/>
      <c r="L690" s="1"/>
      <c r="M690" s="11" t="str">
        <f t="shared" si="3"/>
        <v>New York Jets</v>
      </c>
      <c r="N690" s="3">
        <f t="shared" si="4"/>
        <v>4000</v>
      </c>
      <c r="O690" s="3" t="str">
        <f t="shared" ref="O690:P690" si="1381">K690</f>
        <v/>
      </c>
      <c r="P690" s="3" t="str">
        <f t="shared" si="1381"/>
        <v/>
      </c>
      <c r="Q690" s="12">
        <f t="shared" si="6"/>
        <v>4.6</v>
      </c>
      <c r="R690" s="3" t="str">
        <f t="shared" ref="R690:S690" si="1382">I690</f>
        <v>NYJ</v>
      </c>
      <c r="S690" s="3" t="str">
        <f t="shared" si="1382"/>
        <v>ARI</v>
      </c>
      <c r="T690" s="3" t="str">
        <f t="shared" si="8"/>
        <v>D</v>
      </c>
      <c r="U690" s="3"/>
      <c r="V690" s="3"/>
      <c r="W690" s="3"/>
      <c r="X690" s="3"/>
      <c r="Y690" s="3"/>
      <c r="Z690" s="3"/>
    </row>
    <row r="691">
      <c r="A691" s="1" t="s">
        <v>2331</v>
      </c>
      <c r="B691" s="1" t="s">
        <v>1136</v>
      </c>
      <c r="C691" s="1" t="s">
        <v>2332</v>
      </c>
      <c r="D691" s="1" t="s">
        <v>2333</v>
      </c>
      <c r="E691" s="4">
        <v>3.5</v>
      </c>
      <c r="F691" s="4">
        <v>4.0</v>
      </c>
      <c r="G691" s="4">
        <v>4000.0</v>
      </c>
      <c r="H691" s="1" t="s">
        <v>89</v>
      </c>
      <c r="I691" s="1" t="s">
        <v>69</v>
      </c>
      <c r="J691" s="1" t="s">
        <v>90</v>
      </c>
      <c r="K691" s="1"/>
      <c r="L691" s="1"/>
      <c r="M691" s="11" t="str">
        <f t="shared" si="3"/>
        <v>New Orleans Saints</v>
      </c>
      <c r="N691" s="3">
        <f t="shared" si="4"/>
        <v>4000</v>
      </c>
      <c r="O691" s="3" t="str">
        <f t="shared" ref="O691:P691" si="1383">K691</f>
        <v/>
      </c>
      <c r="P691" s="3" t="str">
        <f t="shared" si="1383"/>
        <v/>
      </c>
      <c r="Q691" s="12">
        <f t="shared" si="6"/>
        <v>3.5</v>
      </c>
      <c r="R691" s="3" t="str">
        <f t="shared" ref="R691:S691" si="1384">I691</f>
        <v>NO</v>
      </c>
      <c r="S691" s="3" t="str">
        <f t="shared" si="1384"/>
        <v>CAR</v>
      </c>
      <c r="T691" s="3" t="str">
        <f t="shared" si="8"/>
        <v>D</v>
      </c>
      <c r="U691" s="3"/>
      <c r="V691" s="3"/>
      <c r="W691" s="3"/>
      <c r="X691" s="3"/>
      <c r="Y691" s="3"/>
      <c r="Z691" s="3"/>
    </row>
    <row r="692">
      <c r="A692" s="1" t="s">
        <v>2334</v>
      </c>
      <c r="B692" s="1" t="s">
        <v>1136</v>
      </c>
      <c r="C692" s="1" t="s">
        <v>2335</v>
      </c>
      <c r="D692" s="1" t="s">
        <v>2336</v>
      </c>
      <c r="E692" s="4">
        <v>6.2</v>
      </c>
      <c r="F692" s="4">
        <v>5.0</v>
      </c>
      <c r="G692" s="4">
        <v>4000.0</v>
      </c>
      <c r="H692" s="1" t="s">
        <v>27</v>
      </c>
      <c r="I692" s="1" t="s">
        <v>29</v>
      </c>
      <c r="J692" s="1" t="s">
        <v>28</v>
      </c>
      <c r="K692" s="1"/>
      <c r="L692" s="1"/>
      <c r="M692" s="11" t="str">
        <f t="shared" si="3"/>
        <v>Miami Dolphins</v>
      </c>
      <c r="N692" s="3">
        <f t="shared" si="4"/>
        <v>4000</v>
      </c>
      <c r="O692" s="3" t="str">
        <f t="shared" ref="O692:P692" si="1385">K692</f>
        <v/>
      </c>
      <c r="P692" s="3" t="str">
        <f t="shared" si="1385"/>
        <v/>
      </c>
      <c r="Q692" s="12">
        <f t="shared" si="6"/>
        <v>6.2</v>
      </c>
      <c r="R692" s="3" t="str">
        <f t="shared" ref="R692:S692" si="1386">I692</f>
        <v>MIA</v>
      </c>
      <c r="S692" s="3" t="str">
        <f t="shared" si="1386"/>
        <v>PIT</v>
      </c>
      <c r="T692" s="3" t="str">
        <f t="shared" si="8"/>
        <v>D</v>
      </c>
      <c r="U692" s="3"/>
      <c r="V692" s="3"/>
      <c r="W692" s="3"/>
      <c r="X692" s="3"/>
      <c r="Y692" s="3"/>
      <c r="Z692" s="3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1" t="str">
        <f t="shared" si="3"/>
        <v> </v>
      </c>
      <c r="N693" s="3" t="str">
        <f t="shared" si="4"/>
        <v/>
      </c>
      <c r="O693" s="3" t="str">
        <f t="shared" ref="O693:P693" si="1387">K693</f>
        <v/>
      </c>
      <c r="P693" s="3" t="str">
        <f t="shared" si="1387"/>
        <v/>
      </c>
      <c r="Q693" s="12" t="str">
        <f t="shared" si="6"/>
        <v/>
      </c>
      <c r="R693" s="3" t="str">
        <f t="shared" ref="R693:S693" si="1388">I693</f>
        <v/>
      </c>
      <c r="S693" s="3" t="str">
        <f t="shared" si="1388"/>
        <v/>
      </c>
      <c r="T693" s="3" t="str">
        <f t="shared" si="8"/>
        <v/>
      </c>
      <c r="U693" s="3"/>
      <c r="V693" s="3"/>
      <c r="W693" s="3"/>
      <c r="X693" s="3"/>
      <c r="Y693" s="3"/>
      <c r="Z693" s="3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1" t="str">
        <f t="shared" si="3"/>
        <v> </v>
      </c>
      <c r="N694" s="3" t="str">
        <f t="shared" si="4"/>
        <v/>
      </c>
      <c r="O694" s="3" t="str">
        <f t="shared" ref="O694:P694" si="1389">K694</f>
        <v/>
      </c>
      <c r="P694" s="3" t="str">
        <f t="shared" si="1389"/>
        <v/>
      </c>
      <c r="Q694" s="12" t="str">
        <f t="shared" si="6"/>
        <v/>
      </c>
      <c r="R694" s="3" t="str">
        <f t="shared" ref="R694:S694" si="1390">I694</f>
        <v/>
      </c>
      <c r="S694" s="3" t="str">
        <f t="shared" si="1390"/>
        <v/>
      </c>
      <c r="T694" s="3" t="str">
        <f t="shared" si="8"/>
        <v/>
      </c>
      <c r="U694" s="3"/>
      <c r="V694" s="3"/>
      <c r="W694" s="3"/>
      <c r="X694" s="3"/>
      <c r="Y694" s="3"/>
      <c r="Z694" s="3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1" t="str">
        <f t="shared" si="3"/>
        <v> </v>
      </c>
      <c r="N695" s="3" t="str">
        <f t="shared" si="4"/>
        <v/>
      </c>
      <c r="O695" s="3" t="str">
        <f t="shared" ref="O695:P695" si="1391">K695</f>
        <v/>
      </c>
      <c r="P695" s="3" t="str">
        <f t="shared" si="1391"/>
        <v/>
      </c>
      <c r="Q695" s="12" t="str">
        <f t="shared" si="6"/>
        <v/>
      </c>
      <c r="R695" s="3" t="str">
        <f t="shared" ref="R695:S695" si="1392">I695</f>
        <v/>
      </c>
      <c r="S695" s="3" t="str">
        <f t="shared" si="1392"/>
        <v/>
      </c>
      <c r="T695" s="3" t="str">
        <f t="shared" si="8"/>
        <v/>
      </c>
      <c r="U695" s="3"/>
      <c r="V695" s="3"/>
      <c r="W695" s="3"/>
      <c r="X695" s="3"/>
      <c r="Y695" s="3"/>
      <c r="Z695" s="3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1" t="str">
        <f t="shared" si="3"/>
        <v> </v>
      </c>
      <c r="N696" s="3" t="str">
        <f t="shared" si="4"/>
        <v/>
      </c>
      <c r="O696" s="3" t="str">
        <f t="shared" ref="O696:P696" si="1393">K696</f>
        <v/>
      </c>
      <c r="P696" s="3" t="str">
        <f t="shared" si="1393"/>
        <v/>
      </c>
      <c r="Q696" s="12" t="str">
        <f t="shared" si="6"/>
        <v/>
      </c>
      <c r="R696" s="3" t="str">
        <f t="shared" ref="R696:S696" si="1394">I696</f>
        <v/>
      </c>
      <c r="S696" s="3" t="str">
        <f t="shared" si="1394"/>
        <v/>
      </c>
      <c r="T696" s="3" t="str">
        <f t="shared" si="8"/>
        <v/>
      </c>
      <c r="U696" s="3"/>
      <c r="V696" s="3"/>
      <c r="W696" s="3"/>
      <c r="X696" s="3"/>
      <c r="Y696" s="3"/>
      <c r="Z696" s="3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1" t="str">
        <f t="shared" si="3"/>
        <v> </v>
      </c>
      <c r="N697" s="3" t="str">
        <f t="shared" si="4"/>
        <v/>
      </c>
      <c r="O697" s="3" t="str">
        <f t="shared" ref="O697:P697" si="1395">K697</f>
        <v/>
      </c>
      <c r="P697" s="3" t="str">
        <f t="shared" si="1395"/>
        <v/>
      </c>
      <c r="Q697" s="12" t="str">
        <f t="shared" si="6"/>
        <v/>
      </c>
      <c r="R697" s="3" t="str">
        <f t="shared" ref="R697:S697" si="1396">I697</f>
        <v/>
      </c>
      <c r="S697" s="3" t="str">
        <f t="shared" si="1396"/>
        <v/>
      </c>
      <c r="T697" s="3" t="str">
        <f t="shared" si="8"/>
        <v/>
      </c>
      <c r="U697" s="3"/>
      <c r="V697" s="3"/>
      <c r="W697" s="3"/>
      <c r="X697" s="3"/>
      <c r="Y697" s="3"/>
      <c r="Z697" s="3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1" t="str">
        <f t="shared" si="3"/>
        <v> </v>
      </c>
      <c r="N698" s="3" t="str">
        <f t="shared" si="4"/>
        <v/>
      </c>
      <c r="O698" s="3" t="str">
        <f t="shared" ref="O698:P698" si="1397">K698</f>
        <v/>
      </c>
      <c r="P698" s="3" t="str">
        <f t="shared" si="1397"/>
        <v/>
      </c>
      <c r="Q698" s="12" t="str">
        <f t="shared" si="6"/>
        <v/>
      </c>
      <c r="R698" s="3" t="str">
        <f t="shared" ref="R698:S698" si="1398">I698</f>
        <v/>
      </c>
      <c r="S698" s="3" t="str">
        <f t="shared" si="1398"/>
        <v/>
      </c>
      <c r="T698" s="3" t="str">
        <f t="shared" si="8"/>
        <v/>
      </c>
      <c r="U698" s="3"/>
      <c r="V698" s="3"/>
      <c r="W698" s="3"/>
      <c r="X698" s="3"/>
      <c r="Y698" s="3"/>
      <c r="Z698" s="3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1" t="str">
        <f t="shared" si="3"/>
        <v> </v>
      </c>
      <c r="N699" s="3" t="str">
        <f t="shared" si="4"/>
        <v/>
      </c>
      <c r="O699" s="3" t="str">
        <f t="shared" ref="O699:P699" si="1399">K699</f>
        <v/>
      </c>
      <c r="P699" s="3" t="str">
        <f t="shared" si="1399"/>
        <v/>
      </c>
      <c r="Q699" s="12" t="str">
        <f t="shared" si="6"/>
        <v/>
      </c>
      <c r="R699" s="3" t="str">
        <f t="shared" ref="R699:S699" si="1400">I699</f>
        <v/>
      </c>
      <c r="S699" s="3" t="str">
        <f t="shared" si="1400"/>
        <v/>
      </c>
      <c r="T699" s="3" t="str">
        <f t="shared" si="8"/>
        <v/>
      </c>
      <c r="U699" s="3"/>
      <c r="V699" s="3"/>
      <c r="W699" s="3"/>
      <c r="X699" s="3"/>
      <c r="Y699" s="3"/>
      <c r="Z699" s="3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1" t="str">
        <f t="shared" si="3"/>
        <v> </v>
      </c>
      <c r="N700" s="3" t="str">
        <f t="shared" si="4"/>
        <v/>
      </c>
      <c r="O700" s="3" t="str">
        <f t="shared" ref="O700:P700" si="1401">K700</f>
        <v/>
      </c>
      <c r="P700" s="3" t="str">
        <f t="shared" si="1401"/>
        <v/>
      </c>
      <c r="Q700" s="12" t="str">
        <f t="shared" si="6"/>
        <v/>
      </c>
      <c r="R700" s="3" t="str">
        <f t="shared" ref="R700:S700" si="1402">I700</f>
        <v/>
      </c>
      <c r="S700" s="3" t="str">
        <f t="shared" si="1402"/>
        <v/>
      </c>
      <c r="T700" s="3" t="str">
        <f t="shared" si="8"/>
        <v/>
      </c>
      <c r="U700" s="3"/>
      <c r="V700" s="3"/>
      <c r="W700" s="3"/>
      <c r="X700" s="3"/>
      <c r="Y700" s="3"/>
      <c r="Z700" s="3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1" t="str">
        <f t="shared" si="3"/>
        <v> </v>
      </c>
      <c r="N701" s="3" t="str">
        <f t="shared" si="4"/>
        <v/>
      </c>
      <c r="O701" s="3" t="str">
        <f t="shared" ref="O701:P701" si="1403">K701</f>
        <v/>
      </c>
      <c r="P701" s="3" t="str">
        <f t="shared" si="1403"/>
        <v/>
      </c>
      <c r="Q701" s="12" t="str">
        <f t="shared" si="6"/>
        <v/>
      </c>
      <c r="R701" s="3" t="str">
        <f t="shared" ref="R701:S701" si="1404">I701</f>
        <v/>
      </c>
      <c r="S701" s="3" t="str">
        <f t="shared" si="1404"/>
        <v/>
      </c>
      <c r="T701" s="3" t="str">
        <f t="shared" si="8"/>
        <v/>
      </c>
      <c r="U701" s="3"/>
      <c r="V701" s="3"/>
      <c r="W701" s="3"/>
      <c r="X701" s="3"/>
      <c r="Y701" s="3"/>
      <c r="Z701" s="3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1" t="str">
        <f t="shared" si="3"/>
        <v> </v>
      </c>
      <c r="N702" s="3" t="str">
        <f t="shared" si="4"/>
        <v/>
      </c>
      <c r="O702" s="3" t="str">
        <f t="shared" ref="O702:P702" si="1405">K702</f>
        <v/>
      </c>
      <c r="P702" s="3" t="str">
        <f t="shared" si="1405"/>
        <v/>
      </c>
      <c r="Q702" s="12" t="str">
        <f t="shared" si="6"/>
        <v/>
      </c>
      <c r="R702" s="3" t="str">
        <f t="shared" ref="R702:S702" si="1406">I702</f>
        <v/>
      </c>
      <c r="S702" s="3" t="str">
        <f t="shared" si="1406"/>
        <v/>
      </c>
      <c r="T702" s="3" t="str">
        <f t="shared" si="8"/>
        <v/>
      </c>
      <c r="U702" s="3"/>
      <c r="V702" s="3"/>
      <c r="W702" s="3"/>
      <c r="X702" s="3"/>
      <c r="Y702" s="3"/>
      <c r="Z702" s="3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1" t="str">
        <f t="shared" si="3"/>
        <v> </v>
      </c>
      <c r="N703" s="3" t="str">
        <f t="shared" si="4"/>
        <v/>
      </c>
      <c r="O703" s="3" t="str">
        <f t="shared" ref="O703:P703" si="1407">K703</f>
        <v/>
      </c>
      <c r="P703" s="3" t="str">
        <f t="shared" si="1407"/>
        <v/>
      </c>
      <c r="Q703" s="12" t="str">
        <f t="shared" si="6"/>
        <v/>
      </c>
      <c r="R703" s="3" t="str">
        <f t="shared" ref="R703:S703" si="1408">I703</f>
        <v/>
      </c>
      <c r="S703" s="3" t="str">
        <f t="shared" si="1408"/>
        <v/>
      </c>
      <c r="T703" s="3" t="str">
        <f t="shared" si="8"/>
        <v/>
      </c>
      <c r="U703" s="3"/>
      <c r="V703" s="3"/>
      <c r="W703" s="3"/>
      <c r="X703" s="3"/>
      <c r="Y703" s="3"/>
      <c r="Z703" s="3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1" t="str">
        <f t="shared" si="3"/>
        <v> </v>
      </c>
      <c r="N704" s="3" t="str">
        <f t="shared" si="4"/>
        <v/>
      </c>
      <c r="O704" s="3" t="str">
        <f t="shared" ref="O704:P704" si="1409">K704</f>
        <v/>
      </c>
      <c r="P704" s="3" t="str">
        <f t="shared" si="1409"/>
        <v/>
      </c>
      <c r="Q704" s="12" t="str">
        <f t="shared" si="6"/>
        <v/>
      </c>
      <c r="R704" s="3" t="str">
        <f t="shared" ref="R704:S704" si="1410">I704</f>
        <v/>
      </c>
      <c r="S704" s="3" t="str">
        <f t="shared" si="1410"/>
        <v/>
      </c>
      <c r="T704" s="3" t="str">
        <f t="shared" si="8"/>
        <v/>
      </c>
      <c r="U704" s="3"/>
      <c r="V704" s="3"/>
      <c r="W704" s="3"/>
      <c r="X704" s="3"/>
      <c r="Y704" s="3"/>
      <c r="Z704" s="3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1" t="str">
        <f t="shared" si="3"/>
        <v> </v>
      </c>
      <c r="N705" s="3" t="str">
        <f t="shared" si="4"/>
        <v/>
      </c>
      <c r="O705" s="3" t="str">
        <f t="shared" ref="O705:P705" si="1411">K705</f>
        <v/>
      </c>
      <c r="P705" s="3" t="str">
        <f t="shared" si="1411"/>
        <v/>
      </c>
      <c r="Q705" s="12" t="str">
        <f t="shared" si="6"/>
        <v/>
      </c>
      <c r="R705" s="3" t="str">
        <f t="shared" ref="R705:S705" si="1412">I705</f>
        <v/>
      </c>
      <c r="S705" s="3" t="str">
        <f t="shared" si="1412"/>
        <v/>
      </c>
      <c r="T705" s="3" t="str">
        <f t="shared" si="8"/>
        <v/>
      </c>
      <c r="U705" s="3"/>
      <c r="V705" s="3"/>
      <c r="W705" s="3"/>
      <c r="X705" s="3"/>
      <c r="Y705" s="3"/>
      <c r="Z705" s="3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1" t="str">
        <f t="shared" si="3"/>
        <v> </v>
      </c>
      <c r="N706" s="3" t="str">
        <f t="shared" si="4"/>
        <v/>
      </c>
      <c r="O706" s="3" t="str">
        <f t="shared" ref="O706:P706" si="1413">K706</f>
        <v/>
      </c>
      <c r="P706" s="3" t="str">
        <f t="shared" si="1413"/>
        <v/>
      </c>
      <c r="Q706" s="12" t="str">
        <f t="shared" si="6"/>
        <v/>
      </c>
      <c r="R706" s="3" t="str">
        <f t="shared" ref="R706:S706" si="1414">I706</f>
        <v/>
      </c>
      <c r="S706" s="3" t="str">
        <f t="shared" si="1414"/>
        <v/>
      </c>
      <c r="T706" s="3" t="str">
        <f t="shared" si="8"/>
        <v/>
      </c>
      <c r="U706" s="3"/>
      <c r="V706" s="3"/>
      <c r="W706" s="3"/>
      <c r="X706" s="3"/>
      <c r="Y706" s="3"/>
      <c r="Z706" s="3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1" t="str">
        <f t="shared" si="3"/>
        <v> </v>
      </c>
      <c r="N707" s="3" t="str">
        <f t="shared" si="4"/>
        <v/>
      </c>
      <c r="O707" s="3" t="str">
        <f t="shared" ref="O707:P707" si="1415">K707</f>
        <v/>
      </c>
      <c r="P707" s="3" t="str">
        <f t="shared" si="1415"/>
        <v/>
      </c>
      <c r="Q707" s="12" t="str">
        <f t="shared" si="6"/>
        <v/>
      </c>
      <c r="R707" s="3" t="str">
        <f t="shared" ref="R707:S707" si="1416">I707</f>
        <v/>
      </c>
      <c r="S707" s="3" t="str">
        <f t="shared" si="1416"/>
        <v/>
      </c>
      <c r="T707" s="3" t="str">
        <f t="shared" si="8"/>
        <v/>
      </c>
      <c r="U707" s="3"/>
      <c r="V707" s="3"/>
      <c r="W707" s="3"/>
      <c r="X707" s="3"/>
      <c r="Y707" s="3"/>
      <c r="Z707" s="3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1" t="str">
        <f t="shared" si="3"/>
        <v> </v>
      </c>
      <c r="N708" s="3" t="str">
        <f t="shared" si="4"/>
        <v/>
      </c>
      <c r="O708" s="3" t="str">
        <f t="shared" ref="O708:P708" si="1417">K708</f>
        <v/>
      </c>
      <c r="P708" s="3" t="str">
        <f t="shared" si="1417"/>
        <v/>
      </c>
      <c r="Q708" s="12" t="str">
        <f t="shared" si="6"/>
        <v/>
      </c>
      <c r="R708" s="3" t="str">
        <f t="shared" ref="R708:S708" si="1418">I708</f>
        <v/>
      </c>
      <c r="S708" s="3" t="str">
        <f t="shared" si="1418"/>
        <v/>
      </c>
      <c r="T708" s="3" t="str">
        <f t="shared" si="8"/>
        <v/>
      </c>
      <c r="U708" s="3"/>
      <c r="V708" s="3"/>
      <c r="W708" s="3"/>
      <c r="X708" s="3"/>
      <c r="Y708" s="3"/>
      <c r="Z708" s="3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1" t="str">
        <f t="shared" si="3"/>
        <v> </v>
      </c>
      <c r="N709" s="3" t="str">
        <f t="shared" si="4"/>
        <v/>
      </c>
      <c r="O709" s="3" t="str">
        <f t="shared" ref="O709:P709" si="1419">K709</f>
        <v/>
      </c>
      <c r="P709" s="3" t="str">
        <f t="shared" si="1419"/>
        <v/>
      </c>
      <c r="Q709" s="12" t="str">
        <f t="shared" si="6"/>
        <v/>
      </c>
      <c r="R709" s="3" t="str">
        <f t="shared" ref="R709:S709" si="1420">I709</f>
        <v/>
      </c>
      <c r="S709" s="3" t="str">
        <f t="shared" si="1420"/>
        <v/>
      </c>
      <c r="T709" s="3" t="str">
        <f t="shared" si="8"/>
        <v/>
      </c>
      <c r="U709" s="3"/>
      <c r="V709" s="3"/>
      <c r="W709" s="3"/>
      <c r="X709" s="3"/>
      <c r="Y709" s="3"/>
      <c r="Z709" s="3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1" t="str">
        <f t="shared" si="3"/>
        <v> </v>
      </c>
      <c r="N710" s="3" t="str">
        <f t="shared" si="4"/>
        <v/>
      </c>
      <c r="O710" s="3" t="str">
        <f t="shared" ref="O710:P710" si="1421">K710</f>
        <v/>
      </c>
      <c r="P710" s="3" t="str">
        <f t="shared" si="1421"/>
        <v/>
      </c>
      <c r="Q710" s="12" t="str">
        <f t="shared" si="6"/>
        <v/>
      </c>
      <c r="R710" s="3" t="str">
        <f t="shared" ref="R710:S710" si="1422">I710</f>
        <v/>
      </c>
      <c r="S710" s="3" t="str">
        <f t="shared" si="1422"/>
        <v/>
      </c>
      <c r="T710" s="3" t="str">
        <f t="shared" si="8"/>
        <v/>
      </c>
      <c r="U710" s="3"/>
      <c r="V710" s="3"/>
      <c r="W710" s="3"/>
      <c r="X710" s="3"/>
      <c r="Y710" s="3"/>
      <c r="Z710" s="3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1" t="str">
        <f t="shared" si="3"/>
        <v> </v>
      </c>
      <c r="N711" s="3" t="str">
        <f t="shared" si="4"/>
        <v/>
      </c>
      <c r="O711" s="3" t="str">
        <f t="shared" ref="O711:P711" si="1423">K711</f>
        <v/>
      </c>
      <c r="P711" s="3" t="str">
        <f t="shared" si="1423"/>
        <v/>
      </c>
      <c r="Q711" s="12" t="str">
        <f t="shared" si="6"/>
        <v/>
      </c>
      <c r="R711" s="3" t="str">
        <f t="shared" ref="R711:S711" si="1424">I711</f>
        <v/>
      </c>
      <c r="S711" s="3" t="str">
        <f t="shared" si="1424"/>
        <v/>
      </c>
      <c r="T711" s="3" t="str">
        <f t="shared" si="8"/>
        <v/>
      </c>
      <c r="U711" s="3"/>
      <c r="V711" s="3"/>
      <c r="W711" s="3"/>
      <c r="X711" s="3"/>
      <c r="Y711" s="3"/>
      <c r="Z711" s="3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1" t="str">
        <f t="shared" si="3"/>
        <v> </v>
      </c>
      <c r="N712" s="3" t="str">
        <f t="shared" si="4"/>
        <v/>
      </c>
      <c r="O712" s="3" t="str">
        <f t="shared" ref="O712:P712" si="1425">K712</f>
        <v/>
      </c>
      <c r="P712" s="3" t="str">
        <f t="shared" si="1425"/>
        <v/>
      </c>
      <c r="Q712" s="12" t="str">
        <f t="shared" si="6"/>
        <v/>
      </c>
      <c r="R712" s="3" t="str">
        <f t="shared" ref="R712:S712" si="1426">I712</f>
        <v/>
      </c>
      <c r="S712" s="3" t="str">
        <f t="shared" si="1426"/>
        <v/>
      </c>
      <c r="T712" s="3" t="str">
        <f t="shared" si="8"/>
        <v/>
      </c>
      <c r="U712" s="3"/>
      <c r="V712" s="3"/>
      <c r="W712" s="3"/>
      <c r="X712" s="3"/>
      <c r="Y712" s="3"/>
      <c r="Z712" s="3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1" t="str">
        <f t="shared" si="3"/>
        <v> </v>
      </c>
      <c r="N713" s="3" t="str">
        <f t="shared" si="4"/>
        <v/>
      </c>
      <c r="O713" s="3" t="str">
        <f t="shared" ref="O713:P713" si="1427">K713</f>
        <v/>
      </c>
      <c r="P713" s="3" t="str">
        <f t="shared" si="1427"/>
        <v/>
      </c>
      <c r="Q713" s="12" t="str">
        <f t="shared" si="6"/>
        <v/>
      </c>
      <c r="R713" s="3" t="str">
        <f t="shared" ref="R713:S713" si="1428">I713</f>
        <v/>
      </c>
      <c r="S713" s="3" t="str">
        <f t="shared" si="1428"/>
        <v/>
      </c>
      <c r="T713" s="3" t="str">
        <f t="shared" si="8"/>
        <v/>
      </c>
      <c r="U713" s="3"/>
      <c r="V713" s="3"/>
      <c r="W713" s="3"/>
      <c r="X713" s="3"/>
      <c r="Y713" s="3"/>
      <c r="Z713" s="3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1" t="str">
        <f t="shared" si="3"/>
        <v> </v>
      </c>
      <c r="N714" s="3" t="str">
        <f t="shared" si="4"/>
        <v/>
      </c>
      <c r="O714" s="3" t="str">
        <f t="shared" ref="O714:P714" si="1429">K714</f>
        <v/>
      </c>
      <c r="P714" s="3" t="str">
        <f t="shared" si="1429"/>
        <v/>
      </c>
      <c r="Q714" s="12" t="str">
        <f t="shared" si="6"/>
        <v/>
      </c>
      <c r="R714" s="3" t="str">
        <f t="shared" ref="R714:S714" si="1430">I714</f>
        <v/>
      </c>
      <c r="S714" s="3" t="str">
        <f t="shared" si="1430"/>
        <v/>
      </c>
      <c r="T714" s="3" t="str">
        <f t="shared" si="8"/>
        <v/>
      </c>
      <c r="U714" s="3"/>
      <c r="V714" s="3"/>
      <c r="W714" s="3"/>
      <c r="X714" s="3"/>
      <c r="Y714" s="3"/>
      <c r="Z714" s="3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1" t="str">
        <f t="shared" si="3"/>
        <v> </v>
      </c>
      <c r="N715" s="3" t="str">
        <f t="shared" si="4"/>
        <v/>
      </c>
      <c r="O715" s="3" t="str">
        <f t="shared" ref="O715:P715" si="1431">K715</f>
        <v/>
      </c>
      <c r="P715" s="3" t="str">
        <f t="shared" si="1431"/>
        <v/>
      </c>
      <c r="Q715" s="12" t="str">
        <f t="shared" si="6"/>
        <v/>
      </c>
      <c r="R715" s="3" t="str">
        <f t="shared" ref="R715:S715" si="1432">I715</f>
        <v/>
      </c>
      <c r="S715" s="3" t="str">
        <f t="shared" si="1432"/>
        <v/>
      </c>
      <c r="T715" s="3" t="str">
        <f t="shared" si="8"/>
        <v/>
      </c>
      <c r="U715" s="3"/>
      <c r="V715" s="3"/>
      <c r="W715" s="3"/>
      <c r="X715" s="3"/>
      <c r="Y715" s="3"/>
      <c r="Z715" s="3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1" t="str">
        <f t="shared" si="3"/>
        <v> </v>
      </c>
      <c r="N716" s="3" t="str">
        <f t="shared" si="4"/>
        <v/>
      </c>
      <c r="O716" s="3" t="str">
        <f t="shared" ref="O716:P716" si="1433">K716</f>
        <v/>
      </c>
      <c r="P716" s="3" t="str">
        <f t="shared" si="1433"/>
        <v/>
      </c>
      <c r="Q716" s="12" t="str">
        <f t="shared" si="6"/>
        <v/>
      </c>
      <c r="R716" s="3" t="str">
        <f t="shared" ref="R716:S716" si="1434">I716</f>
        <v/>
      </c>
      <c r="S716" s="3" t="str">
        <f t="shared" si="1434"/>
        <v/>
      </c>
      <c r="T716" s="3" t="str">
        <f t="shared" si="8"/>
        <v/>
      </c>
      <c r="U716" s="3"/>
      <c r="V716" s="3"/>
      <c r="W716" s="3"/>
      <c r="X716" s="3"/>
      <c r="Y716" s="3"/>
      <c r="Z716" s="3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1" t="str">
        <f t="shared" si="3"/>
        <v> </v>
      </c>
      <c r="N717" s="3" t="str">
        <f t="shared" si="4"/>
        <v/>
      </c>
      <c r="O717" s="3" t="str">
        <f t="shared" ref="O717:P717" si="1435">K717</f>
        <v/>
      </c>
      <c r="P717" s="3" t="str">
        <f t="shared" si="1435"/>
        <v/>
      </c>
      <c r="Q717" s="12" t="str">
        <f t="shared" si="6"/>
        <v/>
      </c>
      <c r="R717" s="3" t="str">
        <f t="shared" ref="R717:S717" si="1436">I717</f>
        <v/>
      </c>
      <c r="S717" s="3" t="str">
        <f t="shared" si="1436"/>
        <v/>
      </c>
      <c r="T717" s="3" t="str">
        <f t="shared" si="8"/>
        <v/>
      </c>
      <c r="U717" s="3"/>
      <c r="V717" s="3"/>
      <c r="W717" s="3"/>
      <c r="X717" s="3"/>
      <c r="Y717" s="3"/>
      <c r="Z717" s="3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1" t="str">
        <f t="shared" si="3"/>
        <v> </v>
      </c>
      <c r="N718" s="3" t="str">
        <f t="shared" si="4"/>
        <v/>
      </c>
      <c r="O718" s="3" t="str">
        <f t="shared" ref="O718:P718" si="1437">K718</f>
        <v/>
      </c>
      <c r="P718" s="3" t="str">
        <f t="shared" si="1437"/>
        <v/>
      </c>
      <c r="Q718" s="12" t="str">
        <f t="shared" si="6"/>
        <v/>
      </c>
      <c r="R718" s="3" t="str">
        <f t="shared" ref="R718:S718" si="1438">I718</f>
        <v/>
      </c>
      <c r="S718" s="3" t="str">
        <f t="shared" si="1438"/>
        <v/>
      </c>
      <c r="T718" s="3" t="str">
        <f t="shared" si="8"/>
        <v/>
      </c>
      <c r="U718" s="3"/>
      <c r="V718" s="3"/>
      <c r="W718" s="3"/>
      <c r="X718" s="3"/>
      <c r="Y718" s="3"/>
      <c r="Z718" s="3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1" t="str">
        <f t="shared" si="3"/>
        <v> </v>
      </c>
      <c r="N719" s="3" t="str">
        <f t="shared" si="4"/>
        <v/>
      </c>
      <c r="O719" s="3" t="str">
        <f t="shared" ref="O719:P719" si="1439">K719</f>
        <v/>
      </c>
      <c r="P719" s="3" t="str">
        <f t="shared" si="1439"/>
        <v/>
      </c>
      <c r="Q719" s="12" t="str">
        <f t="shared" si="6"/>
        <v/>
      </c>
      <c r="R719" s="3" t="str">
        <f t="shared" ref="R719:S719" si="1440">I719</f>
        <v/>
      </c>
      <c r="S719" s="3" t="str">
        <f t="shared" si="1440"/>
        <v/>
      </c>
      <c r="T719" s="3" t="str">
        <f t="shared" si="8"/>
        <v/>
      </c>
      <c r="U719" s="3"/>
      <c r="V719" s="3"/>
      <c r="W719" s="3"/>
      <c r="X719" s="3"/>
      <c r="Y719" s="3"/>
      <c r="Z719" s="3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1" t="str">
        <f t="shared" si="3"/>
        <v> </v>
      </c>
      <c r="N720" s="3" t="str">
        <f t="shared" si="4"/>
        <v/>
      </c>
      <c r="O720" s="3" t="str">
        <f t="shared" ref="O720:P720" si="1441">K720</f>
        <v/>
      </c>
      <c r="P720" s="3" t="str">
        <f t="shared" si="1441"/>
        <v/>
      </c>
      <c r="Q720" s="12" t="str">
        <f t="shared" si="6"/>
        <v/>
      </c>
      <c r="R720" s="3" t="str">
        <f t="shared" ref="R720:S720" si="1442">I720</f>
        <v/>
      </c>
      <c r="S720" s="3" t="str">
        <f t="shared" si="1442"/>
        <v/>
      </c>
      <c r="T720" s="3" t="str">
        <f t="shared" si="8"/>
        <v/>
      </c>
      <c r="U720" s="3"/>
      <c r="V720" s="3"/>
      <c r="W720" s="3"/>
      <c r="X720" s="3"/>
      <c r="Y720" s="3"/>
      <c r="Z720" s="3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1" t="str">
        <f t="shared" si="3"/>
        <v> </v>
      </c>
      <c r="N721" s="3" t="str">
        <f t="shared" si="4"/>
        <v/>
      </c>
      <c r="O721" s="3" t="str">
        <f t="shared" ref="O721:P721" si="1443">K721</f>
        <v/>
      </c>
      <c r="P721" s="3" t="str">
        <f t="shared" si="1443"/>
        <v/>
      </c>
      <c r="Q721" s="12" t="str">
        <f t="shared" si="6"/>
        <v/>
      </c>
      <c r="R721" s="3" t="str">
        <f t="shared" ref="R721:S721" si="1444">I721</f>
        <v/>
      </c>
      <c r="S721" s="3" t="str">
        <f t="shared" si="1444"/>
        <v/>
      </c>
      <c r="T721" s="3" t="str">
        <f t="shared" si="8"/>
        <v/>
      </c>
      <c r="U721" s="3"/>
      <c r="V721" s="3"/>
      <c r="W721" s="3"/>
      <c r="X721" s="3"/>
      <c r="Y721" s="3"/>
      <c r="Z721" s="3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1" t="str">
        <f t="shared" si="3"/>
        <v> </v>
      </c>
      <c r="N722" s="3" t="str">
        <f t="shared" si="4"/>
        <v/>
      </c>
      <c r="O722" s="3" t="str">
        <f t="shared" ref="O722:P722" si="1445">K722</f>
        <v/>
      </c>
      <c r="P722" s="3" t="str">
        <f t="shared" si="1445"/>
        <v/>
      </c>
      <c r="Q722" s="12" t="str">
        <f t="shared" si="6"/>
        <v/>
      </c>
      <c r="R722" s="3" t="str">
        <f t="shared" ref="R722:S722" si="1446">I722</f>
        <v/>
      </c>
      <c r="S722" s="3" t="str">
        <f t="shared" si="1446"/>
        <v/>
      </c>
      <c r="T722" s="3" t="str">
        <f t="shared" si="8"/>
        <v/>
      </c>
      <c r="U722" s="3"/>
      <c r="V722" s="3"/>
      <c r="W722" s="3"/>
      <c r="X722" s="3"/>
      <c r="Y722" s="3"/>
      <c r="Z722" s="3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1" t="str">
        <f t="shared" si="3"/>
        <v> </v>
      </c>
      <c r="N723" s="3" t="str">
        <f t="shared" si="4"/>
        <v/>
      </c>
      <c r="O723" s="3" t="str">
        <f t="shared" ref="O723:P723" si="1447">K723</f>
        <v/>
      </c>
      <c r="P723" s="3" t="str">
        <f t="shared" si="1447"/>
        <v/>
      </c>
      <c r="Q723" s="12" t="str">
        <f t="shared" si="6"/>
        <v/>
      </c>
      <c r="R723" s="3" t="str">
        <f t="shared" ref="R723:S723" si="1448">I723</f>
        <v/>
      </c>
      <c r="S723" s="3" t="str">
        <f t="shared" si="1448"/>
        <v/>
      </c>
      <c r="T723" s="3" t="str">
        <f t="shared" si="8"/>
        <v/>
      </c>
      <c r="U723" s="3"/>
      <c r="V723" s="3"/>
      <c r="W723" s="3"/>
      <c r="X723" s="3"/>
      <c r="Y723" s="3"/>
      <c r="Z723" s="3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1" t="str">
        <f t="shared" si="3"/>
        <v> </v>
      </c>
      <c r="N724" s="3" t="str">
        <f t="shared" si="4"/>
        <v/>
      </c>
      <c r="O724" s="3" t="str">
        <f t="shared" ref="O724:P724" si="1449">K724</f>
        <v/>
      </c>
      <c r="P724" s="3" t="str">
        <f t="shared" si="1449"/>
        <v/>
      </c>
      <c r="Q724" s="12" t="str">
        <f t="shared" si="6"/>
        <v/>
      </c>
      <c r="R724" s="3" t="str">
        <f t="shared" ref="R724:S724" si="1450">I724</f>
        <v/>
      </c>
      <c r="S724" s="3" t="str">
        <f t="shared" si="1450"/>
        <v/>
      </c>
      <c r="T724" s="3" t="str">
        <f t="shared" si="8"/>
        <v/>
      </c>
      <c r="U724" s="3"/>
      <c r="V724" s="3"/>
      <c r="W724" s="3"/>
      <c r="X724" s="3"/>
      <c r="Y724" s="3"/>
      <c r="Z724" s="3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1" t="str">
        <f t="shared" si="3"/>
        <v> </v>
      </c>
      <c r="N725" s="3" t="str">
        <f t="shared" si="4"/>
        <v/>
      </c>
      <c r="O725" s="3" t="str">
        <f t="shared" ref="O725:P725" si="1451">K725</f>
        <v/>
      </c>
      <c r="P725" s="3" t="str">
        <f t="shared" si="1451"/>
        <v/>
      </c>
      <c r="Q725" s="12" t="str">
        <f t="shared" si="6"/>
        <v/>
      </c>
      <c r="R725" s="3" t="str">
        <f t="shared" ref="R725:S725" si="1452">I725</f>
        <v/>
      </c>
      <c r="S725" s="3" t="str">
        <f t="shared" si="1452"/>
        <v/>
      </c>
      <c r="T725" s="3" t="str">
        <f t="shared" si="8"/>
        <v/>
      </c>
      <c r="U725" s="3"/>
      <c r="V725" s="3"/>
      <c r="W725" s="3"/>
      <c r="X725" s="3"/>
      <c r="Y725" s="3"/>
      <c r="Z725" s="3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1" t="str">
        <f t="shared" si="3"/>
        <v> </v>
      </c>
      <c r="N726" s="3" t="str">
        <f t="shared" si="4"/>
        <v/>
      </c>
      <c r="O726" s="3" t="str">
        <f t="shared" ref="O726:P726" si="1453">K726</f>
        <v/>
      </c>
      <c r="P726" s="3" t="str">
        <f t="shared" si="1453"/>
        <v/>
      </c>
      <c r="Q726" s="12" t="str">
        <f t="shared" si="6"/>
        <v/>
      </c>
      <c r="R726" s="3" t="str">
        <f t="shared" ref="R726:S726" si="1454">I726</f>
        <v/>
      </c>
      <c r="S726" s="3" t="str">
        <f t="shared" si="1454"/>
        <v/>
      </c>
      <c r="T726" s="3" t="str">
        <f t="shared" si="8"/>
        <v/>
      </c>
      <c r="U726" s="3"/>
      <c r="V726" s="3"/>
      <c r="W726" s="3"/>
      <c r="X726" s="3"/>
      <c r="Y726" s="3"/>
      <c r="Z726" s="3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1" t="str">
        <f t="shared" si="3"/>
        <v> </v>
      </c>
      <c r="N727" s="3" t="str">
        <f t="shared" si="4"/>
        <v/>
      </c>
      <c r="O727" s="3" t="str">
        <f t="shared" ref="O727:P727" si="1455">K727</f>
        <v/>
      </c>
      <c r="P727" s="3" t="str">
        <f t="shared" si="1455"/>
        <v/>
      </c>
      <c r="Q727" s="12" t="str">
        <f t="shared" si="6"/>
        <v/>
      </c>
      <c r="R727" s="3" t="str">
        <f t="shared" ref="R727:S727" si="1456">I727</f>
        <v/>
      </c>
      <c r="S727" s="3" t="str">
        <f t="shared" si="1456"/>
        <v/>
      </c>
      <c r="T727" s="3" t="str">
        <f t="shared" si="8"/>
        <v/>
      </c>
      <c r="U727" s="3"/>
      <c r="V727" s="3"/>
      <c r="W727" s="3"/>
      <c r="X727" s="3"/>
      <c r="Y727" s="3"/>
      <c r="Z727" s="3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1" t="str">
        <f t="shared" si="3"/>
        <v> </v>
      </c>
      <c r="N728" s="3" t="str">
        <f t="shared" si="4"/>
        <v/>
      </c>
      <c r="O728" s="3" t="str">
        <f t="shared" ref="O728:P728" si="1457">K728</f>
        <v/>
      </c>
      <c r="P728" s="3" t="str">
        <f t="shared" si="1457"/>
        <v/>
      </c>
      <c r="Q728" s="12" t="str">
        <f t="shared" si="6"/>
        <v/>
      </c>
      <c r="R728" s="3" t="str">
        <f t="shared" ref="R728:S728" si="1458">I728</f>
        <v/>
      </c>
      <c r="S728" s="3" t="str">
        <f t="shared" si="1458"/>
        <v/>
      </c>
      <c r="T728" s="3" t="str">
        <f t="shared" si="8"/>
        <v/>
      </c>
      <c r="U728" s="3"/>
      <c r="V728" s="3"/>
      <c r="W728" s="3"/>
      <c r="X728" s="3"/>
      <c r="Y728" s="3"/>
      <c r="Z728" s="3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1" t="str">
        <f t="shared" si="3"/>
        <v> </v>
      </c>
      <c r="N729" s="3" t="str">
        <f t="shared" si="4"/>
        <v/>
      </c>
      <c r="O729" s="3" t="str">
        <f t="shared" ref="O729:P729" si="1459">K729</f>
        <v/>
      </c>
      <c r="P729" s="3" t="str">
        <f t="shared" si="1459"/>
        <v/>
      </c>
      <c r="Q729" s="12" t="str">
        <f t="shared" si="6"/>
        <v/>
      </c>
      <c r="R729" s="3" t="str">
        <f t="shared" ref="R729:S729" si="1460">I729</f>
        <v/>
      </c>
      <c r="S729" s="3" t="str">
        <f t="shared" si="1460"/>
        <v/>
      </c>
      <c r="T729" s="3" t="str">
        <f t="shared" si="8"/>
        <v/>
      </c>
      <c r="U729" s="3"/>
      <c r="V729" s="3"/>
      <c r="W729" s="3"/>
      <c r="X729" s="3"/>
      <c r="Y729" s="3"/>
      <c r="Z729" s="3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1" t="str">
        <f t="shared" si="3"/>
        <v> </v>
      </c>
      <c r="N730" s="3" t="str">
        <f t="shared" si="4"/>
        <v/>
      </c>
      <c r="O730" s="3" t="str">
        <f t="shared" ref="O730:P730" si="1461">K730</f>
        <v/>
      </c>
      <c r="P730" s="3" t="str">
        <f t="shared" si="1461"/>
        <v/>
      </c>
      <c r="Q730" s="12" t="str">
        <f t="shared" si="6"/>
        <v/>
      </c>
      <c r="R730" s="3" t="str">
        <f t="shared" ref="R730:S730" si="1462">I730</f>
        <v/>
      </c>
      <c r="S730" s="3" t="str">
        <f t="shared" si="1462"/>
        <v/>
      </c>
      <c r="T730" s="3" t="str">
        <f t="shared" si="8"/>
        <v/>
      </c>
      <c r="U730" s="3"/>
      <c r="V730" s="3"/>
      <c r="W730" s="3"/>
      <c r="X730" s="3"/>
      <c r="Y730" s="3"/>
      <c r="Z730" s="3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1" t="str">
        <f t="shared" si="3"/>
        <v> </v>
      </c>
      <c r="N731" s="3" t="str">
        <f t="shared" si="4"/>
        <v/>
      </c>
      <c r="O731" s="3" t="str">
        <f t="shared" ref="O731:P731" si="1463">K731</f>
        <v/>
      </c>
      <c r="P731" s="3" t="str">
        <f t="shared" si="1463"/>
        <v/>
      </c>
      <c r="Q731" s="12" t="str">
        <f t="shared" si="6"/>
        <v/>
      </c>
      <c r="R731" s="3" t="str">
        <f t="shared" ref="R731:S731" si="1464">I731</f>
        <v/>
      </c>
      <c r="S731" s="3" t="str">
        <f t="shared" si="1464"/>
        <v/>
      </c>
      <c r="T731" s="3" t="str">
        <f t="shared" si="8"/>
        <v/>
      </c>
      <c r="U731" s="3"/>
      <c r="V731" s="3"/>
      <c r="W731" s="3"/>
      <c r="X731" s="3"/>
      <c r="Y731" s="3"/>
      <c r="Z731" s="3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1" t="str">
        <f t="shared" si="3"/>
        <v> </v>
      </c>
      <c r="N732" s="3" t="str">
        <f t="shared" si="4"/>
        <v/>
      </c>
      <c r="O732" s="3" t="str">
        <f t="shared" ref="O732:P732" si="1465">K732</f>
        <v/>
      </c>
      <c r="P732" s="3" t="str">
        <f t="shared" si="1465"/>
        <v/>
      </c>
      <c r="Q732" s="12" t="str">
        <f t="shared" si="6"/>
        <v/>
      </c>
      <c r="R732" s="3" t="str">
        <f t="shared" ref="R732:S732" si="1466">I732</f>
        <v/>
      </c>
      <c r="S732" s="3" t="str">
        <f t="shared" si="1466"/>
        <v/>
      </c>
      <c r="T732" s="3" t="str">
        <f t="shared" si="8"/>
        <v/>
      </c>
      <c r="U732" s="3"/>
      <c r="V732" s="3"/>
      <c r="W732" s="3"/>
      <c r="X732" s="3"/>
      <c r="Y732" s="3"/>
      <c r="Z732" s="3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1" t="str">
        <f t="shared" si="3"/>
        <v> </v>
      </c>
      <c r="N733" s="3" t="str">
        <f t="shared" si="4"/>
        <v/>
      </c>
      <c r="O733" s="3" t="str">
        <f t="shared" ref="O733:P733" si="1467">K733</f>
        <v/>
      </c>
      <c r="P733" s="3" t="str">
        <f t="shared" si="1467"/>
        <v/>
      </c>
      <c r="Q733" s="12" t="str">
        <f t="shared" si="6"/>
        <v/>
      </c>
      <c r="R733" s="3" t="str">
        <f t="shared" ref="R733:S733" si="1468">I733</f>
        <v/>
      </c>
      <c r="S733" s="3" t="str">
        <f t="shared" si="1468"/>
        <v/>
      </c>
      <c r="T733" s="3" t="str">
        <f t="shared" si="8"/>
        <v/>
      </c>
      <c r="U733" s="3"/>
      <c r="V733" s="3"/>
      <c r="W733" s="3"/>
      <c r="X733" s="3"/>
      <c r="Y733" s="3"/>
      <c r="Z733" s="3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1" t="str">
        <f t="shared" si="3"/>
        <v> </v>
      </c>
      <c r="N734" s="3" t="str">
        <f t="shared" si="4"/>
        <v/>
      </c>
      <c r="O734" s="3" t="str">
        <f t="shared" ref="O734:P734" si="1469">K734</f>
        <v/>
      </c>
      <c r="P734" s="3" t="str">
        <f t="shared" si="1469"/>
        <v/>
      </c>
      <c r="Q734" s="12" t="str">
        <f t="shared" si="6"/>
        <v/>
      </c>
      <c r="R734" s="3" t="str">
        <f t="shared" ref="R734:S734" si="1470">I734</f>
        <v/>
      </c>
      <c r="S734" s="3" t="str">
        <f t="shared" si="1470"/>
        <v/>
      </c>
      <c r="T734" s="3" t="str">
        <f t="shared" si="8"/>
        <v/>
      </c>
      <c r="U734" s="3"/>
      <c r="V734" s="3"/>
      <c r="W734" s="3"/>
      <c r="X734" s="3"/>
      <c r="Y734" s="3"/>
      <c r="Z734" s="3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1" t="str">
        <f t="shared" si="3"/>
        <v> </v>
      </c>
      <c r="N735" s="3" t="str">
        <f t="shared" si="4"/>
        <v/>
      </c>
      <c r="O735" s="3" t="str">
        <f t="shared" ref="O735:P735" si="1471">K735</f>
        <v/>
      </c>
      <c r="P735" s="3" t="str">
        <f t="shared" si="1471"/>
        <v/>
      </c>
      <c r="Q735" s="12" t="str">
        <f t="shared" si="6"/>
        <v/>
      </c>
      <c r="R735" s="3" t="str">
        <f t="shared" ref="R735:S735" si="1472">I735</f>
        <v/>
      </c>
      <c r="S735" s="3" t="str">
        <f t="shared" si="1472"/>
        <v/>
      </c>
      <c r="T735" s="3" t="str">
        <f t="shared" si="8"/>
        <v/>
      </c>
      <c r="U735" s="3"/>
      <c r="V735" s="3"/>
      <c r="W735" s="3"/>
      <c r="X735" s="3"/>
      <c r="Y735" s="3"/>
      <c r="Z735" s="3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1" t="str">
        <f t="shared" si="3"/>
        <v> </v>
      </c>
      <c r="N736" s="3" t="str">
        <f t="shared" si="4"/>
        <v/>
      </c>
      <c r="O736" s="3" t="str">
        <f t="shared" ref="O736:P736" si="1473">K736</f>
        <v/>
      </c>
      <c r="P736" s="3" t="str">
        <f t="shared" si="1473"/>
        <v/>
      </c>
      <c r="Q736" s="12" t="str">
        <f t="shared" si="6"/>
        <v/>
      </c>
      <c r="R736" s="3" t="str">
        <f t="shared" ref="R736:S736" si="1474">I736</f>
        <v/>
      </c>
      <c r="S736" s="3" t="str">
        <f t="shared" si="1474"/>
        <v/>
      </c>
      <c r="T736" s="3" t="str">
        <f t="shared" si="8"/>
        <v/>
      </c>
      <c r="U736" s="3"/>
      <c r="V736" s="3"/>
      <c r="W736" s="3"/>
      <c r="X736" s="3"/>
      <c r="Y736" s="3"/>
      <c r="Z736" s="3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1" t="str">
        <f t="shared" si="3"/>
        <v> </v>
      </c>
      <c r="N737" s="3" t="str">
        <f t="shared" si="4"/>
        <v/>
      </c>
      <c r="O737" s="3" t="str">
        <f t="shared" ref="O737:P737" si="1475">K737</f>
        <v/>
      </c>
      <c r="P737" s="3" t="str">
        <f t="shared" si="1475"/>
        <v/>
      </c>
      <c r="Q737" s="12" t="str">
        <f t="shared" si="6"/>
        <v/>
      </c>
      <c r="R737" s="3" t="str">
        <f t="shared" ref="R737:S737" si="1476">I737</f>
        <v/>
      </c>
      <c r="S737" s="3" t="str">
        <f t="shared" si="1476"/>
        <v/>
      </c>
      <c r="T737" s="3" t="str">
        <f t="shared" si="8"/>
        <v/>
      </c>
      <c r="U737" s="3"/>
      <c r="V737" s="3"/>
      <c r="W737" s="3"/>
      <c r="X737" s="3"/>
      <c r="Y737" s="3"/>
      <c r="Z737" s="3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1" t="str">
        <f t="shared" si="3"/>
        <v> </v>
      </c>
      <c r="N738" s="3" t="str">
        <f t="shared" si="4"/>
        <v/>
      </c>
      <c r="O738" s="3" t="str">
        <f t="shared" ref="O738:P738" si="1477">K738</f>
        <v/>
      </c>
      <c r="P738" s="3" t="str">
        <f t="shared" si="1477"/>
        <v/>
      </c>
      <c r="Q738" s="12" t="str">
        <f t="shared" si="6"/>
        <v/>
      </c>
      <c r="R738" s="3" t="str">
        <f t="shared" ref="R738:S738" si="1478">I738</f>
        <v/>
      </c>
      <c r="S738" s="3" t="str">
        <f t="shared" si="1478"/>
        <v/>
      </c>
      <c r="T738" s="3" t="str">
        <f t="shared" si="8"/>
        <v/>
      </c>
      <c r="U738" s="3"/>
      <c r="V738" s="3"/>
      <c r="W738" s="3"/>
      <c r="X738" s="3"/>
      <c r="Y738" s="3"/>
      <c r="Z738" s="3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1" t="str">
        <f t="shared" si="3"/>
        <v> </v>
      </c>
      <c r="N739" s="3" t="str">
        <f t="shared" si="4"/>
        <v/>
      </c>
      <c r="O739" s="3" t="str">
        <f t="shared" ref="O739:P739" si="1479">K739</f>
        <v/>
      </c>
      <c r="P739" s="3" t="str">
        <f t="shared" si="1479"/>
        <v/>
      </c>
      <c r="Q739" s="12" t="str">
        <f t="shared" si="6"/>
        <v/>
      </c>
      <c r="R739" s="3" t="str">
        <f t="shared" ref="R739:S739" si="1480">I739</f>
        <v/>
      </c>
      <c r="S739" s="3" t="str">
        <f t="shared" si="1480"/>
        <v/>
      </c>
      <c r="T739" s="3" t="str">
        <f t="shared" si="8"/>
        <v/>
      </c>
      <c r="U739" s="3"/>
      <c r="V739" s="3"/>
      <c r="W739" s="3"/>
      <c r="X739" s="3"/>
      <c r="Y739" s="3"/>
      <c r="Z739" s="3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1" t="str">
        <f t="shared" si="3"/>
        <v> </v>
      </c>
      <c r="N740" s="3" t="str">
        <f t="shared" si="4"/>
        <v/>
      </c>
      <c r="O740" s="3" t="str">
        <f t="shared" ref="O740:P740" si="1481">K740</f>
        <v/>
      </c>
      <c r="P740" s="3" t="str">
        <f t="shared" si="1481"/>
        <v/>
      </c>
      <c r="Q740" s="12" t="str">
        <f t="shared" si="6"/>
        <v/>
      </c>
      <c r="R740" s="3" t="str">
        <f t="shared" ref="R740:S740" si="1482">I740</f>
        <v/>
      </c>
      <c r="S740" s="3" t="str">
        <f t="shared" si="1482"/>
        <v/>
      </c>
      <c r="T740" s="3" t="str">
        <f t="shared" si="8"/>
        <v/>
      </c>
      <c r="U740" s="3"/>
      <c r="V740" s="3"/>
      <c r="W740" s="3"/>
      <c r="X740" s="3"/>
      <c r="Y740" s="3"/>
      <c r="Z740" s="3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1" t="str">
        <f t="shared" si="3"/>
        <v> </v>
      </c>
      <c r="N741" s="3" t="str">
        <f t="shared" si="4"/>
        <v/>
      </c>
      <c r="O741" s="3" t="str">
        <f t="shared" ref="O741:P741" si="1483">K741</f>
        <v/>
      </c>
      <c r="P741" s="3" t="str">
        <f t="shared" si="1483"/>
        <v/>
      </c>
      <c r="Q741" s="12" t="str">
        <f t="shared" si="6"/>
        <v/>
      </c>
      <c r="R741" s="3" t="str">
        <f t="shared" ref="R741:S741" si="1484">I741</f>
        <v/>
      </c>
      <c r="S741" s="3" t="str">
        <f t="shared" si="1484"/>
        <v/>
      </c>
      <c r="T741" s="3" t="str">
        <f t="shared" si="8"/>
        <v/>
      </c>
      <c r="U741" s="3"/>
      <c r="V741" s="3"/>
      <c r="W741" s="3"/>
      <c r="X741" s="3"/>
      <c r="Y741" s="3"/>
      <c r="Z741" s="3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1" t="str">
        <f t="shared" si="3"/>
        <v> </v>
      </c>
      <c r="N742" s="3" t="str">
        <f t="shared" si="4"/>
        <v/>
      </c>
      <c r="O742" s="3" t="str">
        <f t="shared" ref="O742:P742" si="1485">K742</f>
        <v/>
      </c>
      <c r="P742" s="3" t="str">
        <f t="shared" si="1485"/>
        <v/>
      </c>
      <c r="Q742" s="12" t="str">
        <f t="shared" si="6"/>
        <v/>
      </c>
      <c r="R742" s="3" t="str">
        <f t="shared" ref="R742:S742" si="1486">I742</f>
        <v/>
      </c>
      <c r="S742" s="3" t="str">
        <f t="shared" si="1486"/>
        <v/>
      </c>
      <c r="T742" s="3" t="str">
        <f t="shared" si="8"/>
        <v/>
      </c>
      <c r="U742" s="3"/>
      <c r="V742" s="3"/>
      <c r="W742" s="3"/>
      <c r="X742" s="3"/>
      <c r="Y742" s="3"/>
      <c r="Z742" s="3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1" t="str">
        <f t="shared" si="3"/>
        <v> </v>
      </c>
      <c r="N743" s="3" t="str">
        <f t="shared" si="4"/>
        <v/>
      </c>
      <c r="O743" s="3" t="str">
        <f t="shared" ref="O743:P743" si="1487">K743</f>
        <v/>
      </c>
      <c r="P743" s="3" t="str">
        <f t="shared" si="1487"/>
        <v/>
      </c>
      <c r="Q743" s="12" t="str">
        <f t="shared" si="6"/>
        <v/>
      </c>
      <c r="R743" s="3" t="str">
        <f t="shared" ref="R743:S743" si="1488">I743</f>
        <v/>
      </c>
      <c r="S743" s="3" t="str">
        <f t="shared" si="1488"/>
        <v/>
      </c>
      <c r="T743" s="3" t="str">
        <f t="shared" si="8"/>
        <v/>
      </c>
      <c r="U743" s="3"/>
      <c r="V743" s="3"/>
      <c r="W743" s="3"/>
      <c r="X743" s="3"/>
      <c r="Y743" s="3"/>
      <c r="Z743" s="3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1" t="str">
        <f t="shared" si="3"/>
        <v> </v>
      </c>
      <c r="N744" s="3" t="str">
        <f t="shared" si="4"/>
        <v/>
      </c>
      <c r="O744" s="3" t="str">
        <f t="shared" ref="O744:P744" si="1489">K744</f>
        <v/>
      </c>
      <c r="P744" s="3" t="str">
        <f t="shared" si="1489"/>
        <v/>
      </c>
      <c r="Q744" s="12" t="str">
        <f t="shared" si="6"/>
        <v/>
      </c>
      <c r="R744" s="3" t="str">
        <f t="shared" ref="R744:S744" si="1490">I744</f>
        <v/>
      </c>
      <c r="S744" s="3" t="str">
        <f t="shared" si="1490"/>
        <v/>
      </c>
      <c r="T744" s="3" t="str">
        <f t="shared" si="8"/>
        <v/>
      </c>
      <c r="U744" s="3"/>
      <c r="V744" s="3"/>
      <c r="W744" s="3"/>
      <c r="X744" s="3"/>
      <c r="Y744" s="3"/>
      <c r="Z744" s="3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1" t="str">
        <f t="shared" si="3"/>
        <v> </v>
      </c>
      <c r="N745" s="3" t="str">
        <f t="shared" si="4"/>
        <v/>
      </c>
      <c r="O745" s="3" t="str">
        <f t="shared" ref="O745:P745" si="1491">K745</f>
        <v/>
      </c>
      <c r="P745" s="3" t="str">
        <f t="shared" si="1491"/>
        <v/>
      </c>
      <c r="Q745" s="12" t="str">
        <f t="shared" si="6"/>
        <v/>
      </c>
      <c r="R745" s="3" t="str">
        <f t="shared" ref="R745:S745" si="1492">I745</f>
        <v/>
      </c>
      <c r="S745" s="3" t="str">
        <f t="shared" si="1492"/>
        <v/>
      </c>
      <c r="T745" s="3" t="str">
        <f t="shared" si="8"/>
        <v/>
      </c>
      <c r="U745" s="3"/>
      <c r="V745" s="3"/>
      <c r="W745" s="3"/>
      <c r="X745" s="3"/>
      <c r="Y745" s="3"/>
      <c r="Z745" s="3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1" t="str">
        <f t="shared" si="3"/>
        <v> </v>
      </c>
      <c r="N746" s="3" t="str">
        <f t="shared" si="4"/>
        <v/>
      </c>
      <c r="O746" s="3" t="str">
        <f t="shared" ref="O746:P746" si="1493">K746</f>
        <v/>
      </c>
      <c r="P746" s="3" t="str">
        <f t="shared" si="1493"/>
        <v/>
      </c>
      <c r="Q746" s="12" t="str">
        <f t="shared" si="6"/>
        <v/>
      </c>
      <c r="R746" s="3" t="str">
        <f t="shared" ref="R746:S746" si="1494">I746</f>
        <v/>
      </c>
      <c r="S746" s="3" t="str">
        <f t="shared" si="1494"/>
        <v/>
      </c>
      <c r="T746" s="3" t="str">
        <f t="shared" si="8"/>
        <v/>
      </c>
      <c r="U746" s="3"/>
      <c r="V746" s="3"/>
      <c r="W746" s="3"/>
      <c r="X746" s="3"/>
      <c r="Y746" s="3"/>
      <c r="Z746" s="3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1" t="str">
        <f t="shared" si="3"/>
        <v> </v>
      </c>
      <c r="N747" s="3" t="str">
        <f t="shared" si="4"/>
        <v/>
      </c>
      <c r="O747" s="3" t="str">
        <f t="shared" ref="O747:P747" si="1495">K747</f>
        <v/>
      </c>
      <c r="P747" s="3" t="str">
        <f t="shared" si="1495"/>
        <v/>
      </c>
      <c r="Q747" s="12" t="str">
        <f t="shared" si="6"/>
        <v/>
      </c>
      <c r="R747" s="3" t="str">
        <f t="shared" ref="R747:S747" si="1496">I747</f>
        <v/>
      </c>
      <c r="S747" s="3" t="str">
        <f t="shared" si="1496"/>
        <v/>
      </c>
      <c r="T747" s="3" t="str">
        <f t="shared" si="8"/>
        <v/>
      </c>
      <c r="U747" s="3"/>
      <c r="V747" s="3"/>
      <c r="W747" s="3"/>
      <c r="X747" s="3"/>
      <c r="Y747" s="3"/>
      <c r="Z747" s="3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1" t="str">
        <f t="shared" si="3"/>
        <v> </v>
      </c>
      <c r="N748" s="3" t="str">
        <f t="shared" si="4"/>
        <v/>
      </c>
      <c r="O748" s="3" t="str">
        <f t="shared" ref="O748:P748" si="1497">K748</f>
        <v/>
      </c>
      <c r="P748" s="3" t="str">
        <f t="shared" si="1497"/>
        <v/>
      </c>
      <c r="Q748" s="12" t="str">
        <f t="shared" si="6"/>
        <v/>
      </c>
      <c r="R748" s="3" t="str">
        <f t="shared" ref="R748:S748" si="1498">I748</f>
        <v/>
      </c>
      <c r="S748" s="3" t="str">
        <f t="shared" si="1498"/>
        <v/>
      </c>
      <c r="T748" s="3" t="str">
        <f t="shared" si="8"/>
        <v/>
      </c>
      <c r="U748" s="3"/>
      <c r="V748" s="3"/>
      <c r="W748" s="3"/>
      <c r="X748" s="3"/>
      <c r="Y748" s="3"/>
      <c r="Z748" s="3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1" t="str">
        <f t="shared" si="3"/>
        <v> </v>
      </c>
      <c r="N749" s="3" t="str">
        <f t="shared" si="4"/>
        <v/>
      </c>
      <c r="O749" s="3" t="str">
        <f t="shared" ref="O749:P749" si="1499">K749</f>
        <v/>
      </c>
      <c r="P749" s="3" t="str">
        <f t="shared" si="1499"/>
        <v/>
      </c>
      <c r="Q749" s="12" t="str">
        <f t="shared" si="6"/>
        <v/>
      </c>
      <c r="R749" s="3" t="str">
        <f t="shared" ref="R749:S749" si="1500">I749</f>
        <v/>
      </c>
      <c r="S749" s="3" t="str">
        <f t="shared" si="1500"/>
        <v/>
      </c>
      <c r="T749" s="3" t="str">
        <f t="shared" si="8"/>
        <v/>
      </c>
      <c r="U749" s="3"/>
      <c r="V749" s="3"/>
      <c r="W749" s="3"/>
      <c r="X749" s="3"/>
      <c r="Y749" s="3"/>
      <c r="Z749" s="3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1" t="str">
        <f t="shared" si="3"/>
        <v> </v>
      </c>
      <c r="N750" s="3" t="str">
        <f t="shared" si="4"/>
        <v/>
      </c>
      <c r="O750" s="3" t="str">
        <f t="shared" ref="O750:P750" si="1501">K750</f>
        <v/>
      </c>
      <c r="P750" s="3" t="str">
        <f t="shared" si="1501"/>
        <v/>
      </c>
      <c r="Q750" s="12" t="str">
        <f t="shared" si="6"/>
        <v/>
      </c>
      <c r="R750" s="3" t="str">
        <f t="shared" ref="R750:S750" si="1502">I750</f>
        <v/>
      </c>
      <c r="S750" s="3" t="str">
        <f t="shared" si="1502"/>
        <v/>
      </c>
      <c r="T750" s="3" t="str">
        <f t="shared" si="8"/>
        <v/>
      </c>
      <c r="U750" s="3"/>
      <c r="V750" s="3"/>
      <c r="W750" s="3"/>
      <c r="X750" s="3"/>
      <c r="Y750" s="3"/>
      <c r="Z750" s="3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1" t="str">
        <f t="shared" si="3"/>
        <v> </v>
      </c>
      <c r="N751" s="3" t="str">
        <f t="shared" si="4"/>
        <v/>
      </c>
      <c r="O751" s="3" t="str">
        <f t="shared" ref="O751:P751" si="1503">K751</f>
        <v/>
      </c>
      <c r="P751" s="3" t="str">
        <f t="shared" si="1503"/>
        <v/>
      </c>
      <c r="Q751" s="12" t="str">
        <f t="shared" si="6"/>
        <v/>
      </c>
      <c r="R751" s="3" t="str">
        <f t="shared" ref="R751:S751" si="1504">I751</f>
        <v/>
      </c>
      <c r="S751" s="3" t="str">
        <f t="shared" si="1504"/>
        <v/>
      </c>
      <c r="T751" s="3" t="str">
        <f t="shared" si="8"/>
        <v/>
      </c>
      <c r="U751" s="3"/>
      <c r="V751" s="3"/>
      <c r="W751" s="3"/>
      <c r="X751" s="3"/>
      <c r="Y751" s="3"/>
      <c r="Z751" s="3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1" t="str">
        <f t="shared" si="3"/>
        <v> </v>
      </c>
      <c r="N752" s="3" t="str">
        <f t="shared" si="4"/>
        <v/>
      </c>
      <c r="O752" s="3" t="str">
        <f t="shared" ref="O752:P752" si="1505">K752</f>
        <v/>
      </c>
      <c r="P752" s="3" t="str">
        <f t="shared" si="1505"/>
        <v/>
      </c>
      <c r="Q752" s="12" t="str">
        <f t="shared" si="6"/>
        <v/>
      </c>
      <c r="R752" s="3" t="str">
        <f t="shared" ref="R752:S752" si="1506">I752</f>
        <v/>
      </c>
      <c r="S752" s="3" t="str">
        <f t="shared" si="1506"/>
        <v/>
      </c>
      <c r="T752" s="3" t="str">
        <f t="shared" si="8"/>
        <v/>
      </c>
      <c r="U752" s="3"/>
      <c r="V752" s="3"/>
      <c r="W752" s="3"/>
      <c r="X752" s="3"/>
      <c r="Y752" s="3"/>
      <c r="Z752" s="3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1" t="str">
        <f t="shared" si="3"/>
        <v> </v>
      </c>
      <c r="N753" s="3" t="str">
        <f t="shared" si="4"/>
        <v/>
      </c>
      <c r="O753" s="3" t="str">
        <f t="shared" ref="O753:P753" si="1507">K753</f>
        <v/>
      </c>
      <c r="P753" s="3" t="str">
        <f t="shared" si="1507"/>
        <v/>
      </c>
      <c r="Q753" s="12" t="str">
        <f t="shared" si="6"/>
        <v/>
      </c>
      <c r="R753" s="3" t="str">
        <f t="shared" ref="R753:S753" si="1508">I753</f>
        <v/>
      </c>
      <c r="S753" s="3" t="str">
        <f t="shared" si="1508"/>
        <v/>
      </c>
      <c r="T753" s="3" t="str">
        <f t="shared" si="8"/>
        <v/>
      </c>
      <c r="U753" s="3"/>
      <c r="V753" s="3"/>
      <c r="W753" s="3"/>
      <c r="X753" s="3"/>
      <c r="Y753" s="3"/>
      <c r="Z753" s="3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1" t="str">
        <f t="shared" si="3"/>
        <v> </v>
      </c>
      <c r="N754" s="3" t="str">
        <f t="shared" si="4"/>
        <v/>
      </c>
      <c r="O754" s="3" t="str">
        <f t="shared" ref="O754:P754" si="1509">K754</f>
        <v/>
      </c>
      <c r="P754" s="3" t="str">
        <f t="shared" si="1509"/>
        <v/>
      </c>
      <c r="Q754" s="12" t="str">
        <f t="shared" si="6"/>
        <v/>
      </c>
      <c r="R754" s="3" t="str">
        <f t="shared" ref="R754:S754" si="1510">I754</f>
        <v/>
      </c>
      <c r="S754" s="3" t="str">
        <f t="shared" si="1510"/>
        <v/>
      </c>
      <c r="T754" s="3" t="str">
        <f t="shared" si="8"/>
        <v/>
      </c>
      <c r="U754" s="3"/>
      <c r="V754" s="3"/>
      <c r="W754" s="3"/>
      <c r="X754" s="3"/>
      <c r="Y754" s="3"/>
      <c r="Z754" s="3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1" t="str">
        <f t="shared" si="3"/>
        <v> </v>
      </c>
      <c r="N755" s="3" t="str">
        <f t="shared" si="4"/>
        <v/>
      </c>
      <c r="O755" s="3" t="str">
        <f t="shared" ref="O755:P755" si="1511">K755</f>
        <v/>
      </c>
      <c r="P755" s="3" t="str">
        <f t="shared" si="1511"/>
        <v/>
      </c>
      <c r="Q755" s="12" t="str">
        <f t="shared" si="6"/>
        <v/>
      </c>
      <c r="R755" s="3" t="str">
        <f t="shared" ref="R755:S755" si="1512">I755</f>
        <v/>
      </c>
      <c r="S755" s="3" t="str">
        <f t="shared" si="1512"/>
        <v/>
      </c>
      <c r="T755" s="3" t="str">
        <f t="shared" si="8"/>
        <v/>
      </c>
      <c r="U755" s="3"/>
      <c r="V755" s="3"/>
      <c r="W755" s="3"/>
      <c r="X755" s="3"/>
      <c r="Y755" s="3"/>
      <c r="Z755" s="3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1" t="str">
        <f t="shared" si="3"/>
        <v> </v>
      </c>
      <c r="N756" s="3" t="str">
        <f t="shared" si="4"/>
        <v/>
      </c>
      <c r="O756" s="3" t="str">
        <f t="shared" ref="O756:P756" si="1513">K756</f>
        <v/>
      </c>
      <c r="P756" s="3" t="str">
        <f t="shared" si="1513"/>
        <v/>
      </c>
      <c r="Q756" s="12" t="str">
        <f t="shared" si="6"/>
        <v/>
      </c>
      <c r="R756" s="3" t="str">
        <f t="shared" ref="R756:S756" si="1514">I756</f>
        <v/>
      </c>
      <c r="S756" s="3" t="str">
        <f t="shared" si="1514"/>
        <v/>
      </c>
      <c r="T756" s="3" t="str">
        <f t="shared" si="8"/>
        <v/>
      </c>
      <c r="U756" s="3"/>
      <c r="V756" s="3"/>
      <c r="W756" s="3"/>
      <c r="X756" s="3"/>
      <c r="Y756" s="3"/>
      <c r="Z756" s="3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1" t="str">
        <f t="shared" si="3"/>
        <v> </v>
      </c>
      <c r="N757" s="3" t="str">
        <f t="shared" si="4"/>
        <v/>
      </c>
      <c r="O757" s="3" t="str">
        <f t="shared" ref="O757:P757" si="1515">K757</f>
        <v/>
      </c>
      <c r="P757" s="3" t="str">
        <f t="shared" si="1515"/>
        <v/>
      </c>
      <c r="Q757" s="12" t="str">
        <f t="shared" si="6"/>
        <v/>
      </c>
      <c r="R757" s="3" t="str">
        <f t="shared" ref="R757:S757" si="1516">I757</f>
        <v/>
      </c>
      <c r="S757" s="3" t="str">
        <f t="shared" si="1516"/>
        <v/>
      </c>
      <c r="T757" s="3" t="str">
        <f t="shared" si="8"/>
        <v/>
      </c>
      <c r="U757" s="3"/>
      <c r="V757" s="3"/>
      <c r="W757" s="3"/>
      <c r="X757" s="3"/>
      <c r="Y757" s="3"/>
      <c r="Z757" s="3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1" t="str">
        <f t="shared" si="3"/>
        <v> </v>
      </c>
      <c r="N758" s="3" t="str">
        <f t="shared" si="4"/>
        <v/>
      </c>
      <c r="O758" s="3" t="str">
        <f t="shared" ref="O758:P758" si="1517">K758</f>
        <v/>
      </c>
      <c r="P758" s="3" t="str">
        <f t="shared" si="1517"/>
        <v/>
      </c>
      <c r="Q758" s="12" t="str">
        <f t="shared" si="6"/>
        <v/>
      </c>
      <c r="R758" s="3" t="str">
        <f t="shared" ref="R758:S758" si="1518">I758</f>
        <v/>
      </c>
      <c r="S758" s="3" t="str">
        <f t="shared" si="1518"/>
        <v/>
      </c>
      <c r="T758" s="3" t="str">
        <f t="shared" si="8"/>
        <v/>
      </c>
      <c r="U758" s="3"/>
      <c r="V758" s="3"/>
      <c r="W758" s="3"/>
      <c r="X758" s="3"/>
      <c r="Y758" s="3"/>
      <c r="Z758" s="3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1" t="str">
        <f t="shared" si="3"/>
        <v> </v>
      </c>
      <c r="N759" s="3" t="str">
        <f t="shared" si="4"/>
        <v/>
      </c>
      <c r="O759" s="3" t="str">
        <f t="shared" ref="O759:P759" si="1519">K759</f>
        <v/>
      </c>
      <c r="P759" s="3" t="str">
        <f t="shared" si="1519"/>
        <v/>
      </c>
      <c r="Q759" s="12" t="str">
        <f t="shared" si="6"/>
        <v/>
      </c>
      <c r="R759" s="3" t="str">
        <f t="shared" ref="R759:S759" si="1520">I759</f>
        <v/>
      </c>
      <c r="S759" s="3" t="str">
        <f t="shared" si="1520"/>
        <v/>
      </c>
      <c r="T759" s="3" t="str">
        <f t="shared" si="8"/>
        <v/>
      </c>
      <c r="U759" s="3"/>
      <c r="V759" s="3"/>
      <c r="W759" s="3"/>
      <c r="X759" s="3"/>
      <c r="Y759" s="3"/>
      <c r="Z759" s="3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1" t="str">
        <f t="shared" si="3"/>
        <v> </v>
      </c>
      <c r="N760" s="3" t="str">
        <f t="shared" si="4"/>
        <v/>
      </c>
      <c r="O760" s="3" t="str">
        <f t="shared" ref="O760:P760" si="1521">K760</f>
        <v/>
      </c>
      <c r="P760" s="3" t="str">
        <f t="shared" si="1521"/>
        <v/>
      </c>
      <c r="Q760" s="12" t="str">
        <f t="shared" si="6"/>
        <v/>
      </c>
      <c r="R760" s="3" t="str">
        <f t="shared" ref="R760:S760" si="1522">I760</f>
        <v/>
      </c>
      <c r="S760" s="3" t="str">
        <f t="shared" si="1522"/>
        <v/>
      </c>
      <c r="T760" s="3" t="str">
        <f t="shared" si="8"/>
        <v/>
      </c>
      <c r="U760" s="3"/>
      <c r="V760" s="3"/>
      <c r="W760" s="3"/>
      <c r="X760" s="3"/>
      <c r="Y760" s="3"/>
      <c r="Z760" s="3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1" t="str">
        <f t="shared" si="3"/>
        <v> </v>
      </c>
      <c r="N761" s="3" t="str">
        <f t="shared" si="4"/>
        <v/>
      </c>
      <c r="O761" s="3" t="str">
        <f t="shared" ref="O761:P761" si="1523">K761</f>
        <v/>
      </c>
      <c r="P761" s="3" t="str">
        <f t="shared" si="1523"/>
        <v/>
      </c>
      <c r="Q761" s="12" t="str">
        <f t="shared" si="6"/>
        <v/>
      </c>
      <c r="R761" s="3" t="str">
        <f t="shared" ref="R761:S761" si="1524">I761</f>
        <v/>
      </c>
      <c r="S761" s="3" t="str">
        <f t="shared" si="1524"/>
        <v/>
      </c>
      <c r="T761" s="3" t="str">
        <f t="shared" si="8"/>
        <v/>
      </c>
      <c r="U761" s="3"/>
      <c r="V761" s="3"/>
      <c r="W761" s="3"/>
      <c r="X761" s="3"/>
      <c r="Y761" s="3"/>
      <c r="Z761" s="3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1" t="str">
        <f t="shared" si="3"/>
        <v> </v>
      </c>
      <c r="N762" s="3" t="str">
        <f t="shared" si="4"/>
        <v/>
      </c>
      <c r="O762" s="3" t="str">
        <f t="shared" ref="O762:P762" si="1525">K762</f>
        <v/>
      </c>
      <c r="P762" s="3" t="str">
        <f t="shared" si="1525"/>
        <v/>
      </c>
      <c r="Q762" s="12" t="str">
        <f t="shared" si="6"/>
        <v/>
      </c>
      <c r="R762" s="3" t="str">
        <f t="shared" ref="R762:S762" si="1526">I762</f>
        <v/>
      </c>
      <c r="S762" s="3" t="str">
        <f t="shared" si="1526"/>
        <v/>
      </c>
      <c r="T762" s="3" t="str">
        <f t="shared" si="8"/>
        <v/>
      </c>
      <c r="U762" s="3"/>
      <c r="V762" s="3"/>
      <c r="W762" s="3"/>
      <c r="X762" s="3"/>
      <c r="Y762" s="3"/>
      <c r="Z762" s="3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1" t="str">
        <f t="shared" si="3"/>
        <v> </v>
      </c>
      <c r="N763" s="3" t="str">
        <f t="shared" si="4"/>
        <v/>
      </c>
      <c r="O763" s="3" t="str">
        <f t="shared" ref="O763:P763" si="1527">K763</f>
        <v/>
      </c>
      <c r="P763" s="3" t="str">
        <f t="shared" si="1527"/>
        <v/>
      </c>
      <c r="Q763" s="12" t="str">
        <f t="shared" si="6"/>
        <v/>
      </c>
      <c r="R763" s="3" t="str">
        <f t="shared" ref="R763:S763" si="1528">I763</f>
        <v/>
      </c>
      <c r="S763" s="3" t="str">
        <f t="shared" si="1528"/>
        <v/>
      </c>
      <c r="T763" s="3" t="str">
        <f t="shared" si="8"/>
        <v/>
      </c>
      <c r="U763" s="3"/>
      <c r="V763" s="3"/>
      <c r="W763" s="3"/>
      <c r="X763" s="3"/>
      <c r="Y763" s="3"/>
      <c r="Z763" s="3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1" t="str">
        <f t="shared" si="3"/>
        <v> </v>
      </c>
      <c r="N764" s="3" t="str">
        <f t="shared" si="4"/>
        <v/>
      </c>
      <c r="O764" s="3" t="str">
        <f t="shared" ref="O764:P764" si="1529">K764</f>
        <v/>
      </c>
      <c r="P764" s="3" t="str">
        <f t="shared" si="1529"/>
        <v/>
      </c>
      <c r="Q764" s="12" t="str">
        <f t="shared" si="6"/>
        <v/>
      </c>
      <c r="R764" s="3" t="str">
        <f t="shared" ref="R764:S764" si="1530">I764</f>
        <v/>
      </c>
      <c r="S764" s="3" t="str">
        <f t="shared" si="1530"/>
        <v/>
      </c>
      <c r="T764" s="3" t="str">
        <f t="shared" si="8"/>
        <v/>
      </c>
      <c r="U764" s="3"/>
      <c r="V764" s="3"/>
      <c r="W764" s="3"/>
      <c r="X764" s="3"/>
      <c r="Y764" s="3"/>
      <c r="Z764" s="3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1" t="str">
        <f t="shared" si="3"/>
        <v> </v>
      </c>
      <c r="N765" s="3" t="str">
        <f t="shared" si="4"/>
        <v/>
      </c>
      <c r="O765" s="3" t="str">
        <f t="shared" ref="O765:P765" si="1531">K765</f>
        <v/>
      </c>
      <c r="P765" s="3" t="str">
        <f t="shared" si="1531"/>
        <v/>
      </c>
      <c r="Q765" s="12" t="str">
        <f t="shared" si="6"/>
        <v/>
      </c>
      <c r="R765" s="3" t="str">
        <f t="shared" ref="R765:S765" si="1532">I765</f>
        <v/>
      </c>
      <c r="S765" s="3" t="str">
        <f t="shared" si="1532"/>
        <v/>
      </c>
      <c r="T765" s="3" t="str">
        <f t="shared" si="8"/>
        <v/>
      </c>
      <c r="U765" s="3"/>
      <c r="V765" s="3"/>
      <c r="W765" s="3"/>
      <c r="X765" s="3"/>
      <c r="Y765" s="3"/>
      <c r="Z765" s="3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1" t="str">
        <f t="shared" si="3"/>
        <v> </v>
      </c>
      <c r="N766" s="3" t="str">
        <f t="shared" si="4"/>
        <v/>
      </c>
      <c r="O766" s="3" t="str">
        <f t="shared" ref="O766:P766" si="1533">K766</f>
        <v/>
      </c>
      <c r="P766" s="3" t="str">
        <f t="shared" si="1533"/>
        <v/>
      </c>
      <c r="Q766" s="12" t="str">
        <f t="shared" si="6"/>
        <v/>
      </c>
      <c r="R766" s="3" t="str">
        <f t="shared" ref="R766:S766" si="1534">I766</f>
        <v/>
      </c>
      <c r="S766" s="3" t="str">
        <f t="shared" si="1534"/>
        <v/>
      </c>
      <c r="T766" s="3" t="str">
        <f t="shared" si="8"/>
        <v/>
      </c>
      <c r="U766" s="3"/>
      <c r="V766" s="3"/>
      <c r="W766" s="3"/>
      <c r="X766" s="3"/>
      <c r="Y766" s="3"/>
      <c r="Z766" s="3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1" t="str">
        <f t="shared" si="3"/>
        <v> </v>
      </c>
      <c r="N767" s="3" t="str">
        <f t="shared" si="4"/>
        <v/>
      </c>
      <c r="O767" s="3" t="str">
        <f t="shared" ref="O767:P767" si="1535">K767</f>
        <v/>
      </c>
      <c r="P767" s="3" t="str">
        <f t="shared" si="1535"/>
        <v/>
      </c>
      <c r="Q767" s="12" t="str">
        <f t="shared" si="6"/>
        <v/>
      </c>
      <c r="R767" s="3" t="str">
        <f t="shared" ref="R767:S767" si="1536">I767</f>
        <v/>
      </c>
      <c r="S767" s="3" t="str">
        <f t="shared" si="1536"/>
        <v/>
      </c>
      <c r="T767" s="3" t="str">
        <f t="shared" si="8"/>
        <v/>
      </c>
      <c r="U767" s="3"/>
      <c r="V767" s="3"/>
      <c r="W767" s="3"/>
      <c r="X767" s="3"/>
      <c r="Y767" s="3"/>
      <c r="Z767" s="3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1" t="str">
        <f t="shared" si="3"/>
        <v> </v>
      </c>
      <c r="N768" s="3" t="str">
        <f t="shared" si="4"/>
        <v/>
      </c>
      <c r="O768" s="3" t="str">
        <f t="shared" ref="O768:P768" si="1537">K768</f>
        <v/>
      </c>
      <c r="P768" s="3" t="str">
        <f t="shared" si="1537"/>
        <v/>
      </c>
      <c r="Q768" s="12" t="str">
        <f t="shared" si="6"/>
        <v/>
      </c>
      <c r="R768" s="3" t="str">
        <f t="shared" ref="R768:S768" si="1538">I768</f>
        <v/>
      </c>
      <c r="S768" s="3" t="str">
        <f t="shared" si="1538"/>
        <v/>
      </c>
      <c r="T768" s="3" t="str">
        <f t="shared" si="8"/>
        <v/>
      </c>
      <c r="U768" s="3"/>
      <c r="V768" s="3"/>
      <c r="W768" s="3"/>
      <c r="X768" s="3"/>
      <c r="Y768" s="3"/>
      <c r="Z768" s="3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1" t="str">
        <f t="shared" si="3"/>
        <v> </v>
      </c>
      <c r="N769" s="3" t="str">
        <f t="shared" si="4"/>
        <v/>
      </c>
      <c r="O769" s="3" t="str">
        <f t="shared" ref="O769:P769" si="1539">K769</f>
        <v/>
      </c>
      <c r="P769" s="3" t="str">
        <f t="shared" si="1539"/>
        <v/>
      </c>
      <c r="Q769" s="12" t="str">
        <f t="shared" si="6"/>
        <v/>
      </c>
      <c r="R769" s="3" t="str">
        <f t="shared" ref="R769:S769" si="1540">I769</f>
        <v/>
      </c>
      <c r="S769" s="3" t="str">
        <f t="shared" si="1540"/>
        <v/>
      </c>
      <c r="T769" s="3" t="str">
        <f t="shared" si="8"/>
        <v/>
      </c>
      <c r="U769" s="3"/>
      <c r="V769" s="3"/>
      <c r="W769" s="3"/>
      <c r="X769" s="3"/>
      <c r="Y769" s="3"/>
      <c r="Z769" s="3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1" t="str">
        <f t="shared" si="3"/>
        <v> </v>
      </c>
      <c r="N770" s="3" t="str">
        <f t="shared" si="4"/>
        <v/>
      </c>
      <c r="O770" s="3" t="str">
        <f t="shared" ref="O770:P770" si="1541">K770</f>
        <v/>
      </c>
      <c r="P770" s="3" t="str">
        <f t="shared" si="1541"/>
        <v/>
      </c>
      <c r="Q770" s="12" t="str">
        <f t="shared" si="6"/>
        <v/>
      </c>
      <c r="R770" s="3" t="str">
        <f t="shared" ref="R770:S770" si="1542">I770</f>
        <v/>
      </c>
      <c r="S770" s="3" t="str">
        <f t="shared" si="1542"/>
        <v/>
      </c>
      <c r="T770" s="3" t="str">
        <f t="shared" si="8"/>
        <v/>
      </c>
      <c r="U770" s="3"/>
      <c r="V770" s="3"/>
      <c r="W770" s="3"/>
      <c r="X770" s="3"/>
      <c r="Y770" s="3"/>
      <c r="Z770" s="3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1" t="str">
        <f t="shared" si="3"/>
        <v> </v>
      </c>
      <c r="N771" s="3" t="str">
        <f t="shared" si="4"/>
        <v/>
      </c>
      <c r="O771" s="3" t="str">
        <f t="shared" ref="O771:P771" si="1543">K771</f>
        <v/>
      </c>
      <c r="P771" s="3" t="str">
        <f t="shared" si="1543"/>
        <v/>
      </c>
      <c r="Q771" s="12" t="str">
        <f t="shared" si="6"/>
        <v/>
      </c>
      <c r="R771" s="3" t="str">
        <f t="shared" ref="R771:S771" si="1544">I771</f>
        <v/>
      </c>
      <c r="S771" s="3" t="str">
        <f t="shared" si="1544"/>
        <v/>
      </c>
      <c r="T771" s="3" t="str">
        <f t="shared" si="8"/>
        <v/>
      </c>
      <c r="U771" s="3"/>
      <c r="V771" s="3"/>
      <c r="W771" s="3"/>
      <c r="X771" s="3"/>
      <c r="Y771" s="3"/>
      <c r="Z771" s="3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1" t="str">
        <f t="shared" si="3"/>
        <v> </v>
      </c>
      <c r="N772" s="3" t="str">
        <f t="shared" si="4"/>
        <v/>
      </c>
      <c r="O772" s="3" t="str">
        <f t="shared" ref="O772:P772" si="1545">K772</f>
        <v/>
      </c>
      <c r="P772" s="3" t="str">
        <f t="shared" si="1545"/>
        <v/>
      </c>
      <c r="Q772" s="12" t="str">
        <f t="shared" si="6"/>
        <v/>
      </c>
      <c r="R772" s="3" t="str">
        <f t="shared" ref="R772:S772" si="1546">I772</f>
        <v/>
      </c>
      <c r="S772" s="3" t="str">
        <f t="shared" si="1546"/>
        <v/>
      </c>
      <c r="T772" s="3" t="str">
        <f t="shared" si="8"/>
        <v/>
      </c>
      <c r="U772" s="3"/>
      <c r="V772" s="3"/>
      <c r="W772" s="3"/>
      <c r="X772" s="3"/>
      <c r="Y772" s="3"/>
      <c r="Z772" s="3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1" t="str">
        <f t="shared" si="3"/>
        <v> </v>
      </c>
      <c r="N773" s="3" t="str">
        <f t="shared" si="4"/>
        <v/>
      </c>
      <c r="O773" s="3" t="str">
        <f t="shared" ref="O773:P773" si="1547">K773</f>
        <v/>
      </c>
      <c r="P773" s="3" t="str">
        <f t="shared" si="1547"/>
        <v/>
      </c>
      <c r="Q773" s="12" t="str">
        <f t="shared" si="6"/>
        <v/>
      </c>
      <c r="R773" s="3" t="str">
        <f t="shared" ref="R773:S773" si="1548">I773</f>
        <v/>
      </c>
      <c r="S773" s="3" t="str">
        <f t="shared" si="1548"/>
        <v/>
      </c>
      <c r="T773" s="3" t="str">
        <f t="shared" si="8"/>
        <v/>
      </c>
      <c r="U773" s="3"/>
      <c r="V773" s="3"/>
      <c r="W773" s="3"/>
      <c r="X773" s="3"/>
      <c r="Y773" s="3"/>
      <c r="Z773" s="3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1" t="str">
        <f t="shared" si="3"/>
        <v> </v>
      </c>
      <c r="N774" s="3" t="str">
        <f t="shared" si="4"/>
        <v/>
      </c>
      <c r="O774" s="3" t="str">
        <f t="shared" ref="O774:P774" si="1549">K774</f>
        <v/>
      </c>
      <c r="P774" s="3" t="str">
        <f t="shared" si="1549"/>
        <v/>
      </c>
      <c r="Q774" s="12" t="str">
        <f t="shared" si="6"/>
        <v/>
      </c>
      <c r="R774" s="3" t="str">
        <f t="shared" ref="R774:S774" si="1550">I774</f>
        <v/>
      </c>
      <c r="S774" s="3" t="str">
        <f t="shared" si="1550"/>
        <v/>
      </c>
      <c r="T774" s="3" t="str">
        <f t="shared" si="8"/>
        <v/>
      </c>
      <c r="U774" s="3"/>
      <c r="V774" s="3"/>
      <c r="W774" s="3"/>
      <c r="X774" s="3"/>
      <c r="Y774" s="3"/>
      <c r="Z774" s="3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1" t="str">
        <f t="shared" si="3"/>
        <v> </v>
      </c>
      <c r="N775" s="3" t="str">
        <f t="shared" si="4"/>
        <v/>
      </c>
      <c r="O775" s="3" t="str">
        <f t="shared" ref="O775:P775" si="1551">K775</f>
        <v/>
      </c>
      <c r="P775" s="3" t="str">
        <f t="shared" si="1551"/>
        <v/>
      </c>
      <c r="Q775" s="12" t="str">
        <f t="shared" si="6"/>
        <v/>
      </c>
      <c r="R775" s="3" t="str">
        <f t="shared" ref="R775:S775" si="1552">I775</f>
        <v/>
      </c>
      <c r="S775" s="3" t="str">
        <f t="shared" si="1552"/>
        <v/>
      </c>
      <c r="T775" s="3" t="str">
        <f t="shared" si="8"/>
        <v/>
      </c>
      <c r="U775" s="3"/>
      <c r="V775" s="3"/>
      <c r="W775" s="3"/>
      <c r="X775" s="3"/>
      <c r="Y775" s="3"/>
      <c r="Z775" s="3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1" t="str">
        <f t="shared" si="3"/>
        <v> </v>
      </c>
      <c r="N776" s="3" t="str">
        <f t="shared" si="4"/>
        <v/>
      </c>
      <c r="O776" s="3" t="str">
        <f t="shared" ref="O776:P776" si="1553">K776</f>
        <v/>
      </c>
      <c r="P776" s="3" t="str">
        <f t="shared" si="1553"/>
        <v/>
      </c>
      <c r="Q776" s="12" t="str">
        <f t="shared" si="6"/>
        <v/>
      </c>
      <c r="R776" s="3" t="str">
        <f t="shared" ref="R776:S776" si="1554">I776</f>
        <v/>
      </c>
      <c r="S776" s="3" t="str">
        <f t="shared" si="1554"/>
        <v/>
      </c>
      <c r="T776" s="3" t="str">
        <f t="shared" si="8"/>
        <v/>
      </c>
      <c r="U776" s="3"/>
      <c r="V776" s="3"/>
      <c r="W776" s="3"/>
      <c r="X776" s="3"/>
      <c r="Y776" s="3"/>
      <c r="Z776" s="3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1" t="str">
        <f t="shared" si="3"/>
        <v> </v>
      </c>
      <c r="N777" s="3" t="str">
        <f t="shared" si="4"/>
        <v/>
      </c>
      <c r="O777" s="3" t="str">
        <f t="shared" ref="O777:P777" si="1555">K777</f>
        <v/>
      </c>
      <c r="P777" s="3" t="str">
        <f t="shared" si="1555"/>
        <v/>
      </c>
      <c r="Q777" s="12" t="str">
        <f t="shared" si="6"/>
        <v/>
      </c>
      <c r="R777" s="3" t="str">
        <f t="shared" ref="R777:S777" si="1556">I777</f>
        <v/>
      </c>
      <c r="S777" s="3" t="str">
        <f t="shared" si="1556"/>
        <v/>
      </c>
      <c r="T777" s="3" t="str">
        <f t="shared" si="8"/>
        <v/>
      </c>
      <c r="U777" s="3"/>
      <c r="V777" s="3"/>
      <c r="W777" s="3"/>
      <c r="X777" s="3"/>
      <c r="Y777" s="3"/>
      <c r="Z777" s="3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1" t="str">
        <f t="shared" si="3"/>
        <v> </v>
      </c>
      <c r="N778" s="3" t="str">
        <f t="shared" si="4"/>
        <v/>
      </c>
      <c r="O778" s="3" t="str">
        <f t="shared" ref="O778:P778" si="1557">K778</f>
        <v/>
      </c>
      <c r="P778" s="3" t="str">
        <f t="shared" si="1557"/>
        <v/>
      </c>
      <c r="Q778" s="12" t="str">
        <f t="shared" si="6"/>
        <v/>
      </c>
      <c r="R778" s="3" t="str">
        <f t="shared" ref="R778:S778" si="1558">I778</f>
        <v/>
      </c>
      <c r="S778" s="3" t="str">
        <f t="shared" si="1558"/>
        <v/>
      </c>
      <c r="T778" s="3" t="str">
        <f t="shared" si="8"/>
        <v/>
      </c>
      <c r="U778" s="3"/>
      <c r="V778" s="3"/>
      <c r="W778" s="3"/>
      <c r="X778" s="3"/>
      <c r="Y778" s="3"/>
      <c r="Z778" s="3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1" t="str">
        <f t="shared" si="3"/>
        <v> </v>
      </c>
      <c r="N779" s="3" t="str">
        <f t="shared" si="4"/>
        <v/>
      </c>
      <c r="O779" s="3" t="str">
        <f t="shared" ref="O779:P779" si="1559">K779</f>
        <v/>
      </c>
      <c r="P779" s="3" t="str">
        <f t="shared" si="1559"/>
        <v/>
      </c>
      <c r="Q779" s="12" t="str">
        <f t="shared" si="6"/>
        <v/>
      </c>
      <c r="R779" s="3" t="str">
        <f t="shared" ref="R779:S779" si="1560">I779</f>
        <v/>
      </c>
      <c r="S779" s="3" t="str">
        <f t="shared" si="1560"/>
        <v/>
      </c>
      <c r="T779" s="3" t="str">
        <f t="shared" si="8"/>
        <v/>
      </c>
      <c r="U779" s="3"/>
      <c r="V779" s="3"/>
      <c r="W779" s="3"/>
      <c r="X779" s="3"/>
      <c r="Y779" s="3"/>
      <c r="Z779" s="3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1" t="str">
        <f t="shared" si="3"/>
        <v> </v>
      </c>
      <c r="N780" s="3" t="str">
        <f t="shared" si="4"/>
        <v/>
      </c>
      <c r="O780" s="3" t="str">
        <f t="shared" ref="O780:P780" si="1561">K780</f>
        <v/>
      </c>
      <c r="P780" s="3" t="str">
        <f t="shared" si="1561"/>
        <v/>
      </c>
      <c r="Q780" s="12" t="str">
        <f t="shared" si="6"/>
        <v/>
      </c>
      <c r="R780" s="3" t="str">
        <f t="shared" ref="R780:S780" si="1562">I780</f>
        <v/>
      </c>
      <c r="S780" s="3" t="str">
        <f t="shared" si="1562"/>
        <v/>
      </c>
      <c r="T780" s="3" t="str">
        <f t="shared" si="8"/>
        <v/>
      </c>
      <c r="U780" s="3"/>
      <c r="V780" s="3"/>
      <c r="W780" s="3"/>
      <c r="X780" s="3"/>
      <c r="Y780" s="3"/>
      <c r="Z780" s="3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1" t="str">
        <f t="shared" si="3"/>
        <v> </v>
      </c>
      <c r="N781" s="3" t="str">
        <f t="shared" si="4"/>
        <v/>
      </c>
      <c r="O781" s="3" t="str">
        <f t="shared" ref="O781:P781" si="1563">K781</f>
        <v/>
      </c>
      <c r="P781" s="3" t="str">
        <f t="shared" si="1563"/>
        <v/>
      </c>
      <c r="Q781" s="12" t="str">
        <f t="shared" si="6"/>
        <v/>
      </c>
      <c r="R781" s="3" t="str">
        <f t="shared" ref="R781:S781" si="1564">I781</f>
        <v/>
      </c>
      <c r="S781" s="3" t="str">
        <f t="shared" si="1564"/>
        <v/>
      </c>
      <c r="T781" s="3" t="str">
        <f t="shared" si="8"/>
        <v/>
      </c>
      <c r="U781" s="3"/>
      <c r="V781" s="3"/>
      <c r="W781" s="3"/>
      <c r="X781" s="3"/>
      <c r="Y781" s="3"/>
      <c r="Z781" s="3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1" t="str">
        <f t="shared" si="3"/>
        <v> </v>
      </c>
      <c r="N782" s="3" t="str">
        <f t="shared" si="4"/>
        <v/>
      </c>
      <c r="O782" s="3" t="str">
        <f t="shared" ref="O782:P782" si="1565">K782</f>
        <v/>
      </c>
      <c r="P782" s="3" t="str">
        <f t="shared" si="1565"/>
        <v/>
      </c>
      <c r="Q782" s="12" t="str">
        <f t="shared" si="6"/>
        <v/>
      </c>
      <c r="R782" s="3" t="str">
        <f t="shared" ref="R782:S782" si="1566">I782</f>
        <v/>
      </c>
      <c r="S782" s="3" t="str">
        <f t="shared" si="1566"/>
        <v/>
      </c>
      <c r="T782" s="3" t="str">
        <f t="shared" si="8"/>
        <v/>
      </c>
      <c r="U782" s="3"/>
      <c r="V782" s="3"/>
      <c r="W782" s="3"/>
      <c r="X782" s="3"/>
      <c r="Y782" s="3"/>
      <c r="Z782" s="3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1" t="str">
        <f t="shared" si="3"/>
        <v> </v>
      </c>
      <c r="N783" s="3" t="str">
        <f t="shared" si="4"/>
        <v/>
      </c>
      <c r="O783" s="3" t="str">
        <f t="shared" ref="O783:P783" si="1567">K783</f>
        <v/>
      </c>
      <c r="P783" s="3" t="str">
        <f t="shared" si="1567"/>
        <v/>
      </c>
      <c r="Q783" s="12" t="str">
        <f t="shared" si="6"/>
        <v/>
      </c>
      <c r="R783" s="3" t="str">
        <f t="shared" ref="R783:S783" si="1568">I783</f>
        <v/>
      </c>
      <c r="S783" s="3" t="str">
        <f t="shared" si="1568"/>
        <v/>
      </c>
      <c r="T783" s="3" t="str">
        <f t="shared" si="8"/>
        <v/>
      </c>
      <c r="U783" s="3"/>
      <c r="V783" s="3"/>
      <c r="W783" s="3"/>
      <c r="X783" s="3"/>
      <c r="Y783" s="3"/>
      <c r="Z783" s="3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1" t="str">
        <f t="shared" si="3"/>
        <v> </v>
      </c>
      <c r="N784" s="3" t="str">
        <f t="shared" si="4"/>
        <v/>
      </c>
      <c r="O784" s="3" t="str">
        <f t="shared" ref="O784:P784" si="1569">K784</f>
        <v/>
      </c>
      <c r="P784" s="3" t="str">
        <f t="shared" si="1569"/>
        <v/>
      </c>
      <c r="Q784" s="12" t="str">
        <f t="shared" si="6"/>
        <v/>
      </c>
      <c r="R784" s="3" t="str">
        <f t="shared" ref="R784:S784" si="1570">I784</f>
        <v/>
      </c>
      <c r="S784" s="3" t="str">
        <f t="shared" si="1570"/>
        <v/>
      </c>
      <c r="T784" s="3" t="str">
        <f t="shared" si="8"/>
        <v/>
      </c>
      <c r="U784" s="3"/>
      <c r="V784" s="3"/>
      <c r="W784" s="3"/>
      <c r="X784" s="3"/>
      <c r="Y784" s="3"/>
      <c r="Z784" s="3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1" t="str">
        <f t="shared" si="3"/>
        <v> </v>
      </c>
      <c r="N785" s="3" t="str">
        <f t="shared" si="4"/>
        <v/>
      </c>
      <c r="O785" s="3" t="str">
        <f t="shared" ref="O785:P785" si="1571">K785</f>
        <v/>
      </c>
      <c r="P785" s="3" t="str">
        <f t="shared" si="1571"/>
        <v/>
      </c>
      <c r="Q785" s="12" t="str">
        <f t="shared" si="6"/>
        <v/>
      </c>
      <c r="R785" s="3" t="str">
        <f t="shared" ref="R785:S785" si="1572">I785</f>
        <v/>
      </c>
      <c r="S785" s="3" t="str">
        <f t="shared" si="1572"/>
        <v/>
      </c>
      <c r="T785" s="3" t="str">
        <f t="shared" si="8"/>
        <v/>
      </c>
      <c r="U785" s="3"/>
      <c r="V785" s="3"/>
      <c r="W785" s="3"/>
      <c r="X785" s="3"/>
      <c r="Y785" s="3"/>
      <c r="Z785" s="3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1" t="str">
        <f t="shared" si="3"/>
        <v> </v>
      </c>
      <c r="N786" s="3" t="str">
        <f t="shared" si="4"/>
        <v/>
      </c>
      <c r="O786" s="3" t="str">
        <f t="shared" ref="O786:P786" si="1573">K786</f>
        <v/>
      </c>
      <c r="P786" s="3" t="str">
        <f t="shared" si="1573"/>
        <v/>
      </c>
      <c r="Q786" s="12" t="str">
        <f t="shared" si="6"/>
        <v/>
      </c>
      <c r="R786" s="3" t="str">
        <f t="shared" ref="R786:S786" si="1574">I786</f>
        <v/>
      </c>
      <c r="S786" s="3" t="str">
        <f t="shared" si="1574"/>
        <v/>
      </c>
      <c r="T786" s="3" t="str">
        <f t="shared" si="8"/>
        <v/>
      </c>
      <c r="U786" s="3"/>
      <c r="V786" s="3"/>
      <c r="W786" s="3"/>
      <c r="X786" s="3"/>
      <c r="Y786" s="3"/>
      <c r="Z786" s="3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1" t="str">
        <f t="shared" si="3"/>
        <v> </v>
      </c>
      <c r="N787" s="3" t="str">
        <f t="shared" si="4"/>
        <v/>
      </c>
      <c r="O787" s="3" t="str">
        <f t="shared" ref="O787:P787" si="1575">K787</f>
        <v/>
      </c>
      <c r="P787" s="3" t="str">
        <f t="shared" si="1575"/>
        <v/>
      </c>
      <c r="Q787" s="12" t="str">
        <f t="shared" si="6"/>
        <v/>
      </c>
      <c r="R787" s="3" t="str">
        <f t="shared" ref="R787:S787" si="1576">I787</f>
        <v/>
      </c>
      <c r="S787" s="3" t="str">
        <f t="shared" si="1576"/>
        <v/>
      </c>
      <c r="T787" s="3" t="str">
        <f t="shared" si="8"/>
        <v/>
      </c>
      <c r="U787" s="3"/>
      <c r="V787" s="3"/>
      <c r="W787" s="3"/>
      <c r="X787" s="3"/>
      <c r="Y787" s="3"/>
      <c r="Z787" s="3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1" t="str">
        <f t="shared" si="3"/>
        <v> </v>
      </c>
      <c r="N788" s="3" t="str">
        <f t="shared" si="4"/>
        <v/>
      </c>
      <c r="O788" s="3" t="str">
        <f t="shared" ref="O788:P788" si="1577">K788</f>
        <v/>
      </c>
      <c r="P788" s="3" t="str">
        <f t="shared" si="1577"/>
        <v/>
      </c>
      <c r="Q788" s="12" t="str">
        <f t="shared" si="6"/>
        <v/>
      </c>
      <c r="R788" s="3" t="str">
        <f t="shared" ref="R788:S788" si="1578">I788</f>
        <v/>
      </c>
      <c r="S788" s="3" t="str">
        <f t="shared" si="1578"/>
        <v/>
      </c>
      <c r="T788" s="3" t="str">
        <f t="shared" si="8"/>
        <v/>
      </c>
      <c r="U788" s="3"/>
      <c r="V788" s="3"/>
      <c r="W788" s="3"/>
      <c r="X788" s="3"/>
      <c r="Y788" s="3"/>
      <c r="Z788" s="3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1" t="str">
        <f t="shared" si="3"/>
        <v> </v>
      </c>
      <c r="N789" s="3" t="str">
        <f t="shared" si="4"/>
        <v/>
      </c>
      <c r="O789" s="3" t="str">
        <f t="shared" ref="O789:P789" si="1579">K789</f>
        <v/>
      </c>
      <c r="P789" s="3" t="str">
        <f t="shared" si="1579"/>
        <v/>
      </c>
      <c r="Q789" s="12" t="str">
        <f t="shared" si="6"/>
        <v/>
      </c>
      <c r="R789" s="3" t="str">
        <f t="shared" ref="R789:S789" si="1580">I789</f>
        <v/>
      </c>
      <c r="S789" s="3" t="str">
        <f t="shared" si="1580"/>
        <v/>
      </c>
      <c r="T789" s="3" t="str">
        <f t="shared" si="8"/>
        <v/>
      </c>
      <c r="U789" s="3"/>
      <c r="V789" s="3"/>
      <c r="W789" s="3"/>
      <c r="X789" s="3"/>
      <c r="Y789" s="3"/>
      <c r="Z789" s="3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1" t="str">
        <f t="shared" si="3"/>
        <v> </v>
      </c>
      <c r="N790" s="3" t="str">
        <f t="shared" si="4"/>
        <v/>
      </c>
      <c r="O790" s="3" t="str">
        <f t="shared" ref="O790:P790" si="1581">K790</f>
        <v/>
      </c>
      <c r="P790" s="3" t="str">
        <f t="shared" si="1581"/>
        <v/>
      </c>
      <c r="Q790" s="12" t="str">
        <f t="shared" si="6"/>
        <v/>
      </c>
      <c r="R790" s="3" t="str">
        <f t="shared" ref="R790:S790" si="1582">I790</f>
        <v/>
      </c>
      <c r="S790" s="3" t="str">
        <f t="shared" si="1582"/>
        <v/>
      </c>
      <c r="T790" s="3" t="str">
        <f t="shared" si="8"/>
        <v/>
      </c>
      <c r="U790" s="3"/>
      <c r="V790" s="3"/>
      <c r="W790" s="3"/>
      <c r="X790" s="3"/>
      <c r="Y790" s="3"/>
      <c r="Z790" s="3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1" t="str">
        <f t="shared" si="3"/>
        <v> </v>
      </c>
      <c r="N791" s="3" t="str">
        <f t="shared" si="4"/>
        <v/>
      </c>
      <c r="O791" s="3" t="str">
        <f t="shared" ref="O791:P791" si="1583">K791</f>
        <v/>
      </c>
      <c r="P791" s="3" t="str">
        <f t="shared" si="1583"/>
        <v/>
      </c>
      <c r="Q791" s="12" t="str">
        <f t="shared" si="6"/>
        <v/>
      </c>
      <c r="R791" s="3" t="str">
        <f t="shared" ref="R791:S791" si="1584">I791</f>
        <v/>
      </c>
      <c r="S791" s="3" t="str">
        <f t="shared" si="1584"/>
        <v/>
      </c>
      <c r="T791" s="3" t="str">
        <f t="shared" si="8"/>
        <v/>
      </c>
      <c r="U791" s="3"/>
      <c r="V791" s="3"/>
      <c r="W791" s="3"/>
      <c r="X791" s="3"/>
      <c r="Y791" s="3"/>
      <c r="Z791" s="3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1" t="str">
        <f t="shared" si="3"/>
        <v> </v>
      </c>
      <c r="N792" s="3" t="str">
        <f t="shared" si="4"/>
        <v/>
      </c>
      <c r="O792" s="3" t="str">
        <f t="shared" ref="O792:P792" si="1585">K792</f>
        <v/>
      </c>
      <c r="P792" s="3" t="str">
        <f t="shared" si="1585"/>
        <v/>
      </c>
      <c r="Q792" s="12" t="str">
        <f t="shared" si="6"/>
        <v/>
      </c>
      <c r="R792" s="3" t="str">
        <f t="shared" ref="R792:S792" si="1586">I792</f>
        <v/>
      </c>
      <c r="S792" s="3" t="str">
        <f t="shared" si="1586"/>
        <v/>
      </c>
      <c r="T792" s="3" t="str">
        <f t="shared" si="8"/>
        <v/>
      </c>
      <c r="U792" s="3"/>
      <c r="V792" s="3"/>
      <c r="W792" s="3"/>
      <c r="X792" s="3"/>
      <c r="Y792" s="3"/>
      <c r="Z792" s="3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1" t="str">
        <f t="shared" si="3"/>
        <v> </v>
      </c>
      <c r="N793" s="3" t="str">
        <f t="shared" si="4"/>
        <v/>
      </c>
      <c r="O793" s="3" t="str">
        <f t="shared" ref="O793:P793" si="1587">K793</f>
        <v/>
      </c>
      <c r="P793" s="3" t="str">
        <f t="shared" si="1587"/>
        <v/>
      </c>
      <c r="Q793" s="12" t="str">
        <f t="shared" si="6"/>
        <v/>
      </c>
      <c r="R793" s="3" t="str">
        <f t="shared" ref="R793:S793" si="1588">I793</f>
        <v/>
      </c>
      <c r="S793" s="3" t="str">
        <f t="shared" si="1588"/>
        <v/>
      </c>
      <c r="T793" s="3" t="str">
        <f t="shared" si="8"/>
        <v/>
      </c>
      <c r="U793" s="3"/>
      <c r="V793" s="3"/>
      <c r="W793" s="3"/>
      <c r="X793" s="3"/>
      <c r="Y793" s="3"/>
      <c r="Z793" s="3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1" t="str">
        <f t="shared" si="3"/>
        <v> </v>
      </c>
      <c r="N794" s="3" t="str">
        <f t="shared" si="4"/>
        <v/>
      </c>
      <c r="O794" s="3" t="str">
        <f t="shared" ref="O794:P794" si="1589">K794</f>
        <v/>
      </c>
      <c r="P794" s="3" t="str">
        <f t="shared" si="1589"/>
        <v/>
      </c>
      <c r="Q794" s="12" t="str">
        <f t="shared" si="6"/>
        <v/>
      </c>
      <c r="R794" s="3" t="str">
        <f t="shared" ref="R794:S794" si="1590">I794</f>
        <v/>
      </c>
      <c r="S794" s="3" t="str">
        <f t="shared" si="1590"/>
        <v/>
      </c>
      <c r="T794" s="3" t="str">
        <f t="shared" si="8"/>
        <v/>
      </c>
      <c r="U794" s="3"/>
      <c r="V794" s="3"/>
      <c r="W794" s="3"/>
      <c r="X794" s="3"/>
      <c r="Y794" s="3"/>
      <c r="Z794" s="3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1" t="str">
        <f t="shared" si="3"/>
        <v> </v>
      </c>
      <c r="N795" s="3" t="str">
        <f t="shared" si="4"/>
        <v/>
      </c>
      <c r="O795" s="3" t="str">
        <f t="shared" ref="O795:P795" si="1591">K795</f>
        <v/>
      </c>
      <c r="P795" s="3" t="str">
        <f t="shared" si="1591"/>
        <v/>
      </c>
      <c r="Q795" s="12" t="str">
        <f t="shared" si="6"/>
        <v/>
      </c>
      <c r="R795" s="3" t="str">
        <f t="shared" ref="R795:S795" si="1592">I795</f>
        <v/>
      </c>
      <c r="S795" s="3" t="str">
        <f t="shared" si="1592"/>
        <v/>
      </c>
      <c r="T795" s="3" t="str">
        <f t="shared" si="8"/>
        <v/>
      </c>
      <c r="U795" s="3"/>
      <c r="V795" s="3"/>
      <c r="W795" s="3"/>
      <c r="X795" s="3"/>
      <c r="Y795" s="3"/>
      <c r="Z795" s="3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1" t="str">
        <f t="shared" si="3"/>
        <v> </v>
      </c>
      <c r="N796" s="3" t="str">
        <f t="shared" si="4"/>
        <v/>
      </c>
      <c r="O796" s="3" t="str">
        <f t="shared" ref="O796:P796" si="1593">K796</f>
        <v/>
      </c>
      <c r="P796" s="3" t="str">
        <f t="shared" si="1593"/>
        <v/>
      </c>
      <c r="Q796" s="12" t="str">
        <f t="shared" si="6"/>
        <v/>
      </c>
      <c r="R796" s="3" t="str">
        <f t="shared" ref="R796:S796" si="1594">I796</f>
        <v/>
      </c>
      <c r="S796" s="3" t="str">
        <f t="shared" si="1594"/>
        <v/>
      </c>
      <c r="T796" s="3" t="str">
        <f t="shared" si="8"/>
        <v/>
      </c>
      <c r="U796" s="3"/>
      <c r="V796" s="3"/>
      <c r="W796" s="3"/>
      <c r="X796" s="3"/>
      <c r="Y796" s="3"/>
      <c r="Z796" s="3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1" t="str">
        <f t="shared" si="3"/>
        <v> </v>
      </c>
      <c r="N797" s="3" t="str">
        <f t="shared" si="4"/>
        <v/>
      </c>
      <c r="O797" s="3" t="str">
        <f t="shared" ref="O797:P797" si="1595">K797</f>
        <v/>
      </c>
      <c r="P797" s="3" t="str">
        <f t="shared" si="1595"/>
        <v/>
      </c>
      <c r="Q797" s="12" t="str">
        <f t="shared" si="6"/>
        <v/>
      </c>
      <c r="R797" s="3" t="str">
        <f t="shared" ref="R797:S797" si="1596">I797</f>
        <v/>
      </c>
      <c r="S797" s="3" t="str">
        <f t="shared" si="1596"/>
        <v/>
      </c>
      <c r="T797" s="3" t="str">
        <f t="shared" si="8"/>
        <v/>
      </c>
      <c r="U797" s="3"/>
      <c r="V797" s="3"/>
      <c r="W797" s="3"/>
      <c r="X797" s="3"/>
      <c r="Y797" s="3"/>
      <c r="Z797" s="3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1" t="str">
        <f t="shared" si="3"/>
        <v> </v>
      </c>
      <c r="N798" s="3" t="str">
        <f t="shared" si="4"/>
        <v/>
      </c>
      <c r="O798" s="3" t="str">
        <f t="shared" ref="O798:P798" si="1597">K798</f>
        <v/>
      </c>
      <c r="P798" s="3" t="str">
        <f t="shared" si="1597"/>
        <v/>
      </c>
      <c r="Q798" s="12" t="str">
        <f t="shared" si="6"/>
        <v/>
      </c>
      <c r="R798" s="3" t="str">
        <f t="shared" ref="R798:S798" si="1598">I798</f>
        <v/>
      </c>
      <c r="S798" s="3" t="str">
        <f t="shared" si="1598"/>
        <v/>
      </c>
      <c r="T798" s="3" t="str">
        <f t="shared" si="8"/>
        <v/>
      </c>
      <c r="U798" s="3"/>
      <c r="V798" s="3"/>
      <c r="W798" s="3"/>
      <c r="X798" s="3"/>
      <c r="Y798" s="3"/>
      <c r="Z798" s="3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1" t="str">
        <f t="shared" si="3"/>
        <v> </v>
      </c>
      <c r="N799" s="3" t="str">
        <f t="shared" si="4"/>
        <v/>
      </c>
      <c r="O799" s="3" t="str">
        <f t="shared" ref="O799:P799" si="1599">K799</f>
        <v/>
      </c>
      <c r="P799" s="3" t="str">
        <f t="shared" si="1599"/>
        <v/>
      </c>
      <c r="Q799" s="12" t="str">
        <f t="shared" si="6"/>
        <v/>
      </c>
      <c r="R799" s="3" t="str">
        <f t="shared" ref="R799:S799" si="1600">I799</f>
        <v/>
      </c>
      <c r="S799" s="3" t="str">
        <f t="shared" si="1600"/>
        <v/>
      </c>
      <c r="T799" s="3" t="str">
        <f t="shared" si="8"/>
        <v/>
      </c>
      <c r="U799" s="3"/>
      <c r="V799" s="3"/>
      <c r="W799" s="3"/>
      <c r="X799" s="3"/>
      <c r="Y799" s="3"/>
      <c r="Z799" s="3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1" t="str">
        <f t="shared" si="3"/>
        <v> </v>
      </c>
      <c r="N800" s="3" t="str">
        <f t="shared" si="4"/>
        <v/>
      </c>
      <c r="O800" s="3" t="str">
        <f t="shared" ref="O800:P800" si="1601">K800</f>
        <v/>
      </c>
      <c r="P800" s="3" t="str">
        <f t="shared" si="1601"/>
        <v/>
      </c>
      <c r="Q800" s="12" t="str">
        <f t="shared" si="6"/>
        <v/>
      </c>
      <c r="R800" s="3" t="str">
        <f t="shared" ref="R800:S800" si="1602">I800</f>
        <v/>
      </c>
      <c r="S800" s="3" t="str">
        <f t="shared" si="1602"/>
        <v/>
      </c>
      <c r="T800" s="3" t="str">
        <f t="shared" si="8"/>
        <v/>
      </c>
      <c r="U800" s="3"/>
      <c r="V800" s="3"/>
      <c r="W800" s="3"/>
      <c r="X800" s="3"/>
      <c r="Y800" s="3"/>
      <c r="Z800" s="3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1" t="str">
        <f t="shared" si="3"/>
        <v> </v>
      </c>
      <c r="N801" s="3" t="str">
        <f t="shared" si="4"/>
        <v/>
      </c>
      <c r="O801" s="3" t="str">
        <f t="shared" ref="O801:P801" si="1603">K801</f>
        <v/>
      </c>
      <c r="P801" s="3" t="str">
        <f t="shared" si="1603"/>
        <v/>
      </c>
      <c r="Q801" s="12" t="str">
        <f t="shared" si="6"/>
        <v/>
      </c>
      <c r="R801" s="3" t="str">
        <f t="shared" ref="R801:S801" si="1604">I801</f>
        <v/>
      </c>
      <c r="S801" s="3" t="str">
        <f t="shared" si="1604"/>
        <v/>
      </c>
      <c r="T801" s="3" t="str">
        <f t="shared" si="8"/>
        <v/>
      </c>
      <c r="U801" s="3"/>
      <c r="V801" s="3"/>
      <c r="W801" s="3"/>
      <c r="X801" s="3"/>
      <c r="Y801" s="3"/>
      <c r="Z801" s="3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1" t="str">
        <f t="shared" si="3"/>
        <v> </v>
      </c>
      <c r="N802" s="3" t="str">
        <f t="shared" si="4"/>
        <v/>
      </c>
      <c r="O802" s="3" t="str">
        <f t="shared" ref="O802:P802" si="1605">K802</f>
        <v/>
      </c>
      <c r="P802" s="3" t="str">
        <f t="shared" si="1605"/>
        <v/>
      </c>
      <c r="Q802" s="12" t="str">
        <f t="shared" si="6"/>
        <v/>
      </c>
      <c r="R802" s="3" t="str">
        <f t="shared" ref="R802:S802" si="1606">I802</f>
        <v/>
      </c>
      <c r="S802" s="3" t="str">
        <f t="shared" si="1606"/>
        <v/>
      </c>
      <c r="T802" s="3" t="str">
        <f t="shared" si="8"/>
        <v/>
      </c>
      <c r="U802" s="3"/>
      <c r="V802" s="3"/>
      <c r="W802" s="3"/>
      <c r="X802" s="3"/>
      <c r="Y802" s="3"/>
      <c r="Z802" s="3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1" t="str">
        <f t="shared" si="3"/>
        <v> </v>
      </c>
      <c r="N803" s="3" t="str">
        <f t="shared" si="4"/>
        <v/>
      </c>
      <c r="O803" s="3" t="str">
        <f t="shared" ref="O803:P803" si="1607">K803</f>
        <v/>
      </c>
      <c r="P803" s="3" t="str">
        <f t="shared" si="1607"/>
        <v/>
      </c>
      <c r="Q803" s="12" t="str">
        <f t="shared" si="6"/>
        <v/>
      </c>
      <c r="R803" s="3" t="str">
        <f t="shared" ref="R803:S803" si="1608">I803</f>
        <v/>
      </c>
      <c r="S803" s="3" t="str">
        <f t="shared" si="1608"/>
        <v/>
      </c>
      <c r="T803" s="3" t="str">
        <f t="shared" si="8"/>
        <v/>
      </c>
      <c r="U803" s="3"/>
      <c r="V803" s="3"/>
      <c r="W803" s="3"/>
      <c r="X803" s="3"/>
      <c r="Y803" s="3"/>
      <c r="Z803" s="3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1" t="str">
        <f t="shared" si="3"/>
        <v> </v>
      </c>
      <c r="N804" s="3" t="str">
        <f t="shared" si="4"/>
        <v/>
      </c>
      <c r="O804" s="3" t="str">
        <f t="shared" ref="O804:P804" si="1609">K804</f>
        <v/>
      </c>
      <c r="P804" s="3" t="str">
        <f t="shared" si="1609"/>
        <v/>
      </c>
      <c r="Q804" s="12" t="str">
        <f t="shared" si="6"/>
        <v/>
      </c>
      <c r="R804" s="3" t="str">
        <f t="shared" ref="R804:S804" si="1610">I804</f>
        <v/>
      </c>
      <c r="S804" s="3" t="str">
        <f t="shared" si="1610"/>
        <v/>
      </c>
      <c r="T804" s="3" t="str">
        <f t="shared" si="8"/>
        <v/>
      </c>
      <c r="U804" s="3"/>
      <c r="V804" s="3"/>
      <c r="W804" s="3"/>
      <c r="X804" s="3"/>
      <c r="Y804" s="3"/>
      <c r="Z804" s="3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1" t="str">
        <f t="shared" si="3"/>
        <v> </v>
      </c>
      <c r="N805" s="3" t="str">
        <f t="shared" si="4"/>
        <v/>
      </c>
      <c r="O805" s="3" t="str">
        <f t="shared" ref="O805:P805" si="1611">K805</f>
        <v/>
      </c>
      <c r="P805" s="3" t="str">
        <f t="shared" si="1611"/>
        <v/>
      </c>
      <c r="Q805" s="12" t="str">
        <f t="shared" si="6"/>
        <v/>
      </c>
      <c r="R805" s="3" t="str">
        <f t="shared" ref="R805:S805" si="1612">I805</f>
        <v/>
      </c>
      <c r="S805" s="3" t="str">
        <f t="shared" si="1612"/>
        <v/>
      </c>
      <c r="T805" s="3" t="str">
        <f t="shared" si="8"/>
        <v/>
      </c>
      <c r="U805" s="3"/>
      <c r="V805" s="3"/>
      <c r="W805" s="3"/>
      <c r="X805" s="3"/>
      <c r="Y805" s="3"/>
      <c r="Z805" s="3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1" t="str">
        <f t="shared" si="3"/>
        <v> </v>
      </c>
      <c r="N806" s="3" t="str">
        <f t="shared" si="4"/>
        <v/>
      </c>
      <c r="O806" s="3" t="str">
        <f t="shared" ref="O806:P806" si="1613">K806</f>
        <v/>
      </c>
      <c r="P806" s="3" t="str">
        <f t="shared" si="1613"/>
        <v/>
      </c>
      <c r="Q806" s="12" t="str">
        <f t="shared" si="6"/>
        <v/>
      </c>
      <c r="R806" s="3" t="str">
        <f t="shared" ref="R806:S806" si="1614">I806</f>
        <v/>
      </c>
      <c r="S806" s="3" t="str">
        <f t="shared" si="1614"/>
        <v/>
      </c>
      <c r="T806" s="3" t="str">
        <f t="shared" si="8"/>
        <v/>
      </c>
      <c r="U806" s="3"/>
      <c r="V806" s="3"/>
      <c r="W806" s="3"/>
      <c r="X806" s="3"/>
      <c r="Y806" s="3"/>
      <c r="Z806" s="3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1" t="str">
        <f t="shared" si="3"/>
        <v> </v>
      </c>
      <c r="N807" s="3" t="str">
        <f t="shared" si="4"/>
        <v/>
      </c>
      <c r="O807" s="3" t="str">
        <f t="shared" ref="O807:P807" si="1615">K807</f>
        <v/>
      </c>
      <c r="P807" s="3" t="str">
        <f t="shared" si="1615"/>
        <v/>
      </c>
      <c r="Q807" s="12" t="str">
        <f t="shared" si="6"/>
        <v/>
      </c>
      <c r="R807" s="3" t="str">
        <f t="shared" ref="R807:S807" si="1616">I807</f>
        <v/>
      </c>
      <c r="S807" s="3" t="str">
        <f t="shared" si="1616"/>
        <v/>
      </c>
      <c r="T807" s="3" t="str">
        <f t="shared" si="8"/>
        <v/>
      </c>
      <c r="U807" s="3"/>
      <c r="V807" s="3"/>
      <c r="W807" s="3"/>
      <c r="X807" s="3"/>
      <c r="Y807" s="3"/>
      <c r="Z807" s="3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1" t="str">
        <f t="shared" si="3"/>
        <v> </v>
      </c>
      <c r="N808" s="3" t="str">
        <f t="shared" si="4"/>
        <v/>
      </c>
      <c r="O808" s="3" t="str">
        <f t="shared" ref="O808:P808" si="1617">K808</f>
        <v/>
      </c>
      <c r="P808" s="3" t="str">
        <f t="shared" si="1617"/>
        <v/>
      </c>
      <c r="Q808" s="12" t="str">
        <f t="shared" si="6"/>
        <v/>
      </c>
      <c r="R808" s="3" t="str">
        <f t="shared" ref="R808:S808" si="1618">I808</f>
        <v/>
      </c>
      <c r="S808" s="3" t="str">
        <f t="shared" si="1618"/>
        <v/>
      </c>
      <c r="T808" s="3" t="str">
        <f t="shared" si="8"/>
        <v/>
      </c>
      <c r="U808" s="3"/>
      <c r="V808" s="3"/>
      <c r="W808" s="3"/>
      <c r="X808" s="3"/>
      <c r="Y808" s="3"/>
      <c r="Z808" s="3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1" t="str">
        <f t="shared" si="3"/>
        <v> </v>
      </c>
      <c r="N809" s="3" t="str">
        <f t="shared" si="4"/>
        <v/>
      </c>
      <c r="O809" s="3" t="str">
        <f t="shared" ref="O809:P809" si="1619">K809</f>
        <v/>
      </c>
      <c r="P809" s="3" t="str">
        <f t="shared" si="1619"/>
        <v/>
      </c>
      <c r="Q809" s="12" t="str">
        <f t="shared" si="6"/>
        <v/>
      </c>
      <c r="R809" s="3" t="str">
        <f t="shared" ref="R809:S809" si="1620">I809</f>
        <v/>
      </c>
      <c r="S809" s="3" t="str">
        <f t="shared" si="1620"/>
        <v/>
      </c>
      <c r="T809" s="3" t="str">
        <f t="shared" si="8"/>
        <v/>
      </c>
      <c r="U809" s="3"/>
      <c r="V809" s="3"/>
      <c r="W809" s="3"/>
      <c r="X809" s="3"/>
      <c r="Y809" s="3"/>
      <c r="Z809" s="3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1" t="str">
        <f t="shared" si="3"/>
        <v> </v>
      </c>
      <c r="N810" s="3" t="str">
        <f t="shared" si="4"/>
        <v/>
      </c>
      <c r="O810" s="3" t="str">
        <f t="shared" ref="O810:P810" si="1621">K810</f>
        <v/>
      </c>
      <c r="P810" s="3" t="str">
        <f t="shared" si="1621"/>
        <v/>
      </c>
      <c r="Q810" s="12" t="str">
        <f t="shared" si="6"/>
        <v/>
      </c>
      <c r="R810" s="3" t="str">
        <f t="shared" ref="R810:S810" si="1622">I810</f>
        <v/>
      </c>
      <c r="S810" s="3" t="str">
        <f t="shared" si="1622"/>
        <v/>
      </c>
      <c r="T810" s="3" t="str">
        <f t="shared" si="8"/>
        <v/>
      </c>
      <c r="U810" s="3"/>
      <c r="V810" s="3"/>
      <c r="W810" s="3"/>
      <c r="X810" s="3"/>
      <c r="Y810" s="3"/>
      <c r="Z810" s="3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1" t="str">
        <f t="shared" si="3"/>
        <v> </v>
      </c>
      <c r="N811" s="3" t="str">
        <f t="shared" si="4"/>
        <v/>
      </c>
      <c r="O811" s="3" t="str">
        <f t="shared" ref="O811:P811" si="1623">K811</f>
        <v/>
      </c>
      <c r="P811" s="3" t="str">
        <f t="shared" si="1623"/>
        <v/>
      </c>
      <c r="Q811" s="12" t="str">
        <f t="shared" si="6"/>
        <v/>
      </c>
      <c r="R811" s="3" t="str">
        <f t="shared" ref="R811:S811" si="1624">I811</f>
        <v/>
      </c>
      <c r="S811" s="3" t="str">
        <f t="shared" si="1624"/>
        <v/>
      </c>
      <c r="T811" s="3" t="str">
        <f t="shared" si="8"/>
        <v/>
      </c>
      <c r="U811" s="3"/>
      <c r="V811" s="3"/>
      <c r="W811" s="3"/>
      <c r="X811" s="3"/>
      <c r="Y811" s="3"/>
      <c r="Z811" s="3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1" t="str">
        <f t="shared" si="3"/>
        <v> </v>
      </c>
      <c r="N812" s="3" t="str">
        <f t="shared" si="4"/>
        <v/>
      </c>
      <c r="O812" s="3" t="str">
        <f t="shared" ref="O812:P812" si="1625">K812</f>
        <v/>
      </c>
      <c r="P812" s="3" t="str">
        <f t="shared" si="1625"/>
        <v/>
      </c>
      <c r="Q812" s="12" t="str">
        <f t="shared" si="6"/>
        <v/>
      </c>
      <c r="R812" s="3" t="str">
        <f t="shared" ref="R812:S812" si="1626">I812</f>
        <v/>
      </c>
      <c r="S812" s="3" t="str">
        <f t="shared" si="1626"/>
        <v/>
      </c>
      <c r="T812" s="3" t="str">
        <f t="shared" si="8"/>
        <v/>
      </c>
      <c r="U812" s="3"/>
      <c r="V812" s="3"/>
      <c r="W812" s="3"/>
      <c r="X812" s="3"/>
      <c r="Y812" s="3"/>
      <c r="Z812" s="3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1" t="str">
        <f t="shared" si="3"/>
        <v> </v>
      </c>
      <c r="N813" s="3" t="str">
        <f t="shared" si="4"/>
        <v/>
      </c>
      <c r="O813" s="3" t="str">
        <f t="shared" ref="O813:P813" si="1627">K813</f>
        <v/>
      </c>
      <c r="P813" s="3" t="str">
        <f t="shared" si="1627"/>
        <v/>
      </c>
      <c r="Q813" s="12" t="str">
        <f t="shared" si="6"/>
        <v/>
      </c>
      <c r="R813" s="3" t="str">
        <f t="shared" ref="R813:S813" si="1628">I813</f>
        <v/>
      </c>
      <c r="S813" s="3" t="str">
        <f t="shared" si="1628"/>
        <v/>
      </c>
      <c r="T813" s="3" t="str">
        <f t="shared" si="8"/>
        <v/>
      </c>
      <c r="U813" s="3"/>
      <c r="V813" s="3"/>
      <c r="W813" s="3"/>
      <c r="X813" s="3"/>
      <c r="Y813" s="3"/>
      <c r="Z813" s="3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1" t="str">
        <f t="shared" si="3"/>
        <v> </v>
      </c>
      <c r="N814" s="3" t="str">
        <f t="shared" si="4"/>
        <v/>
      </c>
      <c r="O814" s="3" t="str">
        <f t="shared" ref="O814:P814" si="1629">K814</f>
        <v/>
      </c>
      <c r="P814" s="3" t="str">
        <f t="shared" si="1629"/>
        <v/>
      </c>
      <c r="Q814" s="12" t="str">
        <f t="shared" si="6"/>
        <v/>
      </c>
      <c r="R814" s="3" t="str">
        <f t="shared" ref="R814:S814" si="1630">I814</f>
        <v/>
      </c>
      <c r="S814" s="3" t="str">
        <f t="shared" si="1630"/>
        <v/>
      </c>
      <c r="T814" s="3" t="str">
        <f t="shared" si="8"/>
        <v/>
      </c>
      <c r="U814" s="3"/>
      <c r="V814" s="3"/>
      <c r="W814" s="3"/>
      <c r="X814" s="3"/>
      <c r="Y814" s="3"/>
      <c r="Z814" s="3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1" t="str">
        <f t="shared" si="3"/>
        <v> </v>
      </c>
      <c r="N815" s="3" t="str">
        <f t="shared" si="4"/>
        <v/>
      </c>
      <c r="O815" s="3" t="str">
        <f t="shared" ref="O815:P815" si="1631">K815</f>
        <v/>
      </c>
      <c r="P815" s="3" t="str">
        <f t="shared" si="1631"/>
        <v/>
      </c>
      <c r="Q815" s="12" t="str">
        <f t="shared" si="6"/>
        <v/>
      </c>
      <c r="R815" s="3" t="str">
        <f t="shared" ref="R815:S815" si="1632">I815</f>
        <v/>
      </c>
      <c r="S815" s="3" t="str">
        <f t="shared" si="1632"/>
        <v/>
      </c>
      <c r="T815" s="3" t="str">
        <f t="shared" si="8"/>
        <v/>
      </c>
      <c r="U815" s="3"/>
      <c r="V815" s="3"/>
      <c r="W815" s="3"/>
      <c r="X815" s="3"/>
      <c r="Y815" s="3"/>
      <c r="Z815" s="3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1" t="str">
        <f t="shared" si="3"/>
        <v> </v>
      </c>
      <c r="N816" s="3" t="str">
        <f t="shared" si="4"/>
        <v/>
      </c>
      <c r="O816" s="3" t="str">
        <f t="shared" ref="O816:P816" si="1633">K816</f>
        <v/>
      </c>
      <c r="P816" s="3" t="str">
        <f t="shared" si="1633"/>
        <v/>
      </c>
      <c r="Q816" s="12" t="str">
        <f t="shared" si="6"/>
        <v/>
      </c>
      <c r="R816" s="3" t="str">
        <f t="shared" ref="R816:S816" si="1634">I816</f>
        <v/>
      </c>
      <c r="S816" s="3" t="str">
        <f t="shared" si="1634"/>
        <v/>
      </c>
      <c r="T816" s="3" t="str">
        <f t="shared" si="8"/>
        <v/>
      </c>
      <c r="U816" s="3"/>
      <c r="V816" s="3"/>
      <c r="W816" s="3"/>
      <c r="X816" s="3"/>
      <c r="Y816" s="3"/>
      <c r="Z816" s="3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1" t="str">
        <f t="shared" si="3"/>
        <v> </v>
      </c>
      <c r="N817" s="3" t="str">
        <f t="shared" si="4"/>
        <v/>
      </c>
      <c r="O817" s="3" t="str">
        <f t="shared" ref="O817:P817" si="1635">K817</f>
        <v/>
      </c>
      <c r="P817" s="3" t="str">
        <f t="shared" si="1635"/>
        <v/>
      </c>
      <c r="Q817" s="12" t="str">
        <f t="shared" si="6"/>
        <v/>
      </c>
      <c r="R817" s="3" t="str">
        <f t="shared" ref="R817:S817" si="1636">I817</f>
        <v/>
      </c>
      <c r="S817" s="3" t="str">
        <f t="shared" si="1636"/>
        <v/>
      </c>
      <c r="T817" s="3" t="str">
        <f t="shared" si="8"/>
        <v/>
      </c>
      <c r="U817" s="3"/>
      <c r="V817" s="3"/>
      <c r="W817" s="3"/>
      <c r="X817" s="3"/>
      <c r="Y817" s="3"/>
      <c r="Z817" s="3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1" t="str">
        <f t="shared" si="3"/>
        <v> </v>
      </c>
      <c r="N818" s="3" t="str">
        <f t="shared" si="4"/>
        <v/>
      </c>
      <c r="O818" s="3" t="str">
        <f t="shared" ref="O818:P818" si="1637">K818</f>
        <v/>
      </c>
      <c r="P818" s="3" t="str">
        <f t="shared" si="1637"/>
        <v/>
      </c>
      <c r="Q818" s="12" t="str">
        <f t="shared" si="6"/>
        <v/>
      </c>
      <c r="R818" s="3" t="str">
        <f t="shared" ref="R818:S818" si="1638">I818</f>
        <v/>
      </c>
      <c r="S818" s="3" t="str">
        <f t="shared" si="1638"/>
        <v/>
      </c>
      <c r="T818" s="3" t="str">
        <f t="shared" si="8"/>
        <v/>
      </c>
      <c r="U818" s="3"/>
      <c r="V818" s="3"/>
      <c r="W818" s="3"/>
      <c r="X818" s="3"/>
      <c r="Y818" s="3"/>
      <c r="Z818" s="3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1" t="str">
        <f t="shared" si="3"/>
        <v> </v>
      </c>
      <c r="N819" s="3" t="str">
        <f t="shared" si="4"/>
        <v/>
      </c>
      <c r="O819" s="3" t="str">
        <f t="shared" ref="O819:P819" si="1639">K819</f>
        <v/>
      </c>
      <c r="P819" s="3" t="str">
        <f t="shared" si="1639"/>
        <v/>
      </c>
      <c r="Q819" s="12" t="str">
        <f t="shared" si="6"/>
        <v/>
      </c>
      <c r="R819" s="3" t="str">
        <f t="shared" ref="R819:S819" si="1640">I819</f>
        <v/>
      </c>
      <c r="S819" s="3" t="str">
        <f t="shared" si="1640"/>
        <v/>
      </c>
      <c r="T819" s="3" t="str">
        <f t="shared" si="8"/>
        <v/>
      </c>
      <c r="U819" s="3"/>
      <c r="V819" s="3"/>
      <c r="W819" s="3"/>
      <c r="X819" s="3"/>
      <c r="Y819" s="3"/>
      <c r="Z819" s="3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1" t="str">
        <f t="shared" si="3"/>
        <v> </v>
      </c>
      <c r="N820" s="3" t="str">
        <f t="shared" si="4"/>
        <v/>
      </c>
      <c r="O820" s="3" t="str">
        <f t="shared" ref="O820:P820" si="1641">K820</f>
        <v/>
      </c>
      <c r="P820" s="3" t="str">
        <f t="shared" si="1641"/>
        <v/>
      </c>
      <c r="Q820" s="12" t="str">
        <f t="shared" si="6"/>
        <v/>
      </c>
      <c r="R820" s="3" t="str">
        <f t="shared" ref="R820:S820" si="1642">I820</f>
        <v/>
      </c>
      <c r="S820" s="3" t="str">
        <f t="shared" si="1642"/>
        <v/>
      </c>
      <c r="T820" s="3" t="str">
        <f t="shared" si="8"/>
        <v/>
      </c>
      <c r="U820" s="3"/>
      <c r="V820" s="3"/>
      <c r="W820" s="3"/>
      <c r="X820" s="3"/>
      <c r="Y820" s="3"/>
      <c r="Z820" s="3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1" t="str">
        <f t="shared" si="3"/>
        <v> </v>
      </c>
      <c r="N821" s="3" t="str">
        <f t="shared" si="4"/>
        <v/>
      </c>
      <c r="O821" s="3" t="str">
        <f t="shared" ref="O821:P821" si="1643">K821</f>
        <v/>
      </c>
      <c r="P821" s="3" t="str">
        <f t="shared" si="1643"/>
        <v/>
      </c>
      <c r="Q821" s="12" t="str">
        <f t="shared" si="6"/>
        <v/>
      </c>
      <c r="R821" s="3" t="str">
        <f t="shared" ref="R821:S821" si="1644">I821</f>
        <v/>
      </c>
      <c r="S821" s="3" t="str">
        <f t="shared" si="1644"/>
        <v/>
      </c>
      <c r="T821" s="3" t="str">
        <f t="shared" si="8"/>
        <v/>
      </c>
      <c r="U821" s="3"/>
      <c r="V821" s="3"/>
      <c r="W821" s="3"/>
      <c r="X821" s="3"/>
      <c r="Y821" s="3"/>
      <c r="Z821" s="3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1" t="str">
        <f t="shared" si="3"/>
        <v> </v>
      </c>
      <c r="N822" s="3" t="str">
        <f t="shared" si="4"/>
        <v/>
      </c>
      <c r="O822" s="3" t="str">
        <f t="shared" ref="O822:P822" si="1645">K822</f>
        <v/>
      </c>
      <c r="P822" s="3" t="str">
        <f t="shared" si="1645"/>
        <v/>
      </c>
      <c r="Q822" s="12" t="str">
        <f t="shared" si="6"/>
        <v/>
      </c>
      <c r="R822" s="3" t="str">
        <f t="shared" ref="R822:S822" si="1646">I822</f>
        <v/>
      </c>
      <c r="S822" s="3" t="str">
        <f t="shared" si="1646"/>
        <v/>
      </c>
      <c r="T822" s="3" t="str">
        <f t="shared" si="8"/>
        <v/>
      </c>
      <c r="U822" s="3"/>
      <c r="V822" s="3"/>
      <c r="W822" s="3"/>
      <c r="X822" s="3"/>
      <c r="Y822" s="3"/>
      <c r="Z822" s="3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1" t="str">
        <f t="shared" si="3"/>
        <v> </v>
      </c>
      <c r="N823" s="3" t="str">
        <f t="shared" si="4"/>
        <v/>
      </c>
      <c r="O823" s="3" t="str">
        <f t="shared" ref="O823:P823" si="1647">K823</f>
        <v/>
      </c>
      <c r="P823" s="3" t="str">
        <f t="shared" si="1647"/>
        <v/>
      </c>
      <c r="Q823" s="12" t="str">
        <f t="shared" si="6"/>
        <v/>
      </c>
      <c r="R823" s="3" t="str">
        <f t="shared" ref="R823:S823" si="1648">I823</f>
        <v/>
      </c>
      <c r="S823" s="3" t="str">
        <f t="shared" si="1648"/>
        <v/>
      </c>
      <c r="T823" s="3" t="str">
        <f t="shared" si="8"/>
        <v/>
      </c>
      <c r="U823" s="3"/>
      <c r="V823" s="3"/>
      <c r="W823" s="3"/>
      <c r="X823" s="3"/>
      <c r="Y823" s="3"/>
      <c r="Z823" s="3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1" t="str">
        <f t="shared" si="3"/>
        <v> </v>
      </c>
      <c r="N824" s="3" t="str">
        <f t="shared" si="4"/>
        <v/>
      </c>
      <c r="O824" s="3" t="str">
        <f t="shared" ref="O824:P824" si="1649">K824</f>
        <v/>
      </c>
      <c r="P824" s="3" t="str">
        <f t="shared" si="1649"/>
        <v/>
      </c>
      <c r="Q824" s="12" t="str">
        <f t="shared" si="6"/>
        <v/>
      </c>
      <c r="R824" s="3" t="str">
        <f t="shared" ref="R824:S824" si="1650">I824</f>
        <v/>
      </c>
      <c r="S824" s="3" t="str">
        <f t="shared" si="1650"/>
        <v/>
      </c>
      <c r="T824" s="3" t="str">
        <f t="shared" si="8"/>
        <v/>
      </c>
      <c r="U824" s="3"/>
      <c r="V824" s="3"/>
      <c r="W824" s="3"/>
      <c r="X824" s="3"/>
      <c r="Y824" s="3"/>
      <c r="Z824" s="3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1" t="str">
        <f t="shared" si="3"/>
        <v> </v>
      </c>
      <c r="N825" s="3" t="str">
        <f t="shared" si="4"/>
        <v/>
      </c>
      <c r="O825" s="3" t="str">
        <f t="shared" ref="O825:P825" si="1651">K825</f>
        <v/>
      </c>
      <c r="P825" s="3" t="str">
        <f t="shared" si="1651"/>
        <v/>
      </c>
      <c r="Q825" s="12" t="str">
        <f t="shared" si="6"/>
        <v/>
      </c>
      <c r="R825" s="3" t="str">
        <f t="shared" ref="R825:S825" si="1652">I825</f>
        <v/>
      </c>
      <c r="S825" s="3" t="str">
        <f t="shared" si="1652"/>
        <v/>
      </c>
      <c r="T825" s="3" t="str">
        <f t="shared" si="8"/>
        <v/>
      </c>
      <c r="U825" s="3"/>
      <c r="V825" s="3"/>
      <c r="W825" s="3"/>
      <c r="X825" s="3"/>
      <c r="Y825" s="3"/>
      <c r="Z825" s="3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1" t="str">
        <f t="shared" si="3"/>
        <v> </v>
      </c>
      <c r="N826" s="3" t="str">
        <f t="shared" si="4"/>
        <v/>
      </c>
      <c r="O826" s="3" t="str">
        <f t="shared" ref="O826:P826" si="1653">K826</f>
        <v/>
      </c>
      <c r="P826" s="3" t="str">
        <f t="shared" si="1653"/>
        <v/>
      </c>
      <c r="Q826" s="12" t="str">
        <f t="shared" si="6"/>
        <v/>
      </c>
      <c r="R826" s="3" t="str">
        <f t="shared" ref="R826:S826" si="1654">I826</f>
        <v/>
      </c>
      <c r="S826" s="3" t="str">
        <f t="shared" si="1654"/>
        <v/>
      </c>
      <c r="T826" s="3" t="str">
        <f t="shared" si="8"/>
        <v/>
      </c>
      <c r="U826" s="3"/>
      <c r="V826" s="3"/>
      <c r="W826" s="3"/>
      <c r="X826" s="3"/>
      <c r="Y826" s="3"/>
      <c r="Z826" s="3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1" t="str">
        <f t="shared" si="3"/>
        <v> </v>
      </c>
      <c r="N827" s="3" t="str">
        <f t="shared" si="4"/>
        <v/>
      </c>
      <c r="O827" s="3" t="str">
        <f t="shared" ref="O827:P827" si="1655">K827</f>
        <v/>
      </c>
      <c r="P827" s="3" t="str">
        <f t="shared" si="1655"/>
        <v/>
      </c>
      <c r="Q827" s="12" t="str">
        <f t="shared" si="6"/>
        <v/>
      </c>
      <c r="R827" s="3" t="str">
        <f t="shared" ref="R827:S827" si="1656">I827</f>
        <v/>
      </c>
      <c r="S827" s="3" t="str">
        <f t="shared" si="1656"/>
        <v/>
      </c>
      <c r="T827" s="3" t="str">
        <f t="shared" si="8"/>
        <v/>
      </c>
      <c r="U827" s="3"/>
      <c r="V827" s="3"/>
      <c r="W827" s="3"/>
      <c r="X827" s="3"/>
      <c r="Y827" s="3"/>
      <c r="Z827" s="3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1" t="str">
        <f t="shared" si="3"/>
        <v> </v>
      </c>
      <c r="N828" s="3" t="str">
        <f t="shared" si="4"/>
        <v/>
      </c>
      <c r="O828" s="3" t="str">
        <f t="shared" ref="O828:P828" si="1657">K828</f>
        <v/>
      </c>
      <c r="P828" s="3" t="str">
        <f t="shared" si="1657"/>
        <v/>
      </c>
      <c r="Q828" s="12" t="str">
        <f t="shared" si="6"/>
        <v/>
      </c>
      <c r="R828" s="3" t="str">
        <f t="shared" ref="R828:S828" si="1658">I828</f>
        <v/>
      </c>
      <c r="S828" s="3" t="str">
        <f t="shared" si="1658"/>
        <v/>
      </c>
      <c r="T828" s="3" t="str">
        <f t="shared" si="8"/>
        <v/>
      </c>
      <c r="U828" s="3"/>
      <c r="V828" s="3"/>
      <c r="W828" s="3"/>
      <c r="X828" s="3"/>
      <c r="Y828" s="3"/>
      <c r="Z828" s="3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1" t="str">
        <f t="shared" si="3"/>
        <v> </v>
      </c>
      <c r="N829" s="3" t="str">
        <f t="shared" si="4"/>
        <v/>
      </c>
      <c r="O829" s="3" t="str">
        <f t="shared" ref="O829:P829" si="1659">K829</f>
        <v/>
      </c>
      <c r="P829" s="3" t="str">
        <f t="shared" si="1659"/>
        <v/>
      </c>
      <c r="Q829" s="12" t="str">
        <f t="shared" si="6"/>
        <v/>
      </c>
      <c r="R829" s="3" t="str">
        <f t="shared" ref="R829:S829" si="1660">I829</f>
        <v/>
      </c>
      <c r="S829" s="3" t="str">
        <f t="shared" si="1660"/>
        <v/>
      </c>
      <c r="T829" s="3" t="str">
        <f t="shared" si="8"/>
        <v/>
      </c>
      <c r="U829" s="3"/>
      <c r="V829" s="3"/>
      <c r="W829" s="3"/>
      <c r="X829" s="3"/>
      <c r="Y829" s="3"/>
      <c r="Z829" s="3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1" t="str">
        <f t="shared" si="3"/>
        <v> </v>
      </c>
      <c r="N830" s="3" t="str">
        <f t="shared" si="4"/>
        <v/>
      </c>
      <c r="O830" s="3" t="str">
        <f t="shared" ref="O830:P830" si="1661">K830</f>
        <v/>
      </c>
      <c r="P830" s="3" t="str">
        <f t="shared" si="1661"/>
        <v/>
      </c>
      <c r="Q830" s="12" t="str">
        <f t="shared" si="6"/>
        <v/>
      </c>
      <c r="R830" s="3" t="str">
        <f t="shared" ref="R830:S830" si="1662">I830</f>
        <v/>
      </c>
      <c r="S830" s="3" t="str">
        <f t="shared" si="1662"/>
        <v/>
      </c>
      <c r="T830" s="3" t="str">
        <f t="shared" si="8"/>
        <v/>
      </c>
      <c r="U830" s="3"/>
      <c r="V830" s="3"/>
      <c r="W830" s="3"/>
      <c r="X830" s="3"/>
      <c r="Y830" s="3"/>
      <c r="Z830" s="3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1" t="str">
        <f t="shared" si="3"/>
        <v> </v>
      </c>
      <c r="N831" s="3" t="str">
        <f t="shared" si="4"/>
        <v/>
      </c>
      <c r="O831" s="3" t="str">
        <f t="shared" ref="O831:P831" si="1663">K831</f>
        <v/>
      </c>
      <c r="P831" s="3" t="str">
        <f t="shared" si="1663"/>
        <v/>
      </c>
      <c r="Q831" s="12" t="str">
        <f t="shared" si="6"/>
        <v/>
      </c>
      <c r="R831" s="3" t="str">
        <f t="shared" ref="R831:S831" si="1664">I831</f>
        <v/>
      </c>
      <c r="S831" s="3" t="str">
        <f t="shared" si="1664"/>
        <v/>
      </c>
      <c r="T831" s="3" t="str">
        <f t="shared" si="8"/>
        <v/>
      </c>
      <c r="U831" s="3"/>
      <c r="V831" s="3"/>
      <c r="W831" s="3"/>
      <c r="X831" s="3"/>
      <c r="Y831" s="3"/>
      <c r="Z831" s="3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1" t="str">
        <f t="shared" si="3"/>
        <v> </v>
      </c>
      <c r="N832" s="3" t="str">
        <f t="shared" si="4"/>
        <v/>
      </c>
      <c r="O832" s="3" t="str">
        <f t="shared" ref="O832:P832" si="1665">K832</f>
        <v/>
      </c>
      <c r="P832" s="3" t="str">
        <f t="shared" si="1665"/>
        <v/>
      </c>
      <c r="Q832" s="12" t="str">
        <f t="shared" si="6"/>
        <v/>
      </c>
      <c r="R832" s="3" t="str">
        <f t="shared" ref="R832:S832" si="1666">I832</f>
        <v/>
      </c>
      <c r="S832" s="3" t="str">
        <f t="shared" si="1666"/>
        <v/>
      </c>
      <c r="T832" s="3" t="str">
        <f t="shared" si="8"/>
        <v/>
      </c>
      <c r="U832" s="3"/>
      <c r="V832" s="3"/>
      <c r="W832" s="3"/>
      <c r="X832" s="3"/>
      <c r="Y832" s="3"/>
      <c r="Z832" s="3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1" t="str">
        <f t="shared" si="3"/>
        <v> </v>
      </c>
      <c r="N833" s="3" t="str">
        <f t="shared" si="4"/>
        <v/>
      </c>
      <c r="O833" s="3" t="str">
        <f t="shared" ref="O833:P833" si="1667">K833</f>
        <v/>
      </c>
      <c r="P833" s="3" t="str">
        <f t="shared" si="1667"/>
        <v/>
      </c>
      <c r="Q833" s="12" t="str">
        <f t="shared" si="6"/>
        <v/>
      </c>
      <c r="R833" s="3" t="str">
        <f t="shared" ref="R833:S833" si="1668">I833</f>
        <v/>
      </c>
      <c r="S833" s="3" t="str">
        <f t="shared" si="1668"/>
        <v/>
      </c>
      <c r="T833" s="3" t="str">
        <f t="shared" si="8"/>
        <v/>
      </c>
      <c r="U833" s="3"/>
      <c r="V833" s="3"/>
      <c r="W833" s="3"/>
      <c r="X833" s="3"/>
      <c r="Y833" s="3"/>
      <c r="Z833" s="3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1" t="str">
        <f t="shared" si="3"/>
        <v> </v>
      </c>
      <c r="N834" s="3" t="str">
        <f t="shared" si="4"/>
        <v/>
      </c>
      <c r="O834" s="3" t="str">
        <f t="shared" ref="O834:P834" si="1669">K834</f>
        <v/>
      </c>
      <c r="P834" s="3" t="str">
        <f t="shared" si="1669"/>
        <v/>
      </c>
      <c r="Q834" s="12" t="str">
        <f t="shared" si="6"/>
        <v/>
      </c>
      <c r="R834" s="3" t="str">
        <f t="shared" ref="R834:S834" si="1670">I834</f>
        <v/>
      </c>
      <c r="S834" s="3" t="str">
        <f t="shared" si="1670"/>
        <v/>
      </c>
      <c r="T834" s="3" t="str">
        <f t="shared" si="8"/>
        <v/>
      </c>
      <c r="U834" s="3"/>
      <c r="V834" s="3"/>
      <c r="W834" s="3"/>
      <c r="X834" s="3"/>
      <c r="Y834" s="3"/>
      <c r="Z834" s="3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1" t="str">
        <f t="shared" si="3"/>
        <v> </v>
      </c>
      <c r="N835" s="3" t="str">
        <f t="shared" si="4"/>
        <v/>
      </c>
      <c r="O835" s="3" t="str">
        <f t="shared" ref="O835:P835" si="1671">K835</f>
        <v/>
      </c>
      <c r="P835" s="3" t="str">
        <f t="shared" si="1671"/>
        <v/>
      </c>
      <c r="Q835" s="12" t="str">
        <f t="shared" si="6"/>
        <v/>
      </c>
      <c r="R835" s="3" t="str">
        <f t="shared" ref="R835:S835" si="1672">I835</f>
        <v/>
      </c>
      <c r="S835" s="3" t="str">
        <f t="shared" si="1672"/>
        <v/>
      </c>
      <c r="T835" s="3" t="str">
        <f t="shared" si="8"/>
        <v/>
      </c>
      <c r="U835" s="3"/>
      <c r="V835" s="3"/>
      <c r="W835" s="3"/>
      <c r="X835" s="3"/>
      <c r="Y835" s="3"/>
      <c r="Z835" s="3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1" t="str">
        <f t="shared" si="3"/>
        <v> </v>
      </c>
      <c r="N836" s="3" t="str">
        <f t="shared" si="4"/>
        <v/>
      </c>
      <c r="O836" s="3" t="str">
        <f t="shared" ref="O836:P836" si="1673">K836</f>
        <v/>
      </c>
      <c r="P836" s="3" t="str">
        <f t="shared" si="1673"/>
        <v/>
      </c>
      <c r="Q836" s="12" t="str">
        <f t="shared" si="6"/>
        <v/>
      </c>
      <c r="R836" s="3" t="str">
        <f t="shared" ref="R836:S836" si="1674">I836</f>
        <v/>
      </c>
      <c r="S836" s="3" t="str">
        <f t="shared" si="1674"/>
        <v/>
      </c>
      <c r="T836" s="3" t="str">
        <f t="shared" si="8"/>
        <v/>
      </c>
      <c r="U836" s="3"/>
      <c r="V836" s="3"/>
      <c r="W836" s="3"/>
      <c r="X836" s="3"/>
      <c r="Y836" s="3"/>
      <c r="Z836" s="3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1" t="str">
        <f t="shared" si="3"/>
        <v> </v>
      </c>
      <c r="N837" s="3" t="str">
        <f t="shared" si="4"/>
        <v/>
      </c>
      <c r="O837" s="3" t="str">
        <f t="shared" ref="O837:P837" si="1675">K837</f>
        <v/>
      </c>
      <c r="P837" s="3" t="str">
        <f t="shared" si="1675"/>
        <v/>
      </c>
      <c r="Q837" s="12" t="str">
        <f t="shared" si="6"/>
        <v/>
      </c>
      <c r="R837" s="3" t="str">
        <f t="shared" ref="R837:S837" si="1676">I837</f>
        <v/>
      </c>
      <c r="S837" s="3" t="str">
        <f t="shared" si="1676"/>
        <v/>
      </c>
      <c r="T837" s="3" t="str">
        <f t="shared" si="8"/>
        <v/>
      </c>
      <c r="U837" s="3"/>
      <c r="V837" s="3"/>
      <c r="W837" s="3"/>
      <c r="X837" s="3"/>
      <c r="Y837" s="3"/>
      <c r="Z837" s="3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1" t="str">
        <f t="shared" si="3"/>
        <v> </v>
      </c>
      <c r="N838" s="3" t="str">
        <f t="shared" si="4"/>
        <v/>
      </c>
      <c r="O838" s="3" t="str">
        <f t="shared" ref="O838:P838" si="1677">K838</f>
        <v/>
      </c>
      <c r="P838" s="3" t="str">
        <f t="shared" si="1677"/>
        <v/>
      </c>
      <c r="Q838" s="12" t="str">
        <f t="shared" si="6"/>
        <v/>
      </c>
      <c r="R838" s="3" t="str">
        <f t="shared" ref="R838:S838" si="1678">I838</f>
        <v/>
      </c>
      <c r="S838" s="3" t="str">
        <f t="shared" si="1678"/>
        <v/>
      </c>
      <c r="T838" s="3" t="str">
        <f t="shared" si="8"/>
        <v/>
      </c>
      <c r="U838" s="3"/>
      <c r="V838" s="3"/>
      <c r="W838" s="3"/>
      <c r="X838" s="3"/>
      <c r="Y838" s="3"/>
      <c r="Z838" s="3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1" t="str">
        <f t="shared" si="3"/>
        <v> </v>
      </c>
      <c r="N839" s="3" t="str">
        <f t="shared" si="4"/>
        <v/>
      </c>
      <c r="O839" s="3" t="str">
        <f t="shared" ref="O839:P839" si="1679">K839</f>
        <v/>
      </c>
      <c r="P839" s="3" t="str">
        <f t="shared" si="1679"/>
        <v/>
      </c>
      <c r="Q839" s="12" t="str">
        <f t="shared" si="6"/>
        <v/>
      </c>
      <c r="R839" s="3" t="str">
        <f t="shared" ref="R839:S839" si="1680">I839</f>
        <v/>
      </c>
      <c r="S839" s="3" t="str">
        <f t="shared" si="1680"/>
        <v/>
      </c>
      <c r="T839" s="3" t="str">
        <f t="shared" si="8"/>
        <v/>
      </c>
      <c r="U839" s="3"/>
      <c r="V839" s="3"/>
      <c r="W839" s="3"/>
      <c r="X839" s="3"/>
      <c r="Y839" s="3"/>
      <c r="Z839" s="3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1" t="str">
        <f t="shared" si="3"/>
        <v> </v>
      </c>
      <c r="N840" s="3" t="str">
        <f t="shared" si="4"/>
        <v/>
      </c>
      <c r="O840" s="3" t="str">
        <f t="shared" ref="O840:P840" si="1681">K840</f>
        <v/>
      </c>
      <c r="P840" s="3" t="str">
        <f t="shared" si="1681"/>
        <v/>
      </c>
      <c r="Q840" s="12" t="str">
        <f t="shared" si="6"/>
        <v/>
      </c>
      <c r="R840" s="3" t="str">
        <f t="shared" ref="R840:S840" si="1682">I840</f>
        <v/>
      </c>
      <c r="S840" s="3" t="str">
        <f t="shared" si="1682"/>
        <v/>
      </c>
      <c r="T840" s="3" t="str">
        <f t="shared" si="8"/>
        <v/>
      </c>
      <c r="U840" s="3"/>
      <c r="V840" s="3"/>
      <c r="W840" s="3"/>
      <c r="X840" s="3"/>
      <c r="Y840" s="3"/>
      <c r="Z840" s="3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1" t="str">
        <f t="shared" si="3"/>
        <v> </v>
      </c>
      <c r="N841" s="3" t="str">
        <f t="shared" si="4"/>
        <v/>
      </c>
      <c r="O841" s="3" t="str">
        <f t="shared" ref="O841:P841" si="1683">K841</f>
        <v/>
      </c>
      <c r="P841" s="3" t="str">
        <f t="shared" si="1683"/>
        <v/>
      </c>
      <c r="Q841" s="12" t="str">
        <f t="shared" si="6"/>
        <v/>
      </c>
      <c r="R841" s="3" t="str">
        <f t="shared" ref="R841:S841" si="1684">I841</f>
        <v/>
      </c>
      <c r="S841" s="3" t="str">
        <f t="shared" si="1684"/>
        <v/>
      </c>
      <c r="T841" s="3" t="str">
        <f t="shared" si="8"/>
        <v/>
      </c>
      <c r="U841" s="3"/>
      <c r="V841" s="3"/>
      <c r="W841" s="3"/>
      <c r="X841" s="3"/>
      <c r="Y841" s="3"/>
      <c r="Z841" s="3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1" t="str">
        <f t="shared" si="3"/>
        <v> </v>
      </c>
      <c r="N842" s="3" t="str">
        <f t="shared" si="4"/>
        <v/>
      </c>
      <c r="O842" s="3" t="str">
        <f t="shared" ref="O842:P842" si="1685">K842</f>
        <v/>
      </c>
      <c r="P842" s="3" t="str">
        <f t="shared" si="1685"/>
        <v/>
      </c>
      <c r="Q842" s="12" t="str">
        <f t="shared" si="6"/>
        <v/>
      </c>
      <c r="R842" s="3" t="str">
        <f t="shared" ref="R842:S842" si="1686">I842</f>
        <v/>
      </c>
      <c r="S842" s="3" t="str">
        <f t="shared" si="1686"/>
        <v/>
      </c>
      <c r="T842" s="3" t="str">
        <f t="shared" si="8"/>
        <v/>
      </c>
      <c r="U842" s="3"/>
      <c r="V842" s="3"/>
      <c r="W842" s="3"/>
      <c r="X842" s="3"/>
      <c r="Y842" s="3"/>
      <c r="Z842" s="3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1" t="str">
        <f t="shared" si="3"/>
        <v> </v>
      </c>
      <c r="N843" s="3" t="str">
        <f t="shared" si="4"/>
        <v/>
      </c>
      <c r="O843" s="3" t="str">
        <f t="shared" ref="O843:P843" si="1687">K843</f>
        <v/>
      </c>
      <c r="P843" s="3" t="str">
        <f t="shared" si="1687"/>
        <v/>
      </c>
      <c r="Q843" s="12" t="str">
        <f t="shared" si="6"/>
        <v/>
      </c>
      <c r="R843" s="3" t="str">
        <f t="shared" ref="R843:S843" si="1688">I843</f>
        <v/>
      </c>
      <c r="S843" s="3" t="str">
        <f t="shared" si="1688"/>
        <v/>
      </c>
      <c r="T843" s="3" t="str">
        <f t="shared" si="8"/>
        <v/>
      </c>
      <c r="U843" s="3"/>
      <c r="V843" s="3"/>
      <c r="W843" s="3"/>
      <c r="X843" s="3"/>
      <c r="Y843" s="3"/>
      <c r="Z843" s="3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1" t="str">
        <f t="shared" si="3"/>
        <v> </v>
      </c>
      <c r="N844" s="3" t="str">
        <f t="shared" si="4"/>
        <v/>
      </c>
      <c r="O844" s="3" t="str">
        <f t="shared" ref="O844:P844" si="1689">K844</f>
        <v/>
      </c>
      <c r="P844" s="3" t="str">
        <f t="shared" si="1689"/>
        <v/>
      </c>
      <c r="Q844" s="12" t="str">
        <f t="shared" si="6"/>
        <v/>
      </c>
      <c r="R844" s="3" t="str">
        <f t="shared" ref="R844:S844" si="1690">I844</f>
        <v/>
      </c>
      <c r="S844" s="3" t="str">
        <f t="shared" si="1690"/>
        <v/>
      </c>
      <c r="T844" s="3" t="str">
        <f t="shared" si="8"/>
        <v/>
      </c>
      <c r="U844" s="3"/>
      <c r="V844" s="3"/>
      <c r="W844" s="3"/>
      <c r="X844" s="3"/>
      <c r="Y844" s="3"/>
      <c r="Z844" s="3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1" t="str">
        <f t="shared" si="3"/>
        <v> </v>
      </c>
      <c r="N845" s="3" t="str">
        <f t="shared" si="4"/>
        <v/>
      </c>
      <c r="O845" s="3" t="str">
        <f t="shared" ref="O845:P845" si="1691">K845</f>
        <v/>
      </c>
      <c r="P845" s="3" t="str">
        <f t="shared" si="1691"/>
        <v/>
      </c>
      <c r="Q845" s="12" t="str">
        <f t="shared" si="6"/>
        <v/>
      </c>
      <c r="R845" s="3" t="str">
        <f t="shared" ref="R845:S845" si="1692">I845</f>
        <v/>
      </c>
      <c r="S845" s="3" t="str">
        <f t="shared" si="1692"/>
        <v/>
      </c>
      <c r="T845" s="3" t="str">
        <f t="shared" si="8"/>
        <v/>
      </c>
      <c r="U845" s="3"/>
      <c r="V845" s="3"/>
      <c r="W845" s="3"/>
      <c r="X845" s="3"/>
      <c r="Y845" s="3"/>
      <c r="Z845" s="3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1" t="str">
        <f t="shared" si="3"/>
        <v> </v>
      </c>
      <c r="N846" s="3" t="str">
        <f t="shared" si="4"/>
        <v/>
      </c>
      <c r="O846" s="3" t="str">
        <f t="shared" ref="O846:P846" si="1693">K846</f>
        <v/>
      </c>
      <c r="P846" s="3" t="str">
        <f t="shared" si="1693"/>
        <v/>
      </c>
      <c r="Q846" s="12" t="str">
        <f t="shared" si="6"/>
        <v/>
      </c>
      <c r="R846" s="3" t="str">
        <f t="shared" ref="R846:S846" si="1694">I846</f>
        <v/>
      </c>
      <c r="S846" s="3" t="str">
        <f t="shared" si="1694"/>
        <v/>
      </c>
      <c r="T846" s="3" t="str">
        <f t="shared" si="8"/>
        <v/>
      </c>
      <c r="U846" s="3"/>
      <c r="V846" s="3"/>
      <c r="W846" s="3"/>
      <c r="X846" s="3"/>
      <c r="Y846" s="3"/>
      <c r="Z846" s="3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1" t="str">
        <f t="shared" si="3"/>
        <v> </v>
      </c>
      <c r="N847" s="3" t="str">
        <f t="shared" si="4"/>
        <v/>
      </c>
      <c r="O847" s="3" t="str">
        <f t="shared" ref="O847:P847" si="1695">K847</f>
        <v/>
      </c>
      <c r="P847" s="3" t="str">
        <f t="shared" si="1695"/>
        <v/>
      </c>
      <c r="Q847" s="12" t="str">
        <f t="shared" si="6"/>
        <v/>
      </c>
      <c r="R847" s="3" t="str">
        <f t="shared" ref="R847:S847" si="1696">I847</f>
        <v/>
      </c>
      <c r="S847" s="3" t="str">
        <f t="shared" si="1696"/>
        <v/>
      </c>
      <c r="T847" s="3" t="str">
        <f t="shared" si="8"/>
        <v/>
      </c>
      <c r="U847" s="3"/>
      <c r="V847" s="3"/>
      <c r="W847" s="3"/>
      <c r="X847" s="3"/>
      <c r="Y847" s="3"/>
      <c r="Z847" s="3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1" t="str">
        <f t="shared" si="3"/>
        <v> </v>
      </c>
      <c r="N848" s="3" t="str">
        <f t="shared" si="4"/>
        <v/>
      </c>
      <c r="O848" s="3" t="str">
        <f t="shared" ref="O848:P848" si="1697">K848</f>
        <v/>
      </c>
      <c r="P848" s="3" t="str">
        <f t="shared" si="1697"/>
        <v/>
      </c>
      <c r="Q848" s="12" t="str">
        <f t="shared" si="6"/>
        <v/>
      </c>
      <c r="R848" s="3" t="str">
        <f t="shared" ref="R848:S848" si="1698">I848</f>
        <v/>
      </c>
      <c r="S848" s="3" t="str">
        <f t="shared" si="1698"/>
        <v/>
      </c>
      <c r="T848" s="3" t="str">
        <f t="shared" si="8"/>
        <v/>
      </c>
      <c r="U848" s="3"/>
      <c r="V848" s="3"/>
      <c r="W848" s="3"/>
      <c r="X848" s="3"/>
      <c r="Y848" s="3"/>
      <c r="Z848" s="3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1" t="str">
        <f t="shared" si="3"/>
        <v> </v>
      </c>
      <c r="N849" s="3" t="str">
        <f t="shared" si="4"/>
        <v/>
      </c>
      <c r="O849" s="3" t="str">
        <f t="shared" ref="O849:P849" si="1699">K849</f>
        <v/>
      </c>
      <c r="P849" s="3" t="str">
        <f t="shared" si="1699"/>
        <v/>
      </c>
      <c r="Q849" s="12" t="str">
        <f t="shared" si="6"/>
        <v/>
      </c>
      <c r="R849" s="3" t="str">
        <f t="shared" ref="R849:S849" si="1700">I849</f>
        <v/>
      </c>
      <c r="S849" s="3" t="str">
        <f t="shared" si="1700"/>
        <v/>
      </c>
      <c r="T849" s="3" t="str">
        <f t="shared" si="8"/>
        <v/>
      </c>
      <c r="U849" s="3"/>
      <c r="V849" s="3"/>
      <c r="W849" s="3"/>
      <c r="X849" s="3"/>
      <c r="Y849" s="3"/>
      <c r="Z849" s="3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1" t="str">
        <f t="shared" si="3"/>
        <v> </v>
      </c>
      <c r="N850" s="3" t="str">
        <f t="shared" si="4"/>
        <v/>
      </c>
      <c r="O850" s="3" t="str">
        <f t="shared" ref="O850:P850" si="1701">K850</f>
        <v/>
      </c>
      <c r="P850" s="3" t="str">
        <f t="shared" si="1701"/>
        <v/>
      </c>
      <c r="Q850" s="12" t="str">
        <f t="shared" si="6"/>
        <v/>
      </c>
      <c r="R850" s="3" t="str">
        <f t="shared" ref="R850:S850" si="1702">I850</f>
        <v/>
      </c>
      <c r="S850" s="3" t="str">
        <f t="shared" si="1702"/>
        <v/>
      </c>
      <c r="T850" s="3" t="str">
        <f t="shared" si="8"/>
        <v/>
      </c>
      <c r="U850" s="3"/>
      <c r="V850" s="3"/>
      <c r="W850" s="3"/>
      <c r="X850" s="3"/>
      <c r="Y850" s="3"/>
      <c r="Z850" s="3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1" t="str">
        <f t="shared" si="3"/>
        <v> </v>
      </c>
      <c r="N851" s="3" t="str">
        <f t="shared" si="4"/>
        <v/>
      </c>
      <c r="O851" s="3" t="str">
        <f t="shared" ref="O851:P851" si="1703">K851</f>
        <v/>
      </c>
      <c r="P851" s="3" t="str">
        <f t="shared" si="1703"/>
        <v/>
      </c>
      <c r="Q851" s="12" t="str">
        <f t="shared" si="6"/>
        <v/>
      </c>
      <c r="R851" s="3" t="str">
        <f t="shared" ref="R851:S851" si="1704">I851</f>
        <v/>
      </c>
      <c r="S851" s="3" t="str">
        <f t="shared" si="1704"/>
        <v/>
      </c>
      <c r="T851" s="3" t="str">
        <f t="shared" si="8"/>
        <v/>
      </c>
      <c r="U851" s="3"/>
      <c r="V851" s="3"/>
      <c r="W851" s="3"/>
      <c r="X851" s="3"/>
      <c r="Y851" s="3"/>
      <c r="Z851" s="3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1" t="str">
        <f t="shared" si="3"/>
        <v> </v>
      </c>
      <c r="N852" s="3" t="str">
        <f t="shared" si="4"/>
        <v/>
      </c>
      <c r="O852" s="3" t="str">
        <f t="shared" ref="O852:P852" si="1705">K852</f>
        <v/>
      </c>
      <c r="P852" s="3" t="str">
        <f t="shared" si="1705"/>
        <v/>
      </c>
      <c r="Q852" s="12" t="str">
        <f t="shared" si="6"/>
        <v/>
      </c>
      <c r="R852" s="3" t="str">
        <f t="shared" ref="R852:S852" si="1706">I852</f>
        <v/>
      </c>
      <c r="S852" s="3" t="str">
        <f t="shared" si="1706"/>
        <v/>
      </c>
      <c r="T852" s="3" t="str">
        <f t="shared" si="8"/>
        <v/>
      </c>
      <c r="U852" s="3"/>
      <c r="V852" s="3"/>
      <c r="W852" s="3"/>
      <c r="X852" s="3"/>
      <c r="Y852" s="3"/>
      <c r="Z852" s="3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1" t="str">
        <f t="shared" si="3"/>
        <v> </v>
      </c>
      <c r="N853" s="3" t="str">
        <f t="shared" si="4"/>
        <v/>
      </c>
      <c r="O853" s="3" t="str">
        <f t="shared" ref="O853:P853" si="1707">K853</f>
        <v/>
      </c>
      <c r="P853" s="3" t="str">
        <f t="shared" si="1707"/>
        <v/>
      </c>
      <c r="Q853" s="12" t="str">
        <f t="shared" si="6"/>
        <v/>
      </c>
      <c r="R853" s="3" t="str">
        <f t="shared" ref="R853:S853" si="1708">I853</f>
        <v/>
      </c>
      <c r="S853" s="3" t="str">
        <f t="shared" si="1708"/>
        <v/>
      </c>
      <c r="T853" s="3" t="str">
        <f t="shared" si="8"/>
        <v/>
      </c>
      <c r="U853" s="3"/>
      <c r="V853" s="3"/>
      <c r="W853" s="3"/>
      <c r="X853" s="3"/>
      <c r="Y853" s="3"/>
      <c r="Z853" s="3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1" t="str">
        <f t="shared" si="3"/>
        <v> </v>
      </c>
      <c r="N854" s="3" t="str">
        <f t="shared" si="4"/>
        <v/>
      </c>
      <c r="O854" s="3" t="str">
        <f t="shared" ref="O854:P854" si="1709">K854</f>
        <v/>
      </c>
      <c r="P854" s="3" t="str">
        <f t="shared" si="1709"/>
        <v/>
      </c>
      <c r="Q854" s="12" t="str">
        <f t="shared" si="6"/>
        <v/>
      </c>
      <c r="R854" s="3" t="str">
        <f t="shared" ref="R854:S854" si="1710">I854</f>
        <v/>
      </c>
      <c r="S854" s="3" t="str">
        <f t="shared" si="1710"/>
        <v/>
      </c>
      <c r="T854" s="3" t="str">
        <f t="shared" si="8"/>
        <v/>
      </c>
      <c r="U854" s="3"/>
      <c r="V854" s="3"/>
      <c r="W854" s="3"/>
      <c r="X854" s="3"/>
      <c r="Y854" s="3"/>
      <c r="Z854" s="3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1" t="str">
        <f t="shared" si="3"/>
        <v> </v>
      </c>
      <c r="N855" s="3" t="str">
        <f t="shared" si="4"/>
        <v/>
      </c>
      <c r="O855" s="3" t="str">
        <f t="shared" ref="O855:P855" si="1711">K855</f>
        <v/>
      </c>
      <c r="P855" s="3" t="str">
        <f t="shared" si="1711"/>
        <v/>
      </c>
      <c r="Q855" s="12" t="str">
        <f t="shared" si="6"/>
        <v/>
      </c>
      <c r="R855" s="3" t="str">
        <f t="shared" ref="R855:S855" si="1712">I855</f>
        <v/>
      </c>
      <c r="S855" s="3" t="str">
        <f t="shared" si="1712"/>
        <v/>
      </c>
      <c r="T855" s="3" t="str">
        <f t="shared" si="8"/>
        <v/>
      </c>
      <c r="U855" s="3"/>
      <c r="V855" s="3"/>
      <c r="W855" s="3"/>
      <c r="X855" s="3"/>
      <c r="Y855" s="3"/>
      <c r="Z855" s="3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1" t="str">
        <f t="shared" si="3"/>
        <v> </v>
      </c>
      <c r="N856" s="3" t="str">
        <f t="shared" si="4"/>
        <v/>
      </c>
      <c r="O856" s="3" t="str">
        <f t="shared" ref="O856:P856" si="1713">K856</f>
        <v/>
      </c>
      <c r="P856" s="3" t="str">
        <f t="shared" si="1713"/>
        <v/>
      </c>
      <c r="Q856" s="12" t="str">
        <f t="shared" si="6"/>
        <v/>
      </c>
      <c r="R856" s="3" t="str">
        <f t="shared" ref="R856:S856" si="1714">I856</f>
        <v/>
      </c>
      <c r="S856" s="3" t="str">
        <f t="shared" si="1714"/>
        <v/>
      </c>
      <c r="T856" s="3" t="str">
        <f t="shared" si="8"/>
        <v/>
      </c>
      <c r="U856" s="3"/>
      <c r="V856" s="3"/>
      <c r="W856" s="3"/>
      <c r="X856" s="3"/>
      <c r="Y856" s="3"/>
      <c r="Z856" s="3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1" t="str">
        <f t="shared" si="3"/>
        <v> </v>
      </c>
      <c r="N857" s="3" t="str">
        <f t="shared" si="4"/>
        <v/>
      </c>
      <c r="O857" s="3" t="str">
        <f t="shared" ref="O857:P857" si="1715">K857</f>
        <v/>
      </c>
      <c r="P857" s="3" t="str">
        <f t="shared" si="1715"/>
        <v/>
      </c>
      <c r="Q857" s="12" t="str">
        <f t="shared" si="6"/>
        <v/>
      </c>
      <c r="R857" s="3" t="str">
        <f t="shared" ref="R857:S857" si="1716">I857</f>
        <v/>
      </c>
      <c r="S857" s="3" t="str">
        <f t="shared" si="1716"/>
        <v/>
      </c>
      <c r="T857" s="3" t="str">
        <f t="shared" si="8"/>
        <v/>
      </c>
      <c r="U857" s="3"/>
      <c r="V857" s="3"/>
      <c r="W857" s="3"/>
      <c r="X857" s="3"/>
      <c r="Y857" s="3"/>
      <c r="Z857" s="3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1" t="str">
        <f t="shared" si="3"/>
        <v> </v>
      </c>
      <c r="N858" s="3" t="str">
        <f t="shared" si="4"/>
        <v/>
      </c>
      <c r="O858" s="3" t="str">
        <f t="shared" ref="O858:P858" si="1717">K858</f>
        <v/>
      </c>
      <c r="P858" s="3" t="str">
        <f t="shared" si="1717"/>
        <v/>
      </c>
      <c r="Q858" s="12" t="str">
        <f t="shared" si="6"/>
        <v/>
      </c>
      <c r="R858" s="3" t="str">
        <f t="shared" ref="R858:S858" si="1718">I858</f>
        <v/>
      </c>
      <c r="S858" s="3" t="str">
        <f t="shared" si="1718"/>
        <v/>
      </c>
      <c r="T858" s="3" t="str">
        <f t="shared" si="8"/>
        <v/>
      </c>
      <c r="U858" s="3"/>
      <c r="V858" s="3"/>
      <c r="W858" s="3"/>
      <c r="X858" s="3"/>
      <c r="Y858" s="3"/>
      <c r="Z858" s="3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1" t="str">
        <f t="shared" si="3"/>
        <v> </v>
      </c>
      <c r="N859" s="3" t="str">
        <f t="shared" si="4"/>
        <v/>
      </c>
      <c r="O859" s="3" t="str">
        <f t="shared" ref="O859:P859" si="1719">K859</f>
        <v/>
      </c>
      <c r="P859" s="3" t="str">
        <f t="shared" si="1719"/>
        <v/>
      </c>
      <c r="Q859" s="12" t="str">
        <f t="shared" si="6"/>
        <v/>
      </c>
      <c r="R859" s="3" t="str">
        <f t="shared" ref="R859:S859" si="1720">I859</f>
        <v/>
      </c>
      <c r="S859" s="3" t="str">
        <f t="shared" si="1720"/>
        <v/>
      </c>
      <c r="T859" s="3" t="str">
        <f t="shared" si="8"/>
        <v/>
      </c>
      <c r="U859" s="3"/>
      <c r="V859" s="3"/>
      <c r="W859" s="3"/>
      <c r="X859" s="3"/>
      <c r="Y859" s="3"/>
      <c r="Z859" s="3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1" t="str">
        <f t="shared" si="3"/>
        <v> </v>
      </c>
      <c r="N860" s="3" t="str">
        <f t="shared" si="4"/>
        <v/>
      </c>
      <c r="O860" s="3" t="str">
        <f t="shared" ref="O860:P860" si="1721">K860</f>
        <v/>
      </c>
      <c r="P860" s="3" t="str">
        <f t="shared" si="1721"/>
        <v/>
      </c>
      <c r="Q860" s="12" t="str">
        <f t="shared" si="6"/>
        <v/>
      </c>
      <c r="R860" s="3" t="str">
        <f t="shared" ref="R860:S860" si="1722">I860</f>
        <v/>
      </c>
      <c r="S860" s="3" t="str">
        <f t="shared" si="1722"/>
        <v/>
      </c>
      <c r="T860" s="3" t="str">
        <f t="shared" si="8"/>
        <v/>
      </c>
      <c r="U860" s="3"/>
      <c r="V860" s="3"/>
      <c r="W860" s="3"/>
      <c r="X860" s="3"/>
      <c r="Y860" s="3"/>
      <c r="Z860" s="3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1" t="str">
        <f t="shared" si="3"/>
        <v> </v>
      </c>
      <c r="N861" s="3" t="str">
        <f t="shared" si="4"/>
        <v/>
      </c>
      <c r="O861" s="3" t="str">
        <f t="shared" ref="O861:P861" si="1723">K861</f>
        <v/>
      </c>
      <c r="P861" s="3" t="str">
        <f t="shared" si="1723"/>
        <v/>
      </c>
      <c r="Q861" s="12" t="str">
        <f t="shared" si="6"/>
        <v/>
      </c>
      <c r="R861" s="3" t="str">
        <f t="shared" ref="R861:S861" si="1724">I861</f>
        <v/>
      </c>
      <c r="S861" s="3" t="str">
        <f t="shared" si="1724"/>
        <v/>
      </c>
      <c r="T861" s="3" t="str">
        <f t="shared" si="8"/>
        <v/>
      </c>
      <c r="U861" s="3"/>
      <c r="V861" s="3"/>
      <c r="W861" s="3"/>
      <c r="X861" s="3"/>
      <c r="Y861" s="3"/>
      <c r="Z861" s="3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1" t="str">
        <f t="shared" si="3"/>
        <v> </v>
      </c>
      <c r="N862" s="3" t="str">
        <f t="shared" si="4"/>
        <v/>
      </c>
      <c r="O862" s="3" t="str">
        <f t="shared" ref="O862:P862" si="1725">K862</f>
        <v/>
      </c>
      <c r="P862" s="3" t="str">
        <f t="shared" si="1725"/>
        <v/>
      </c>
      <c r="Q862" s="12" t="str">
        <f t="shared" si="6"/>
        <v/>
      </c>
      <c r="R862" s="3" t="str">
        <f t="shared" ref="R862:S862" si="1726">I862</f>
        <v/>
      </c>
      <c r="S862" s="3" t="str">
        <f t="shared" si="1726"/>
        <v/>
      </c>
      <c r="T862" s="3" t="str">
        <f t="shared" si="8"/>
        <v/>
      </c>
      <c r="U862" s="3"/>
      <c r="V862" s="3"/>
      <c r="W862" s="3"/>
      <c r="X862" s="3"/>
      <c r="Y862" s="3"/>
      <c r="Z862" s="3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1" t="str">
        <f t="shared" si="3"/>
        <v> </v>
      </c>
      <c r="N863" s="3" t="str">
        <f t="shared" si="4"/>
        <v/>
      </c>
      <c r="O863" s="3" t="str">
        <f t="shared" ref="O863:P863" si="1727">K863</f>
        <v/>
      </c>
      <c r="P863" s="3" t="str">
        <f t="shared" si="1727"/>
        <v/>
      </c>
      <c r="Q863" s="12" t="str">
        <f t="shared" si="6"/>
        <v/>
      </c>
      <c r="R863" s="3" t="str">
        <f t="shared" ref="R863:S863" si="1728">I863</f>
        <v/>
      </c>
      <c r="S863" s="3" t="str">
        <f t="shared" si="1728"/>
        <v/>
      </c>
      <c r="T863" s="3" t="str">
        <f t="shared" si="8"/>
        <v/>
      </c>
      <c r="U863" s="3"/>
      <c r="V863" s="3"/>
      <c r="W863" s="3"/>
      <c r="X863" s="3"/>
      <c r="Y863" s="3"/>
      <c r="Z863" s="3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1" t="str">
        <f t="shared" si="3"/>
        <v> </v>
      </c>
      <c r="N864" s="3" t="str">
        <f t="shared" si="4"/>
        <v/>
      </c>
      <c r="O864" s="3" t="str">
        <f t="shared" ref="O864:P864" si="1729">K864</f>
        <v/>
      </c>
      <c r="P864" s="3" t="str">
        <f t="shared" si="1729"/>
        <v/>
      </c>
      <c r="Q864" s="12" t="str">
        <f t="shared" si="6"/>
        <v/>
      </c>
      <c r="R864" s="3" t="str">
        <f t="shared" ref="R864:S864" si="1730">I864</f>
        <v/>
      </c>
      <c r="S864" s="3" t="str">
        <f t="shared" si="1730"/>
        <v/>
      </c>
      <c r="T864" s="3" t="str">
        <f t="shared" si="8"/>
        <v/>
      </c>
      <c r="U864" s="3"/>
      <c r="V864" s="3"/>
      <c r="W864" s="3"/>
      <c r="X864" s="3"/>
      <c r="Y864" s="3"/>
      <c r="Z864" s="3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1" t="str">
        <f t="shared" si="3"/>
        <v> </v>
      </c>
      <c r="N865" s="3" t="str">
        <f t="shared" si="4"/>
        <v/>
      </c>
      <c r="O865" s="3" t="str">
        <f t="shared" ref="O865:P865" si="1731">K865</f>
        <v/>
      </c>
      <c r="P865" s="3" t="str">
        <f t="shared" si="1731"/>
        <v/>
      </c>
      <c r="Q865" s="12" t="str">
        <f t="shared" si="6"/>
        <v/>
      </c>
      <c r="R865" s="3" t="str">
        <f t="shared" ref="R865:S865" si="1732">I865</f>
        <v/>
      </c>
      <c r="S865" s="3" t="str">
        <f t="shared" si="1732"/>
        <v/>
      </c>
      <c r="T865" s="3" t="str">
        <f t="shared" si="8"/>
        <v/>
      </c>
      <c r="U865" s="3"/>
      <c r="V865" s="3"/>
      <c r="W865" s="3"/>
      <c r="X865" s="3"/>
      <c r="Y865" s="3"/>
      <c r="Z865" s="3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1" t="str">
        <f t="shared" si="3"/>
        <v> </v>
      </c>
      <c r="N866" s="3" t="str">
        <f t="shared" si="4"/>
        <v/>
      </c>
      <c r="O866" s="3" t="str">
        <f t="shared" ref="O866:P866" si="1733">K866</f>
        <v/>
      </c>
      <c r="P866" s="3" t="str">
        <f t="shared" si="1733"/>
        <v/>
      </c>
      <c r="Q866" s="12" t="str">
        <f t="shared" si="6"/>
        <v/>
      </c>
      <c r="R866" s="3" t="str">
        <f t="shared" ref="R866:S866" si="1734">I866</f>
        <v/>
      </c>
      <c r="S866" s="3" t="str">
        <f t="shared" si="1734"/>
        <v/>
      </c>
      <c r="T866" s="3" t="str">
        <f t="shared" si="8"/>
        <v/>
      </c>
      <c r="U866" s="3"/>
      <c r="V866" s="3"/>
      <c r="W866" s="3"/>
      <c r="X866" s="3"/>
      <c r="Y866" s="3"/>
      <c r="Z866" s="3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1" t="str">
        <f t="shared" si="3"/>
        <v> </v>
      </c>
      <c r="N867" s="3" t="str">
        <f t="shared" si="4"/>
        <v/>
      </c>
      <c r="O867" s="3" t="str">
        <f t="shared" ref="O867:P867" si="1735">K867</f>
        <v/>
      </c>
      <c r="P867" s="3" t="str">
        <f t="shared" si="1735"/>
        <v/>
      </c>
      <c r="Q867" s="12" t="str">
        <f t="shared" si="6"/>
        <v/>
      </c>
      <c r="R867" s="3" t="str">
        <f t="shared" ref="R867:S867" si="1736">I867</f>
        <v/>
      </c>
      <c r="S867" s="3" t="str">
        <f t="shared" si="1736"/>
        <v/>
      </c>
      <c r="T867" s="3" t="str">
        <f t="shared" si="8"/>
        <v/>
      </c>
      <c r="U867" s="3"/>
      <c r="V867" s="3"/>
      <c r="W867" s="3"/>
      <c r="X867" s="3"/>
      <c r="Y867" s="3"/>
      <c r="Z867" s="3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1" t="str">
        <f t="shared" si="3"/>
        <v> </v>
      </c>
      <c r="N868" s="3" t="str">
        <f t="shared" si="4"/>
        <v/>
      </c>
      <c r="O868" s="3" t="str">
        <f t="shared" ref="O868:P868" si="1737">K868</f>
        <v/>
      </c>
      <c r="P868" s="3" t="str">
        <f t="shared" si="1737"/>
        <v/>
      </c>
      <c r="Q868" s="12" t="str">
        <f t="shared" si="6"/>
        <v/>
      </c>
      <c r="R868" s="3" t="str">
        <f t="shared" ref="R868:S868" si="1738">I868</f>
        <v/>
      </c>
      <c r="S868" s="3" t="str">
        <f t="shared" si="1738"/>
        <v/>
      </c>
      <c r="T868" s="3" t="str">
        <f t="shared" si="8"/>
        <v/>
      </c>
      <c r="U868" s="3"/>
      <c r="V868" s="3"/>
      <c r="W868" s="3"/>
      <c r="X868" s="3"/>
      <c r="Y868" s="3"/>
      <c r="Z868" s="3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1" t="str">
        <f t="shared" si="3"/>
        <v> </v>
      </c>
      <c r="N869" s="3" t="str">
        <f t="shared" si="4"/>
        <v/>
      </c>
      <c r="O869" s="3" t="str">
        <f t="shared" ref="O869:P869" si="1739">K869</f>
        <v/>
      </c>
      <c r="P869" s="3" t="str">
        <f t="shared" si="1739"/>
        <v/>
      </c>
      <c r="Q869" s="12" t="str">
        <f t="shared" si="6"/>
        <v/>
      </c>
      <c r="R869" s="3" t="str">
        <f t="shared" ref="R869:S869" si="1740">I869</f>
        <v/>
      </c>
      <c r="S869" s="3" t="str">
        <f t="shared" si="1740"/>
        <v/>
      </c>
      <c r="T869" s="3" t="str">
        <f t="shared" si="8"/>
        <v/>
      </c>
      <c r="U869" s="3"/>
      <c r="V869" s="3"/>
      <c r="W869" s="3"/>
      <c r="X869" s="3"/>
      <c r="Y869" s="3"/>
      <c r="Z869" s="3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1" t="str">
        <f t="shared" si="3"/>
        <v> </v>
      </c>
      <c r="N870" s="3" t="str">
        <f t="shared" si="4"/>
        <v/>
      </c>
      <c r="O870" s="3" t="str">
        <f t="shared" ref="O870:P870" si="1741">K870</f>
        <v/>
      </c>
      <c r="P870" s="3" t="str">
        <f t="shared" si="1741"/>
        <v/>
      </c>
      <c r="Q870" s="12" t="str">
        <f t="shared" si="6"/>
        <v/>
      </c>
      <c r="R870" s="3" t="str">
        <f t="shared" ref="R870:S870" si="1742">I870</f>
        <v/>
      </c>
      <c r="S870" s="3" t="str">
        <f t="shared" si="1742"/>
        <v/>
      </c>
      <c r="T870" s="3" t="str">
        <f t="shared" si="8"/>
        <v/>
      </c>
      <c r="U870" s="3"/>
      <c r="V870" s="3"/>
      <c r="W870" s="3"/>
      <c r="X870" s="3"/>
      <c r="Y870" s="3"/>
      <c r="Z870" s="3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1" t="str">
        <f t="shared" si="3"/>
        <v> </v>
      </c>
      <c r="N871" s="3" t="str">
        <f t="shared" si="4"/>
        <v/>
      </c>
      <c r="O871" s="3" t="str">
        <f t="shared" ref="O871:P871" si="1743">K871</f>
        <v/>
      </c>
      <c r="P871" s="3" t="str">
        <f t="shared" si="1743"/>
        <v/>
      </c>
      <c r="Q871" s="12" t="str">
        <f t="shared" si="6"/>
        <v/>
      </c>
      <c r="R871" s="3" t="str">
        <f t="shared" ref="R871:S871" si="1744">I871</f>
        <v/>
      </c>
      <c r="S871" s="3" t="str">
        <f t="shared" si="1744"/>
        <v/>
      </c>
      <c r="T871" s="3" t="str">
        <f t="shared" si="8"/>
        <v/>
      </c>
      <c r="U871" s="3"/>
      <c r="V871" s="3"/>
      <c r="W871" s="3"/>
      <c r="X871" s="3"/>
      <c r="Y871" s="3"/>
      <c r="Z871" s="3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1" t="str">
        <f t="shared" si="3"/>
        <v> </v>
      </c>
      <c r="N872" s="3" t="str">
        <f t="shared" si="4"/>
        <v/>
      </c>
      <c r="O872" s="3" t="str">
        <f t="shared" ref="O872:P872" si="1745">K872</f>
        <v/>
      </c>
      <c r="P872" s="3" t="str">
        <f t="shared" si="1745"/>
        <v/>
      </c>
      <c r="Q872" s="12" t="str">
        <f t="shared" si="6"/>
        <v/>
      </c>
      <c r="R872" s="3" t="str">
        <f t="shared" ref="R872:S872" si="1746">I872</f>
        <v/>
      </c>
      <c r="S872" s="3" t="str">
        <f t="shared" si="1746"/>
        <v/>
      </c>
      <c r="T872" s="3" t="str">
        <f t="shared" si="8"/>
        <v/>
      </c>
      <c r="U872" s="3"/>
      <c r="V872" s="3"/>
      <c r="W872" s="3"/>
      <c r="X872" s="3"/>
      <c r="Y872" s="3"/>
      <c r="Z872" s="3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1" t="str">
        <f t="shared" si="3"/>
        <v> </v>
      </c>
      <c r="N873" s="3" t="str">
        <f t="shared" si="4"/>
        <v/>
      </c>
      <c r="O873" s="3" t="str">
        <f t="shared" ref="O873:P873" si="1747">K873</f>
        <v/>
      </c>
      <c r="P873" s="3" t="str">
        <f t="shared" si="1747"/>
        <v/>
      </c>
      <c r="Q873" s="12" t="str">
        <f t="shared" si="6"/>
        <v/>
      </c>
      <c r="R873" s="3" t="str">
        <f t="shared" ref="R873:S873" si="1748">I873</f>
        <v/>
      </c>
      <c r="S873" s="3" t="str">
        <f t="shared" si="1748"/>
        <v/>
      </c>
      <c r="T873" s="3" t="str">
        <f t="shared" si="8"/>
        <v/>
      </c>
      <c r="U873" s="3"/>
      <c r="V873" s="3"/>
      <c r="W873" s="3"/>
      <c r="X873" s="3"/>
      <c r="Y873" s="3"/>
      <c r="Z873" s="3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1" t="str">
        <f t="shared" si="3"/>
        <v> </v>
      </c>
      <c r="N874" s="3" t="str">
        <f t="shared" si="4"/>
        <v/>
      </c>
      <c r="O874" s="3" t="str">
        <f t="shared" ref="O874:P874" si="1749">K874</f>
        <v/>
      </c>
      <c r="P874" s="3" t="str">
        <f t="shared" si="1749"/>
        <v/>
      </c>
      <c r="Q874" s="12" t="str">
        <f t="shared" si="6"/>
        <v/>
      </c>
      <c r="R874" s="3" t="str">
        <f t="shared" ref="R874:S874" si="1750">I874</f>
        <v/>
      </c>
      <c r="S874" s="3" t="str">
        <f t="shared" si="1750"/>
        <v/>
      </c>
      <c r="T874" s="3" t="str">
        <f t="shared" si="8"/>
        <v/>
      </c>
      <c r="U874" s="3"/>
      <c r="V874" s="3"/>
      <c r="W874" s="3"/>
      <c r="X874" s="3"/>
      <c r="Y874" s="3"/>
      <c r="Z874" s="3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1" t="str">
        <f t="shared" si="3"/>
        <v> </v>
      </c>
      <c r="N875" s="3" t="str">
        <f t="shared" si="4"/>
        <v/>
      </c>
      <c r="O875" s="3" t="str">
        <f t="shared" ref="O875:P875" si="1751">K875</f>
        <v/>
      </c>
      <c r="P875" s="3" t="str">
        <f t="shared" si="1751"/>
        <v/>
      </c>
      <c r="Q875" s="12" t="str">
        <f t="shared" si="6"/>
        <v/>
      </c>
      <c r="R875" s="3" t="str">
        <f t="shared" ref="R875:S875" si="1752">I875</f>
        <v/>
      </c>
      <c r="S875" s="3" t="str">
        <f t="shared" si="1752"/>
        <v/>
      </c>
      <c r="T875" s="3" t="str">
        <f t="shared" si="8"/>
        <v/>
      </c>
      <c r="U875" s="3"/>
      <c r="V875" s="3"/>
      <c r="W875" s="3"/>
      <c r="X875" s="3"/>
      <c r="Y875" s="3"/>
      <c r="Z875" s="3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1" t="str">
        <f t="shared" si="3"/>
        <v> </v>
      </c>
      <c r="N876" s="3" t="str">
        <f t="shared" si="4"/>
        <v/>
      </c>
      <c r="O876" s="3" t="str">
        <f t="shared" ref="O876:P876" si="1753">K876</f>
        <v/>
      </c>
      <c r="P876" s="3" t="str">
        <f t="shared" si="1753"/>
        <v/>
      </c>
      <c r="Q876" s="12" t="str">
        <f t="shared" si="6"/>
        <v/>
      </c>
      <c r="R876" s="3" t="str">
        <f t="shared" ref="R876:S876" si="1754">I876</f>
        <v/>
      </c>
      <c r="S876" s="3" t="str">
        <f t="shared" si="1754"/>
        <v/>
      </c>
      <c r="T876" s="3" t="str">
        <f t="shared" si="8"/>
        <v/>
      </c>
      <c r="U876" s="3"/>
      <c r="V876" s="3"/>
      <c r="W876" s="3"/>
      <c r="X876" s="3"/>
      <c r="Y876" s="3"/>
      <c r="Z876" s="3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1" t="str">
        <f t="shared" si="3"/>
        <v> </v>
      </c>
      <c r="N877" s="3" t="str">
        <f t="shared" si="4"/>
        <v/>
      </c>
      <c r="O877" s="3" t="str">
        <f t="shared" ref="O877:P877" si="1755">K877</f>
        <v/>
      </c>
      <c r="P877" s="3" t="str">
        <f t="shared" si="1755"/>
        <v/>
      </c>
      <c r="Q877" s="12" t="str">
        <f t="shared" si="6"/>
        <v/>
      </c>
      <c r="R877" s="3" t="str">
        <f t="shared" ref="R877:S877" si="1756">I877</f>
        <v/>
      </c>
      <c r="S877" s="3" t="str">
        <f t="shared" si="1756"/>
        <v/>
      </c>
      <c r="T877" s="3" t="str">
        <f t="shared" si="8"/>
        <v/>
      </c>
      <c r="U877" s="3"/>
      <c r="V877" s="3"/>
      <c r="W877" s="3"/>
      <c r="X877" s="3"/>
      <c r="Y877" s="3"/>
      <c r="Z877" s="3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1" t="str">
        <f t="shared" si="3"/>
        <v> </v>
      </c>
      <c r="N878" s="3" t="str">
        <f t="shared" si="4"/>
        <v/>
      </c>
      <c r="O878" s="3" t="str">
        <f t="shared" ref="O878:P878" si="1757">K878</f>
        <v/>
      </c>
      <c r="P878" s="3" t="str">
        <f t="shared" si="1757"/>
        <v/>
      </c>
      <c r="Q878" s="12" t="str">
        <f t="shared" si="6"/>
        <v/>
      </c>
      <c r="R878" s="3" t="str">
        <f t="shared" ref="R878:S878" si="1758">I878</f>
        <v/>
      </c>
      <c r="S878" s="3" t="str">
        <f t="shared" si="1758"/>
        <v/>
      </c>
      <c r="T878" s="3" t="str">
        <f t="shared" si="8"/>
        <v/>
      </c>
      <c r="U878" s="3"/>
      <c r="V878" s="3"/>
      <c r="W878" s="3"/>
      <c r="X878" s="3"/>
      <c r="Y878" s="3"/>
      <c r="Z878" s="3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1" t="str">
        <f t="shared" si="3"/>
        <v> </v>
      </c>
      <c r="N879" s="3" t="str">
        <f t="shared" si="4"/>
        <v/>
      </c>
      <c r="O879" s="3" t="str">
        <f t="shared" ref="O879:P879" si="1759">K879</f>
        <v/>
      </c>
      <c r="P879" s="3" t="str">
        <f t="shared" si="1759"/>
        <v/>
      </c>
      <c r="Q879" s="12" t="str">
        <f t="shared" si="6"/>
        <v/>
      </c>
      <c r="R879" s="3" t="str">
        <f t="shared" ref="R879:S879" si="1760">I879</f>
        <v/>
      </c>
      <c r="S879" s="3" t="str">
        <f t="shared" si="1760"/>
        <v/>
      </c>
      <c r="T879" s="3" t="str">
        <f t="shared" si="8"/>
        <v/>
      </c>
      <c r="U879" s="3"/>
      <c r="V879" s="3"/>
      <c r="W879" s="3"/>
      <c r="X879" s="3"/>
      <c r="Y879" s="3"/>
      <c r="Z879" s="3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1" t="str">
        <f t="shared" si="3"/>
        <v> </v>
      </c>
      <c r="N880" s="3" t="str">
        <f t="shared" si="4"/>
        <v/>
      </c>
      <c r="O880" s="3" t="str">
        <f t="shared" ref="O880:P880" si="1761">K880</f>
        <v/>
      </c>
      <c r="P880" s="3" t="str">
        <f t="shared" si="1761"/>
        <v/>
      </c>
      <c r="Q880" s="12" t="str">
        <f t="shared" si="6"/>
        <v/>
      </c>
      <c r="R880" s="3" t="str">
        <f t="shared" ref="R880:S880" si="1762">I880</f>
        <v/>
      </c>
      <c r="S880" s="3" t="str">
        <f t="shared" si="1762"/>
        <v/>
      </c>
      <c r="T880" s="3" t="str">
        <f t="shared" si="8"/>
        <v/>
      </c>
      <c r="U880" s="3"/>
      <c r="V880" s="3"/>
      <c r="W880" s="3"/>
      <c r="X880" s="3"/>
      <c r="Y880" s="3"/>
      <c r="Z880" s="3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1" t="str">
        <f t="shared" si="3"/>
        <v> </v>
      </c>
      <c r="N881" s="3" t="str">
        <f t="shared" si="4"/>
        <v/>
      </c>
      <c r="O881" s="3" t="str">
        <f t="shared" ref="O881:P881" si="1763">K881</f>
        <v/>
      </c>
      <c r="P881" s="3" t="str">
        <f t="shared" si="1763"/>
        <v/>
      </c>
      <c r="Q881" s="12" t="str">
        <f t="shared" si="6"/>
        <v/>
      </c>
      <c r="R881" s="3" t="str">
        <f t="shared" ref="R881:S881" si="1764">I881</f>
        <v/>
      </c>
      <c r="S881" s="3" t="str">
        <f t="shared" si="1764"/>
        <v/>
      </c>
      <c r="T881" s="3" t="str">
        <f t="shared" si="8"/>
        <v/>
      </c>
      <c r="U881" s="3"/>
      <c r="V881" s="3"/>
      <c r="W881" s="3"/>
      <c r="X881" s="3"/>
      <c r="Y881" s="3"/>
      <c r="Z881" s="3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1" t="str">
        <f t="shared" si="3"/>
        <v> </v>
      </c>
      <c r="N882" s="3" t="str">
        <f t="shared" si="4"/>
        <v/>
      </c>
      <c r="O882" s="3" t="str">
        <f t="shared" ref="O882:P882" si="1765">K882</f>
        <v/>
      </c>
      <c r="P882" s="3" t="str">
        <f t="shared" si="1765"/>
        <v/>
      </c>
      <c r="Q882" s="12" t="str">
        <f t="shared" si="6"/>
        <v/>
      </c>
      <c r="R882" s="3" t="str">
        <f t="shared" ref="R882:S882" si="1766">I882</f>
        <v/>
      </c>
      <c r="S882" s="3" t="str">
        <f t="shared" si="1766"/>
        <v/>
      </c>
      <c r="T882" s="3" t="str">
        <f t="shared" si="8"/>
        <v/>
      </c>
      <c r="U882" s="3"/>
      <c r="V882" s="3"/>
      <c r="W882" s="3"/>
      <c r="X882" s="3"/>
      <c r="Y882" s="3"/>
      <c r="Z882" s="3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1" t="str">
        <f t="shared" si="3"/>
        <v> </v>
      </c>
      <c r="N883" s="3" t="str">
        <f t="shared" si="4"/>
        <v/>
      </c>
      <c r="O883" s="3" t="str">
        <f t="shared" ref="O883:P883" si="1767">K883</f>
        <v/>
      </c>
      <c r="P883" s="3" t="str">
        <f t="shared" si="1767"/>
        <v/>
      </c>
      <c r="Q883" s="12" t="str">
        <f t="shared" si="6"/>
        <v/>
      </c>
      <c r="R883" s="3" t="str">
        <f t="shared" ref="R883:S883" si="1768">I883</f>
        <v/>
      </c>
      <c r="S883" s="3" t="str">
        <f t="shared" si="1768"/>
        <v/>
      </c>
      <c r="T883" s="3" t="str">
        <f t="shared" si="8"/>
        <v/>
      </c>
      <c r="U883" s="3"/>
      <c r="V883" s="3"/>
      <c r="W883" s="3"/>
      <c r="X883" s="3"/>
      <c r="Y883" s="3"/>
      <c r="Z883" s="3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1" t="str">
        <f t="shared" si="3"/>
        <v> </v>
      </c>
      <c r="N884" s="3" t="str">
        <f t="shared" si="4"/>
        <v/>
      </c>
      <c r="O884" s="3" t="str">
        <f t="shared" ref="O884:P884" si="1769">K884</f>
        <v/>
      </c>
      <c r="P884" s="3" t="str">
        <f t="shared" si="1769"/>
        <v/>
      </c>
      <c r="Q884" s="12" t="str">
        <f t="shared" si="6"/>
        <v/>
      </c>
      <c r="R884" s="3" t="str">
        <f t="shared" ref="R884:S884" si="1770">I884</f>
        <v/>
      </c>
      <c r="S884" s="3" t="str">
        <f t="shared" si="1770"/>
        <v/>
      </c>
      <c r="T884" s="3" t="str">
        <f t="shared" si="8"/>
        <v/>
      </c>
      <c r="U884" s="3"/>
      <c r="V884" s="3"/>
      <c r="W884" s="3"/>
      <c r="X884" s="3"/>
      <c r="Y884" s="3"/>
      <c r="Z884" s="3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1" t="str">
        <f t="shared" si="3"/>
        <v> </v>
      </c>
      <c r="N885" s="3" t="str">
        <f t="shared" si="4"/>
        <v/>
      </c>
      <c r="O885" s="3" t="str">
        <f t="shared" ref="O885:P885" si="1771">K885</f>
        <v/>
      </c>
      <c r="P885" s="3" t="str">
        <f t="shared" si="1771"/>
        <v/>
      </c>
      <c r="Q885" s="12" t="str">
        <f t="shared" si="6"/>
        <v/>
      </c>
      <c r="R885" s="3" t="str">
        <f t="shared" ref="R885:S885" si="1772">I885</f>
        <v/>
      </c>
      <c r="S885" s="3" t="str">
        <f t="shared" si="1772"/>
        <v/>
      </c>
      <c r="T885" s="3" t="str">
        <f t="shared" si="8"/>
        <v/>
      </c>
      <c r="U885" s="3"/>
      <c r="V885" s="3"/>
      <c r="W885" s="3"/>
      <c r="X885" s="3"/>
      <c r="Y885" s="3"/>
      <c r="Z885" s="3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1" t="str">
        <f t="shared" si="3"/>
        <v> </v>
      </c>
      <c r="N886" s="3" t="str">
        <f t="shared" si="4"/>
        <v/>
      </c>
      <c r="O886" s="3" t="str">
        <f t="shared" ref="O886:P886" si="1773">K886</f>
        <v/>
      </c>
      <c r="P886" s="3" t="str">
        <f t="shared" si="1773"/>
        <v/>
      </c>
      <c r="Q886" s="12" t="str">
        <f t="shared" si="6"/>
        <v/>
      </c>
      <c r="R886" s="3" t="str">
        <f t="shared" ref="R886:S886" si="1774">I886</f>
        <v/>
      </c>
      <c r="S886" s="3" t="str">
        <f t="shared" si="1774"/>
        <v/>
      </c>
      <c r="T886" s="3" t="str">
        <f t="shared" si="8"/>
        <v/>
      </c>
      <c r="U886" s="3"/>
      <c r="V886" s="3"/>
      <c r="W886" s="3"/>
      <c r="X886" s="3"/>
      <c r="Y886" s="3"/>
      <c r="Z886" s="3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1" t="str">
        <f t="shared" si="3"/>
        <v> </v>
      </c>
      <c r="N887" s="3" t="str">
        <f t="shared" si="4"/>
        <v/>
      </c>
      <c r="O887" s="3" t="str">
        <f t="shared" ref="O887:P887" si="1775">K887</f>
        <v/>
      </c>
      <c r="P887" s="3" t="str">
        <f t="shared" si="1775"/>
        <v/>
      </c>
      <c r="Q887" s="12" t="str">
        <f t="shared" si="6"/>
        <v/>
      </c>
      <c r="R887" s="3" t="str">
        <f t="shared" ref="R887:S887" si="1776">I887</f>
        <v/>
      </c>
      <c r="S887" s="3" t="str">
        <f t="shared" si="1776"/>
        <v/>
      </c>
      <c r="T887" s="3" t="str">
        <f t="shared" si="8"/>
        <v/>
      </c>
      <c r="U887" s="3"/>
      <c r="V887" s="3"/>
      <c r="W887" s="3"/>
      <c r="X887" s="3"/>
      <c r="Y887" s="3"/>
      <c r="Z887" s="3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1" t="str">
        <f t="shared" si="3"/>
        <v> </v>
      </c>
      <c r="N888" s="3" t="str">
        <f t="shared" si="4"/>
        <v/>
      </c>
      <c r="O888" s="3" t="str">
        <f t="shared" ref="O888:P888" si="1777">K888</f>
        <v/>
      </c>
      <c r="P888" s="3" t="str">
        <f t="shared" si="1777"/>
        <v/>
      </c>
      <c r="Q888" s="12" t="str">
        <f t="shared" si="6"/>
        <v/>
      </c>
      <c r="R888" s="3" t="str">
        <f t="shared" ref="R888:S888" si="1778">I888</f>
        <v/>
      </c>
      <c r="S888" s="3" t="str">
        <f t="shared" si="1778"/>
        <v/>
      </c>
      <c r="T888" s="3" t="str">
        <f t="shared" si="8"/>
        <v/>
      </c>
      <c r="U888" s="3"/>
      <c r="V888" s="3"/>
      <c r="W888" s="3"/>
      <c r="X888" s="3"/>
      <c r="Y888" s="3"/>
      <c r="Z888" s="3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1" t="str">
        <f t="shared" si="3"/>
        <v> </v>
      </c>
      <c r="N889" s="3" t="str">
        <f t="shared" si="4"/>
        <v/>
      </c>
      <c r="O889" s="3" t="str">
        <f t="shared" ref="O889:P889" si="1779">K889</f>
        <v/>
      </c>
      <c r="P889" s="3" t="str">
        <f t="shared" si="1779"/>
        <v/>
      </c>
      <c r="Q889" s="12" t="str">
        <f t="shared" si="6"/>
        <v/>
      </c>
      <c r="R889" s="3" t="str">
        <f t="shared" ref="R889:S889" si="1780">I889</f>
        <v/>
      </c>
      <c r="S889" s="3" t="str">
        <f t="shared" si="1780"/>
        <v/>
      </c>
      <c r="T889" s="3" t="str">
        <f t="shared" si="8"/>
        <v/>
      </c>
      <c r="U889" s="3"/>
      <c r="V889" s="3"/>
      <c r="W889" s="3"/>
      <c r="X889" s="3"/>
      <c r="Y889" s="3"/>
      <c r="Z889" s="3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1" t="str">
        <f t="shared" si="3"/>
        <v> </v>
      </c>
      <c r="N890" s="3" t="str">
        <f t="shared" si="4"/>
        <v/>
      </c>
      <c r="O890" s="3" t="str">
        <f t="shared" ref="O890:P890" si="1781">K890</f>
        <v/>
      </c>
      <c r="P890" s="3" t="str">
        <f t="shared" si="1781"/>
        <v/>
      </c>
      <c r="Q890" s="12" t="str">
        <f t="shared" si="6"/>
        <v/>
      </c>
      <c r="R890" s="3" t="str">
        <f t="shared" ref="R890:S890" si="1782">I890</f>
        <v/>
      </c>
      <c r="S890" s="3" t="str">
        <f t="shared" si="1782"/>
        <v/>
      </c>
      <c r="T890" s="3" t="str">
        <f t="shared" si="8"/>
        <v/>
      </c>
      <c r="U890" s="3"/>
      <c r="V890" s="3"/>
      <c r="W890" s="3"/>
      <c r="X890" s="3"/>
      <c r="Y890" s="3"/>
      <c r="Z890" s="3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1" t="str">
        <f t="shared" si="3"/>
        <v> </v>
      </c>
      <c r="N891" s="3" t="str">
        <f t="shared" si="4"/>
        <v/>
      </c>
      <c r="O891" s="3" t="str">
        <f t="shared" ref="O891:P891" si="1783">K891</f>
        <v/>
      </c>
      <c r="P891" s="3" t="str">
        <f t="shared" si="1783"/>
        <v/>
      </c>
      <c r="Q891" s="12" t="str">
        <f t="shared" si="6"/>
        <v/>
      </c>
      <c r="R891" s="3" t="str">
        <f t="shared" ref="R891:S891" si="1784">I891</f>
        <v/>
      </c>
      <c r="S891" s="3" t="str">
        <f t="shared" si="1784"/>
        <v/>
      </c>
      <c r="T891" s="3" t="str">
        <f t="shared" si="8"/>
        <v/>
      </c>
      <c r="U891" s="3"/>
      <c r="V891" s="3"/>
      <c r="W891" s="3"/>
      <c r="X891" s="3"/>
      <c r="Y891" s="3"/>
      <c r="Z891" s="3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1" t="str">
        <f t="shared" si="3"/>
        <v> </v>
      </c>
      <c r="N892" s="3" t="str">
        <f t="shared" si="4"/>
        <v/>
      </c>
      <c r="O892" s="3" t="str">
        <f t="shared" ref="O892:P892" si="1785">K892</f>
        <v/>
      </c>
      <c r="P892" s="3" t="str">
        <f t="shared" si="1785"/>
        <v/>
      </c>
      <c r="Q892" s="12" t="str">
        <f t="shared" si="6"/>
        <v/>
      </c>
      <c r="R892" s="3" t="str">
        <f t="shared" ref="R892:S892" si="1786">I892</f>
        <v/>
      </c>
      <c r="S892" s="3" t="str">
        <f t="shared" si="1786"/>
        <v/>
      </c>
      <c r="T892" s="3" t="str">
        <f t="shared" si="8"/>
        <v/>
      </c>
      <c r="U892" s="3"/>
      <c r="V892" s="3"/>
      <c r="W892" s="3"/>
      <c r="X892" s="3"/>
      <c r="Y892" s="3"/>
      <c r="Z892" s="3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1" t="str">
        <f t="shared" si="3"/>
        <v> </v>
      </c>
      <c r="N893" s="3" t="str">
        <f t="shared" si="4"/>
        <v/>
      </c>
      <c r="O893" s="3" t="str">
        <f t="shared" ref="O893:P893" si="1787">K893</f>
        <v/>
      </c>
      <c r="P893" s="3" t="str">
        <f t="shared" si="1787"/>
        <v/>
      </c>
      <c r="Q893" s="12" t="str">
        <f t="shared" si="6"/>
        <v/>
      </c>
      <c r="R893" s="3" t="str">
        <f t="shared" ref="R893:S893" si="1788">I893</f>
        <v/>
      </c>
      <c r="S893" s="3" t="str">
        <f t="shared" si="1788"/>
        <v/>
      </c>
      <c r="T893" s="3" t="str">
        <f t="shared" si="8"/>
        <v/>
      </c>
      <c r="U893" s="3"/>
      <c r="V893" s="3"/>
      <c r="W893" s="3"/>
      <c r="X893" s="3"/>
      <c r="Y893" s="3"/>
      <c r="Z893" s="3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1" t="str">
        <f t="shared" si="3"/>
        <v> </v>
      </c>
      <c r="N894" s="3" t="str">
        <f t="shared" si="4"/>
        <v/>
      </c>
      <c r="O894" s="3" t="str">
        <f t="shared" ref="O894:P894" si="1789">K894</f>
        <v/>
      </c>
      <c r="P894" s="3" t="str">
        <f t="shared" si="1789"/>
        <v/>
      </c>
      <c r="Q894" s="12" t="str">
        <f t="shared" si="6"/>
        <v/>
      </c>
      <c r="R894" s="3" t="str">
        <f t="shared" ref="R894:S894" si="1790">I894</f>
        <v/>
      </c>
      <c r="S894" s="3" t="str">
        <f t="shared" si="1790"/>
        <v/>
      </c>
      <c r="T894" s="3" t="str">
        <f t="shared" si="8"/>
        <v/>
      </c>
      <c r="U894" s="3"/>
      <c r="V894" s="3"/>
      <c r="W894" s="3"/>
      <c r="X894" s="3"/>
      <c r="Y894" s="3"/>
      <c r="Z894" s="3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1" t="str">
        <f t="shared" si="3"/>
        <v> </v>
      </c>
      <c r="N895" s="3" t="str">
        <f t="shared" si="4"/>
        <v/>
      </c>
      <c r="O895" s="3" t="str">
        <f t="shared" ref="O895:P895" si="1791">K895</f>
        <v/>
      </c>
      <c r="P895" s="3" t="str">
        <f t="shared" si="1791"/>
        <v/>
      </c>
      <c r="Q895" s="12" t="str">
        <f t="shared" si="6"/>
        <v/>
      </c>
      <c r="R895" s="3" t="str">
        <f t="shared" ref="R895:S895" si="1792">I895</f>
        <v/>
      </c>
      <c r="S895" s="3" t="str">
        <f t="shared" si="1792"/>
        <v/>
      </c>
      <c r="T895" s="3" t="str">
        <f t="shared" si="8"/>
        <v/>
      </c>
      <c r="U895" s="3"/>
      <c r="V895" s="3"/>
      <c r="W895" s="3"/>
      <c r="X895" s="3"/>
      <c r="Y895" s="3"/>
      <c r="Z895" s="3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1" t="str">
        <f t="shared" si="3"/>
        <v> </v>
      </c>
      <c r="N896" s="3" t="str">
        <f t="shared" si="4"/>
        <v/>
      </c>
      <c r="O896" s="3" t="str">
        <f t="shared" ref="O896:P896" si="1793">K896</f>
        <v/>
      </c>
      <c r="P896" s="3" t="str">
        <f t="shared" si="1793"/>
        <v/>
      </c>
      <c r="Q896" s="12" t="str">
        <f t="shared" si="6"/>
        <v/>
      </c>
      <c r="R896" s="3" t="str">
        <f t="shared" ref="R896:S896" si="1794">I896</f>
        <v/>
      </c>
      <c r="S896" s="3" t="str">
        <f t="shared" si="1794"/>
        <v/>
      </c>
      <c r="T896" s="3" t="str">
        <f t="shared" si="8"/>
        <v/>
      </c>
      <c r="U896" s="3"/>
      <c r="V896" s="3"/>
      <c r="W896" s="3"/>
      <c r="X896" s="3"/>
      <c r="Y896" s="3"/>
      <c r="Z896" s="3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1" t="str">
        <f t="shared" si="3"/>
        <v> </v>
      </c>
      <c r="N897" s="3" t="str">
        <f t="shared" si="4"/>
        <v/>
      </c>
      <c r="O897" s="3" t="str">
        <f t="shared" ref="O897:P897" si="1795">K897</f>
        <v/>
      </c>
      <c r="P897" s="3" t="str">
        <f t="shared" si="1795"/>
        <v/>
      </c>
      <c r="Q897" s="12" t="str">
        <f t="shared" si="6"/>
        <v/>
      </c>
      <c r="R897" s="3" t="str">
        <f t="shared" ref="R897:S897" si="1796">I897</f>
        <v/>
      </c>
      <c r="S897" s="3" t="str">
        <f t="shared" si="1796"/>
        <v/>
      </c>
      <c r="T897" s="3" t="str">
        <f t="shared" si="8"/>
        <v/>
      </c>
      <c r="U897" s="3"/>
      <c r="V897" s="3"/>
      <c r="W897" s="3"/>
      <c r="X897" s="3"/>
      <c r="Y897" s="3"/>
      <c r="Z897" s="3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1" t="str">
        <f t="shared" si="3"/>
        <v> </v>
      </c>
      <c r="N898" s="3" t="str">
        <f t="shared" si="4"/>
        <v/>
      </c>
      <c r="O898" s="3" t="str">
        <f t="shared" ref="O898:P898" si="1797">K898</f>
        <v/>
      </c>
      <c r="P898" s="3" t="str">
        <f t="shared" si="1797"/>
        <v/>
      </c>
      <c r="Q898" s="12" t="str">
        <f t="shared" si="6"/>
        <v/>
      </c>
      <c r="R898" s="3" t="str">
        <f t="shared" ref="R898:S898" si="1798">I898</f>
        <v/>
      </c>
      <c r="S898" s="3" t="str">
        <f t="shared" si="1798"/>
        <v/>
      </c>
      <c r="T898" s="3" t="str">
        <f t="shared" si="8"/>
        <v/>
      </c>
      <c r="U898" s="3"/>
      <c r="V898" s="3"/>
      <c r="W898" s="3"/>
      <c r="X898" s="3"/>
      <c r="Y898" s="3"/>
      <c r="Z898" s="3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1" t="str">
        <f t="shared" si="3"/>
        <v> </v>
      </c>
      <c r="N899" s="3" t="str">
        <f t="shared" si="4"/>
        <v/>
      </c>
      <c r="O899" s="3" t="str">
        <f t="shared" ref="O899:P899" si="1799">K899</f>
        <v/>
      </c>
      <c r="P899" s="3" t="str">
        <f t="shared" si="1799"/>
        <v/>
      </c>
      <c r="Q899" s="12" t="str">
        <f t="shared" si="6"/>
        <v/>
      </c>
      <c r="R899" s="3" t="str">
        <f t="shared" ref="R899:S899" si="1800">I899</f>
        <v/>
      </c>
      <c r="S899" s="3" t="str">
        <f t="shared" si="1800"/>
        <v/>
      </c>
      <c r="T899" s="3" t="str">
        <f t="shared" si="8"/>
        <v/>
      </c>
      <c r="U899" s="3"/>
      <c r="V899" s="3"/>
      <c r="W899" s="3"/>
      <c r="X899" s="3"/>
      <c r="Y899" s="3"/>
      <c r="Z899" s="3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1" t="str">
        <f t="shared" si="3"/>
        <v> </v>
      </c>
      <c r="N900" s="3" t="str">
        <f t="shared" si="4"/>
        <v/>
      </c>
      <c r="O900" s="3" t="str">
        <f t="shared" ref="O900:P900" si="1801">K900</f>
        <v/>
      </c>
      <c r="P900" s="3" t="str">
        <f t="shared" si="1801"/>
        <v/>
      </c>
      <c r="Q900" s="12" t="str">
        <f t="shared" si="6"/>
        <v/>
      </c>
      <c r="R900" s="3" t="str">
        <f t="shared" ref="R900:S900" si="1802">I900</f>
        <v/>
      </c>
      <c r="S900" s="3" t="str">
        <f t="shared" si="1802"/>
        <v/>
      </c>
      <c r="T900" s="3" t="str">
        <f t="shared" si="8"/>
        <v/>
      </c>
      <c r="U900" s="3"/>
      <c r="V900" s="3"/>
      <c r="W900" s="3"/>
      <c r="X900" s="3"/>
      <c r="Y900" s="3"/>
      <c r="Z900" s="3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1" t="str">
        <f t="shared" si="3"/>
        <v> </v>
      </c>
      <c r="N901" s="3" t="str">
        <f t="shared" si="4"/>
        <v/>
      </c>
      <c r="O901" s="3" t="str">
        <f t="shared" ref="O901:P901" si="1803">K901</f>
        <v/>
      </c>
      <c r="P901" s="3" t="str">
        <f t="shared" si="1803"/>
        <v/>
      </c>
      <c r="Q901" s="12" t="str">
        <f t="shared" si="6"/>
        <v/>
      </c>
      <c r="R901" s="3" t="str">
        <f t="shared" ref="R901:S901" si="1804">I901</f>
        <v/>
      </c>
      <c r="S901" s="3" t="str">
        <f t="shared" si="1804"/>
        <v/>
      </c>
      <c r="T901" s="3" t="str">
        <f t="shared" si="8"/>
        <v/>
      </c>
      <c r="U901" s="3"/>
      <c r="V901" s="3"/>
      <c r="W901" s="3"/>
      <c r="X901" s="3"/>
      <c r="Y901" s="3"/>
      <c r="Z901" s="3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1" t="str">
        <f t="shared" si="3"/>
        <v> </v>
      </c>
      <c r="N902" s="3" t="str">
        <f t="shared" si="4"/>
        <v/>
      </c>
      <c r="O902" s="3" t="str">
        <f t="shared" ref="O902:P902" si="1805">K902</f>
        <v/>
      </c>
      <c r="P902" s="3" t="str">
        <f t="shared" si="1805"/>
        <v/>
      </c>
      <c r="Q902" s="12" t="str">
        <f t="shared" si="6"/>
        <v/>
      </c>
      <c r="R902" s="3" t="str">
        <f t="shared" ref="R902:S902" si="1806">I902</f>
        <v/>
      </c>
      <c r="S902" s="3" t="str">
        <f t="shared" si="1806"/>
        <v/>
      </c>
      <c r="T902" s="3" t="str">
        <f t="shared" si="8"/>
        <v/>
      </c>
      <c r="U902" s="3"/>
      <c r="V902" s="3"/>
      <c r="W902" s="3"/>
      <c r="X902" s="3"/>
      <c r="Y902" s="3"/>
      <c r="Z902" s="3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1" t="str">
        <f t="shared" si="3"/>
        <v> </v>
      </c>
      <c r="N903" s="3" t="str">
        <f t="shared" si="4"/>
        <v/>
      </c>
      <c r="O903" s="3" t="str">
        <f t="shared" ref="O903:P903" si="1807">K903</f>
        <v/>
      </c>
      <c r="P903" s="3" t="str">
        <f t="shared" si="1807"/>
        <v/>
      </c>
      <c r="Q903" s="12" t="str">
        <f t="shared" si="6"/>
        <v/>
      </c>
      <c r="R903" s="3" t="str">
        <f t="shared" ref="R903:S903" si="1808">I903</f>
        <v/>
      </c>
      <c r="S903" s="3" t="str">
        <f t="shared" si="1808"/>
        <v/>
      </c>
      <c r="T903" s="3" t="str">
        <f t="shared" si="8"/>
        <v/>
      </c>
      <c r="U903" s="3"/>
      <c r="V903" s="3"/>
      <c r="W903" s="3"/>
      <c r="X903" s="3"/>
      <c r="Y903" s="3"/>
      <c r="Z903" s="3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1" t="str">
        <f t="shared" si="3"/>
        <v> </v>
      </c>
      <c r="N904" s="3" t="str">
        <f t="shared" si="4"/>
        <v/>
      </c>
      <c r="O904" s="3" t="str">
        <f t="shared" ref="O904:P904" si="1809">K904</f>
        <v/>
      </c>
      <c r="P904" s="3" t="str">
        <f t="shared" si="1809"/>
        <v/>
      </c>
      <c r="Q904" s="12" t="str">
        <f t="shared" si="6"/>
        <v/>
      </c>
      <c r="R904" s="3" t="str">
        <f t="shared" ref="R904:S904" si="1810">I904</f>
        <v/>
      </c>
      <c r="S904" s="3" t="str">
        <f t="shared" si="1810"/>
        <v/>
      </c>
      <c r="T904" s="3" t="str">
        <f t="shared" si="8"/>
        <v/>
      </c>
      <c r="U904" s="3"/>
      <c r="V904" s="3"/>
      <c r="W904" s="3"/>
      <c r="X904" s="3"/>
      <c r="Y904" s="3"/>
      <c r="Z904" s="3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1" t="str">
        <f t="shared" si="3"/>
        <v> </v>
      </c>
      <c r="N905" s="3" t="str">
        <f t="shared" si="4"/>
        <v/>
      </c>
      <c r="O905" s="3" t="str">
        <f t="shared" ref="O905:P905" si="1811">K905</f>
        <v/>
      </c>
      <c r="P905" s="3" t="str">
        <f t="shared" si="1811"/>
        <v/>
      </c>
      <c r="Q905" s="12" t="str">
        <f t="shared" si="6"/>
        <v/>
      </c>
      <c r="R905" s="3" t="str">
        <f t="shared" ref="R905:S905" si="1812">I905</f>
        <v/>
      </c>
      <c r="S905" s="3" t="str">
        <f t="shared" si="1812"/>
        <v/>
      </c>
      <c r="T905" s="3" t="str">
        <f t="shared" si="8"/>
        <v/>
      </c>
      <c r="U905" s="3"/>
      <c r="V905" s="3"/>
      <c r="W905" s="3"/>
      <c r="X905" s="3"/>
      <c r="Y905" s="3"/>
      <c r="Z905" s="3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1" t="str">
        <f t="shared" si="3"/>
        <v> </v>
      </c>
      <c r="N906" s="3" t="str">
        <f t="shared" si="4"/>
        <v/>
      </c>
      <c r="O906" s="3" t="str">
        <f t="shared" ref="O906:P906" si="1813">K906</f>
        <v/>
      </c>
      <c r="P906" s="3" t="str">
        <f t="shared" si="1813"/>
        <v/>
      </c>
      <c r="Q906" s="12" t="str">
        <f t="shared" si="6"/>
        <v/>
      </c>
      <c r="R906" s="3" t="str">
        <f t="shared" ref="R906:S906" si="1814">I906</f>
        <v/>
      </c>
      <c r="S906" s="3" t="str">
        <f t="shared" si="1814"/>
        <v/>
      </c>
      <c r="T906" s="3" t="str">
        <f t="shared" si="8"/>
        <v/>
      </c>
      <c r="U906" s="3"/>
      <c r="V906" s="3"/>
      <c r="W906" s="3"/>
      <c r="X906" s="3"/>
      <c r="Y906" s="3"/>
      <c r="Z906" s="3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1" t="str">
        <f t="shared" si="3"/>
        <v> </v>
      </c>
      <c r="N907" s="3" t="str">
        <f t="shared" si="4"/>
        <v/>
      </c>
      <c r="O907" s="3" t="str">
        <f t="shared" ref="O907:P907" si="1815">K907</f>
        <v/>
      </c>
      <c r="P907" s="3" t="str">
        <f t="shared" si="1815"/>
        <v/>
      </c>
      <c r="Q907" s="12" t="str">
        <f t="shared" si="6"/>
        <v/>
      </c>
      <c r="R907" s="3" t="str">
        <f t="shared" ref="R907:S907" si="1816">I907</f>
        <v/>
      </c>
      <c r="S907" s="3" t="str">
        <f t="shared" si="1816"/>
        <v/>
      </c>
      <c r="T907" s="3" t="str">
        <f t="shared" si="8"/>
        <v/>
      </c>
      <c r="U907" s="3"/>
      <c r="V907" s="3"/>
      <c r="W907" s="3"/>
      <c r="X907" s="3"/>
      <c r="Y907" s="3"/>
      <c r="Z907" s="3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1" t="str">
        <f t="shared" si="3"/>
        <v> </v>
      </c>
      <c r="N908" s="3" t="str">
        <f t="shared" si="4"/>
        <v/>
      </c>
      <c r="O908" s="3" t="str">
        <f t="shared" ref="O908:P908" si="1817">K908</f>
        <v/>
      </c>
      <c r="P908" s="3" t="str">
        <f t="shared" si="1817"/>
        <v/>
      </c>
      <c r="Q908" s="12" t="str">
        <f t="shared" si="6"/>
        <v/>
      </c>
      <c r="R908" s="3" t="str">
        <f t="shared" ref="R908:S908" si="1818">I908</f>
        <v/>
      </c>
      <c r="S908" s="3" t="str">
        <f t="shared" si="1818"/>
        <v/>
      </c>
      <c r="T908" s="3" t="str">
        <f t="shared" si="8"/>
        <v/>
      </c>
      <c r="U908" s="3"/>
      <c r="V908" s="3"/>
      <c r="W908" s="3"/>
      <c r="X908" s="3"/>
      <c r="Y908" s="3"/>
      <c r="Z908" s="3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1" t="str">
        <f t="shared" si="3"/>
        <v> </v>
      </c>
      <c r="N909" s="3" t="str">
        <f t="shared" si="4"/>
        <v/>
      </c>
      <c r="O909" s="3" t="str">
        <f t="shared" ref="O909:P909" si="1819">K909</f>
        <v/>
      </c>
      <c r="P909" s="3" t="str">
        <f t="shared" si="1819"/>
        <v/>
      </c>
      <c r="Q909" s="12" t="str">
        <f t="shared" si="6"/>
        <v/>
      </c>
      <c r="R909" s="3" t="str">
        <f t="shared" ref="R909:S909" si="1820">I909</f>
        <v/>
      </c>
      <c r="S909" s="3" t="str">
        <f t="shared" si="1820"/>
        <v/>
      </c>
      <c r="T909" s="3" t="str">
        <f t="shared" si="8"/>
        <v/>
      </c>
      <c r="U909" s="3"/>
      <c r="V909" s="3"/>
      <c r="W909" s="3"/>
      <c r="X909" s="3"/>
      <c r="Y909" s="3"/>
      <c r="Z909" s="3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1" t="str">
        <f t="shared" si="3"/>
        <v> </v>
      </c>
      <c r="N910" s="3" t="str">
        <f t="shared" si="4"/>
        <v/>
      </c>
      <c r="O910" s="3" t="str">
        <f t="shared" ref="O910:P910" si="1821">K910</f>
        <v/>
      </c>
      <c r="P910" s="3" t="str">
        <f t="shared" si="1821"/>
        <v/>
      </c>
      <c r="Q910" s="12" t="str">
        <f t="shared" si="6"/>
        <v/>
      </c>
      <c r="R910" s="3" t="str">
        <f t="shared" ref="R910:S910" si="1822">I910</f>
        <v/>
      </c>
      <c r="S910" s="3" t="str">
        <f t="shared" si="1822"/>
        <v/>
      </c>
      <c r="T910" s="3" t="str">
        <f t="shared" si="8"/>
        <v/>
      </c>
      <c r="U910" s="3"/>
      <c r="V910" s="3"/>
      <c r="W910" s="3"/>
      <c r="X910" s="3"/>
      <c r="Y910" s="3"/>
      <c r="Z910" s="3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1" t="str">
        <f t="shared" si="3"/>
        <v> </v>
      </c>
      <c r="N911" s="3" t="str">
        <f t="shared" si="4"/>
        <v/>
      </c>
      <c r="O911" s="3" t="str">
        <f t="shared" ref="O911:P911" si="1823">K911</f>
        <v/>
      </c>
      <c r="P911" s="3" t="str">
        <f t="shared" si="1823"/>
        <v/>
      </c>
      <c r="Q911" s="12" t="str">
        <f t="shared" si="6"/>
        <v/>
      </c>
      <c r="R911" s="3" t="str">
        <f t="shared" ref="R911:S911" si="1824">I911</f>
        <v/>
      </c>
      <c r="S911" s="3" t="str">
        <f t="shared" si="1824"/>
        <v/>
      </c>
      <c r="T911" s="3" t="str">
        <f t="shared" si="8"/>
        <v/>
      </c>
      <c r="U911" s="3"/>
      <c r="V911" s="3"/>
      <c r="W911" s="3"/>
      <c r="X911" s="3"/>
      <c r="Y911" s="3"/>
      <c r="Z911" s="3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1" t="str">
        <f t="shared" si="3"/>
        <v> </v>
      </c>
      <c r="N912" s="3" t="str">
        <f t="shared" si="4"/>
        <v/>
      </c>
      <c r="O912" s="3" t="str">
        <f t="shared" ref="O912:P912" si="1825">K912</f>
        <v/>
      </c>
      <c r="P912" s="3" t="str">
        <f t="shared" si="1825"/>
        <v/>
      </c>
      <c r="Q912" s="12" t="str">
        <f t="shared" si="6"/>
        <v/>
      </c>
      <c r="R912" s="3" t="str">
        <f t="shared" ref="R912:S912" si="1826">I912</f>
        <v/>
      </c>
      <c r="S912" s="3" t="str">
        <f t="shared" si="1826"/>
        <v/>
      </c>
      <c r="T912" s="3" t="str">
        <f t="shared" si="8"/>
        <v/>
      </c>
      <c r="U912" s="3"/>
      <c r="V912" s="3"/>
      <c r="W912" s="3"/>
      <c r="X912" s="3"/>
      <c r="Y912" s="3"/>
      <c r="Z912" s="3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1" t="str">
        <f t="shared" si="3"/>
        <v> </v>
      </c>
      <c r="N913" s="3" t="str">
        <f t="shared" si="4"/>
        <v/>
      </c>
      <c r="O913" s="3" t="str">
        <f t="shared" ref="O913:P913" si="1827">K913</f>
        <v/>
      </c>
      <c r="P913" s="3" t="str">
        <f t="shared" si="1827"/>
        <v/>
      </c>
      <c r="Q913" s="12" t="str">
        <f t="shared" si="6"/>
        <v/>
      </c>
      <c r="R913" s="3" t="str">
        <f t="shared" ref="R913:S913" si="1828">I913</f>
        <v/>
      </c>
      <c r="S913" s="3" t="str">
        <f t="shared" si="1828"/>
        <v/>
      </c>
      <c r="T913" s="3" t="str">
        <f t="shared" si="8"/>
        <v/>
      </c>
      <c r="U913" s="3"/>
      <c r="V913" s="3"/>
      <c r="W913" s="3"/>
      <c r="X913" s="3"/>
      <c r="Y913" s="3"/>
      <c r="Z913" s="3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1" t="str">
        <f t="shared" si="3"/>
        <v> </v>
      </c>
      <c r="N914" s="3" t="str">
        <f t="shared" si="4"/>
        <v/>
      </c>
      <c r="O914" s="3" t="str">
        <f t="shared" ref="O914:P914" si="1829">K914</f>
        <v/>
      </c>
      <c r="P914" s="3" t="str">
        <f t="shared" si="1829"/>
        <v/>
      </c>
      <c r="Q914" s="12" t="str">
        <f t="shared" si="6"/>
        <v/>
      </c>
      <c r="R914" s="3" t="str">
        <f t="shared" ref="R914:S914" si="1830">I914</f>
        <v/>
      </c>
      <c r="S914" s="3" t="str">
        <f t="shared" si="1830"/>
        <v/>
      </c>
      <c r="T914" s="3" t="str">
        <f t="shared" si="8"/>
        <v/>
      </c>
      <c r="U914" s="3"/>
      <c r="V914" s="3"/>
      <c r="W914" s="3"/>
      <c r="X914" s="3"/>
      <c r="Y914" s="3"/>
      <c r="Z914" s="3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1" t="str">
        <f t="shared" si="3"/>
        <v> </v>
      </c>
      <c r="N915" s="3" t="str">
        <f t="shared" si="4"/>
        <v/>
      </c>
      <c r="O915" s="3" t="str">
        <f t="shared" ref="O915:P915" si="1831">K915</f>
        <v/>
      </c>
      <c r="P915" s="3" t="str">
        <f t="shared" si="1831"/>
        <v/>
      </c>
      <c r="Q915" s="12" t="str">
        <f t="shared" si="6"/>
        <v/>
      </c>
      <c r="R915" s="3" t="str">
        <f t="shared" ref="R915:S915" si="1832">I915</f>
        <v/>
      </c>
      <c r="S915" s="3" t="str">
        <f t="shared" si="1832"/>
        <v/>
      </c>
      <c r="T915" s="3" t="str">
        <f t="shared" si="8"/>
        <v/>
      </c>
      <c r="U915" s="3"/>
      <c r="V915" s="3"/>
      <c r="W915" s="3"/>
      <c r="X915" s="3"/>
      <c r="Y915" s="3"/>
      <c r="Z915" s="3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1" t="str">
        <f t="shared" si="3"/>
        <v> </v>
      </c>
      <c r="N916" s="3" t="str">
        <f t="shared" si="4"/>
        <v/>
      </c>
      <c r="O916" s="3" t="str">
        <f t="shared" ref="O916:P916" si="1833">K916</f>
        <v/>
      </c>
      <c r="P916" s="3" t="str">
        <f t="shared" si="1833"/>
        <v/>
      </c>
      <c r="Q916" s="12" t="str">
        <f t="shared" si="6"/>
        <v/>
      </c>
      <c r="R916" s="3" t="str">
        <f t="shared" ref="R916:S916" si="1834">I916</f>
        <v/>
      </c>
      <c r="S916" s="3" t="str">
        <f t="shared" si="1834"/>
        <v/>
      </c>
      <c r="T916" s="3" t="str">
        <f t="shared" si="8"/>
        <v/>
      </c>
      <c r="U916" s="3"/>
      <c r="V916" s="3"/>
      <c r="W916" s="3"/>
      <c r="X916" s="3"/>
      <c r="Y916" s="3"/>
      <c r="Z916" s="3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1" t="str">
        <f t="shared" si="3"/>
        <v> </v>
      </c>
      <c r="N917" s="3" t="str">
        <f t="shared" si="4"/>
        <v/>
      </c>
      <c r="O917" s="3" t="str">
        <f t="shared" ref="O917:P917" si="1835">K917</f>
        <v/>
      </c>
      <c r="P917" s="3" t="str">
        <f t="shared" si="1835"/>
        <v/>
      </c>
      <c r="Q917" s="12" t="str">
        <f t="shared" si="6"/>
        <v/>
      </c>
      <c r="R917" s="3" t="str">
        <f t="shared" ref="R917:S917" si="1836">I917</f>
        <v/>
      </c>
      <c r="S917" s="3" t="str">
        <f t="shared" si="1836"/>
        <v/>
      </c>
      <c r="T917" s="3" t="str">
        <f t="shared" si="8"/>
        <v/>
      </c>
      <c r="U917" s="3"/>
      <c r="V917" s="3"/>
      <c r="W917" s="3"/>
      <c r="X917" s="3"/>
      <c r="Y917" s="3"/>
      <c r="Z917" s="3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1" t="str">
        <f t="shared" si="3"/>
        <v> </v>
      </c>
      <c r="N918" s="3" t="str">
        <f t="shared" si="4"/>
        <v/>
      </c>
      <c r="O918" s="3" t="str">
        <f t="shared" ref="O918:P918" si="1837">K918</f>
        <v/>
      </c>
      <c r="P918" s="3" t="str">
        <f t="shared" si="1837"/>
        <v/>
      </c>
      <c r="Q918" s="12" t="str">
        <f t="shared" si="6"/>
        <v/>
      </c>
      <c r="R918" s="3" t="str">
        <f t="shared" ref="R918:S918" si="1838">I918</f>
        <v/>
      </c>
      <c r="S918" s="3" t="str">
        <f t="shared" si="1838"/>
        <v/>
      </c>
      <c r="T918" s="3" t="str">
        <f t="shared" si="8"/>
        <v/>
      </c>
      <c r="U918" s="3"/>
      <c r="V918" s="3"/>
      <c r="W918" s="3"/>
      <c r="X918" s="3"/>
      <c r="Y918" s="3"/>
      <c r="Z918" s="3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1" t="str">
        <f t="shared" si="3"/>
        <v> </v>
      </c>
      <c r="N919" s="3" t="str">
        <f t="shared" si="4"/>
        <v/>
      </c>
      <c r="O919" s="3" t="str">
        <f t="shared" ref="O919:P919" si="1839">K919</f>
        <v/>
      </c>
      <c r="P919" s="3" t="str">
        <f t="shared" si="1839"/>
        <v/>
      </c>
      <c r="Q919" s="12" t="str">
        <f t="shared" si="6"/>
        <v/>
      </c>
      <c r="R919" s="3" t="str">
        <f t="shared" ref="R919:S919" si="1840">I919</f>
        <v/>
      </c>
      <c r="S919" s="3" t="str">
        <f t="shared" si="1840"/>
        <v/>
      </c>
      <c r="T919" s="3" t="str">
        <f t="shared" si="8"/>
        <v/>
      </c>
      <c r="U919" s="3"/>
      <c r="V919" s="3"/>
      <c r="W919" s="3"/>
      <c r="X919" s="3"/>
      <c r="Y919" s="3"/>
      <c r="Z919" s="3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1" t="str">
        <f t="shared" si="3"/>
        <v> </v>
      </c>
      <c r="N920" s="3" t="str">
        <f t="shared" si="4"/>
        <v/>
      </c>
      <c r="O920" s="3" t="str">
        <f t="shared" ref="O920:P920" si="1841">K920</f>
        <v/>
      </c>
      <c r="P920" s="3" t="str">
        <f t="shared" si="1841"/>
        <v/>
      </c>
      <c r="Q920" s="12" t="str">
        <f t="shared" si="6"/>
        <v/>
      </c>
      <c r="R920" s="3" t="str">
        <f t="shared" ref="R920:S920" si="1842">I920</f>
        <v/>
      </c>
      <c r="S920" s="3" t="str">
        <f t="shared" si="1842"/>
        <v/>
      </c>
      <c r="T920" s="3" t="str">
        <f t="shared" si="8"/>
        <v/>
      </c>
      <c r="U920" s="3"/>
      <c r="V920" s="3"/>
      <c r="W920" s="3"/>
      <c r="X920" s="3"/>
      <c r="Y920" s="3"/>
      <c r="Z920" s="3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1" t="str">
        <f t="shared" si="3"/>
        <v> </v>
      </c>
      <c r="N921" s="3" t="str">
        <f t="shared" si="4"/>
        <v/>
      </c>
      <c r="O921" s="3" t="str">
        <f t="shared" ref="O921:P921" si="1843">K921</f>
        <v/>
      </c>
      <c r="P921" s="3" t="str">
        <f t="shared" si="1843"/>
        <v/>
      </c>
      <c r="Q921" s="12" t="str">
        <f t="shared" si="6"/>
        <v/>
      </c>
      <c r="R921" s="3" t="str">
        <f t="shared" ref="R921:S921" si="1844">I921</f>
        <v/>
      </c>
      <c r="S921" s="3" t="str">
        <f t="shared" si="1844"/>
        <v/>
      </c>
      <c r="T921" s="3" t="str">
        <f t="shared" si="8"/>
        <v/>
      </c>
      <c r="U921" s="3"/>
      <c r="V921" s="3"/>
      <c r="W921" s="3"/>
      <c r="X921" s="3"/>
      <c r="Y921" s="3"/>
      <c r="Z921" s="3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1" t="str">
        <f t="shared" si="3"/>
        <v> </v>
      </c>
      <c r="N922" s="3" t="str">
        <f t="shared" si="4"/>
        <v/>
      </c>
      <c r="O922" s="3" t="str">
        <f t="shared" ref="O922:P922" si="1845">K922</f>
        <v/>
      </c>
      <c r="P922" s="3" t="str">
        <f t="shared" si="1845"/>
        <v/>
      </c>
      <c r="Q922" s="12" t="str">
        <f t="shared" si="6"/>
        <v/>
      </c>
      <c r="R922" s="3" t="str">
        <f t="shared" ref="R922:S922" si="1846">I922</f>
        <v/>
      </c>
      <c r="S922" s="3" t="str">
        <f t="shared" si="1846"/>
        <v/>
      </c>
      <c r="T922" s="3" t="str">
        <f t="shared" si="8"/>
        <v/>
      </c>
      <c r="U922" s="3"/>
      <c r="V922" s="3"/>
      <c r="W922" s="3"/>
      <c r="X922" s="3"/>
      <c r="Y922" s="3"/>
      <c r="Z922" s="3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1" t="str">
        <f t="shared" si="3"/>
        <v> </v>
      </c>
      <c r="N923" s="3" t="str">
        <f t="shared" si="4"/>
        <v/>
      </c>
      <c r="O923" s="3" t="str">
        <f t="shared" ref="O923:P923" si="1847">K923</f>
        <v/>
      </c>
      <c r="P923" s="3" t="str">
        <f t="shared" si="1847"/>
        <v/>
      </c>
      <c r="Q923" s="12" t="str">
        <f t="shared" si="6"/>
        <v/>
      </c>
      <c r="R923" s="3" t="str">
        <f t="shared" ref="R923:S923" si="1848">I923</f>
        <v/>
      </c>
      <c r="S923" s="3" t="str">
        <f t="shared" si="1848"/>
        <v/>
      </c>
      <c r="T923" s="3" t="str">
        <f t="shared" si="8"/>
        <v/>
      </c>
      <c r="U923" s="3"/>
      <c r="V923" s="3"/>
      <c r="W923" s="3"/>
      <c r="X923" s="3"/>
      <c r="Y923" s="3"/>
      <c r="Z923" s="3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1" t="str">
        <f t="shared" si="3"/>
        <v> </v>
      </c>
      <c r="N924" s="3" t="str">
        <f t="shared" si="4"/>
        <v/>
      </c>
      <c r="O924" s="3" t="str">
        <f t="shared" ref="O924:P924" si="1849">K924</f>
        <v/>
      </c>
      <c r="P924" s="3" t="str">
        <f t="shared" si="1849"/>
        <v/>
      </c>
      <c r="Q924" s="12" t="str">
        <f t="shared" si="6"/>
        <v/>
      </c>
      <c r="R924" s="3" t="str">
        <f t="shared" ref="R924:S924" si="1850">I924</f>
        <v/>
      </c>
      <c r="S924" s="3" t="str">
        <f t="shared" si="1850"/>
        <v/>
      </c>
      <c r="T924" s="3" t="str">
        <f t="shared" si="8"/>
        <v/>
      </c>
      <c r="U924" s="3"/>
      <c r="V924" s="3"/>
      <c r="W924" s="3"/>
      <c r="X924" s="3"/>
      <c r="Y924" s="3"/>
      <c r="Z924" s="3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1" t="str">
        <f t="shared" si="3"/>
        <v> </v>
      </c>
      <c r="N925" s="3" t="str">
        <f t="shared" si="4"/>
        <v/>
      </c>
      <c r="O925" s="3" t="str">
        <f t="shared" ref="O925:P925" si="1851">K925</f>
        <v/>
      </c>
      <c r="P925" s="3" t="str">
        <f t="shared" si="1851"/>
        <v/>
      </c>
      <c r="Q925" s="12" t="str">
        <f t="shared" si="6"/>
        <v/>
      </c>
      <c r="R925" s="3" t="str">
        <f t="shared" ref="R925:S925" si="1852">I925</f>
        <v/>
      </c>
      <c r="S925" s="3" t="str">
        <f t="shared" si="1852"/>
        <v/>
      </c>
      <c r="T925" s="3" t="str">
        <f t="shared" si="8"/>
        <v/>
      </c>
      <c r="U925" s="3"/>
      <c r="V925" s="3"/>
      <c r="W925" s="3"/>
      <c r="X925" s="3"/>
      <c r="Y925" s="3"/>
      <c r="Z925" s="3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1" t="str">
        <f t="shared" si="3"/>
        <v> </v>
      </c>
      <c r="N926" s="3" t="str">
        <f t="shared" si="4"/>
        <v/>
      </c>
      <c r="O926" s="3" t="str">
        <f t="shared" ref="O926:P926" si="1853">K926</f>
        <v/>
      </c>
      <c r="P926" s="3" t="str">
        <f t="shared" si="1853"/>
        <v/>
      </c>
      <c r="Q926" s="12" t="str">
        <f t="shared" si="6"/>
        <v/>
      </c>
      <c r="R926" s="3" t="str">
        <f t="shared" ref="R926:S926" si="1854">I926</f>
        <v/>
      </c>
      <c r="S926" s="3" t="str">
        <f t="shared" si="1854"/>
        <v/>
      </c>
      <c r="T926" s="3" t="str">
        <f t="shared" si="8"/>
        <v/>
      </c>
      <c r="U926" s="3"/>
      <c r="V926" s="3"/>
      <c r="W926" s="3"/>
      <c r="X926" s="3"/>
      <c r="Y926" s="3"/>
      <c r="Z926" s="3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1" t="str">
        <f t="shared" si="3"/>
        <v> </v>
      </c>
      <c r="N927" s="3" t="str">
        <f t="shared" si="4"/>
        <v/>
      </c>
      <c r="O927" s="3" t="str">
        <f t="shared" ref="O927:P927" si="1855">K927</f>
        <v/>
      </c>
      <c r="P927" s="3" t="str">
        <f t="shared" si="1855"/>
        <v/>
      </c>
      <c r="Q927" s="12" t="str">
        <f t="shared" si="6"/>
        <v/>
      </c>
      <c r="R927" s="3" t="str">
        <f t="shared" ref="R927:S927" si="1856">I927</f>
        <v/>
      </c>
      <c r="S927" s="3" t="str">
        <f t="shared" si="1856"/>
        <v/>
      </c>
      <c r="T927" s="3" t="str">
        <f t="shared" si="8"/>
        <v/>
      </c>
      <c r="U927" s="3"/>
      <c r="V927" s="3"/>
      <c r="W927" s="3"/>
      <c r="X927" s="3"/>
      <c r="Y927" s="3"/>
      <c r="Z927" s="3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1" t="str">
        <f t="shared" si="3"/>
        <v> </v>
      </c>
      <c r="N928" s="3" t="str">
        <f t="shared" si="4"/>
        <v/>
      </c>
      <c r="O928" s="3" t="str">
        <f t="shared" ref="O928:P928" si="1857">K928</f>
        <v/>
      </c>
      <c r="P928" s="3" t="str">
        <f t="shared" si="1857"/>
        <v/>
      </c>
      <c r="Q928" s="12" t="str">
        <f t="shared" si="6"/>
        <v/>
      </c>
      <c r="R928" s="3" t="str">
        <f t="shared" ref="R928:S928" si="1858">I928</f>
        <v/>
      </c>
      <c r="S928" s="3" t="str">
        <f t="shared" si="1858"/>
        <v/>
      </c>
      <c r="T928" s="3" t="str">
        <f t="shared" si="8"/>
        <v/>
      </c>
      <c r="U928" s="3"/>
      <c r="V928" s="3"/>
      <c r="W928" s="3"/>
      <c r="X928" s="3"/>
      <c r="Y928" s="3"/>
      <c r="Z928" s="3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1" t="str">
        <f t="shared" si="3"/>
        <v> </v>
      </c>
      <c r="N929" s="3" t="str">
        <f t="shared" si="4"/>
        <v/>
      </c>
      <c r="O929" s="3" t="str">
        <f t="shared" ref="O929:P929" si="1859">K929</f>
        <v/>
      </c>
      <c r="P929" s="3" t="str">
        <f t="shared" si="1859"/>
        <v/>
      </c>
      <c r="Q929" s="12" t="str">
        <f t="shared" si="6"/>
        <v/>
      </c>
      <c r="R929" s="3" t="str">
        <f t="shared" ref="R929:S929" si="1860">I929</f>
        <v/>
      </c>
      <c r="S929" s="3" t="str">
        <f t="shared" si="1860"/>
        <v/>
      </c>
      <c r="T929" s="3" t="str">
        <f t="shared" si="8"/>
        <v/>
      </c>
      <c r="U929" s="3"/>
      <c r="V929" s="3"/>
      <c r="W929" s="3"/>
      <c r="X929" s="3"/>
      <c r="Y929" s="3"/>
      <c r="Z929" s="3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1" t="str">
        <f t="shared" si="3"/>
        <v> </v>
      </c>
      <c r="N930" s="3" t="str">
        <f t="shared" si="4"/>
        <v/>
      </c>
      <c r="O930" s="3" t="str">
        <f t="shared" ref="O930:P930" si="1861">K930</f>
        <v/>
      </c>
      <c r="P930" s="3" t="str">
        <f t="shared" si="1861"/>
        <v/>
      </c>
      <c r="Q930" s="12" t="str">
        <f t="shared" si="6"/>
        <v/>
      </c>
      <c r="R930" s="3" t="str">
        <f t="shared" ref="R930:S930" si="1862">I930</f>
        <v/>
      </c>
      <c r="S930" s="3" t="str">
        <f t="shared" si="1862"/>
        <v/>
      </c>
      <c r="T930" s="3" t="str">
        <f t="shared" si="8"/>
        <v/>
      </c>
      <c r="U930" s="3"/>
      <c r="V930" s="3"/>
      <c r="W930" s="3"/>
      <c r="X930" s="3"/>
      <c r="Y930" s="3"/>
      <c r="Z930" s="3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1" t="str">
        <f t="shared" si="3"/>
        <v> </v>
      </c>
      <c r="N931" s="3" t="str">
        <f t="shared" si="4"/>
        <v/>
      </c>
      <c r="O931" s="3" t="str">
        <f t="shared" ref="O931:P931" si="1863">K931</f>
        <v/>
      </c>
      <c r="P931" s="3" t="str">
        <f t="shared" si="1863"/>
        <v/>
      </c>
      <c r="Q931" s="12" t="str">
        <f t="shared" si="6"/>
        <v/>
      </c>
      <c r="R931" s="3" t="str">
        <f t="shared" ref="R931:S931" si="1864">I931</f>
        <v/>
      </c>
      <c r="S931" s="3" t="str">
        <f t="shared" si="1864"/>
        <v/>
      </c>
      <c r="T931" s="3" t="str">
        <f t="shared" si="8"/>
        <v/>
      </c>
      <c r="U931" s="3"/>
      <c r="V931" s="3"/>
      <c r="W931" s="3"/>
      <c r="X931" s="3"/>
      <c r="Y931" s="3"/>
      <c r="Z931" s="3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1" t="str">
        <f t="shared" si="3"/>
        <v> </v>
      </c>
      <c r="N932" s="3" t="str">
        <f t="shared" si="4"/>
        <v/>
      </c>
      <c r="O932" s="3" t="str">
        <f t="shared" ref="O932:P932" si="1865">K932</f>
        <v/>
      </c>
      <c r="P932" s="3" t="str">
        <f t="shared" si="1865"/>
        <v/>
      </c>
      <c r="Q932" s="12" t="str">
        <f t="shared" si="6"/>
        <v/>
      </c>
      <c r="R932" s="3" t="str">
        <f t="shared" ref="R932:S932" si="1866">I932</f>
        <v/>
      </c>
      <c r="S932" s="3" t="str">
        <f t="shared" si="1866"/>
        <v/>
      </c>
      <c r="T932" s="3" t="str">
        <f t="shared" si="8"/>
        <v/>
      </c>
      <c r="U932" s="3"/>
      <c r="V932" s="3"/>
      <c r="W932" s="3"/>
      <c r="X932" s="3"/>
      <c r="Y932" s="3"/>
      <c r="Z932" s="3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1" t="str">
        <f t="shared" si="3"/>
        <v> </v>
      </c>
      <c r="N933" s="3" t="str">
        <f t="shared" si="4"/>
        <v/>
      </c>
      <c r="O933" s="3" t="str">
        <f t="shared" ref="O933:P933" si="1867">K933</f>
        <v/>
      </c>
      <c r="P933" s="3" t="str">
        <f t="shared" si="1867"/>
        <v/>
      </c>
      <c r="Q933" s="12" t="str">
        <f t="shared" si="6"/>
        <v/>
      </c>
      <c r="R933" s="3" t="str">
        <f t="shared" ref="R933:S933" si="1868">I933</f>
        <v/>
      </c>
      <c r="S933" s="3" t="str">
        <f t="shared" si="1868"/>
        <v/>
      </c>
      <c r="T933" s="3" t="str">
        <f t="shared" si="8"/>
        <v/>
      </c>
      <c r="U933" s="3"/>
      <c r="V933" s="3"/>
      <c r="W933" s="3"/>
      <c r="X933" s="3"/>
      <c r="Y933" s="3"/>
      <c r="Z933" s="3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1" t="str">
        <f t="shared" si="3"/>
        <v> </v>
      </c>
      <c r="N934" s="3" t="str">
        <f t="shared" si="4"/>
        <v/>
      </c>
      <c r="O934" s="3" t="str">
        <f t="shared" ref="O934:P934" si="1869">K934</f>
        <v/>
      </c>
      <c r="P934" s="3" t="str">
        <f t="shared" si="1869"/>
        <v/>
      </c>
      <c r="Q934" s="12" t="str">
        <f t="shared" si="6"/>
        <v/>
      </c>
      <c r="R934" s="3" t="str">
        <f t="shared" ref="R934:S934" si="1870">I934</f>
        <v/>
      </c>
      <c r="S934" s="3" t="str">
        <f t="shared" si="1870"/>
        <v/>
      </c>
      <c r="T934" s="3" t="str">
        <f t="shared" si="8"/>
        <v/>
      </c>
      <c r="U934" s="3"/>
      <c r="V934" s="3"/>
      <c r="W934" s="3"/>
      <c r="X934" s="3"/>
      <c r="Y934" s="3"/>
      <c r="Z934" s="3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1" t="str">
        <f t="shared" si="3"/>
        <v> </v>
      </c>
      <c r="N935" s="3" t="str">
        <f t="shared" si="4"/>
        <v/>
      </c>
      <c r="O935" s="3" t="str">
        <f t="shared" ref="O935:P935" si="1871">K935</f>
        <v/>
      </c>
      <c r="P935" s="3" t="str">
        <f t="shared" si="1871"/>
        <v/>
      </c>
      <c r="Q935" s="12" t="str">
        <f t="shared" si="6"/>
        <v/>
      </c>
      <c r="R935" s="3" t="str">
        <f t="shared" ref="R935:S935" si="1872">I935</f>
        <v/>
      </c>
      <c r="S935" s="3" t="str">
        <f t="shared" si="1872"/>
        <v/>
      </c>
      <c r="T935" s="3" t="str">
        <f t="shared" si="8"/>
        <v/>
      </c>
      <c r="U935" s="3"/>
      <c r="V935" s="3"/>
      <c r="W935" s="3"/>
      <c r="X935" s="3"/>
      <c r="Y935" s="3"/>
      <c r="Z935" s="3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1" t="str">
        <f t="shared" si="3"/>
        <v> </v>
      </c>
      <c r="N936" s="3" t="str">
        <f t="shared" si="4"/>
        <v/>
      </c>
      <c r="O936" s="3" t="str">
        <f t="shared" ref="O936:P936" si="1873">K936</f>
        <v/>
      </c>
      <c r="P936" s="3" t="str">
        <f t="shared" si="1873"/>
        <v/>
      </c>
      <c r="Q936" s="12" t="str">
        <f t="shared" si="6"/>
        <v/>
      </c>
      <c r="R936" s="3" t="str">
        <f t="shared" ref="R936:S936" si="1874">I936</f>
        <v/>
      </c>
      <c r="S936" s="3" t="str">
        <f t="shared" si="1874"/>
        <v/>
      </c>
      <c r="T936" s="3" t="str">
        <f t="shared" si="8"/>
        <v/>
      </c>
      <c r="U936" s="3"/>
      <c r="V936" s="3"/>
      <c r="W936" s="3"/>
      <c r="X936" s="3"/>
      <c r="Y936" s="3"/>
      <c r="Z936" s="3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1" t="str">
        <f t="shared" si="3"/>
        <v> </v>
      </c>
      <c r="N937" s="3" t="str">
        <f t="shared" si="4"/>
        <v/>
      </c>
      <c r="O937" s="3" t="str">
        <f t="shared" ref="O937:P937" si="1875">K937</f>
        <v/>
      </c>
      <c r="P937" s="3" t="str">
        <f t="shared" si="1875"/>
        <v/>
      </c>
      <c r="Q937" s="12" t="str">
        <f t="shared" si="6"/>
        <v/>
      </c>
      <c r="R937" s="3" t="str">
        <f t="shared" ref="R937:S937" si="1876">I937</f>
        <v/>
      </c>
      <c r="S937" s="3" t="str">
        <f t="shared" si="1876"/>
        <v/>
      </c>
      <c r="T937" s="3" t="str">
        <f t="shared" si="8"/>
        <v/>
      </c>
      <c r="U937" s="3"/>
      <c r="V937" s="3"/>
      <c r="W937" s="3"/>
      <c r="X937" s="3"/>
      <c r="Y937" s="3"/>
      <c r="Z937" s="3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1" t="str">
        <f t="shared" si="3"/>
        <v> </v>
      </c>
      <c r="N938" s="3" t="str">
        <f t="shared" si="4"/>
        <v/>
      </c>
      <c r="O938" s="3" t="str">
        <f t="shared" ref="O938:P938" si="1877">K938</f>
        <v/>
      </c>
      <c r="P938" s="3" t="str">
        <f t="shared" si="1877"/>
        <v/>
      </c>
      <c r="Q938" s="12" t="str">
        <f t="shared" si="6"/>
        <v/>
      </c>
      <c r="R938" s="3" t="str">
        <f t="shared" ref="R938:S938" si="1878">I938</f>
        <v/>
      </c>
      <c r="S938" s="3" t="str">
        <f t="shared" si="1878"/>
        <v/>
      </c>
      <c r="T938" s="3" t="str">
        <f t="shared" si="8"/>
        <v/>
      </c>
      <c r="U938" s="3"/>
      <c r="V938" s="3"/>
      <c r="W938" s="3"/>
      <c r="X938" s="3"/>
      <c r="Y938" s="3"/>
      <c r="Z938" s="3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1" t="str">
        <f t="shared" si="3"/>
        <v> </v>
      </c>
      <c r="N939" s="3" t="str">
        <f t="shared" si="4"/>
        <v/>
      </c>
      <c r="O939" s="3" t="str">
        <f t="shared" ref="O939:P939" si="1879">K939</f>
        <v/>
      </c>
      <c r="P939" s="3" t="str">
        <f t="shared" si="1879"/>
        <v/>
      </c>
      <c r="Q939" s="12" t="str">
        <f t="shared" si="6"/>
        <v/>
      </c>
      <c r="R939" s="3" t="str">
        <f t="shared" ref="R939:S939" si="1880">I939</f>
        <v/>
      </c>
      <c r="S939" s="3" t="str">
        <f t="shared" si="1880"/>
        <v/>
      </c>
      <c r="T939" s="3" t="str">
        <f t="shared" si="8"/>
        <v/>
      </c>
      <c r="U939" s="3"/>
      <c r="V939" s="3"/>
      <c r="W939" s="3"/>
      <c r="X939" s="3"/>
      <c r="Y939" s="3"/>
      <c r="Z939" s="3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1" t="str">
        <f t="shared" si="3"/>
        <v> </v>
      </c>
      <c r="N940" s="3" t="str">
        <f t="shared" si="4"/>
        <v/>
      </c>
      <c r="O940" s="3" t="str">
        <f t="shared" ref="O940:P940" si="1881">K940</f>
        <v/>
      </c>
      <c r="P940" s="3" t="str">
        <f t="shared" si="1881"/>
        <v/>
      </c>
      <c r="Q940" s="12" t="str">
        <f t="shared" si="6"/>
        <v/>
      </c>
      <c r="R940" s="3" t="str">
        <f t="shared" ref="R940:S940" si="1882">I940</f>
        <v/>
      </c>
      <c r="S940" s="3" t="str">
        <f t="shared" si="1882"/>
        <v/>
      </c>
      <c r="T940" s="3" t="str">
        <f t="shared" si="8"/>
        <v/>
      </c>
      <c r="U940" s="3"/>
      <c r="V940" s="3"/>
      <c r="W940" s="3"/>
      <c r="X940" s="3"/>
      <c r="Y940" s="3"/>
      <c r="Z940" s="3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1" t="str">
        <f t="shared" si="3"/>
        <v> </v>
      </c>
      <c r="N941" s="3" t="str">
        <f t="shared" si="4"/>
        <v/>
      </c>
      <c r="O941" s="3" t="str">
        <f t="shared" ref="O941:P941" si="1883">K941</f>
        <v/>
      </c>
      <c r="P941" s="3" t="str">
        <f t="shared" si="1883"/>
        <v/>
      </c>
      <c r="Q941" s="12" t="str">
        <f t="shared" si="6"/>
        <v/>
      </c>
      <c r="R941" s="3" t="str">
        <f t="shared" ref="R941:S941" si="1884">I941</f>
        <v/>
      </c>
      <c r="S941" s="3" t="str">
        <f t="shared" si="1884"/>
        <v/>
      </c>
      <c r="T941" s="3" t="str">
        <f t="shared" si="8"/>
        <v/>
      </c>
      <c r="U941" s="3"/>
      <c r="V941" s="3"/>
      <c r="W941" s="3"/>
      <c r="X941" s="3"/>
      <c r="Y941" s="3"/>
      <c r="Z941" s="3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1" t="str">
        <f t="shared" si="3"/>
        <v> </v>
      </c>
      <c r="N942" s="3" t="str">
        <f t="shared" si="4"/>
        <v/>
      </c>
      <c r="O942" s="3" t="str">
        <f t="shared" ref="O942:P942" si="1885">K942</f>
        <v/>
      </c>
      <c r="P942" s="3" t="str">
        <f t="shared" si="1885"/>
        <v/>
      </c>
      <c r="Q942" s="12" t="str">
        <f t="shared" si="6"/>
        <v/>
      </c>
      <c r="R942" s="3" t="str">
        <f t="shared" ref="R942:S942" si="1886">I942</f>
        <v/>
      </c>
      <c r="S942" s="3" t="str">
        <f t="shared" si="1886"/>
        <v/>
      </c>
      <c r="T942" s="3" t="str">
        <f t="shared" si="8"/>
        <v/>
      </c>
      <c r="U942" s="3"/>
      <c r="V942" s="3"/>
      <c r="W942" s="3"/>
      <c r="X942" s="3"/>
      <c r="Y942" s="3"/>
      <c r="Z942" s="3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1" t="str">
        <f t="shared" si="3"/>
        <v> </v>
      </c>
      <c r="N943" s="3" t="str">
        <f t="shared" si="4"/>
        <v/>
      </c>
      <c r="O943" s="3" t="str">
        <f t="shared" ref="O943:P943" si="1887">K943</f>
        <v/>
      </c>
      <c r="P943" s="3" t="str">
        <f t="shared" si="1887"/>
        <v/>
      </c>
      <c r="Q943" s="12" t="str">
        <f t="shared" si="6"/>
        <v/>
      </c>
      <c r="R943" s="3" t="str">
        <f t="shared" ref="R943:S943" si="1888">I943</f>
        <v/>
      </c>
      <c r="S943" s="3" t="str">
        <f t="shared" si="1888"/>
        <v/>
      </c>
      <c r="T943" s="3" t="str">
        <f t="shared" si="8"/>
        <v/>
      </c>
      <c r="U943" s="3"/>
      <c r="V943" s="3"/>
      <c r="W943" s="3"/>
      <c r="X943" s="3"/>
      <c r="Y943" s="3"/>
      <c r="Z943" s="3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1" t="str">
        <f t="shared" si="3"/>
        <v> </v>
      </c>
      <c r="N944" s="3" t="str">
        <f t="shared" si="4"/>
        <v/>
      </c>
      <c r="O944" s="3" t="str">
        <f t="shared" ref="O944:P944" si="1889">K944</f>
        <v/>
      </c>
      <c r="P944" s="3" t="str">
        <f t="shared" si="1889"/>
        <v/>
      </c>
      <c r="Q944" s="12" t="str">
        <f t="shared" si="6"/>
        <v/>
      </c>
      <c r="R944" s="3" t="str">
        <f t="shared" ref="R944:S944" si="1890">I944</f>
        <v/>
      </c>
      <c r="S944" s="3" t="str">
        <f t="shared" si="1890"/>
        <v/>
      </c>
      <c r="T944" s="3" t="str">
        <f t="shared" si="8"/>
        <v/>
      </c>
      <c r="U944" s="3"/>
      <c r="V944" s="3"/>
      <c r="W944" s="3"/>
      <c r="X944" s="3"/>
      <c r="Y944" s="3"/>
      <c r="Z944" s="3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1" t="str">
        <f t="shared" si="3"/>
        <v> </v>
      </c>
      <c r="N945" s="3" t="str">
        <f t="shared" si="4"/>
        <v/>
      </c>
      <c r="O945" s="3" t="str">
        <f t="shared" ref="O945:P945" si="1891">K945</f>
        <v/>
      </c>
      <c r="P945" s="3" t="str">
        <f t="shared" si="1891"/>
        <v/>
      </c>
      <c r="Q945" s="12" t="str">
        <f t="shared" si="6"/>
        <v/>
      </c>
      <c r="R945" s="3" t="str">
        <f t="shared" ref="R945:S945" si="1892">I945</f>
        <v/>
      </c>
      <c r="S945" s="3" t="str">
        <f t="shared" si="1892"/>
        <v/>
      </c>
      <c r="T945" s="3" t="str">
        <f t="shared" si="8"/>
        <v/>
      </c>
      <c r="U945" s="3"/>
      <c r="V945" s="3"/>
      <c r="W945" s="3"/>
      <c r="X945" s="3"/>
      <c r="Y945" s="3"/>
      <c r="Z945" s="3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1" t="str">
        <f t="shared" si="3"/>
        <v> </v>
      </c>
      <c r="N946" s="3" t="str">
        <f t="shared" si="4"/>
        <v/>
      </c>
      <c r="O946" s="3" t="str">
        <f t="shared" ref="O946:P946" si="1893">K946</f>
        <v/>
      </c>
      <c r="P946" s="3" t="str">
        <f t="shared" si="1893"/>
        <v/>
      </c>
      <c r="Q946" s="12" t="str">
        <f t="shared" si="6"/>
        <v/>
      </c>
      <c r="R946" s="3" t="str">
        <f t="shared" ref="R946:S946" si="1894">I946</f>
        <v/>
      </c>
      <c r="S946" s="3" t="str">
        <f t="shared" si="1894"/>
        <v/>
      </c>
      <c r="T946" s="3" t="str">
        <f t="shared" si="8"/>
        <v/>
      </c>
      <c r="U946" s="3"/>
      <c r="V946" s="3"/>
      <c r="W946" s="3"/>
      <c r="X946" s="3"/>
      <c r="Y946" s="3"/>
      <c r="Z946" s="3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1" t="str">
        <f t="shared" si="3"/>
        <v> </v>
      </c>
      <c r="N947" s="3" t="str">
        <f t="shared" si="4"/>
        <v/>
      </c>
      <c r="O947" s="3" t="str">
        <f t="shared" ref="O947:P947" si="1895">K947</f>
        <v/>
      </c>
      <c r="P947" s="3" t="str">
        <f t="shared" si="1895"/>
        <v/>
      </c>
      <c r="Q947" s="12" t="str">
        <f t="shared" si="6"/>
        <v/>
      </c>
      <c r="R947" s="3" t="str">
        <f t="shared" ref="R947:S947" si="1896">I947</f>
        <v/>
      </c>
      <c r="S947" s="3" t="str">
        <f t="shared" si="1896"/>
        <v/>
      </c>
      <c r="T947" s="3" t="str">
        <f t="shared" si="8"/>
        <v/>
      </c>
      <c r="U947" s="3"/>
      <c r="V947" s="3"/>
      <c r="W947" s="3"/>
      <c r="X947" s="3"/>
      <c r="Y947" s="3"/>
      <c r="Z947" s="3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1" t="str">
        <f t="shared" si="3"/>
        <v> </v>
      </c>
      <c r="N948" s="3" t="str">
        <f t="shared" si="4"/>
        <v/>
      </c>
      <c r="O948" s="3" t="str">
        <f t="shared" ref="O948:P948" si="1897">K948</f>
        <v/>
      </c>
      <c r="P948" s="3" t="str">
        <f t="shared" si="1897"/>
        <v/>
      </c>
      <c r="Q948" s="12" t="str">
        <f t="shared" si="6"/>
        <v/>
      </c>
      <c r="R948" s="3" t="str">
        <f t="shared" ref="R948:S948" si="1898">I948</f>
        <v/>
      </c>
      <c r="S948" s="3" t="str">
        <f t="shared" si="1898"/>
        <v/>
      </c>
      <c r="T948" s="3" t="str">
        <f t="shared" si="8"/>
        <v/>
      </c>
      <c r="U948" s="3"/>
      <c r="V948" s="3"/>
      <c r="W948" s="3"/>
      <c r="X948" s="3"/>
      <c r="Y948" s="3"/>
      <c r="Z948" s="3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1" t="str">
        <f t="shared" si="3"/>
        <v> </v>
      </c>
      <c r="N949" s="3" t="str">
        <f t="shared" si="4"/>
        <v/>
      </c>
      <c r="O949" s="3" t="str">
        <f t="shared" ref="O949:P949" si="1899">K949</f>
        <v/>
      </c>
      <c r="P949" s="3" t="str">
        <f t="shared" si="1899"/>
        <v/>
      </c>
      <c r="Q949" s="12" t="str">
        <f t="shared" si="6"/>
        <v/>
      </c>
      <c r="R949" s="3" t="str">
        <f t="shared" ref="R949:S949" si="1900">I949</f>
        <v/>
      </c>
      <c r="S949" s="3" t="str">
        <f t="shared" si="1900"/>
        <v/>
      </c>
      <c r="T949" s="3" t="str">
        <f t="shared" si="8"/>
        <v/>
      </c>
      <c r="U949" s="3"/>
      <c r="V949" s="3"/>
      <c r="W949" s="3"/>
      <c r="X949" s="3"/>
      <c r="Y949" s="3"/>
      <c r="Z949" s="3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1" t="str">
        <f t="shared" si="3"/>
        <v> </v>
      </c>
      <c r="N950" s="3" t="str">
        <f t="shared" si="4"/>
        <v/>
      </c>
      <c r="O950" s="3" t="str">
        <f t="shared" ref="O950:P950" si="1901">K950</f>
        <v/>
      </c>
      <c r="P950" s="3" t="str">
        <f t="shared" si="1901"/>
        <v/>
      </c>
      <c r="Q950" s="12" t="str">
        <f t="shared" si="6"/>
        <v/>
      </c>
      <c r="R950" s="3" t="str">
        <f t="shared" ref="R950:S950" si="1902">I950</f>
        <v/>
      </c>
      <c r="S950" s="3" t="str">
        <f t="shared" si="1902"/>
        <v/>
      </c>
      <c r="T950" s="3" t="str">
        <f t="shared" si="8"/>
        <v/>
      </c>
      <c r="U950" s="3"/>
      <c r="V950" s="3"/>
      <c r="W950" s="3"/>
      <c r="X950" s="3"/>
      <c r="Y950" s="3"/>
      <c r="Z950" s="3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1" t="str">
        <f t="shared" si="3"/>
        <v> </v>
      </c>
      <c r="N951" s="3" t="str">
        <f t="shared" si="4"/>
        <v/>
      </c>
      <c r="O951" s="3" t="str">
        <f t="shared" ref="O951:P951" si="1903">K951</f>
        <v/>
      </c>
      <c r="P951" s="3" t="str">
        <f t="shared" si="1903"/>
        <v/>
      </c>
      <c r="Q951" s="12" t="str">
        <f t="shared" si="6"/>
        <v/>
      </c>
      <c r="R951" s="3" t="str">
        <f t="shared" ref="R951:S951" si="1904">I951</f>
        <v/>
      </c>
      <c r="S951" s="3" t="str">
        <f t="shared" si="1904"/>
        <v/>
      </c>
      <c r="T951" s="3" t="str">
        <f t="shared" si="8"/>
        <v/>
      </c>
      <c r="U951" s="3"/>
      <c r="V951" s="3"/>
      <c r="W951" s="3"/>
      <c r="X951" s="3"/>
      <c r="Y951" s="3"/>
      <c r="Z951" s="3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1" t="str">
        <f t="shared" si="3"/>
        <v> </v>
      </c>
      <c r="N952" s="3" t="str">
        <f t="shared" si="4"/>
        <v/>
      </c>
      <c r="O952" s="3" t="str">
        <f t="shared" ref="O952:P952" si="1905">K952</f>
        <v/>
      </c>
      <c r="P952" s="3" t="str">
        <f t="shared" si="1905"/>
        <v/>
      </c>
      <c r="Q952" s="12" t="str">
        <f t="shared" si="6"/>
        <v/>
      </c>
      <c r="R952" s="3" t="str">
        <f t="shared" ref="R952:S952" si="1906">I952</f>
        <v/>
      </c>
      <c r="S952" s="3" t="str">
        <f t="shared" si="1906"/>
        <v/>
      </c>
      <c r="T952" s="3" t="str">
        <f t="shared" si="8"/>
        <v/>
      </c>
      <c r="U952" s="3"/>
      <c r="V952" s="3"/>
      <c r="W952" s="3"/>
      <c r="X952" s="3"/>
      <c r="Y952" s="3"/>
      <c r="Z952" s="3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1" t="str">
        <f t="shared" si="3"/>
        <v> </v>
      </c>
      <c r="N953" s="3" t="str">
        <f t="shared" si="4"/>
        <v/>
      </c>
      <c r="O953" s="3" t="str">
        <f t="shared" ref="O953:P953" si="1907">K953</f>
        <v/>
      </c>
      <c r="P953" s="3" t="str">
        <f t="shared" si="1907"/>
        <v/>
      </c>
      <c r="Q953" s="12" t="str">
        <f t="shared" si="6"/>
        <v/>
      </c>
      <c r="R953" s="3" t="str">
        <f t="shared" ref="R953:S953" si="1908">I953</f>
        <v/>
      </c>
      <c r="S953" s="3" t="str">
        <f t="shared" si="1908"/>
        <v/>
      </c>
      <c r="T953" s="3" t="str">
        <f t="shared" si="8"/>
        <v/>
      </c>
      <c r="U953" s="3"/>
      <c r="V953" s="3"/>
      <c r="W953" s="3"/>
      <c r="X953" s="3"/>
      <c r="Y953" s="3"/>
      <c r="Z953" s="3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1" t="str">
        <f t="shared" si="3"/>
        <v> </v>
      </c>
      <c r="N954" s="3" t="str">
        <f t="shared" si="4"/>
        <v/>
      </c>
      <c r="O954" s="3" t="str">
        <f t="shared" ref="O954:P954" si="1909">K954</f>
        <v/>
      </c>
      <c r="P954" s="3" t="str">
        <f t="shared" si="1909"/>
        <v/>
      </c>
      <c r="Q954" s="12" t="str">
        <f t="shared" si="6"/>
        <v/>
      </c>
      <c r="R954" s="3" t="str">
        <f t="shared" ref="R954:S954" si="1910">I954</f>
        <v/>
      </c>
      <c r="S954" s="3" t="str">
        <f t="shared" si="1910"/>
        <v/>
      </c>
      <c r="T954" s="3" t="str">
        <f t="shared" si="8"/>
        <v/>
      </c>
      <c r="U954" s="3"/>
      <c r="V954" s="3"/>
      <c r="W954" s="3"/>
      <c r="X954" s="3"/>
      <c r="Y954" s="3"/>
      <c r="Z954" s="3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1" t="str">
        <f t="shared" si="3"/>
        <v> </v>
      </c>
      <c r="N955" s="3" t="str">
        <f t="shared" si="4"/>
        <v/>
      </c>
      <c r="O955" s="3" t="str">
        <f t="shared" ref="O955:P955" si="1911">K955</f>
        <v/>
      </c>
      <c r="P955" s="3" t="str">
        <f t="shared" si="1911"/>
        <v/>
      </c>
      <c r="Q955" s="12" t="str">
        <f t="shared" si="6"/>
        <v/>
      </c>
      <c r="R955" s="3" t="str">
        <f t="shared" ref="R955:S955" si="1912">I955</f>
        <v/>
      </c>
      <c r="S955" s="3" t="str">
        <f t="shared" si="1912"/>
        <v/>
      </c>
      <c r="T955" s="3" t="str">
        <f t="shared" si="8"/>
        <v/>
      </c>
      <c r="U955" s="3"/>
      <c r="V955" s="3"/>
      <c r="W955" s="3"/>
      <c r="X955" s="3"/>
      <c r="Y955" s="3"/>
      <c r="Z955" s="3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1" t="str">
        <f t="shared" si="3"/>
        <v> </v>
      </c>
      <c r="N956" s="3" t="str">
        <f t="shared" si="4"/>
        <v/>
      </c>
      <c r="O956" s="3" t="str">
        <f t="shared" ref="O956:P956" si="1913">K956</f>
        <v/>
      </c>
      <c r="P956" s="3" t="str">
        <f t="shared" si="1913"/>
        <v/>
      </c>
      <c r="Q956" s="12" t="str">
        <f t="shared" si="6"/>
        <v/>
      </c>
      <c r="R956" s="3" t="str">
        <f t="shared" ref="R956:S956" si="1914">I956</f>
        <v/>
      </c>
      <c r="S956" s="3" t="str">
        <f t="shared" si="1914"/>
        <v/>
      </c>
      <c r="T956" s="3" t="str">
        <f t="shared" si="8"/>
        <v/>
      </c>
      <c r="U956" s="3"/>
      <c r="V956" s="3"/>
      <c r="W956" s="3"/>
      <c r="X956" s="3"/>
      <c r="Y956" s="3"/>
      <c r="Z956" s="3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1" t="str">
        <f t="shared" si="3"/>
        <v> </v>
      </c>
      <c r="N957" s="3" t="str">
        <f t="shared" si="4"/>
        <v/>
      </c>
      <c r="O957" s="3" t="str">
        <f t="shared" ref="O957:P957" si="1915">K957</f>
        <v/>
      </c>
      <c r="P957" s="3" t="str">
        <f t="shared" si="1915"/>
        <v/>
      </c>
      <c r="Q957" s="12" t="str">
        <f t="shared" si="6"/>
        <v/>
      </c>
      <c r="R957" s="3" t="str">
        <f t="shared" ref="R957:S957" si="1916">I957</f>
        <v/>
      </c>
      <c r="S957" s="3" t="str">
        <f t="shared" si="1916"/>
        <v/>
      </c>
      <c r="T957" s="3" t="str">
        <f t="shared" si="8"/>
        <v/>
      </c>
      <c r="U957" s="3"/>
      <c r="V957" s="3"/>
      <c r="W957" s="3"/>
      <c r="X957" s="3"/>
      <c r="Y957" s="3"/>
      <c r="Z957" s="3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1" t="str">
        <f t="shared" si="3"/>
        <v> </v>
      </c>
      <c r="N958" s="3" t="str">
        <f t="shared" si="4"/>
        <v/>
      </c>
      <c r="O958" s="3" t="str">
        <f t="shared" ref="O958:P958" si="1917">K958</f>
        <v/>
      </c>
      <c r="P958" s="3" t="str">
        <f t="shared" si="1917"/>
        <v/>
      </c>
      <c r="Q958" s="12" t="str">
        <f t="shared" si="6"/>
        <v/>
      </c>
      <c r="R958" s="3" t="str">
        <f t="shared" ref="R958:S958" si="1918">I958</f>
        <v/>
      </c>
      <c r="S958" s="3" t="str">
        <f t="shared" si="1918"/>
        <v/>
      </c>
      <c r="T958" s="3" t="str">
        <f t="shared" si="8"/>
        <v/>
      </c>
      <c r="U958" s="3"/>
      <c r="V958" s="3"/>
      <c r="W958" s="3"/>
      <c r="X958" s="3"/>
      <c r="Y958" s="3"/>
      <c r="Z958" s="3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1" t="str">
        <f t="shared" si="3"/>
        <v> </v>
      </c>
      <c r="N959" s="3" t="str">
        <f t="shared" si="4"/>
        <v/>
      </c>
      <c r="O959" s="3" t="str">
        <f t="shared" ref="O959:P959" si="1919">K959</f>
        <v/>
      </c>
      <c r="P959" s="3" t="str">
        <f t="shared" si="1919"/>
        <v/>
      </c>
      <c r="Q959" s="12" t="str">
        <f t="shared" si="6"/>
        <v/>
      </c>
      <c r="R959" s="3" t="str">
        <f t="shared" ref="R959:S959" si="1920">I959</f>
        <v/>
      </c>
      <c r="S959" s="3" t="str">
        <f t="shared" si="1920"/>
        <v/>
      </c>
      <c r="T959" s="3" t="str">
        <f t="shared" si="8"/>
        <v/>
      </c>
      <c r="U959" s="3"/>
      <c r="V959" s="3"/>
      <c r="W959" s="3"/>
      <c r="X959" s="3"/>
      <c r="Y959" s="3"/>
      <c r="Z959" s="3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1" t="str">
        <f t="shared" si="3"/>
        <v> </v>
      </c>
      <c r="N960" s="3" t="str">
        <f t="shared" si="4"/>
        <v/>
      </c>
      <c r="O960" s="3" t="str">
        <f t="shared" ref="O960:P960" si="1921">K960</f>
        <v/>
      </c>
      <c r="P960" s="3" t="str">
        <f t="shared" si="1921"/>
        <v/>
      </c>
      <c r="Q960" s="12" t="str">
        <f t="shared" si="6"/>
        <v/>
      </c>
      <c r="R960" s="3" t="str">
        <f t="shared" ref="R960:S960" si="1922">I960</f>
        <v/>
      </c>
      <c r="S960" s="3" t="str">
        <f t="shared" si="1922"/>
        <v/>
      </c>
      <c r="T960" s="3" t="str">
        <f t="shared" si="8"/>
        <v/>
      </c>
      <c r="U960" s="3"/>
      <c r="V960" s="3"/>
      <c r="W960" s="3"/>
      <c r="X960" s="3"/>
      <c r="Y960" s="3"/>
      <c r="Z960" s="3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1" t="str">
        <f t="shared" si="3"/>
        <v> </v>
      </c>
      <c r="N961" s="3" t="str">
        <f t="shared" si="4"/>
        <v/>
      </c>
      <c r="O961" s="3" t="str">
        <f t="shared" ref="O961:P961" si="1923">K961</f>
        <v/>
      </c>
      <c r="P961" s="3" t="str">
        <f t="shared" si="1923"/>
        <v/>
      </c>
      <c r="Q961" s="12" t="str">
        <f t="shared" si="6"/>
        <v/>
      </c>
      <c r="R961" s="3" t="str">
        <f t="shared" ref="R961:S961" si="1924">I961</f>
        <v/>
      </c>
      <c r="S961" s="3" t="str">
        <f t="shared" si="1924"/>
        <v/>
      </c>
      <c r="T961" s="3" t="str">
        <f t="shared" si="8"/>
        <v/>
      </c>
      <c r="U961" s="3"/>
      <c r="V961" s="3"/>
      <c r="W961" s="3"/>
      <c r="X961" s="3"/>
      <c r="Y961" s="3"/>
      <c r="Z961" s="3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1" t="str">
        <f t="shared" si="3"/>
        <v> </v>
      </c>
      <c r="N962" s="3" t="str">
        <f t="shared" si="4"/>
        <v/>
      </c>
      <c r="O962" s="3" t="str">
        <f t="shared" ref="O962:P962" si="1925">K962</f>
        <v/>
      </c>
      <c r="P962" s="3" t="str">
        <f t="shared" si="1925"/>
        <v/>
      </c>
      <c r="Q962" s="12" t="str">
        <f t="shared" si="6"/>
        <v/>
      </c>
      <c r="R962" s="3" t="str">
        <f t="shared" ref="R962:S962" si="1926">I962</f>
        <v/>
      </c>
      <c r="S962" s="3" t="str">
        <f t="shared" si="1926"/>
        <v/>
      </c>
      <c r="T962" s="3" t="str">
        <f t="shared" si="8"/>
        <v/>
      </c>
      <c r="U962" s="3"/>
      <c r="V962" s="3"/>
      <c r="W962" s="3"/>
      <c r="X962" s="3"/>
      <c r="Y962" s="3"/>
      <c r="Z962" s="3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1" t="str">
        <f t="shared" si="3"/>
        <v> </v>
      </c>
      <c r="N963" s="3" t="str">
        <f t="shared" si="4"/>
        <v/>
      </c>
      <c r="O963" s="3" t="str">
        <f t="shared" ref="O963:P963" si="1927">K963</f>
        <v/>
      </c>
      <c r="P963" s="3" t="str">
        <f t="shared" si="1927"/>
        <v/>
      </c>
      <c r="Q963" s="12" t="str">
        <f t="shared" si="6"/>
        <v/>
      </c>
      <c r="R963" s="3" t="str">
        <f t="shared" ref="R963:S963" si="1928">I963</f>
        <v/>
      </c>
      <c r="S963" s="3" t="str">
        <f t="shared" si="1928"/>
        <v/>
      </c>
      <c r="T963" s="3" t="str">
        <f t="shared" si="8"/>
        <v/>
      </c>
      <c r="U963" s="3"/>
      <c r="V963" s="3"/>
      <c r="W963" s="3"/>
      <c r="X963" s="3"/>
      <c r="Y963" s="3"/>
      <c r="Z963" s="3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1" t="str">
        <f t="shared" si="3"/>
        <v> </v>
      </c>
      <c r="N964" s="3" t="str">
        <f t="shared" si="4"/>
        <v/>
      </c>
      <c r="O964" s="3" t="str">
        <f t="shared" ref="O964:P964" si="1929">K964</f>
        <v/>
      </c>
      <c r="P964" s="3" t="str">
        <f t="shared" si="1929"/>
        <v/>
      </c>
      <c r="Q964" s="12" t="str">
        <f t="shared" si="6"/>
        <v/>
      </c>
      <c r="R964" s="3" t="str">
        <f t="shared" ref="R964:S964" si="1930">I964</f>
        <v/>
      </c>
      <c r="S964" s="3" t="str">
        <f t="shared" si="1930"/>
        <v/>
      </c>
      <c r="T964" s="3" t="str">
        <f t="shared" si="8"/>
        <v/>
      </c>
      <c r="U964" s="3"/>
      <c r="V964" s="3"/>
      <c r="W964" s="3"/>
      <c r="X964" s="3"/>
      <c r="Y964" s="3"/>
      <c r="Z964" s="3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1" t="str">
        <f t="shared" si="3"/>
        <v> </v>
      </c>
      <c r="N965" s="3" t="str">
        <f t="shared" si="4"/>
        <v/>
      </c>
      <c r="O965" s="3" t="str">
        <f t="shared" ref="O965:P965" si="1931">K965</f>
        <v/>
      </c>
      <c r="P965" s="3" t="str">
        <f t="shared" si="1931"/>
        <v/>
      </c>
      <c r="Q965" s="12" t="str">
        <f t="shared" si="6"/>
        <v/>
      </c>
      <c r="R965" s="3" t="str">
        <f t="shared" ref="R965:S965" si="1932">I965</f>
        <v/>
      </c>
      <c r="S965" s="3" t="str">
        <f t="shared" si="1932"/>
        <v/>
      </c>
      <c r="T965" s="3" t="str">
        <f t="shared" si="8"/>
        <v/>
      </c>
      <c r="U965" s="3"/>
      <c r="V965" s="3"/>
      <c r="W965" s="3"/>
      <c r="X965" s="3"/>
      <c r="Y965" s="3"/>
      <c r="Z965" s="3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1" t="str">
        <f t="shared" si="3"/>
        <v> </v>
      </c>
      <c r="N966" s="3" t="str">
        <f t="shared" si="4"/>
        <v/>
      </c>
      <c r="O966" s="3" t="str">
        <f t="shared" ref="O966:P966" si="1933">K966</f>
        <v/>
      </c>
      <c r="P966" s="3" t="str">
        <f t="shared" si="1933"/>
        <v/>
      </c>
      <c r="Q966" s="12" t="str">
        <f t="shared" si="6"/>
        <v/>
      </c>
      <c r="R966" s="3" t="str">
        <f t="shared" ref="R966:S966" si="1934">I966</f>
        <v/>
      </c>
      <c r="S966" s="3" t="str">
        <f t="shared" si="1934"/>
        <v/>
      </c>
      <c r="T966" s="3" t="str">
        <f t="shared" si="8"/>
        <v/>
      </c>
      <c r="U966" s="3"/>
      <c r="V966" s="3"/>
      <c r="W966" s="3"/>
      <c r="X966" s="3"/>
      <c r="Y966" s="3"/>
      <c r="Z966" s="3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1" t="str">
        <f t="shared" si="3"/>
        <v> </v>
      </c>
      <c r="N967" s="3" t="str">
        <f t="shared" si="4"/>
        <v/>
      </c>
      <c r="O967" s="3" t="str">
        <f t="shared" ref="O967:P967" si="1935">K967</f>
        <v/>
      </c>
      <c r="P967" s="3" t="str">
        <f t="shared" si="1935"/>
        <v/>
      </c>
      <c r="Q967" s="12" t="str">
        <f t="shared" si="6"/>
        <v/>
      </c>
      <c r="R967" s="3" t="str">
        <f t="shared" ref="R967:S967" si="1936">I967</f>
        <v/>
      </c>
      <c r="S967" s="3" t="str">
        <f t="shared" si="1936"/>
        <v/>
      </c>
      <c r="T967" s="3" t="str">
        <f t="shared" si="8"/>
        <v/>
      </c>
      <c r="U967" s="3"/>
      <c r="V967" s="3"/>
      <c r="W967" s="3"/>
      <c r="X967" s="3"/>
      <c r="Y967" s="3"/>
      <c r="Z967" s="3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1" t="str">
        <f t="shared" si="3"/>
        <v> </v>
      </c>
      <c r="N968" s="3" t="str">
        <f t="shared" si="4"/>
        <v/>
      </c>
      <c r="O968" s="3" t="str">
        <f t="shared" ref="O968:P968" si="1937">K968</f>
        <v/>
      </c>
      <c r="P968" s="3" t="str">
        <f t="shared" si="1937"/>
        <v/>
      </c>
      <c r="Q968" s="12" t="str">
        <f t="shared" si="6"/>
        <v/>
      </c>
      <c r="R968" s="3" t="str">
        <f t="shared" ref="R968:S968" si="1938">I968</f>
        <v/>
      </c>
      <c r="S968" s="3" t="str">
        <f t="shared" si="1938"/>
        <v/>
      </c>
      <c r="T968" s="3" t="str">
        <f t="shared" si="8"/>
        <v/>
      </c>
      <c r="U968" s="3"/>
      <c r="V968" s="3"/>
      <c r="W968" s="3"/>
      <c r="X968" s="3"/>
      <c r="Y968" s="3"/>
      <c r="Z968" s="3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1" t="str">
        <f t="shared" si="3"/>
        <v> </v>
      </c>
      <c r="N969" s="3" t="str">
        <f t="shared" si="4"/>
        <v/>
      </c>
      <c r="O969" s="3" t="str">
        <f t="shared" ref="O969:P969" si="1939">K969</f>
        <v/>
      </c>
      <c r="P969" s="3" t="str">
        <f t="shared" si="1939"/>
        <v/>
      </c>
      <c r="Q969" s="12" t="str">
        <f t="shared" si="6"/>
        <v/>
      </c>
      <c r="R969" s="3" t="str">
        <f t="shared" ref="R969:S969" si="1940">I969</f>
        <v/>
      </c>
      <c r="S969" s="3" t="str">
        <f t="shared" si="1940"/>
        <v/>
      </c>
      <c r="T969" s="3" t="str">
        <f t="shared" si="8"/>
        <v/>
      </c>
      <c r="U969" s="3"/>
      <c r="V969" s="3"/>
      <c r="W969" s="3"/>
      <c r="X969" s="3"/>
      <c r="Y969" s="3"/>
      <c r="Z969" s="3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1" t="str">
        <f t="shared" si="3"/>
        <v> </v>
      </c>
      <c r="N970" s="3" t="str">
        <f t="shared" si="4"/>
        <v/>
      </c>
      <c r="O970" s="3" t="str">
        <f t="shared" ref="O970:P970" si="1941">K970</f>
        <v/>
      </c>
      <c r="P970" s="3" t="str">
        <f t="shared" si="1941"/>
        <v/>
      </c>
      <c r="Q970" s="12" t="str">
        <f t="shared" si="6"/>
        <v/>
      </c>
      <c r="R970" s="3" t="str">
        <f t="shared" ref="R970:S970" si="1942">I970</f>
        <v/>
      </c>
      <c r="S970" s="3" t="str">
        <f t="shared" si="1942"/>
        <v/>
      </c>
      <c r="T970" s="3" t="str">
        <f t="shared" si="8"/>
        <v/>
      </c>
      <c r="U970" s="3"/>
      <c r="V970" s="3"/>
      <c r="W970" s="3"/>
      <c r="X970" s="3"/>
      <c r="Y970" s="3"/>
      <c r="Z970" s="3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1" t="str">
        <f t="shared" si="3"/>
        <v> </v>
      </c>
      <c r="N971" s="3" t="str">
        <f t="shared" si="4"/>
        <v/>
      </c>
      <c r="O971" s="3" t="str">
        <f t="shared" ref="O971:P971" si="1943">K971</f>
        <v/>
      </c>
      <c r="P971" s="3" t="str">
        <f t="shared" si="1943"/>
        <v/>
      </c>
      <c r="Q971" s="12" t="str">
        <f t="shared" si="6"/>
        <v/>
      </c>
      <c r="R971" s="3" t="str">
        <f t="shared" ref="R971:S971" si="1944">I971</f>
        <v/>
      </c>
      <c r="S971" s="3" t="str">
        <f t="shared" si="1944"/>
        <v/>
      </c>
      <c r="T971" s="3" t="str">
        <f t="shared" si="8"/>
        <v/>
      </c>
      <c r="U971" s="3"/>
      <c r="V971" s="3"/>
      <c r="W971" s="3"/>
      <c r="X971" s="3"/>
      <c r="Y971" s="3"/>
      <c r="Z971" s="3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1" t="str">
        <f t="shared" si="3"/>
        <v> </v>
      </c>
      <c r="N972" s="3" t="str">
        <f t="shared" si="4"/>
        <v/>
      </c>
      <c r="O972" s="3" t="str">
        <f t="shared" ref="O972:P972" si="1945">K972</f>
        <v/>
      </c>
      <c r="P972" s="3" t="str">
        <f t="shared" si="1945"/>
        <v/>
      </c>
      <c r="Q972" s="12" t="str">
        <f t="shared" si="6"/>
        <v/>
      </c>
      <c r="R972" s="3" t="str">
        <f t="shared" ref="R972:S972" si="1946">I972</f>
        <v/>
      </c>
      <c r="S972" s="3" t="str">
        <f t="shared" si="1946"/>
        <v/>
      </c>
      <c r="T972" s="3" t="str">
        <f t="shared" si="8"/>
        <v/>
      </c>
      <c r="U972" s="3"/>
      <c r="V972" s="3"/>
      <c r="W972" s="3"/>
      <c r="X972" s="3"/>
      <c r="Y972" s="3"/>
      <c r="Z972" s="3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1" t="str">
        <f t="shared" si="3"/>
        <v> </v>
      </c>
      <c r="N973" s="3" t="str">
        <f t="shared" si="4"/>
        <v/>
      </c>
      <c r="O973" s="3" t="str">
        <f t="shared" ref="O973:P973" si="1947">K973</f>
        <v/>
      </c>
      <c r="P973" s="3" t="str">
        <f t="shared" si="1947"/>
        <v/>
      </c>
      <c r="Q973" s="12" t="str">
        <f t="shared" si="6"/>
        <v/>
      </c>
      <c r="R973" s="3" t="str">
        <f t="shared" ref="R973:S973" si="1948">I973</f>
        <v/>
      </c>
      <c r="S973" s="3" t="str">
        <f t="shared" si="1948"/>
        <v/>
      </c>
      <c r="T973" s="3" t="str">
        <f t="shared" si="8"/>
        <v/>
      </c>
      <c r="U973" s="3"/>
      <c r="V973" s="3"/>
      <c r="W973" s="3"/>
      <c r="X973" s="3"/>
      <c r="Y973" s="3"/>
      <c r="Z973" s="3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1" t="str">
        <f t="shared" si="3"/>
        <v> </v>
      </c>
      <c r="N974" s="3" t="str">
        <f t="shared" si="4"/>
        <v/>
      </c>
      <c r="O974" s="3" t="str">
        <f t="shared" ref="O974:P974" si="1949">K974</f>
        <v/>
      </c>
      <c r="P974" s="3" t="str">
        <f t="shared" si="1949"/>
        <v/>
      </c>
      <c r="Q974" s="12" t="str">
        <f t="shared" si="6"/>
        <v/>
      </c>
      <c r="R974" s="3" t="str">
        <f t="shared" ref="R974:S974" si="1950">I974</f>
        <v/>
      </c>
      <c r="S974" s="3" t="str">
        <f t="shared" si="1950"/>
        <v/>
      </c>
      <c r="T974" s="3" t="str">
        <f t="shared" si="8"/>
        <v/>
      </c>
      <c r="U974" s="3"/>
      <c r="V974" s="3"/>
      <c r="W974" s="3"/>
      <c r="X974" s="3"/>
      <c r="Y974" s="3"/>
      <c r="Z974" s="3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1" t="str">
        <f t="shared" si="3"/>
        <v> </v>
      </c>
      <c r="N975" s="3" t="str">
        <f t="shared" si="4"/>
        <v/>
      </c>
      <c r="O975" s="3" t="str">
        <f t="shared" ref="O975:P975" si="1951">K975</f>
        <v/>
      </c>
      <c r="P975" s="3" t="str">
        <f t="shared" si="1951"/>
        <v/>
      </c>
      <c r="Q975" s="12" t="str">
        <f t="shared" si="6"/>
        <v/>
      </c>
      <c r="R975" s="3" t="str">
        <f t="shared" ref="R975:S975" si="1952">I975</f>
        <v/>
      </c>
      <c r="S975" s="3" t="str">
        <f t="shared" si="1952"/>
        <v/>
      </c>
      <c r="T975" s="3" t="str">
        <f t="shared" si="8"/>
        <v/>
      </c>
      <c r="U975" s="3"/>
      <c r="V975" s="3"/>
      <c r="W975" s="3"/>
      <c r="X975" s="3"/>
      <c r="Y975" s="3"/>
      <c r="Z975" s="3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1" t="str">
        <f t="shared" si="3"/>
        <v> </v>
      </c>
      <c r="N976" s="3" t="str">
        <f t="shared" si="4"/>
        <v/>
      </c>
      <c r="O976" s="3" t="str">
        <f t="shared" ref="O976:P976" si="1953">K976</f>
        <v/>
      </c>
      <c r="P976" s="3" t="str">
        <f t="shared" si="1953"/>
        <v/>
      </c>
      <c r="Q976" s="12" t="str">
        <f t="shared" si="6"/>
        <v/>
      </c>
      <c r="R976" s="3" t="str">
        <f t="shared" ref="R976:S976" si="1954">I976</f>
        <v/>
      </c>
      <c r="S976" s="3" t="str">
        <f t="shared" si="1954"/>
        <v/>
      </c>
      <c r="T976" s="3" t="str">
        <f t="shared" si="8"/>
        <v/>
      </c>
      <c r="U976" s="3"/>
      <c r="V976" s="3"/>
      <c r="W976" s="3"/>
      <c r="X976" s="3"/>
      <c r="Y976" s="3"/>
      <c r="Z976" s="3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1" t="str">
        <f t="shared" si="3"/>
        <v> </v>
      </c>
      <c r="N977" s="3" t="str">
        <f t="shared" si="4"/>
        <v/>
      </c>
      <c r="O977" s="3" t="str">
        <f t="shared" ref="O977:P977" si="1955">K977</f>
        <v/>
      </c>
      <c r="P977" s="3" t="str">
        <f t="shared" si="1955"/>
        <v/>
      </c>
      <c r="Q977" s="12" t="str">
        <f t="shared" si="6"/>
        <v/>
      </c>
      <c r="R977" s="3" t="str">
        <f t="shared" ref="R977:S977" si="1956">I977</f>
        <v/>
      </c>
      <c r="S977" s="3" t="str">
        <f t="shared" si="1956"/>
        <v/>
      </c>
      <c r="T977" s="3" t="str">
        <f t="shared" si="8"/>
        <v/>
      </c>
      <c r="U977" s="3"/>
      <c r="V977" s="3"/>
      <c r="W977" s="3"/>
      <c r="X977" s="3"/>
      <c r="Y977" s="3"/>
      <c r="Z977" s="3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1" t="str">
        <f t="shared" si="3"/>
        <v> </v>
      </c>
      <c r="N978" s="3" t="str">
        <f t="shared" si="4"/>
        <v/>
      </c>
      <c r="O978" s="3" t="str">
        <f t="shared" ref="O978:P978" si="1957">K978</f>
        <v/>
      </c>
      <c r="P978" s="3" t="str">
        <f t="shared" si="1957"/>
        <v/>
      </c>
      <c r="Q978" s="12" t="str">
        <f t="shared" si="6"/>
        <v/>
      </c>
      <c r="R978" s="3" t="str">
        <f t="shared" ref="R978:S978" si="1958">I978</f>
        <v/>
      </c>
      <c r="S978" s="3" t="str">
        <f t="shared" si="1958"/>
        <v/>
      </c>
      <c r="T978" s="3" t="str">
        <f t="shared" si="8"/>
        <v/>
      </c>
      <c r="U978" s="3"/>
      <c r="V978" s="3"/>
      <c r="W978" s="3"/>
      <c r="X978" s="3"/>
      <c r="Y978" s="3"/>
      <c r="Z978" s="3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1" t="str">
        <f t="shared" si="3"/>
        <v> </v>
      </c>
      <c r="N979" s="3" t="str">
        <f t="shared" si="4"/>
        <v/>
      </c>
      <c r="O979" s="3" t="str">
        <f t="shared" ref="O979:P979" si="1959">K979</f>
        <v/>
      </c>
      <c r="P979" s="3" t="str">
        <f t="shared" si="1959"/>
        <v/>
      </c>
      <c r="Q979" s="12" t="str">
        <f t="shared" si="6"/>
        <v/>
      </c>
      <c r="R979" s="3" t="str">
        <f t="shared" ref="R979:S979" si="1960">I979</f>
        <v/>
      </c>
      <c r="S979" s="3" t="str">
        <f t="shared" si="1960"/>
        <v/>
      </c>
      <c r="T979" s="3" t="str">
        <f t="shared" si="8"/>
        <v/>
      </c>
      <c r="U979" s="3"/>
      <c r="V979" s="3"/>
      <c r="W979" s="3"/>
      <c r="X979" s="3"/>
      <c r="Y979" s="3"/>
      <c r="Z979" s="3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1" t="str">
        <f t="shared" si="3"/>
        <v> </v>
      </c>
      <c r="N980" s="3" t="str">
        <f t="shared" si="4"/>
        <v/>
      </c>
      <c r="O980" s="3" t="str">
        <f t="shared" ref="O980:P980" si="1961">K980</f>
        <v/>
      </c>
      <c r="P980" s="3" t="str">
        <f t="shared" si="1961"/>
        <v/>
      </c>
      <c r="Q980" s="12" t="str">
        <f t="shared" si="6"/>
        <v/>
      </c>
      <c r="R980" s="3" t="str">
        <f t="shared" ref="R980:S980" si="1962">I980</f>
        <v/>
      </c>
      <c r="S980" s="3" t="str">
        <f t="shared" si="1962"/>
        <v/>
      </c>
      <c r="T980" s="3" t="str">
        <f t="shared" si="8"/>
        <v/>
      </c>
      <c r="U980" s="3"/>
      <c r="V980" s="3"/>
      <c r="W980" s="3"/>
      <c r="X980" s="3"/>
      <c r="Y980" s="3"/>
      <c r="Z980" s="3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1" t="str">
        <f t="shared" si="3"/>
        <v> </v>
      </c>
      <c r="N981" s="3" t="str">
        <f t="shared" si="4"/>
        <v/>
      </c>
      <c r="O981" s="3" t="str">
        <f t="shared" ref="O981:P981" si="1963">K981</f>
        <v/>
      </c>
      <c r="P981" s="3" t="str">
        <f t="shared" si="1963"/>
        <v/>
      </c>
      <c r="Q981" s="12" t="str">
        <f t="shared" si="6"/>
        <v/>
      </c>
      <c r="R981" s="3" t="str">
        <f t="shared" ref="R981:S981" si="1964">I981</f>
        <v/>
      </c>
      <c r="S981" s="3" t="str">
        <f t="shared" si="1964"/>
        <v/>
      </c>
      <c r="T981" s="3" t="str">
        <f t="shared" si="8"/>
        <v/>
      </c>
      <c r="U981" s="3"/>
      <c r="V981" s="3"/>
      <c r="W981" s="3"/>
      <c r="X981" s="3"/>
      <c r="Y981" s="3"/>
      <c r="Z981" s="3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1" t="str">
        <f t="shared" si="3"/>
        <v> </v>
      </c>
      <c r="N982" s="3" t="str">
        <f t="shared" si="4"/>
        <v/>
      </c>
      <c r="O982" s="3" t="str">
        <f t="shared" ref="O982:P982" si="1965">K982</f>
        <v/>
      </c>
      <c r="P982" s="3" t="str">
        <f t="shared" si="1965"/>
        <v/>
      </c>
      <c r="Q982" s="12" t="str">
        <f t="shared" si="6"/>
        <v/>
      </c>
      <c r="R982" s="3" t="str">
        <f t="shared" ref="R982:S982" si="1966">I982</f>
        <v/>
      </c>
      <c r="S982" s="3" t="str">
        <f t="shared" si="1966"/>
        <v/>
      </c>
      <c r="T982" s="3" t="str">
        <f t="shared" si="8"/>
        <v/>
      </c>
      <c r="U982" s="3"/>
      <c r="V982" s="3"/>
      <c r="W982" s="3"/>
      <c r="X982" s="3"/>
      <c r="Y982" s="3"/>
      <c r="Z982" s="3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1" t="str">
        <f t="shared" si="3"/>
        <v> </v>
      </c>
      <c r="N983" s="3" t="str">
        <f t="shared" si="4"/>
        <v/>
      </c>
      <c r="O983" s="3" t="str">
        <f t="shared" ref="O983:P983" si="1967">K983</f>
        <v/>
      </c>
      <c r="P983" s="3" t="str">
        <f t="shared" si="1967"/>
        <v/>
      </c>
      <c r="Q983" s="12" t="str">
        <f t="shared" si="6"/>
        <v/>
      </c>
      <c r="R983" s="3" t="str">
        <f t="shared" ref="R983:S983" si="1968">I983</f>
        <v/>
      </c>
      <c r="S983" s="3" t="str">
        <f t="shared" si="1968"/>
        <v/>
      </c>
      <c r="T983" s="3" t="str">
        <f t="shared" si="8"/>
        <v/>
      </c>
      <c r="U983" s="3"/>
      <c r="V983" s="3"/>
      <c r="W983" s="3"/>
      <c r="X983" s="3"/>
      <c r="Y983" s="3"/>
      <c r="Z983" s="3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1" t="str">
        <f t="shared" si="3"/>
        <v> </v>
      </c>
      <c r="N984" s="3" t="str">
        <f t="shared" si="4"/>
        <v/>
      </c>
      <c r="O984" s="3" t="str">
        <f t="shared" ref="O984:P984" si="1969">K984</f>
        <v/>
      </c>
      <c r="P984" s="3" t="str">
        <f t="shared" si="1969"/>
        <v/>
      </c>
      <c r="Q984" s="12" t="str">
        <f t="shared" si="6"/>
        <v/>
      </c>
      <c r="R984" s="3" t="str">
        <f t="shared" ref="R984:S984" si="1970">I984</f>
        <v/>
      </c>
      <c r="S984" s="3" t="str">
        <f t="shared" si="1970"/>
        <v/>
      </c>
      <c r="T984" s="3" t="str">
        <f t="shared" si="8"/>
        <v/>
      </c>
      <c r="U984" s="3"/>
      <c r="V984" s="3"/>
      <c r="W984" s="3"/>
      <c r="X984" s="3"/>
      <c r="Y984" s="3"/>
      <c r="Z984" s="3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1" t="str">
        <f t="shared" si="3"/>
        <v> </v>
      </c>
      <c r="N985" s="3" t="str">
        <f t="shared" si="4"/>
        <v/>
      </c>
      <c r="O985" s="3" t="str">
        <f t="shared" ref="O985:P985" si="1971">K985</f>
        <v/>
      </c>
      <c r="P985" s="3" t="str">
        <f t="shared" si="1971"/>
        <v/>
      </c>
      <c r="Q985" s="12" t="str">
        <f t="shared" si="6"/>
        <v/>
      </c>
      <c r="R985" s="3" t="str">
        <f t="shared" ref="R985:S985" si="1972">I985</f>
        <v/>
      </c>
      <c r="S985" s="3" t="str">
        <f t="shared" si="1972"/>
        <v/>
      </c>
      <c r="T985" s="3" t="str">
        <f t="shared" si="8"/>
        <v/>
      </c>
      <c r="U985" s="3"/>
      <c r="V985" s="3"/>
      <c r="W985" s="3"/>
      <c r="X985" s="3"/>
      <c r="Y985" s="3"/>
      <c r="Z985" s="3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1" t="str">
        <f t="shared" si="3"/>
        <v> </v>
      </c>
      <c r="N986" s="3" t="str">
        <f t="shared" si="4"/>
        <v/>
      </c>
      <c r="O986" s="3" t="str">
        <f t="shared" ref="O986:P986" si="1973">K986</f>
        <v/>
      </c>
      <c r="P986" s="3" t="str">
        <f t="shared" si="1973"/>
        <v/>
      </c>
      <c r="Q986" s="12" t="str">
        <f t="shared" si="6"/>
        <v/>
      </c>
      <c r="R986" s="3" t="str">
        <f t="shared" ref="R986:S986" si="1974">I986</f>
        <v/>
      </c>
      <c r="S986" s="3" t="str">
        <f t="shared" si="1974"/>
        <v/>
      </c>
      <c r="T986" s="3" t="str">
        <f t="shared" si="8"/>
        <v/>
      </c>
      <c r="U986" s="3"/>
      <c r="V986" s="3"/>
      <c r="W986" s="3"/>
      <c r="X986" s="3"/>
      <c r="Y986" s="3"/>
      <c r="Z986" s="3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1" t="str">
        <f t="shared" si="3"/>
        <v> </v>
      </c>
      <c r="N987" s="3" t="str">
        <f t="shared" si="4"/>
        <v/>
      </c>
      <c r="O987" s="3" t="str">
        <f t="shared" ref="O987:P987" si="1975">K987</f>
        <v/>
      </c>
      <c r="P987" s="3" t="str">
        <f t="shared" si="1975"/>
        <v/>
      </c>
      <c r="Q987" s="12" t="str">
        <f t="shared" si="6"/>
        <v/>
      </c>
      <c r="R987" s="3" t="str">
        <f t="shared" ref="R987:S987" si="1976">I987</f>
        <v/>
      </c>
      <c r="S987" s="3" t="str">
        <f t="shared" si="1976"/>
        <v/>
      </c>
      <c r="T987" s="3" t="str">
        <f t="shared" si="8"/>
        <v/>
      </c>
      <c r="U987" s="3"/>
      <c r="V987" s="3"/>
      <c r="W987" s="3"/>
      <c r="X987" s="3"/>
      <c r="Y987" s="3"/>
      <c r="Z987" s="3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1" t="str">
        <f t="shared" si="3"/>
        <v> </v>
      </c>
      <c r="N988" s="3" t="str">
        <f t="shared" si="4"/>
        <v/>
      </c>
      <c r="O988" s="3" t="str">
        <f t="shared" ref="O988:P988" si="1977">K988</f>
        <v/>
      </c>
      <c r="P988" s="3" t="str">
        <f t="shared" si="1977"/>
        <v/>
      </c>
      <c r="Q988" s="12" t="str">
        <f t="shared" si="6"/>
        <v/>
      </c>
      <c r="R988" s="3" t="str">
        <f t="shared" ref="R988:S988" si="1978">I988</f>
        <v/>
      </c>
      <c r="S988" s="3" t="str">
        <f t="shared" si="1978"/>
        <v/>
      </c>
      <c r="T988" s="3" t="str">
        <f t="shared" si="8"/>
        <v/>
      </c>
      <c r="U988" s="3"/>
      <c r="V988" s="3"/>
      <c r="W988" s="3"/>
      <c r="X988" s="3"/>
      <c r="Y988" s="3"/>
      <c r="Z988" s="3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1" t="str">
        <f t="shared" si="3"/>
        <v> </v>
      </c>
      <c r="N989" s="3" t="str">
        <f t="shared" si="4"/>
        <v/>
      </c>
      <c r="O989" s="3" t="str">
        <f t="shared" ref="O989:P989" si="1979">K989</f>
        <v/>
      </c>
      <c r="P989" s="3" t="str">
        <f t="shared" si="1979"/>
        <v/>
      </c>
      <c r="Q989" s="12" t="str">
        <f t="shared" si="6"/>
        <v/>
      </c>
      <c r="R989" s="3" t="str">
        <f t="shared" ref="R989:S989" si="1980">I989</f>
        <v/>
      </c>
      <c r="S989" s="3" t="str">
        <f t="shared" si="1980"/>
        <v/>
      </c>
      <c r="T989" s="3" t="str">
        <f t="shared" si="8"/>
        <v/>
      </c>
      <c r="U989" s="3"/>
      <c r="V989" s="3"/>
      <c r="W989" s="3"/>
      <c r="X989" s="3"/>
      <c r="Y989" s="3"/>
      <c r="Z989" s="3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1" t="str">
        <f t="shared" si="3"/>
        <v> </v>
      </c>
      <c r="N990" s="3" t="str">
        <f t="shared" si="4"/>
        <v/>
      </c>
      <c r="O990" s="3" t="str">
        <f t="shared" ref="O990:P990" si="1981">K990</f>
        <v/>
      </c>
      <c r="P990" s="3" t="str">
        <f t="shared" si="1981"/>
        <v/>
      </c>
      <c r="Q990" s="12" t="str">
        <f t="shared" si="6"/>
        <v/>
      </c>
      <c r="R990" s="3" t="str">
        <f t="shared" ref="R990:S990" si="1982">I990</f>
        <v/>
      </c>
      <c r="S990" s="3" t="str">
        <f t="shared" si="1982"/>
        <v/>
      </c>
      <c r="T990" s="3" t="str">
        <f t="shared" si="8"/>
        <v/>
      </c>
      <c r="U990" s="3"/>
      <c r="V990" s="3"/>
      <c r="W990" s="3"/>
      <c r="X990" s="3"/>
      <c r="Y990" s="3"/>
      <c r="Z990" s="3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1" t="str">
        <f t="shared" si="3"/>
        <v> </v>
      </c>
      <c r="N991" s="3" t="str">
        <f t="shared" si="4"/>
        <v/>
      </c>
      <c r="O991" s="3" t="str">
        <f t="shared" ref="O991:P991" si="1983">K991</f>
        <v/>
      </c>
      <c r="P991" s="3" t="str">
        <f t="shared" si="1983"/>
        <v/>
      </c>
      <c r="Q991" s="12" t="str">
        <f t="shared" si="6"/>
        <v/>
      </c>
      <c r="R991" s="3" t="str">
        <f t="shared" ref="R991:S991" si="1984">I991</f>
        <v/>
      </c>
      <c r="S991" s="3" t="str">
        <f t="shared" si="1984"/>
        <v/>
      </c>
      <c r="T991" s="3" t="str">
        <f t="shared" si="8"/>
        <v/>
      </c>
      <c r="U991" s="3"/>
      <c r="V991" s="3"/>
      <c r="W991" s="3"/>
      <c r="X991" s="3"/>
      <c r="Y991" s="3"/>
      <c r="Z991" s="3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1" t="str">
        <f t="shared" si="3"/>
        <v> </v>
      </c>
      <c r="N992" s="3" t="str">
        <f t="shared" si="4"/>
        <v/>
      </c>
      <c r="O992" s="3" t="str">
        <f t="shared" ref="O992:P992" si="1985">K992</f>
        <v/>
      </c>
      <c r="P992" s="3" t="str">
        <f t="shared" si="1985"/>
        <v/>
      </c>
      <c r="Q992" s="12" t="str">
        <f t="shared" si="6"/>
        <v/>
      </c>
      <c r="R992" s="3" t="str">
        <f t="shared" ref="R992:S992" si="1986">I992</f>
        <v/>
      </c>
      <c r="S992" s="3" t="str">
        <f t="shared" si="1986"/>
        <v/>
      </c>
      <c r="T992" s="3" t="str">
        <f t="shared" si="8"/>
        <v/>
      </c>
      <c r="U992" s="3"/>
      <c r="V992" s="3"/>
      <c r="W992" s="3"/>
      <c r="X992" s="3"/>
      <c r="Y992" s="3"/>
      <c r="Z992" s="3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1" t="str">
        <f t="shared" si="3"/>
        <v> </v>
      </c>
      <c r="N993" s="3" t="str">
        <f t="shared" si="4"/>
        <v/>
      </c>
      <c r="O993" s="3" t="str">
        <f t="shared" ref="O993:P993" si="1987">K993</f>
        <v/>
      </c>
      <c r="P993" s="3" t="str">
        <f t="shared" si="1987"/>
        <v/>
      </c>
      <c r="Q993" s="12" t="str">
        <f t="shared" si="6"/>
        <v/>
      </c>
      <c r="R993" s="3" t="str">
        <f t="shared" ref="R993:S993" si="1988">I993</f>
        <v/>
      </c>
      <c r="S993" s="3" t="str">
        <f t="shared" si="1988"/>
        <v/>
      </c>
      <c r="T993" s="3" t="str">
        <f t="shared" si="8"/>
        <v/>
      </c>
      <c r="U993" s="3"/>
      <c r="V993" s="3"/>
      <c r="W993" s="3"/>
      <c r="X993" s="3"/>
      <c r="Y993" s="3"/>
      <c r="Z993" s="3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1" t="str">
        <f t="shared" si="3"/>
        <v> </v>
      </c>
      <c r="N994" s="3" t="str">
        <f t="shared" si="4"/>
        <v/>
      </c>
      <c r="O994" s="3" t="str">
        <f t="shared" ref="O994:P994" si="1989">K994</f>
        <v/>
      </c>
      <c r="P994" s="3" t="str">
        <f t="shared" si="1989"/>
        <v/>
      </c>
      <c r="Q994" s="12" t="str">
        <f t="shared" si="6"/>
        <v/>
      </c>
      <c r="R994" s="3" t="str">
        <f t="shared" ref="R994:S994" si="1990">I994</f>
        <v/>
      </c>
      <c r="S994" s="3" t="str">
        <f t="shared" si="1990"/>
        <v/>
      </c>
      <c r="T994" s="3" t="str">
        <f t="shared" si="8"/>
        <v/>
      </c>
      <c r="U994" s="3"/>
      <c r="V994" s="3"/>
      <c r="W994" s="3"/>
      <c r="X994" s="3"/>
      <c r="Y994" s="3"/>
      <c r="Z994" s="3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1" t="str">
        <f t="shared" si="3"/>
        <v> </v>
      </c>
      <c r="N995" s="3" t="str">
        <f t="shared" si="4"/>
        <v/>
      </c>
      <c r="O995" s="3" t="str">
        <f t="shared" ref="O995:P995" si="1991">K995</f>
        <v/>
      </c>
      <c r="P995" s="3" t="str">
        <f t="shared" si="1991"/>
        <v/>
      </c>
      <c r="Q995" s="12" t="str">
        <f t="shared" si="6"/>
        <v/>
      </c>
      <c r="R995" s="3" t="str">
        <f t="shared" ref="R995:S995" si="1992">I995</f>
        <v/>
      </c>
      <c r="S995" s="3" t="str">
        <f t="shared" si="1992"/>
        <v/>
      </c>
      <c r="T995" s="3" t="str">
        <f t="shared" si="8"/>
        <v/>
      </c>
      <c r="U995" s="3"/>
      <c r="V995" s="3"/>
      <c r="W995" s="3"/>
      <c r="X995" s="3"/>
      <c r="Y995" s="3"/>
      <c r="Z995" s="3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1" t="str">
        <f t="shared" si="3"/>
        <v> </v>
      </c>
      <c r="N996" s="3" t="str">
        <f t="shared" si="4"/>
        <v/>
      </c>
      <c r="O996" s="3" t="str">
        <f t="shared" ref="O996:P996" si="1993">K996</f>
        <v/>
      </c>
      <c r="P996" s="3" t="str">
        <f t="shared" si="1993"/>
        <v/>
      </c>
      <c r="Q996" s="12" t="str">
        <f t="shared" si="6"/>
        <v/>
      </c>
      <c r="R996" s="3" t="str">
        <f t="shared" ref="R996:S996" si="1994">I996</f>
        <v/>
      </c>
      <c r="S996" s="3" t="str">
        <f t="shared" si="1994"/>
        <v/>
      </c>
      <c r="T996" s="3" t="str">
        <f t="shared" si="8"/>
        <v/>
      </c>
      <c r="U996" s="3"/>
      <c r="V996" s="3"/>
      <c r="W996" s="3"/>
      <c r="X996" s="3"/>
      <c r="Y996" s="3"/>
      <c r="Z996" s="3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1" t="str">
        <f t="shared" si="3"/>
        <v> </v>
      </c>
      <c r="N997" s="3" t="str">
        <f t="shared" si="4"/>
        <v/>
      </c>
      <c r="O997" s="3" t="str">
        <f t="shared" ref="O997:P997" si="1995">K997</f>
        <v/>
      </c>
      <c r="P997" s="3" t="str">
        <f t="shared" si="1995"/>
        <v/>
      </c>
      <c r="Q997" s="12" t="str">
        <f t="shared" si="6"/>
        <v/>
      </c>
      <c r="R997" s="3" t="str">
        <f t="shared" ref="R997:S997" si="1996">I997</f>
        <v/>
      </c>
      <c r="S997" s="3" t="str">
        <f t="shared" si="1996"/>
        <v/>
      </c>
      <c r="T997" s="3" t="str">
        <f t="shared" si="8"/>
        <v/>
      </c>
      <c r="U997" s="3"/>
      <c r="V997" s="3"/>
      <c r="W997" s="3"/>
      <c r="X997" s="3"/>
      <c r="Y997" s="3"/>
      <c r="Z997" s="3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1" t="str">
        <f t="shared" si="3"/>
        <v> </v>
      </c>
      <c r="N998" s="3" t="str">
        <f t="shared" si="4"/>
        <v/>
      </c>
      <c r="O998" s="3" t="str">
        <f t="shared" ref="O998:P998" si="1997">K998</f>
        <v/>
      </c>
      <c r="P998" s="3" t="str">
        <f t="shared" si="1997"/>
        <v/>
      </c>
      <c r="Q998" s="12" t="str">
        <f t="shared" si="6"/>
        <v/>
      </c>
      <c r="R998" s="3" t="str">
        <f t="shared" ref="R998:S998" si="1998">I998</f>
        <v/>
      </c>
      <c r="S998" s="3" t="str">
        <f t="shared" si="1998"/>
        <v/>
      </c>
      <c r="T998" s="3" t="str">
        <f t="shared" si="8"/>
        <v/>
      </c>
      <c r="U998" s="3"/>
      <c r="V998" s="3"/>
      <c r="W998" s="3"/>
      <c r="X998" s="3"/>
      <c r="Y998" s="3"/>
      <c r="Z998" s="3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1" t="str">
        <f t="shared" si="3"/>
        <v> </v>
      </c>
      <c r="N999" s="3" t="str">
        <f t="shared" si="4"/>
        <v/>
      </c>
      <c r="O999" s="3" t="str">
        <f t="shared" ref="O999:P999" si="1999">K999</f>
        <v/>
      </c>
      <c r="P999" s="3" t="str">
        <f t="shared" si="1999"/>
        <v/>
      </c>
      <c r="Q999" s="12" t="str">
        <f t="shared" si="6"/>
        <v/>
      </c>
      <c r="R999" s="3" t="str">
        <f t="shared" ref="R999:S999" si="2000">I999</f>
        <v/>
      </c>
      <c r="S999" s="3" t="str">
        <f t="shared" si="2000"/>
        <v/>
      </c>
      <c r="T999" s="3" t="str">
        <f t="shared" si="8"/>
        <v/>
      </c>
      <c r="U999" s="3"/>
      <c r="V999" s="3"/>
      <c r="W999" s="3"/>
      <c r="X999" s="3"/>
      <c r="Y999" s="3"/>
      <c r="Z999" s="3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1" t="str">
        <f t="shared" si="3"/>
        <v> </v>
      </c>
      <c r="N1000" s="3" t="str">
        <f t="shared" si="4"/>
        <v/>
      </c>
      <c r="O1000" s="3" t="str">
        <f t="shared" ref="O1000:P1000" si="2001">K1000</f>
        <v/>
      </c>
      <c r="P1000" s="3" t="str">
        <f t="shared" si="2001"/>
        <v/>
      </c>
      <c r="Q1000" s="12" t="str">
        <f t="shared" si="6"/>
        <v/>
      </c>
      <c r="R1000" s="3" t="str">
        <f t="shared" ref="R1000:S1000" si="2002">I1000</f>
        <v/>
      </c>
      <c r="S1000" s="3" t="str">
        <f t="shared" si="2002"/>
        <v/>
      </c>
      <c r="T1000" s="3" t="str">
        <f t="shared" si="8"/>
        <v/>
      </c>
      <c r="U1000" s="3"/>
      <c r="V1000" s="3"/>
      <c r="W1000" s="3"/>
      <c r="X1000" s="3"/>
      <c r="Y1000" s="3"/>
      <c r="Z1000" s="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000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L1" s="6" t="s">
        <v>7</v>
      </c>
    </row>
    <row r="2">
      <c r="A2" t="str">
        <f>'DK Salaries'!A2</f>
        <v>WR</v>
      </c>
      <c r="B2" t="str">
        <f>'DK Salaries'!B2</f>
        <v>Antonio Brown</v>
      </c>
      <c r="C2">
        <f>'DK Salaries'!C2</f>
        <v>10000</v>
      </c>
      <c r="D2" t="str">
        <f>'DK Salaries'!D2</f>
        <v>Pit@Mia 01:00PM ET</v>
      </c>
      <c r="E2">
        <f>'DK Salaries'!E2</f>
        <v>23.54</v>
      </c>
      <c r="F2" t="str">
        <f>'DK Salaries'!F2</f>
        <v>Pit</v>
      </c>
      <c r="G2" t="str">
        <f t="shared" ref="G2:G1000" si="1">IFERROR(__xludf.DUMMYFUNCTION("SPLIT(D2,""@"")"),"Pit")</f>
        <v>Pit</v>
      </c>
      <c r="H2" t="s">
        <v>30</v>
      </c>
      <c r="I2" t="str">
        <f t="shared" ref="I2:I1000" si="2">IFERROR(__xludf.DUMMYFUNCTION("SPLIT(H2,"" "")"),"Mia")</f>
        <v>Mia</v>
      </c>
      <c r="J2" s="13">
        <v>0.5416666666666666</v>
      </c>
      <c r="K2" t="s">
        <v>51</v>
      </c>
      <c r="L2" s="14" t="str">
        <f t="shared" ref="L2:L1000" si="3">IF(F2=G2,I2,G2)</f>
        <v>Mia</v>
      </c>
      <c r="M2" s="14"/>
    </row>
    <row r="3">
      <c r="A3" t="str">
        <f>'DK Salaries'!A3</f>
        <v>WR</v>
      </c>
      <c r="B3" t="str">
        <f>'DK Salaries'!B3</f>
        <v>Julio Jones</v>
      </c>
      <c r="C3">
        <f>'DK Salaries'!C3</f>
        <v>8900</v>
      </c>
      <c r="D3" t="str">
        <f>'DK Salaries'!D3</f>
        <v>Atl@Sea 04:25PM ET</v>
      </c>
      <c r="E3">
        <f>'DK Salaries'!E3</f>
        <v>19.94</v>
      </c>
      <c r="F3" t="str">
        <f>'DK Salaries'!F3</f>
        <v>Atl</v>
      </c>
      <c r="G3" t="str">
        <f t="shared" si="1"/>
        <v>Atl</v>
      </c>
      <c r="H3" t="s">
        <v>34</v>
      </c>
      <c r="I3" t="str">
        <f t="shared" si="2"/>
        <v>Sea</v>
      </c>
      <c r="J3" s="13">
        <v>0.6840277777777778</v>
      </c>
      <c r="K3" t="s">
        <v>51</v>
      </c>
      <c r="L3" s="14" t="str">
        <f t="shared" si="3"/>
        <v>Sea</v>
      </c>
    </row>
    <row r="4">
      <c r="A4" t="str">
        <f>'DK Salaries'!A4</f>
        <v>WR</v>
      </c>
      <c r="B4" t="str">
        <f>'DK Salaries'!B4</f>
        <v>Odell Beckham Jr.</v>
      </c>
      <c r="C4">
        <f>'DK Salaries'!C4</f>
        <v>8800</v>
      </c>
      <c r="D4" t="str">
        <f>'DK Salaries'!D4</f>
        <v>Bal@NYG 01:00PM ET</v>
      </c>
      <c r="E4">
        <f>'DK Salaries'!E4</f>
        <v>14.38</v>
      </c>
      <c r="F4" t="str">
        <f>'DK Salaries'!F4</f>
        <v>NYG</v>
      </c>
      <c r="G4" t="str">
        <f t="shared" si="1"/>
        <v>Bal</v>
      </c>
      <c r="H4" t="s">
        <v>38</v>
      </c>
      <c r="I4" t="str">
        <f t="shared" si="2"/>
        <v>NYG</v>
      </c>
      <c r="J4" s="13">
        <v>0.5416666666666666</v>
      </c>
      <c r="K4" t="s">
        <v>51</v>
      </c>
      <c r="L4" s="14" t="str">
        <f t="shared" si="3"/>
        <v>Bal</v>
      </c>
    </row>
    <row r="5">
      <c r="A5" t="str">
        <f>'DK Salaries'!A5</f>
        <v>WR</v>
      </c>
      <c r="B5" t="str">
        <f>'DK Salaries'!B5</f>
        <v>A.J. Green</v>
      </c>
      <c r="C5">
        <f>'DK Salaries'!C5</f>
        <v>8600</v>
      </c>
      <c r="D5" t="str">
        <f>'DK Salaries'!D5</f>
        <v>Cin@NE 01:00PM ET</v>
      </c>
      <c r="E5">
        <f>'DK Salaries'!E5</f>
        <v>21.16</v>
      </c>
      <c r="F5" t="str">
        <f>'DK Salaries'!F5</f>
        <v>Cin</v>
      </c>
      <c r="G5" t="str">
        <f t="shared" si="1"/>
        <v>Cin</v>
      </c>
      <c r="H5" t="s">
        <v>42</v>
      </c>
      <c r="I5" t="str">
        <f t="shared" si="2"/>
        <v>NE</v>
      </c>
      <c r="J5" s="13">
        <v>0.5416666666666666</v>
      </c>
      <c r="K5" t="s">
        <v>51</v>
      </c>
      <c r="L5" s="14" t="str">
        <f t="shared" si="3"/>
        <v>NE</v>
      </c>
    </row>
    <row r="6">
      <c r="A6" t="str">
        <f>'DK Salaries'!A6</f>
        <v>QB</v>
      </c>
      <c r="B6" t="str">
        <f>'DK Salaries'!B6</f>
        <v>Cam Newton</v>
      </c>
      <c r="C6">
        <f>'DK Salaries'!C6</f>
        <v>8100</v>
      </c>
      <c r="D6" t="str">
        <f>'DK Salaries'!D6</f>
        <v>Car@NO 01:00PM ET</v>
      </c>
      <c r="E6">
        <f>'DK Salaries'!E6</f>
        <v>22.165</v>
      </c>
      <c r="F6" t="str">
        <f>'DK Salaries'!F6</f>
        <v>Car</v>
      </c>
      <c r="G6" t="str">
        <f t="shared" si="1"/>
        <v>Car</v>
      </c>
      <c r="H6" t="s">
        <v>52</v>
      </c>
      <c r="I6" t="str">
        <f t="shared" si="2"/>
        <v>NO</v>
      </c>
      <c r="J6" s="13">
        <v>0.5416666666666666</v>
      </c>
      <c r="K6" t="s">
        <v>51</v>
      </c>
      <c r="L6" s="14" t="str">
        <f t="shared" si="3"/>
        <v>NO</v>
      </c>
    </row>
    <row r="7">
      <c r="A7" t="str">
        <f>'DK Salaries'!A7</f>
        <v>WR</v>
      </c>
      <c r="B7" t="str">
        <f>'DK Salaries'!B7</f>
        <v>Kelvin Benjamin</v>
      </c>
      <c r="C7">
        <f>'DK Salaries'!C7</f>
        <v>8100</v>
      </c>
      <c r="D7" t="str">
        <f>'DK Salaries'!D7</f>
        <v>Car@NO 01:00PM ET</v>
      </c>
      <c r="E7">
        <f>'DK Salaries'!E7</f>
        <v>15.76</v>
      </c>
      <c r="F7" t="str">
        <f>'DK Salaries'!F7</f>
        <v>Car</v>
      </c>
      <c r="G7" t="str">
        <f t="shared" si="1"/>
        <v>Car</v>
      </c>
      <c r="H7" t="s">
        <v>52</v>
      </c>
      <c r="I7" t="str">
        <f t="shared" si="2"/>
        <v>NO</v>
      </c>
      <c r="J7" s="13">
        <v>0.5416666666666666</v>
      </c>
      <c r="K7" t="s">
        <v>51</v>
      </c>
      <c r="L7" s="14" t="str">
        <f t="shared" si="3"/>
        <v>NO</v>
      </c>
    </row>
    <row r="8">
      <c r="A8" t="str">
        <f>'DK Salaries'!A8</f>
        <v>WR</v>
      </c>
      <c r="B8" t="str">
        <f>'DK Salaries'!B8</f>
        <v>Jordy Nelson</v>
      </c>
      <c r="C8">
        <f>'DK Salaries'!C8</f>
        <v>8000</v>
      </c>
      <c r="D8" t="str">
        <f>'DK Salaries'!D8</f>
        <v>Dal@GB 04:25PM ET</v>
      </c>
      <c r="E8">
        <f>'DK Salaries'!E8</f>
        <v>19.6</v>
      </c>
      <c r="F8" t="str">
        <f>'DK Salaries'!F8</f>
        <v>GB</v>
      </c>
      <c r="G8" t="str">
        <f t="shared" si="1"/>
        <v>Dal</v>
      </c>
      <c r="H8" t="s">
        <v>57</v>
      </c>
      <c r="I8" t="str">
        <f t="shared" si="2"/>
        <v>GB</v>
      </c>
      <c r="J8" s="13">
        <v>0.6840277777777778</v>
      </c>
      <c r="K8" t="s">
        <v>51</v>
      </c>
      <c r="L8" s="14" t="str">
        <f t="shared" si="3"/>
        <v>Dal</v>
      </c>
    </row>
    <row r="9">
      <c r="A9" t="str">
        <f>'DK Salaries'!A9</f>
        <v>RB</v>
      </c>
      <c r="B9" t="str">
        <f>'DK Salaries'!B9</f>
        <v>David Johnson</v>
      </c>
      <c r="C9">
        <f>'DK Salaries'!C9</f>
        <v>8000</v>
      </c>
      <c r="D9" t="str">
        <f>'DK Salaries'!D9</f>
        <v>NYJ@Ari 08:30PM ET</v>
      </c>
      <c r="E9">
        <f>'DK Salaries'!E9</f>
        <v>23.7</v>
      </c>
      <c r="F9" t="str">
        <f>'DK Salaries'!F9</f>
        <v>Ari</v>
      </c>
      <c r="G9" t="str">
        <f t="shared" si="1"/>
        <v>NYJ</v>
      </c>
      <c r="H9" t="s">
        <v>64</v>
      </c>
      <c r="I9" t="str">
        <f t="shared" si="2"/>
        <v>Ari</v>
      </c>
      <c r="J9" s="13">
        <v>0.8541666666666666</v>
      </c>
      <c r="K9" t="s">
        <v>51</v>
      </c>
      <c r="L9" s="14" t="str">
        <f t="shared" si="3"/>
        <v>NYJ</v>
      </c>
    </row>
    <row r="10">
      <c r="A10" t="str">
        <f>'DK Salaries'!A10</f>
        <v>QB</v>
      </c>
      <c r="B10" t="str">
        <f>'DK Salaries'!B10</f>
        <v>Drew Brees</v>
      </c>
      <c r="C10">
        <f>'DK Salaries'!C10</f>
        <v>7900</v>
      </c>
      <c r="D10" t="str">
        <f>'DK Salaries'!D10</f>
        <v>Car@NO 01:00PM ET</v>
      </c>
      <c r="E10">
        <f>'DK Salaries'!E10</f>
        <v>23.44</v>
      </c>
      <c r="F10" t="str">
        <f>'DK Salaries'!F10</f>
        <v>NO</v>
      </c>
      <c r="G10" t="str">
        <f t="shared" si="1"/>
        <v>Car</v>
      </c>
      <c r="H10" t="s">
        <v>52</v>
      </c>
      <c r="I10" t="str">
        <f t="shared" si="2"/>
        <v>NO</v>
      </c>
      <c r="J10" s="13">
        <v>0.5416666666666666</v>
      </c>
      <c r="K10" t="s">
        <v>51</v>
      </c>
      <c r="L10" s="14" t="str">
        <f t="shared" si="3"/>
        <v>Car</v>
      </c>
    </row>
    <row r="11">
      <c r="A11" t="str">
        <f>'DK Salaries'!A11</f>
        <v>RB</v>
      </c>
      <c r="B11" t="str">
        <f>'DK Salaries'!B11</f>
        <v>Le'Veon Bell</v>
      </c>
      <c r="C11">
        <f>'DK Salaries'!C11</f>
        <v>7900</v>
      </c>
      <c r="D11" t="str">
        <f>'DK Salaries'!D11</f>
        <v>Pit@Mia 01:00PM ET</v>
      </c>
      <c r="E11">
        <f>'DK Salaries'!E11</f>
        <v>25.1</v>
      </c>
      <c r="F11" t="str">
        <f>'DK Salaries'!F11</f>
        <v>Pit</v>
      </c>
      <c r="G11" t="str">
        <f t="shared" si="1"/>
        <v>Pit</v>
      </c>
      <c r="H11" t="s">
        <v>30</v>
      </c>
      <c r="I11" t="str">
        <f t="shared" si="2"/>
        <v>Mia</v>
      </c>
      <c r="J11" s="13">
        <v>0.5416666666666666</v>
      </c>
      <c r="K11" t="s">
        <v>51</v>
      </c>
      <c r="L11" s="14" t="str">
        <f t="shared" si="3"/>
        <v>Mia</v>
      </c>
    </row>
    <row r="12">
      <c r="A12" t="str">
        <f>'DK Salaries'!A12</f>
        <v>WR</v>
      </c>
      <c r="B12" t="str">
        <f>'DK Salaries'!B12</f>
        <v>Allen Robinson</v>
      </c>
      <c r="C12">
        <f>'DK Salaries'!C12</f>
        <v>7800</v>
      </c>
      <c r="D12" t="str">
        <f>'DK Salaries'!D12</f>
        <v>Jax@Chi 01:00PM ET</v>
      </c>
      <c r="E12">
        <f>'DK Salaries'!E12</f>
        <v>15.7</v>
      </c>
      <c r="F12" t="str">
        <f>'DK Salaries'!F12</f>
        <v>Jax</v>
      </c>
      <c r="G12" t="str">
        <f t="shared" si="1"/>
        <v>Jax</v>
      </c>
      <c r="H12" t="s">
        <v>80</v>
      </c>
      <c r="I12" t="str">
        <f t="shared" si="2"/>
        <v>Chi</v>
      </c>
      <c r="J12" s="13">
        <v>0.5416666666666666</v>
      </c>
      <c r="K12" t="s">
        <v>51</v>
      </c>
      <c r="L12" s="14" t="str">
        <f t="shared" si="3"/>
        <v>Chi</v>
      </c>
    </row>
    <row r="13">
      <c r="A13" t="str">
        <f>'DK Salaries'!A13</f>
        <v>RB</v>
      </c>
      <c r="B13" t="str">
        <f>'DK Salaries'!B13</f>
        <v>DeMarco Murray</v>
      </c>
      <c r="C13">
        <f>'DK Salaries'!C13</f>
        <v>7700</v>
      </c>
      <c r="D13" t="str">
        <f>'DK Salaries'!D13</f>
        <v>Cle@Ten 01:00PM ET</v>
      </c>
      <c r="E13">
        <f>'DK Salaries'!E13</f>
        <v>24.46</v>
      </c>
      <c r="F13" t="str">
        <f>'DK Salaries'!F13</f>
        <v>Ten</v>
      </c>
      <c r="G13" t="str">
        <f t="shared" si="1"/>
        <v>Cle</v>
      </c>
      <c r="H13" t="s">
        <v>84</v>
      </c>
      <c r="I13" t="str">
        <f t="shared" si="2"/>
        <v>Ten</v>
      </c>
      <c r="J13" s="13">
        <v>0.5416666666666666</v>
      </c>
      <c r="K13" t="s">
        <v>51</v>
      </c>
      <c r="L13" s="14" t="str">
        <f t="shared" si="3"/>
        <v>Cle</v>
      </c>
    </row>
    <row r="14">
      <c r="A14" t="str">
        <f>'DK Salaries'!A14</f>
        <v>QB</v>
      </c>
      <c r="B14" t="str">
        <f>'DK Salaries'!B14</f>
        <v>Tom Brady</v>
      </c>
      <c r="C14">
        <f>'DK Salaries'!C14</f>
        <v>7700</v>
      </c>
      <c r="D14" t="str">
        <f>'DK Salaries'!D14</f>
        <v>Cin@NE 01:00PM ET</v>
      </c>
      <c r="E14">
        <f>'DK Salaries'!E14</f>
        <v>32.64</v>
      </c>
      <c r="F14" t="str">
        <f>'DK Salaries'!F14</f>
        <v>NE</v>
      </c>
      <c r="G14" t="str">
        <f t="shared" si="1"/>
        <v>Cin</v>
      </c>
      <c r="H14" t="s">
        <v>42</v>
      </c>
      <c r="I14" t="str">
        <f t="shared" si="2"/>
        <v>NE</v>
      </c>
      <c r="J14" s="13">
        <v>0.5416666666666666</v>
      </c>
      <c r="K14" t="s">
        <v>51</v>
      </c>
      <c r="L14" s="14" t="str">
        <f t="shared" si="3"/>
        <v>Cin</v>
      </c>
    </row>
    <row r="15">
      <c r="A15" t="str">
        <f>'DK Salaries'!A15</f>
        <v>WR</v>
      </c>
      <c r="B15" t="str">
        <f>'DK Salaries'!B15</f>
        <v>T.Y. Hilton</v>
      </c>
      <c r="C15">
        <f>'DK Salaries'!C15</f>
        <v>7700</v>
      </c>
      <c r="D15" t="str">
        <f>'DK Salaries'!D15</f>
        <v>Ind@Hou 08:30PM ET</v>
      </c>
      <c r="E15">
        <f>'DK Salaries'!E15</f>
        <v>21.94</v>
      </c>
      <c r="F15" t="str">
        <f>'DK Salaries'!F15</f>
        <v>Ind</v>
      </c>
      <c r="G15" t="str">
        <f t="shared" si="1"/>
        <v>Ind</v>
      </c>
      <c r="H15" t="s">
        <v>96</v>
      </c>
      <c r="I15" t="str">
        <f t="shared" si="2"/>
        <v>Hou</v>
      </c>
      <c r="J15" s="13">
        <v>0.8541666666666666</v>
      </c>
      <c r="K15" t="s">
        <v>51</v>
      </c>
      <c r="L15" s="14" t="str">
        <f t="shared" si="3"/>
        <v>Hou</v>
      </c>
    </row>
    <row r="16">
      <c r="A16" t="str">
        <f>'DK Salaries'!A16</f>
        <v>WR</v>
      </c>
      <c r="B16" t="str">
        <f>'DK Salaries'!B16</f>
        <v>Larry Fitzgerald</v>
      </c>
      <c r="C16">
        <f>'DK Salaries'!C16</f>
        <v>7700</v>
      </c>
      <c r="D16" t="str">
        <f>'DK Salaries'!D16</f>
        <v>NYJ@Ari 08:30PM ET</v>
      </c>
      <c r="E16">
        <f>'DK Salaries'!E16</f>
        <v>19.52</v>
      </c>
      <c r="F16" t="str">
        <f>'DK Salaries'!F16</f>
        <v>Ari</v>
      </c>
      <c r="G16" t="str">
        <f t="shared" si="1"/>
        <v>NYJ</v>
      </c>
      <c r="H16" t="s">
        <v>64</v>
      </c>
      <c r="I16" t="str">
        <f t="shared" si="2"/>
        <v>Ari</v>
      </c>
      <c r="J16" s="13">
        <v>0.8541666666666666</v>
      </c>
      <c r="K16" t="s">
        <v>51</v>
      </c>
      <c r="L16" s="14" t="str">
        <f t="shared" si="3"/>
        <v>NYJ</v>
      </c>
    </row>
    <row r="17">
      <c r="A17" t="str">
        <f>'DK Salaries'!A17</f>
        <v>WR</v>
      </c>
      <c r="B17" t="str">
        <f>'DK Salaries'!B17</f>
        <v>Brandin Cooks</v>
      </c>
      <c r="C17">
        <f>'DK Salaries'!C17</f>
        <v>7600</v>
      </c>
      <c r="D17" t="str">
        <f>'DK Salaries'!D17</f>
        <v>Car@NO 01:00PM ET</v>
      </c>
      <c r="E17">
        <f>'DK Salaries'!E17</f>
        <v>15.05</v>
      </c>
      <c r="F17" t="str">
        <f>'DK Salaries'!F17</f>
        <v>NO</v>
      </c>
      <c r="G17" t="str">
        <f t="shared" si="1"/>
        <v>Car</v>
      </c>
      <c r="H17" t="s">
        <v>52</v>
      </c>
      <c r="I17" t="str">
        <f t="shared" si="2"/>
        <v>NO</v>
      </c>
      <c r="J17" s="13">
        <v>0.5416666666666666</v>
      </c>
      <c r="K17" t="s">
        <v>51</v>
      </c>
      <c r="L17" s="14" t="str">
        <f t="shared" si="3"/>
        <v>Car</v>
      </c>
    </row>
    <row r="18">
      <c r="A18" t="str">
        <f>'DK Salaries'!A18</f>
        <v>WR</v>
      </c>
      <c r="B18" t="str">
        <f>'DK Salaries'!B18</f>
        <v>Brandon Marshall</v>
      </c>
      <c r="C18">
        <f>'DK Salaries'!C18</f>
        <v>7600</v>
      </c>
      <c r="D18" t="str">
        <f>'DK Salaries'!D18</f>
        <v>NYJ@Ari 08:30PM ET</v>
      </c>
      <c r="E18">
        <f>'DK Salaries'!E18</f>
        <v>15.66</v>
      </c>
      <c r="F18" t="str">
        <f>'DK Salaries'!F18</f>
        <v>NYJ</v>
      </c>
      <c r="G18" t="str">
        <f t="shared" si="1"/>
        <v>NYJ</v>
      </c>
      <c r="H18" t="s">
        <v>64</v>
      </c>
      <c r="I18" t="str">
        <f t="shared" si="2"/>
        <v>Ari</v>
      </c>
      <c r="J18" s="13">
        <v>0.8541666666666666</v>
      </c>
      <c r="K18" t="s">
        <v>51</v>
      </c>
      <c r="L18" s="14" t="str">
        <f t="shared" si="3"/>
        <v>Ari</v>
      </c>
    </row>
    <row r="19">
      <c r="A19" t="str">
        <f>'DK Salaries'!A19</f>
        <v>QB</v>
      </c>
      <c r="B19" t="str">
        <f>'DK Salaries'!B19</f>
        <v>Ben Roethlisberger</v>
      </c>
      <c r="C19">
        <f>'DK Salaries'!C19</f>
        <v>7500</v>
      </c>
      <c r="D19" t="str">
        <f>'DK Salaries'!D19</f>
        <v>Pit@Mia 01:00PM ET</v>
      </c>
      <c r="E19">
        <f>'DK Salaries'!E19</f>
        <v>25.328</v>
      </c>
      <c r="F19" t="str">
        <f>'DK Salaries'!F19</f>
        <v>Pit</v>
      </c>
      <c r="G19" t="str">
        <f t="shared" si="1"/>
        <v>Pit</v>
      </c>
      <c r="H19" t="s">
        <v>30</v>
      </c>
      <c r="I19" t="str">
        <f t="shared" si="2"/>
        <v>Mia</v>
      </c>
      <c r="J19" s="13">
        <v>0.5416666666666666</v>
      </c>
      <c r="K19" t="s">
        <v>51</v>
      </c>
      <c r="L19" s="14" t="str">
        <f t="shared" si="3"/>
        <v>Mia</v>
      </c>
    </row>
    <row r="20">
      <c r="A20" t="str">
        <f>'DK Salaries'!A20</f>
        <v>WR</v>
      </c>
      <c r="B20" t="str">
        <f>'DK Salaries'!B20</f>
        <v>Amari Cooper</v>
      </c>
      <c r="C20">
        <f>'DK Salaries'!C20</f>
        <v>7500</v>
      </c>
      <c r="D20" t="str">
        <f>'DK Salaries'!D20</f>
        <v>KC@Oak 04:05PM ET</v>
      </c>
      <c r="E20">
        <f>'DK Salaries'!E20</f>
        <v>17.52</v>
      </c>
      <c r="F20" t="str">
        <f>'DK Salaries'!F20</f>
        <v>Oak</v>
      </c>
      <c r="G20" t="str">
        <f t="shared" si="1"/>
        <v>KC</v>
      </c>
      <c r="H20" t="s">
        <v>115</v>
      </c>
      <c r="I20" t="str">
        <f t="shared" si="2"/>
        <v>Oak</v>
      </c>
      <c r="J20" s="13">
        <v>0.6701388888888888</v>
      </c>
      <c r="K20" t="s">
        <v>51</v>
      </c>
      <c r="L20" s="14" t="str">
        <f t="shared" si="3"/>
        <v>KC</v>
      </c>
    </row>
    <row r="21">
      <c r="A21" t="str">
        <f>'DK Salaries'!A21</f>
        <v>WR</v>
      </c>
      <c r="B21" t="str">
        <f>'DK Salaries'!B21</f>
        <v>DeAndre Hopkins</v>
      </c>
      <c r="C21">
        <f>'DK Salaries'!C21</f>
        <v>7500</v>
      </c>
      <c r="D21" t="str">
        <f>'DK Salaries'!D21</f>
        <v>Ind@Hou 08:30PM ET</v>
      </c>
      <c r="E21">
        <f>'DK Salaries'!E21</f>
        <v>14.26</v>
      </c>
      <c r="F21" t="str">
        <f>'DK Salaries'!F21</f>
        <v>Hou</v>
      </c>
      <c r="G21" t="str">
        <f t="shared" si="1"/>
        <v>Ind</v>
      </c>
      <c r="H21" t="s">
        <v>96</v>
      </c>
      <c r="I21" t="str">
        <f t="shared" si="2"/>
        <v>Hou</v>
      </c>
      <c r="J21" s="13">
        <v>0.8541666666666666</v>
      </c>
      <c r="K21" t="s">
        <v>51</v>
      </c>
      <c r="L21" s="14" t="str">
        <f t="shared" si="3"/>
        <v>Ind</v>
      </c>
    </row>
    <row r="22">
      <c r="A22" t="str">
        <f>'DK Salaries'!A22</f>
        <v>WR</v>
      </c>
      <c r="B22" t="str">
        <f>'DK Salaries'!B22</f>
        <v>Dez Bryant</v>
      </c>
      <c r="C22">
        <f>'DK Salaries'!C22</f>
        <v>7400</v>
      </c>
      <c r="D22" t="str">
        <f>'DK Salaries'!D22</f>
        <v>Dal@GB 04:25PM ET</v>
      </c>
      <c r="E22">
        <f>'DK Salaries'!E22</f>
        <v>11.667</v>
      </c>
      <c r="F22" t="str">
        <f>'DK Salaries'!F22</f>
        <v>Dal</v>
      </c>
      <c r="G22" t="str">
        <f t="shared" si="1"/>
        <v>Dal</v>
      </c>
      <c r="H22" t="s">
        <v>57</v>
      </c>
      <c r="I22" t="str">
        <f t="shared" si="2"/>
        <v>GB</v>
      </c>
      <c r="J22" s="13">
        <v>0.6840277777777778</v>
      </c>
      <c r="K22" t="s">
        <v>51</v>
      </c>
      <c r="L22" s="14" t="str">
        <f t="shared" si="3"/>
        <v>GB</v>
      </c>
    </row>
    <row r="23">
      <c r="A23" t="str">
        <f>'DK Salaries'!A23</f>
        <v>QB</v>
      </c>
      <c r="B23" t="str">
        <f>'DK Salaries'!B23</f>
        <v>Aaron Rodgers</v>
      </c>
      <c r="C23">
        <f>'DK Salaries'!C23</f>
        <v>7300</v>
      </c>
      <c r="D23" t="str">
        <f>'DK Salaries'!D23</f>
        <v>Dal@GB 04:25PM ET</v>
      </c>
      <c r="E23">
        <f>'DK Salaries'!E23</f>
        <v>21.81</v>
      </c>
      <c r="F23" t="str">
        <f>'DK Salaries'!F23</f>
        <v>GB</v>
      </c>
      <c r="G23" t="str">
        <f t="shared" si="1"/>
        <v>Dal</v>
      </c>
      <c r="H23" t="s">
        <v>57</v>
      </c>
      <c r="I23" t="str">
        <f t="shared" si="2"/>
        <v>GB</v>
      </c>
      <c r="J23" s="13">
        <v>0.6840277777777778</v>
      </c>
      <c r="K23" t="s">
        <v>51</v>
      </c>
      <c r="L23" s="14" t="str">
        <f t="shared" si="3"/>
        <v>Dal</v>
      </c>
    </row>
    <row r="24">
      <c r="A24" t="str">
        <f>'DK Salaries'!A24</f>
        <v>RB</v>
      </c>
      <c r="B24" t="str">
        <f>'DK Salaries'!B24</f>
        <v>C.J. Anderson</v>
      </c>
      <c r="C24">
        <f>'DK Salaries'!C24</f>
        <v>7200</v>
      </c>
      <c r="D24" t="str">
        <f>'DK Salaries'!D24</f>
        <v>Den@SD 08:25PM ET</v>
      </c>
      <c r="E24">
        <f>'DK Salaries'!E24</f>
        <v>14.94</v>
      </c>
      <c r="F24" t="str">
        <f>'DK Salaries'!F24</f>
        <v>Den</v>
      </c>
      <c r="G24" t="str">
        <f t="shared" si="1"/>
        <v>Den</v>
      </c>
      <c r="H24" t="s">
        <v>128</v>
      </c>
      <c r="I24" t="str">
        <f t="shared" si="2"/>
        <v>SD</v>
      </c>
      <c r="J24" s="13">
        <v>0.8506944444444444</v>
      </c>
      <c r="K24" t="s">
        <v>51</v>
      </c>
      <c r="L24" s="14" t="str">
        <f t="shared" si="3"/>
        <v>SD</v>
      </c>
    </row>
    <row r="25">
      <c r="A25" t="str">
        <f>'DK Salaries'!A25</f>
        <v>WR</v>
      </c>
      <c r="B25" t="str">
        <f>'DK Salaries'!B25</f>
        <v>Marvin Jones Jr.</v>
      </c>
      <c r="C25">
        <f>'DK Salaries'!C25</f>
        <v>7200</v>
      </c>
      <c r="D25" t="str">
        <f>'DK Salaries'!D25</f>
        <v>LA@Det 01:00PM ET</v>
      </c>
      <c r="E25">
        <f>'DK Salaries'!E25</f>
        <v>20.58</v>
      </c>
      <c r="F25" t="str">
        <f>'DK Salaries'!F25</f>
        <v>Det</v>
      </c>
      <c r="G25" t="str">
        <f t="shared" si="1"/>
        <v>LA</v>
      </c>
      <c r="H25" t="s">
        <v>137</v>
      </c>
      <c r="I25" t="str">
        <f t="shared" si="2"/>
        <v>Det</v>
      </c>
      <c r="J25" s="13">
        <v>0.5416666666666666</v>
      </c>
      <c r="K25" t="s">
        <v>51</v>
      </c>
      <c r="L25" s="14" t="str">
        <f t="shared" si="3"/>
        <v>LA</v>
      </c>
    </row>
    <row r="26">
      <c r="A26" t="str">
        <f>'DK Salaries'!A26</f>
        <v>WR</v>
      </c>
      <c r="B26" t="str">
        <f>'DK Salaries'!B26</f>
        <v>Alshon Jeffery</v>
      </c>
      <c r="C26">
        <f>'DK Salaries'!C26</f>
        <v>7100</v>
      </c>
      <c r="D26" t="str">
        <f>'DK Salaries'!D26</f>
        <v>Jax@Chi 01:00PM ET</v>
      </c>
      <c r="E26">
        <f>'DK Salaries'!E26</f>
        <v>12.88</v>
      </c>
      <c r="F26" t="str">
        <f>'DK Salaries'!F26</f>
        <v>Chi</v>
      </c>
      <c r="G26" t="str">
        <f t="shared" si="1"/>
        <v>Jax</v>
      </c>
      <c r="H26" t="s">
        <v>80</v>
      </c>
      <c r="I26" t="str">
        <f t="shared" si="2"/>
        <v>Chi</v>
      </c>
      <c r="J26" s="13">
        <v>0.5416666666666666</v>
      </c>
      <c r="K26" t="s">
        <v>51</v>
      </c>
      <c r="L26" s="14" t="str">
        <f t="shared" si="3"/>
        <v>Jax</v>
      </c>
    </row>
    <row r="27">
      <c r="A27" t="str">
        <f>'DK Salaries'!A27</f>
        <v>QB</v>
      </c>
      <c r="B27" t="str">
        <f>'DK Salaries'!B27</f>
        <v>Andrew Luck</v>
      </c>
      <c r="C27">
        <f>'DK Salaries'!C27</f>
        <v>7100</v>
      </c>
      <c r="D27" t="str">
        <f>'DK Salaries'!D27</f>
        <v>Ind@Hou 08:30PM ET</v>
      </c>
      <c r="E27">
        <f>'DK Salaries'!E27</f>
        <v>22.532</v>
      </c>
      <c r="F27" t="str">
        <f>'DK Salaries'!F27</f>
        <v>Ind</v>
      </c>
      <c r="G27" t="str">
        <f t="shared" si="1"/>
        <v>Ind</v>
      </c>
      <c r="H27" t="s">
        <v>96</v>
      </c>
      <c r="I27" t="str">
        <f t="shared" si="2"/>
        <v>Hou</v>
      </c>
      <c r="J27" s="13">
        <v>0.8541666666666666</v>
      </c>
      <c r="K27" t="s">
        <v>51</v>
      </c>
      <c r="L27" s="14" t="str">
        <f t="shared" si="3"/>
        <v>Hou</v>
      </c>
    </row>
    <row r="28">
      <c r="A28" t="str">
        <f>'DK Salaries'!A28</f>
        <v>WR</v>
      </c>
      <c r="B28" t="str">
        <f>'DK Salaries'!B28</f>
        <v>Emmanuel Sanders</v>
      </c>
      <c r="C28">
        <f>'DK Salaries'!C28</f>
        <v>7000</v>
      </c>
      <c r="D28" t="str">
        <f>'DK Salaries'!D28</f>
        <v>Den@SD 08:25PM ET</v>
      </c>
      <c r="E28">
        <f>'DK Salaries'!E28</f>
        <v>18.06</v>
      </c>
      <c r="F28" t="str">
        <f>'DK Salaries'!F28</f>
        <v>Den</v>
      </c>
      <c r="G28" t="str">
        <f t="shared" si="1"/>
        <v>Den</v>
      </c>
      <c r="H28" t="s">
        <v>128</v>
      </c>
      <c r="I28" t="str">
        <f t="shared" si="2"/>
        <v>SD</v>
      </c>
      <c r="J28" s="13">
        <v>0.8506944444444444</v>
      </c>
      <c r="K28" t="s">
        <v>51</v>
      </c>
      <c r="L28" s="14" t="str">
        <f t="shared" si="3"/>
        <v>SD</v>
      </c>
    </row>
    <row r="29">
      <c r="A29" t="str">
        <f>'DK Salaries'!A29</f>
        <v>TE</v>
      </c>
      <c r="B29" t="str">
        <f>'DK Salaries'!B29</f>
        <v>Greg Olsen</v>
      </c>
      <c r="C29">
        <f>'DK Salaries'!C29</f>
        <v>7000</v>
      </c>
      <c r="D29" t="str">
        <f>'DK Salaries'!D29</f>
        <v>Car@NO 01:00PM ET</v>
      </c>
      <c r="E29">
        <f>'DK Salaries'!E29</f>
        <v>20.92</v>
      </c>
      <c r="F29" t="str">
        <f>'DK Salaries'!F29</f>
        <v>Car</v>
      </c>
      <c r="G29" t="str">
        <f t="shared" si="1"/>
        <v>Car</v>
      </c>
      <c r="H29" t="s">
        <v>52</v>
      </c>
      <c r="I29" t="str">
        <f t="shared" si="2"/>
        <v>NO</v>
      </c>
      <c r="J29" s="13">
        <v>0.5416666666666666</v>
      </c>
      <c r="K29" t="s">
        <v>51</v>
      </c>
      <c r="L29" s="14" t="str">
        <f t="shared" si="3"/>
        <v>NO</v>
      </c>
    </row>
    <row r="30">
      <c r="A30" t="str">
        <f>'DK Salaries'!A30</f>
        <v>RB</v>
      </c>
      <c r="B30" t="str">
        <f>'DK Salaries'!B30</f>
        <v>Ezekiel Elliott</v>
      </c>
      <c r="C30">
        <f>'DK Salaries'!C30</f>
        <v>7000</v>
      </c>
      <c r="D30" t="str">
        <f>'DK Salaries'!D30</f>
        <v>Dal@GB 04:25PM ET</v>
      </c>
      <c r="E30">
        <f>'DK Salaries'!E30</f>
        <v>21.94</v>
      </c>
      <c r="F30" t="str">
        <f>'DK Salaries'!F30</f>
        <v>Dal</v>
      </c>
      <c r="G30" t="str">
        <f t="shared" si="1"/>
        <v>Dal</v>
      </c>
      <c r="H30" t="s">
        <v>57</v>
      </c>
      <c r="I30" t="str">
        <f t="shared" si="2"/>
        <v>GB</v>
      </c>
      <c r="J30" s="13">
        <v>0.6840277777777778</v>
      </c>
      <c r="K30" t="s">
        <v>51</v>
      </c>
      <c r="L30" s="14" t="str">
        <f t="shared" si="3"/>
        <v>GB</v>
      </c>
    </row>
    <row r="31">
      <c r="A31" t="str">
        <f>'DK Salaries'!A31</f>
        <v>RB</v>
      </c>
      <c r="B31" t="str">
        <f>'DK Salaries'!B31</f>
        <v>LeSean McCoy</v>
      </c>
      <c r="C31">
        <f>'DK Salaries'!C31</f>
        <v>6900</v>
      </c>
      <c r="D31" t="str">
        <f>'DK Salaries'!D31</f>
        <v>SF@Buf 01:00PM ET</v>
      </c>
      <c r="E31">
        <f>'DK Salaries'!E31</f>
        <v>20.64</v>
      </c>
      <c r="F31" t="str">
        <f>'DK Salaries'!F31</f>
        <v>Buf</v>
      </c>
      <c r="G31" t="str">
        <f t="shared" si="1"/>
        <v>SF</v>
      </c>
      <c r="H31" t="s">
        <v>160</v>
      </c>
      <c r="I31" t="str">
        <f t="shared" si="2"/>
        <v>Buf</v>
      </c>
      <c r="J31" s="13">
        <v>0.5416666666666666</v>
      </c>
      <c r="K31" t="s">
        <v>51</v>
      </c>
      <c r="L31" s="14" t="str">
        <f t="shared" si="3"/>
        <v>SF</v>
      </c>
    </row>
    <row r="32">
      <c r="A32" t="str">
        <f>'DK Salaries'!A32</f>
        <v>WR</v>
      </c>
      <c r="B32" t="str">
        <f>'DK Salaries'!B32</f>
        <v>Michael Crabtree</v>
      </c>
      <c r="C32">
        <f>'DK Salaries'!C32</f>
        <v>6900</v>
      </c>
      <c r="D32" t="str">
        <f>'DK Salaries'!D32</f>
        <v>KC@Oak 04:05PM ET</v>
      </c>
      <c r="E32">
        <f>'DK Salaries'!E32</f>
        <v>19.9</v>
      </c>
      <c r="F32" t="str">
        <f>'DK Salaries'!F32</f>
        <v>Oak</v>
      </c>
      <c r="G32" t="str">
        <f t="shared" si="1"/>
        <v>KC</v>
      </c>
      <c r="H32" t="s">
        <v>115</v>
      </c>
      <c r="I32" t="str">
        <f t="shared" si="2"/>
        <v>Oak</v>
      </c>
      <c r="J32" s="13">
        <v>0.6701388888888888</v>
      </c>
      <c r="K32" t="s">
        <v>51</v>
      </c>
      <c r="L32" s="14" t="str">
        <f t="shared" si="3"/>
        <v>KC</v>
      </c>
    </row>
    <row r="33">
      <c r="A33" t="str">
        <f>'DK Salaries'!A33</f>
        <v>QB</v>
      </c>
      <c r="B33" t="str">
        <f>'DK Salaries'!B33</f>
        <v>Russell Wilson</v>
      </c>
      <c r="C33">
        <f>'DK Salaries'!C33</f>
        <v>6900</v>
      </c>
      <c r="D33" t="str">
        <f>'DK Salaries'!D33</f>
        <v>Atl@Sea 04:25PM ET</v>
      </c>
      <c r="E33">
        <f>'DK Salaries'!E33</f>
        <v>16.59</v>
      </c>
      <c r="F33" t="str">
        <f>'DK Salaries'!F33</f>
        <v>Sea</v>
      </c>
      <c r="G33" t="str">
        <f t="shared" si="1"/>
        <v>Atl</v>
      </c>
      <c r="H33" t="s">
        <v>34</v>
      </c>
      <c r="I33" t="str">
        <f t="shared" si="2"/>
        <v>Sea</v>
      </c>
      <c r="J33" s="13">
        <v>0.6840277777777778</v>
      </c>
      <c r="K33" t="s">
        <v>51</v>
      </c>
      <c r="L33" s="14" t="str">
        <f t="shared" si="3"/>
        <v>Atl</v>
      </c>
    </row>
    <row r="34">
      <c r="A34" t="str">
        <f>'DK Salaries'!A34</f>
        <v>WR</v>
      </c>
      <c r="B34" t="str">
        <f>'DK Salaries'!B34</f>
        <v>Demaryius Thomas</v>
      </c>
      <c r="C34">
        <f>'DK Salaries'!C34</f>
        <v>6800</v>
      </c>
      <c r="D34" t="str">
        <f>'DK Salaries'!D34</f>
        <v>Den@SD 08:25PM ET</v>
      </c>
      <c r="E34">
        <f>'DK Salaries'!E34</f>
        <v>17.22</v>
      </c>
      <c r="F34" t="str">
        <f>'DK Salaries'!F34</f>
        <v>Den</v>
      </c>
      <c r="G34" t="str">
        <f t="shared" si="1"/>
        <v>Den</v>
      </c>
      <c r="H34" t="s">
        <v>128</v>
      </c>
      <c r="I34" t="str">
        <f t="shared" si="2"/>
        <v>SD</v>
      </c>
      <c r="J34" s="13">
        <v>0.8506944444444444</v>
      </c>
      <c r="K34" t="s">
        <v>51</v>
      </c>
      <c r="L34" s="14" t="str">
        <f t="shared" si="3"/>
        <v>SD</v>
      </c>
    </row>
    <row r="35">
      <c r="A35" t="str">
        <f>'DK Salaries'!A35</f>
        <v>WR</v>
      </c>
      <c r="B35" t="str">
        <f>'DK Salaries'!B35</f>
        <v>Jarvis Landry</v>
      </c>
      <c r="C35">
        <f>'DK Salaries'!C35</f>
        <v>6800</v>
      </c>
      <c r="D35" t="str">
        <f>'DK Salaries'!D35</f>
        <v>Pit@Mia 01:00PM ET</v>
      </c>
      <c r="E35">
        <f>'DK Salaries'!E35</f>
        <v>17.42</v>
      </c>
      <c r="F35" t="str">
        <f>'DK Salaries'!F35</f>
        <v>Mia</v>
      </c>
      <c r="G35" t="str">
        <f t="shared" si="1"/>
        <v>Pit</v>
      </c>
      <c r="H35" t="s">
        <v>30</v>
      </c>
      <c r="I35" t="str">
        <f t="shared" si="2"/>
        <v>Mia</v>
      </c>
      <c r="J35" s="13">
        <v>0.5416666666666666</v>
      </c>
      <c r="K35" t="s">
        <v>51</v>
      </c>
      <c r="L35" s="14" t="str">
        <f t="shared" si="3"/>
        <v>Pit</v>
      </c>
    </row>
    <row r="36">
      <c r="A36" t="str">
        <f>'DK Salaries'!A36</f>
        <v>WR</v>
      </c>
      <c r="B36" t="str">
        <f>'DK Salaries'!B36</f>
        <v>Julian Edelman</v>
      </c>
      <c r="C36">
        <f>'DK Salaries'!C36</f>
        <v>6800</v>
      </c>
      <c r="D36" t="str">
        <f>'DK Salaries'!D36</f>
        <v>Cin@NE 01:00PM ET</v>
      </c>
      <c r="E36">
        <f>'DK Salaries'!E36</f>
        <v>10.04</v>
      </c>
      <c r="F36" t="str">
        <f>'DK Salaries'!F36</f>
        <v>NE</v>
      </c>
      <c r="G36" t="str">
        <f t="shared" si="1"/>
        <v>Cin</v>
      </c>
      <c r="H36" t="s">
        <v>42</v>
      </c>
      <c r="I36" t="str">
        <f t="shared" si="2"/>
        <v>NE</v>
      </c>
      <c r="J36" s="13">
        <v>0.5416666666666666</v>
      </c>
      <c r="K36" t="s">
        <v>51</v>
      </c>
      <c r="L36" s="14" t="str">
        <f t="shared" si="3"/>
        <v>Cin</v>
      </c>
    </row>
    <row r="37">
      <c r="A37" t="str">
        <f>'DK Salaries'!A37</f>
        <v>RB</v>
      </c>
      <c r="B37" t="str">
        <f>'DK Salaries'!B37</f>
        <v>Christine Michael</v>
      </c>
      <c r="C37">
        <f>'DK Salaries'!C37</f>
        <v>6800</v>
      </c>
      <c r="D37" t="str">
        <f>'DK Salaries'!D37</f>
        <v>Atl@Sea 04:25PM ET</v>
      </c>
      <c r="E37">
        <f>'DK Salaries'!E37</f>
        <v>16.95</v>
      </c>
      <c r="F37" t="str">
        <f>'DK Salaries'!F37</f>
        <v>Sea</v>
      </c>
      <c r="G37" t="str">
        <f t="shared" si="1"/>
        <v>Atl</v>
      </c>
      <c r="H37" t="s">
        <v>34</v>
      </c>
      <c r="I37" t="str">
        <f t="shared" si="2"/>
        <v>Sea</v>
      </c>
      <c r="J37" s="13">
        <v>0.6840277777777778</v>
      </c>
      <c r="K37" t="s">
        <v>51</v>
      </c>
      <c r="L37" s="14" t="str">
        <f t="shared" si="3"/>
        <v>Atl</v>
      </c>
    </row>
    <row r="38">
      <c r="A38" t="str">
        <f>'DK Salaries'!A38</f>
        <v>WR</v>
      </c>
      <c r="B38" t="str">
        <f>'DK Salaries'!B38</f>
        <v>Jordan Matthews</v>
      </c>
      <c r="C38">
        <f>'DK Salaries'!C38</f>
        <v>6700</v>
      </c>
      <c r="D38" t="str">
        <f>'DK Salaries'!D38</f>
        <v>Phi@Was 01:00PM ET</v>
      </c>
      <c r="E38">
        <f>'DK Salaries'!E38</f>
        <v>15.225</v>
      </c>
      <c r="F38" t="str">
        <f>'DK Salaries'!F38</f>
        <v>Phi</v>
      </c>
      <c r="G38" t="str">
        <f t="shared" si="1"/>
        <v>Phi</v>
      </c>
      <c r="H38" t="s">
        <v>178</v>
      </c>
      <c r="I38" t="str">
        <f t="shared" si="2"/>
        <v>Was</v>
      </c>
      <c r="J38" s="13">
        <v>0.5416666666666666</v>
      </c>
      <c r="K38" t="s">
        <v>51</v>
      </c>
      <c r="L38" s="14" t="str">
        <f t="shared" si="3"/>
        <v>Was</v>
      </c>
    </row>
    <row r="39">
      <c r="A39" t="str">
        <f>'DK Salaries'!A39</f>
        <v>RB</v>
      </c>
      <c r="B39" t="str">
        <f>'DK Salaries'!B39</f>
        <v>Todd Gurley</v>
      </c>
      <c r="C39">
        <f>'DK Salaries'!C39</f>
        <v>6700</v>
      </c>
      <c r="D39" t="str">
        <f>'DK Salaries'!D39</f>
        <v>LA@Det 01:00PM ET</v>
      </c>
      <c r="E39">
        <f>'DK Salaries'!E39</f>
        <v>13.24</v>
      </c>
      <c r="F39" t="str">
        <f>'DK Salaries'!F39</f>
        <v>LA</v>
      </c>
      <c r="G39" t="str">
        <f t="shared" si="1"/>
        <v>LA</v>
      </c>
      <c r="H39" t="s">
        <v>137</v>
      </c>
      <c r="I39" t="str">
        <f t="shared" si="2"/>
        <v>Det</v>
      </c>
      <c r="J39" s="13">
        <v>0.5416666666666666</v>
      </c>
      <c r="K39" t="s">
        <v>51</v>
      </c>
      <c r="L39" s="14" t="str">
        <f t="shared" si="3"/>
        <v>Det</v>
      </c>
    </row>
    <row r="40">
      <c r="A40" t="str">
        <f>'DK Salaries'!A40</f>
        <v>TE</v>
      </c>
      <c r="B40" t="str">
        <f>'DK Salaries'!B40</f>
        <v>Rob Gronkowski</v>
      </c>
      <c r="C40">
        <f>'DK Salaries'!C40</f>
        <v>6700</v>
      </c>
      <c r="D40" t="str">
        <f>'DK Salaries'!D40</f>
        <v>Cin@NE 01:00PM ET</v>
      </c>
      <c r="E40">
        <f>'DK Salaries'!E40</f>
        <v>7</v>
      </c>
      <c r="F40" t="str">
        <f>'DK Salaries'!F40</f>
        <v>NE</v>
      </c>
      <c r="G40" t="str">
        <f t="shared" si="1"/>
        <v>Cin</v>
      </c>
      <c r="H40" t="s">
        <v>42</v>
      </c>
      <c r="I40" t="str">
        <f t="shared" si="2"/>
        <v>NE</v>
      </c>
      <c r="J40" s="13">
        <v>0.5416666666666666</v>
      </c>
      <c r="K40" t="s">
        <v>51</v>
      </c>
      <c r="L40" s="14" t="str">
        <f t="shared" si="3"/>
        <v>Cin</v>
      </c>
    </row>
    <row r="41">
      <c r="A41" t="str">
        <f>'DK Salaries'!A41</f>
        <v>QB</v>
      </c>
      <c r="B41" t="str">
        <f>'DK Salaries'!B41</f>
        <v>Matt Ryan</v>
      </c>
      <c r="C41">
        <f>'DK Salaries'!C41</f>
        <v>6700</v>
      </c>
      <c r="D41" t="str">
        <f>'DK Salaries'!D41</f>
        <v>Atl@Sea 04:25PM ET</v>
      </c>
      <c r="E41">
        <f>'DK Salaries'!E41</f>
        <v>26.72</v>
      </c>
      <c r="F41" t="str">
        <f>'DK Salaries'!F41</f>
        <v>Atl</v>
      </c>
      <c r="G41" t="str">
        <f t="shared" si="1"/>
        <v>Atl</v>
      </c>
      <c r="H41" t="s">
        <v>34</v>
      </c>
      <c r="I41" t="str">
        <f t="shared" si="2"/>
        <v>Sea</v>
      </c>
      <c r="J41" s="13">
        <v>0.6840277777777778</v>
      </c>
      <c r="K41" t="s">
        <v>51</v>
      </c>
      <c r="L41" s="14" t="str">
        <f t="shared" si="3"/>
        <v>Sea</v>
      </c>
    </row>
    <row r="42">
      <c r="A42" t="str">
        <f>'DK Salaries'!A42</f>
        <v>RB</v>
      </c>
      <c r="B42" t="str">
        <f>'DK Salaries'!B42</f>
        <v>Lamar Miller</v>
      </c>
      <c r="C42">
        <f>'DK Salaries'!C42</f>
        <v>6600</v>
      </c>
      <c r="D42" t="str">
        <f>'DK Salaries'!D42</f>
        <v>Ind@Hou 08:30PM ET</v>
      </c>
      <c r="E42">
        <f>'DK Salaries'!E42</f>
        <v>12.46</v>
      </c>
      <c r="F42" t="str">
        <f>'DK Salaries'!F42</f>
        <v>Hou</v>
      </c>
      <c r="G42" t="str">
        <f t="shared" si="1"/>
        <v>Ind</v>
      </c>
      <c r="H42" t="s">
        <v>96</v>
      </c>
      <c r="I42" t="str">
        <f t="shared" si="2"/>
        <v>Hou</v>
      </c>
      <c r="J42" s="13">
        <v>0.8541666666666666</v>
      </c>
      <c r="K42" t="s">
        <v>51</v>
      </c>
      <c r="L42" s="14" t="str">
        <f t="shared" si="3"/>
        <v>Ind</v>
      </c>
    </row>
    <row r="43">
      <c r="A43" t="str">
        <f>'DK Salaries'!A43</f>
        <v>QB</v>
      </c>
      <c r="B43" t="str">
        <f>'DK Salaries'!B43</f>
        <v>Derek Carr</v>
      </c>
      <c r="C43">
        <f>'DK Salaries'!C43</f>
        <v>6500</v>
      </c>
      <c r="D43" t="str">
        <f>'DK Salaries'!D43</f>
        <v>KC@Oak 04:05PM ET</v>
      </c>
      <c r="E43">
        <f>'DK Salaries'!E43</f>
        <v>22.584</v>
      </c>
      <c r="F43" t="str">
        <f>'DK Salaries'!F43</f>
        <v>Oak</v>
      </c>
      <c r="G43" t="str">
        <f t="shared" si="1"/>
        <v>KC</v>
      </c>
      <c r="H43" t="s">
        <v>115</v>
      </c>
      <c r="I43" t="str">
        <f t="shared" si="2"/>
        <v>Oak</v>
      </c>
      <c r="J43" s="13">
        <v>0.6701388888888888</v>
      </c>
      <c r="K43" t="s">
        <v>51</v>
      </c>
      <c r="L43" s="14" t="str">
        <f t="shared" si="3"/>
        <v>KC</v>
      </c>
    </row>
    <row r="44">
      <c r="A44" t="str">
        <f>'DK Salaries'!A44</f>
        <v>WR</v>
      </c>
      <c r="B44" t="str">
        <f>'DK Salaries'!B44</f>
        <v>Doug Baldwin</v>
      </c>
      <c r="C44">
        <f>'DK Salaries'!C44</f>
        <v>6500</v>
      </c>
      <c r="D44" t="str">
        <f>'DK Salaries'!D44</f>
        <v>Atl@Sea 04:25PM ET</v>
      </c>
      <c r="E44">
        <f>'DK Salaries'!E44</f>
        <v>17.9</v>
      </c>
      <c r="F44" t="str">
        <f>'DK Salaries'!F44</f>
        <v>Sea</v>
      </c>
      <c r="G44" t="str">
        <f t="shared" si="1"/>
        <v>Atl</v>
      </c>
      <c r="H44" t="s">
        <v>34</v>
      </c>
      <c r="I44" t="str">
        <f t="shared" si="2"/>
        <v>Sea</v>
      </c>
      <c r="J44" s="13">
        <v>0.6840277777777778</v>
      </c>
      <c r="K44" t="s">
        <v>51</v>
      </c>
      <c r="L44" s="14" t="str">
        <f t="shared" si="3"/>
        <v>Atl</v>
      </c>
    </row>
    <row r="45">
      <c r="A45" t="str">
        <f>'DK Salaries'!A45</f>
        <v>QB</v>
      </c>
      <c r="B45" t="str">
        <f>'DK Salaries'!B45</f>
        <v>Derek Anderson</v>
      </c>
      <c r="C45">
        <f>'DK Salaries'!C45</f>
        <v>6400</v>
      </c>
      <c r="D45" t="str">
        <f>'DK Salaries'!D45</f>
        <v>Car@NO 01:00PM ET</v>
      </c>
      <c r="E45">
        <f>'DK Salaries'!E45</f>
        <v>7.84</v>
      </c>
      <c r="F45" t="str">
        <f>'DK Salaries'!F45</f>
        <v>Car</v>
      </c>
      <c r="G45" t="str">
        <f t="shared" si="1"/>
        <v>Car</v>
      </c>
      <c r="H45" t="s">
        <v>52</v>
      </c>
      <c r="I45" t="str">
        <f t="shared" si="2"/>
        <v>NO</v>
      </c>
      <c r="J45" s="13">
        <v>0.5416666666666666</v>
      </c>
      <c r="K45" t="s">
        <v>51</v>
      </c>
      <c r="L45" s="14" t="str">
        <f t="shared" si="3"/>
        <v>NO</v>
      </c>
    </row>
    <row r="46">
      <c r="A46" t="str">
        <f>'DK Salaries'!A46</f>
        <v>WR</v>
      </c>
      <c r="B46" t="str">
        <f>'DK Salaries'!B46</f>
        <v>Willie Snead</v>
      </c>
      <c r="C46">
        <f>'DK Salaries'!C46</f>
        <v>6400</v>
      </c>
      <c r="D46" t="str">
        <f>'DK Salaries'!D46</f>
        <v>Car@NO 01:00PM ET</v>
      </c>
      <c r="E46">
        <f>'DK Salaries'!E46</f>
        <v>18.3</v>
      </c>
      <c r="F46" t="str">
        <f>'DK Salaries'!F46</f>
        <v>NO</v>
      </c>
      <c r="G46" t="str">
        <f t="shared" si="1"/>
        <v>Car</v>
      </c>
      <c r="H46" t="s">
        <v>52</v>
      </c>
      <c r="I46" t="str">
        <f t="shared" si="2"/>
        <v>NO</v>
      </c>
      <c r="J46" s="13">
        <v>0.5416666666666666</v>
      </c>
      <c r="K46" t="s">
        <v>51</v>
      </c>
      <c r="L46" s="14" t="str">
        <f t="shared" si="3"/>
        <v>Car</v>
      </c>
    </row>
    <row r="47">
      <c r="A47" t="str">
        <f>'DK Salaries'!A47</f>
        <v>QB</v>
      </c>
      <c r="B47" t="str">
        <f>'DK Salaries'!B47</f>
        <v>Blake Bortles</v>
      </c>
      <c r="C47">
        <f>'DK Salaries'!C47</f>
        <v>6300</v>
      </c>
      <c r="D47" t="str">
        <f>'DK Salaries'!D47</f>
        <v>Jax@Chi 01:00PM ET</v>
      </c>
      <c r="E47">
        <f>'DK Salaries'!E47</f>
        <v>20.975</v>
      </c>
      <c r="F47" t="str">
        <f>'DK Salaries'!F47</f>
        <v>Jax</v>
      </c>
      <c r="G47" t="str">
        <f t="shared" si="1"/>
        <v>Jax</v>
      </c>
      <c r="H47" t="s">
        <v>80</v>
      </c>
      <c r="I47" t="str">
        <f t="shared" si="2"/>
        <v>Chi</v>
      </c>
      <c r="J47" s="13">
        <v>0.5416666666666666</v>
      </c>
      <c r="K47" t="s">
        <v>51</v>
      </c>
      <c r="L47" s="14" t="str">
        <f t="shared" si="3"/>
        <v>Chi</v>
      </c>
    </row>
    <row r="48">
      <c r="A48" t="str">
        <f>'DK Salaries'!A48</f>
        <v>WR</v>
      </c>
      <c r="B48" t="str">
        <f>'DK Salaries'!B48</f>
        <v>Jeremy Maclin</v>
      </c>
      <c r="C48">
        <f>'DK Salaries'!C48</f>
        <v>6300</v>
      </c>
      <c r="D48" t="str">
        <f>'DK Salaries'!D48</f>
        <v>KC@Oak 04:05PM ET</v>
      </c>
      <c r="E48">
        <f>'DK Salaries'!E48</f>
        <v>12.575</v>
      </c>
      <c r="F48" t="str">
        <f>'DK Salaries'!F48</f>
        <v>KC</v>
      </c>
      <c r="G48" t="str">
        <f t="shared" si="1"/>
        <v>KC</v>
      </c>
      <c r="H48" t="s">
        <v>115</v>
      </c>
      <c r="I48" t="str">
        <f t="shared" si="2"/>
        <v>Oak</v>
      </c>
      <c r="J48" s="13">
        <v>0.6701388888888888</v>
      </c>
      <c r="K48" t="s">
        <v>51</v>
      </c>
      <c r="L48" s="14" t="str">
        <f t="shared" si="3"/>
        <v>Oak</v>
      </c>
    </row>
    <row r="49">
      <c r="A49" t="str">
        <f>'DK Salaries'!A49</f>
        <v>RB</v>
      </c>
      <c r="B49" t="str">
        <f>'DK Salaries'!B49</f>
        <v>Jordan Howard</v>
      </c>
      <c r="C49">
        <f>'DK Salaries'!C49</f>
        <v>6200</v>
      </c>
      <c r="D49" t="str">
        <f>'DK Salaries'!D49</f>
        <v>Jax@Chi 01:00PM ET</v>
      </c>
      <c r="E49">
        <f>'DK Salaries'!E49</f>
        <v>16.45</v>
      </c>
      <c r="F49" t="str">
        <f>'DK Salaries'!F49</f>
        <v>Chi</v>
      </c>
      <c r="G49" t="str">
        <f t="shared" si="1"/>
        <v>Jax</v>
      </c>
      <c r="H49" t="s">
        <v>80</v>
      </c>
      <c r="I49" t="str">
        <f t="shared" si="2"/>
        <v>Chi</v>
      </c>
      <c r="J49" s="13">
        <v>0.5416666666666666</v>
      </c>
      <c r="K49" t="s">
        <v>51</v>
      </c>
      <c r="L49" s="14" t="str">
        <f t="shared" si="3"/>
        <v>Jax</v>
      </c>
    </row>
    <row r="50">
      <c r="A50" t="str">
        <f>'DK Salaries'!A50</f>
        <v>QB</v>
      </c>
      <c r="B50" t="str">
        <f>'DK Salaries'!B50</f>
        <v>Matthew Stafford</v>
      </c>
      <c r="C50">
        <f>'DK Salaries'!C50</f>
        <v>6200</v>
      </c>
      <c r="D50" t="str">
        <f>'DK Salaries'!D50</f>
        <v>LA@Det 01:00PM ET</v>
      </c>
      <c r="E50">
        <f>'DK Salaries'!E50</f>
        <v>21.224</v>
      </c>
      <c r="F50" t="str">
        <f>'DK Salaries'!F50</f>
        <v>Det</v>
      </c>
      <c r="G50" t="str">
        <f t="shared" si="1"/>
        <v>LA</v>
      </c>
      <c r="H50" t="s">
        <v>137</v>
      </c>
      <c r="I50" t="str">
        <f t="shared" si="2"/>
        <v>Det</v>
      </c>
      <c r="J50" s="13">
        <v>0.5416666666666666</v>
      </c>
      <c r="K50" t="s">
        <v>51</v>
      </c>
      <c r="L50" s="14" t="str">
        <f t="shared" si="3"/>
        <v>LA</v>
      </c>
    </row>
    <row r="51">
      <c r="A51" t="str">
        <f>'DK Salaries'!A51</f>
        <v>TE</v>
      </c>
      <c r="B51" t="str">
        <f>'DK Salaries'!B51</f>
        <v>Jordan Reed</v>
      </c>
      <c r="C51">
        <f>'DK Salaries'!C51</f>
        <v>6100</v>
      </c>
      <c r="D51" t="str">
        <f>'DK Salaries'!D51</f>
        <v>Phi@Was 01:00PM ET</v>
      </c>
      <c r="E51">
        <f>'DK Salaries'!E51</f>
        <v>15.32</v>
      </c>
      <c r="F51" t="str">
        <f>'DK Salaries'!F51</f>
        <v>Was</v>
      </c>
      <c r="G51" t="str">
        <f t="shared" si="1"/>
        <v>Phi</v>
      </c>
      <c r="H51" t="s">
        <v>178</v>
      </c>
      <c r="I51" t="str">
        <f t="shared" si="2"/>
        <v>Was</v>
      </c>
      <c r="J51" s="13">
        <v>0.5416666666666666</v>
      </c>
      <c r="K51" t="s">
        <v>51</v>
      </c>
      <c r="L51" s="14" t="str">
        <f t="shared" si="3"/>
        <v>Phi</v>
      </c>
    </row>
    <row r="52">
      <c r="A52" t="str">
        <f>'DK Salaries'!A52</f>
        <v>QB</v>
      </c>
      <c r="B52" t="str">
        <f>'DK Salaries'!B52</f>
        <v>Marcus Mariota</v>
      </c>
      <c r="C52">
        <f>'DK Salaries'!C52</f>
        <v>6100</v>
      </c>
      <c r="D52" t="str">
        <f>'DK Salaries'!D52</f>
        <v>Cle@Ten 01:00PM ET</v>
      </c>
      <c r="E52">
        <f>'DK Salaries'!E52</f>
        <v>16.744</v>
      </c>
      <c r="F52" t="str">
        <f>'DK Salaries'!F52</f>
        <v>Ten</v>
      </c>
      <c r="G52" t="str">
        <f t="shared" si="1"/>
        <v>Cle</v>
      </c>
      <c r="H52" t="s">
        <v>84</v>
      </c>
      <c r="I52" t="str">
        <f t="shared" si="2"/>
        <v>Ten</v>
      </c>
      <c r="J52" s="13">
        <v>0.5416666666666666</v>
      </c>
      <c r="K52" t="s">
        <v>51</v>
      </c>
      <c r="L52" s="14" t="str">
        <f t="shared" si="3"/>
        <v>Cle</v>
      </c>
    </row>
    <row r="53">
      <c r="A53" t="str">
        <f>'DK Salaries'!A53</f>
        <v>WR</v>
      </c>
      <c r="B53" t="str">
        <f>'DK Salaries'!B53</f>
        <v>Terrelle Pryor Sr.</v>
      </c>
      <c r="C53">
        <f>'DK Salaries'!C53</f>
        <v>6100</v>
      </c>
      <c r="D53" t="str">
        <f>'DK Salaries'!D53</f>
        <v>Cle@Ten 01:00PM ET</v>
      </c>
      <c r="E53">
        <f>'DK Salaries'!E53</f>
        <v>15.24</v>
      </c>
      <c r="F53" t="str">
        <f>'DK Salaries'!F53</f>
        <v>Cle</v>
      </c>
      <c r="G53" t="str">
        <f t="shared" si="1"/>
        <v>Cle</v>
      </c>
      <c r="H53" t="s">
        <v>84</v>
      </c>
      <c r="I53" t="str">
        <f t="shared" si="2"/>
        <v>Ten</v>
      </c>
      <c r="J53" s="13">
        <v>0.5416666666666666</v>
      </c>
      <c r="K53" t="s">
        <v>51</v>
      </c>
      <c r="L53" s="14" t="str">
        <f t="shared" si="3"/>
        <v>Ten</v>
      </c>
    </row>
    <row r="54">
      <c r="A54" t="str">
        <f>'DK Salaries'!A54</f>
        <v>QB</v>
      </c>
      <c r="B54" t="str">
        <f>'DK Salaries'!B54</f>
        <v>Carson Wentz</v>
      </c>
      <c r="C54">
        <f>'DK Salaries'!C54</f>
        <v>6000</v>
      </c>
      <c r="D54" t="str">
        <f>'DK Salaries'!D54</f>
        <v>Phi@Was 01:00PM ET</v>
      </c>
      <c r="E54">
        <f>'DK Salaries'!E54</f>
        <v>18.445</v>
      </c>
      <c r="F54" t="str">
        <f>'DK Salaries'!F54</f>
        <v>Phi</v>
      </c>
      <c r="G54" t="str">
        <f t="shared" si="1"/>
        <v>Phi</v>
      </c>
      <c r="H54" t="s">
        <v>178</v>
      </c>
      <c r="I54" t="str">
        <f t="shared" si="2"/>
        <v>Was</v>
      </c>
      <c r="J54" s="13">
        <v>0.5416666666666666</v>
      </c>
      <c r="K54" t="s">
        <v>51</v>
      </c>
      <c r="L54" s="14" t="str">
        <f t="shared" si="3"/>
        <v>Was</v>
      </c>
    </row>
    <row r="55">
      <c r="A55" t="str">
        <f>'DK Salaries'!A55</f>
        <v>RB</v>
      </c>
      <c r="B55" t="str">
        <f>'DK Salaries'!B55</f>
        <v>Mark Ingram</v>
      </c>
      <c r="C55">
        <f>'DK Salaries'!C55</f>
        <v>6000</v>
      </c>
      <c r="D55" t="str">
        <f>'DK Salaries'!D55</f>
        <v>Car@NO 01:00PM ET</v>
      </c>
      <c r="E55">
        <f>'DK Salaries'!E55</f>
        <v>16.15</v>
      </c>
      <c r="F55" t="str">
        <f>'DK Salaries'!F55</f>
        <v>NO</v>
      </c>
      <c r="G55" t="str">
        <f t="shared" si="1"/>
        <v>Car</v>
      </c>
      <c r="H55" t="s">
        <v>52</v>
      </c>
      <c r="I55" t="str">
        <f t="shared" si="2"/>
        <v>NO</v>
      </c>
      <c r="J55" s="13">
        <v>0.5416666666666666</v>
      </c>
      <c r="K55" t="s">
        <v>51</v>
      </c>
      <c r="L55" s="14" t="str">
        <f t="shared" si="3"/>
        <v>Car</v>
      </c>
    </row>
    <row r="56">
      <c r="A56" t="str">
        <f>'DK Salaries'!A56</f>
        <v>WR</v>
      </c>
      <c r="B56" t="str">
        <f>'DK Salaries'!B56</f>
        <v>Randall Cobb</v>
      </c>
      <c r="C56">
        <f>'DK Salaries'!C56</f>
        <v>6000</v>
      </c>
      <c r="D56" t="str">
        <f>'DK Salaries'!D56</f>
        <v>Dal@GB 04:25PM ET</v>
      </c>
      <c r="E56">
        <f>'DK Salaries'!E56</f>
        <v>12.3</v>
      </c>
      <c r="F56" t="str">
        <f>'DK Salaries'!F56</f>
        <v>GB</v>
      </c>
      <c r="G56" t="str">
        <f t="shared" si="1"/>
        <v>Dal</v>
      </c>
      <c r="H56" t="s">
        <v>57</v>
      </c>
      <c r="I56" t="str">
        <f t="shared" si="2"/>
        <v>GB</v>
      </c>
      <c r="J56" s="13">
        <v>0.6840277777777778</v>
      </c>
      <c r="K56" t="s">
        <v>51</v>
      </c>
      <c r="L56" s="14" t="str">
        <f t="shared" si="3"/>
        <v>Dal</v>
      </c>
    </row>
    <row r="57">
      <c r="A57" t="str">
        <f>'DK Salaries'!A57</f>
        <v>QB</v>
      </c>
      <c r="B57" t="str">
        <f>'DK Salaries'!B57</f>
        <v>Carson Palmer</v>
      </c>
      <c r="C57">
        <f>'DK Salaries'!C57</f>
        <v>6000</v>
      </c>
      <c r="D57" t="str">
        <f>'DK Salaries'!D57</f>
        <v>NYJ@Ari 08:30PM ET</v>
      </c>
      <c r="E57">
        <f>'DK Salaries'!E57</f>
        <v>16.775</v>
      </c>
      <c r="F57" t="str">
        <f>'DK Salaries'!F57</f>
        <v>Ari</v>
      </c>
      <c r="G57" t="str">
        <f t="shared" si="1"/>
        <v>NYJ</v>
      </c>
      <c r="H57" t="s">
        <v>64</v>
      </c>
      <c r="I57" t="str">
        <f t="shared" si="2"/>
        <v>Ari</v>
      </c>
      <c r="J57" s="13">
        <v>0.8541666666666666</v>
      </c>
      <c r="K57" t="s">
        <v>51</v>
      </c>
      <c r="L57" s="14" t="str">
        <f t="shared" si="3"/>
        <v>NYJ</v>
      </c>
    </row>
    <row r="58">
      <c r="A58" t="str">
        <f>'DK Salaries'!A58</f>
        <v>WR</v>
      </c>
      <c r="B58" t="str">
        <f>'DK Salaries'!B58</f>
        <v>Eric Decker</v>
      </c>
      <c r="C58">
        <f>'DK Salaries'!C58</f>
        <v>6000</v>
      </c>
      <c r="D58" t="str">
        <f>'DK Salaries'!D58</f>
        <v>NYJ@Ari 08:30PM ET</v>
      </c>
      <c r="E58">
        <f>'DK Salaries'!E58</f>
        <v>14.467</v>
      </c>
      <c r="F58" t="str">
        <f>'DK Salaries'!F58</f>
        <v>NYJ</v>
      </c>
      <c r="G58" t="str">
        <f t="shared" si="1"/>
        <v>NYJ</v>
      </c>
      <c r="H58" t="s">
        <v>64</v>
      </c>
      <c r="I58" t="str">
        <f t="shared" si="2"/>
        <v>Ari</v>
      </c>
      <c r="J58" s="13">
        <v>0.8541666666666666</v>
      </c>
      <c r="K58" t="s">
        <v>51</v>
      </c>
      <c r="L58" s="14" t="str">
        <f t="shared" si="3"/>
        <v>Ari</v>
      </c>
    </row>
    <row r="59">
      <c r="A59" t="str">
        <f>'DK Salaries'!A59</f>
        <v>QB</v>
      </c>
      <c r="B59" t="str">
        <f>'DK Salaries'!B59</f>
        <v>Philip Rivers</v>
      </c>
      <c r="C59">
        <f>'DK Salaries'!C59</f>
        <v>5900</v>
      </c>
      <c r="D59" t="str">
        <f>'DK Salaries'!D59</f>
        <v>Den@SD 08:25PM ET</v>
      </c>
      <c r="E59">
        <f>'DK Salaries'!E59</f>
        <v>21.772</v>
      </c>
      <c r="F59" t="str">
        <f>'DK Salaries'!F59</f>
        <v>SD</v>
      </c>
      <c r="G59" t="str">
        <f t="shared" si="1"/>
        <v>Den</v>
      </c>
      <c r="H59" t="s">
        <v>128</v>
      </c>
      <c r="I59" t="str">
        <f t="shared" si="2"/>
        <v>SD</v>
      </c>
      <c r="J59" s="13">
        <v>0.8506944444444444</v>
      </c>
      <c r="K59" t="s">
        <v>51</v>
      </c>
      <c r="L59" s="14" t="str">
        <f t="shared" si="3"/>
        <v>Den</v>
      </c>
    </row>
    <row r="60">
      <c r="A60" t="str">
        <f>'DK Salaries'!A60</f>
        <v>QB</v>
      </c>
      <c r="B60" t="str">
        <f>'DK Salaries'!B60</f>
        <v>Eli Manning</v>
      </c>
      <c r="C60">
        <f>'DK Salaries'!C60</f>
        <v>5900</v>
      </c>
      <c r="D60" t="str">
        <f>'DK Salaries'!D60</f>
        <v>Bal@NYG 01:00PM ET</v>
      </c>
      <c r="E60">
        <f>'DK Salaries'!E60</f>
        <v>15.02</v>
      </c>
      <c r="F60" t="str">
        <f>'DK Salaries'!F60</f>
        <v>NYG</v>
      </c>
      <c r="G60" t="str">
        <f t="shared" si="1"/>
        <v>Bal</v>
      </c>
      <c r="H60" t="s">
        <v>38</v>
      </c>
      <c r="I60" t="str">
        <f t="shared" si="2"/>
        <v>NYG</v>
      </c>
      <c r="J60" s="13">
        <v>0.5416666666666666</v>
      </c>
      <c r="K60" t="s">
        <v>51</v>
      </c>
      <c r="L60" s="14" t="str">
        <f t="shared" si="3"/>
        <v>Bal</v>
      </c>
    </row>
    <row r="61">
      <c r="A61" t="str">
        <f>'DK Salaries'!A61</f>
        <v>QB</v>
      </c>
      <c r="B61" t="str">
        <f>'DK Salaries'!B61</f>
        <v>Dak Prescott</v>
      </c>
      <c r="C61">
        <f>'DK Salaries'!C61</f>
        <v>5900</v>
      </c>
      <c r="D61" t="str">
        <f>'DK Salaries'!D61</f>
        <v>Dal@GB 04:25PM ET</v>
      </c>
      <c r="E61">
        <f>'DK Salaries'!E61</f>
        <v>17.732</v>
      </c>
      <c r="F61" t="str">
        <f>'DK Salaries'!F61</f>
        <v>Dal</v>
      </c>
      <c r="G61" t="str">
        <f t="shared" si="1"/>
        <v>Dal</v>
      </c>
      <c r="H61" t="s">
        <v>57</v>
      </c>
      <c r="I61" t="str">
        <f t="shared" si="2"/>
        <v>GB</v>
      </c>
      <c r="J61" s="13">
        <v>0.6840277777777778</v>
      </c>
      <c r="K61" t="s">
        <v>51</v>
      </c>
      <c r="L61" s="14" t="str">
        <f t="shared" si="3"/>
        <v>GB</v>
      </c>
    </row>
    <row r="62">
      <c r="A62" t="str">
        <f>'DK Salaries'!A62</f>
        <v>WR</v>
      </c>
      <c r="B62" t="str">
        <f>'DK Salaries'!B62</f>
        <v>Will Fuller</v>
      </c>
      <c r="C62">
        <f>'DK Salaries'!C62</f>
        <v>5900</v>
      </c>
      <c r="D62" t="str">
        <f>'DK Salaries'!D62</f>
        <v>Ind@Hou 08:30PM ET</v>
      </c>
      <c r="E62">
        <f>'DK Salaries'!E62</f>
        <v>15.34</v>
      </c>
      <c r="F62" t="str">
        <f>'DK Salaries'!F62</f>
        <v>Hou</v>
      </c>
      <c r="G62" t="str">
        <f t="shared" si="1"/>
        <v>Ind</v>
      </c>
      <c r="H62" t="s">
        <v>96</v>
      </c>
      <c r="I62" t="str">
        <f t="shared" si="2"/>
        <v>Hou</v>
      </c>
      <c r="J62" s="13">
        <v>0.8541666666666666</v>
      </c>
      <c r="K62" t="s">
        <v>51</v>
      </c>
      <c r="L62" s="14" t="str">
        <f t="shared" si="3"/>
        <v>Ind</v>
      </c>
    </row>
    <row r="63">
      <c r="A63" t="str">
        <f>'DK Salaries'!A63</f>
        <v>WR</v>
      </c>
      <c r="B63" t="str">
        <f>'DK Salaries'!B63</f>
        <v>DeSean Jackson</v>
      </c>
      <c r="C63">
        <f>'DK Salaries'!C63</f>
        <v>5800</v>
      </c>
      <c r="D63" t="str">
        <f>'DK Salaries'!D63</f>
        <v>Phi@Was 01:00PM ET</v>
      </c>
      <c r="E63">
        <f>'DK Salaries'!E63</f>
        <v>10.96</v>
      </c>
      <c r="F63" t="str">
        <f>'DK Salaries'!F63</f>
        <v>Was</v>
      </c>
      <c r="G63" t="str">
        <f t="shared" si="1"/>
        <v>Phi</v>
      </c>
      <c r="H63" t="s">
        <v>178</v>
      </c>
      <c r="I63" t="str">
        <f t="shared" si="2"/>
        <v>Was</v>
      </c>
      <c r="J63" s="13">
        <v>0.5416666666666666</v>
      </c>
      <c r="K63" t="s">
        <v>51</v>
      </c>
      <c r="L63" s="14" t="str">
        <f t="shared" si="3"/>
        <v>Phi</v>
      </c>
    </row>
    <row r="64">
      <c r="A64" t="str">
        <f>'DK Salaries'!A64</f>
        <v>QB</v>
      </c>
      <c r="B64" t="str">
        <f>'DK Salaries'!B64</f>
        <v>Joe Flacco</v>
      </c>
      <c r="C64">
        <f>'DK Salaries'!C64</f>
        <v>5800</v>
      </c>
      <c r="D64" t="str">
        <f>'DK Salaries'!D64</f>
        <v>Bal@NYG 01:00PM ET</v>
      </c>
      <c r="E64">
        <f>'DK Salaries'!E64</f>
        <v>16.796</v>
      </c>
      <c r="F64" t="str">
        <f>'DK Salaries'!F64</f>
        <v>Bal</v>
      </c>
      <c r="G64" t="str">
        <f t="shared" si="1"/>
        <v>Bal</v>
      </c>
      <c r="H64" t="s">
        <v>38</v>
      </c>
      <c r="I64" t="str">
        <f t="shared" si="2"/>
        <v>NYG</v>
      </c>
      <c r="J64" s="13">
        <v>0.5416666666666666</v>
      </c>
      <c r="K64" t="s">
        <v>51</v>
      </c>
      <c r="L64" s="14" t="str">
        <f t="shared" si="3"/>
        <v>NYG</v>
      </c>
    </row>
    <row r="65">
      <c r="A65" t="str">
        <f>'DK Salaries'!A65</f>
        <v>QB</v>
      </c>
      <c r="B65" t="str">
        <f>'DK Salaries'!B65</f>
        <v>Brian Hoyer</v>
      </c>
      <c r="C65">
        <f>'DK Salaries'!C65</f>
        <v>5800</v>
      </c>
      <c r="D65" t="str">
        <f>'DK Salaries'!D65</f>
        <v>Jax@Chi 01:00PM ET</v>
      </c>
      <c r="E65">
        <f>'DK Salaries'!E65</f>
        <v>18.89</v>
      </c>
      <c r="F65" t="str">
        <f>'DK Salaries'!F65</f>
        <v>Chi</v>
      </c>
      <c r="G65" t="str">
        <f t="shared" si="1"/>
        <v>Jax</v>
      </c>
      <c r="H65" t="s">
        <v>80</v>
      </c>
      <c r="I65" t="str">
        <f t="shared" si="2"/>
        <v>Chi</v>
      </c>
      <c r="J65" s="13">
        <v>0.5416666666666666</v>
      </c>
      <c r="K65" t="s">
        <v>51</v>
      </c>
      <c r="L65" s="14" t="str">
        <f t="shared" si="3"/>
        <v>Jax</v>
      </c>
    </row>
    <row r="66">
      <c r="A66" t="str">
        <f>'DK Salaries'!A66</f>
        <v>RB</v>
      </c>
      <c r="B66" t="str">
        <f>'DK Salaries'!B66</f>
        <v>Eddie Lacy</v>
      </c>
      <c r="C66">
        <f>'DK Salaries'!C66</f>
        <v>5800</v>
      </c>
      <c r="D66" t="str">
        <f>'DK Salaries'!D66</f>
        <v>Dal@GB 04:25PM ET</v>
      </c>
      <c r="E66">
        <f>'DK Salaries'!E66</f>
        <v>9.425</v>
      </c>
      <c r="F66" t="str">
        <f>'DK Salaries'!F66</f>
        <v>GB</v>
      </c>
      <c r="G66" t="str">
        <f t="shared" si="1"/>
        <v>Dal</v>
      </c>
      <c r="H66" t="s">
        <v>57</v>
      </c>
      <c r="I66" t="str">
        <f t="shared" si="2"/>
        <v>GB</v>
      </c>
      <c r="J66" s="13">
        <v>0.6840277777777778</v>
      </c>
      <c r="K66" t="s">
        <v>51</v>
      </c>
      <c r="L66" s="14" t="str">
        <f t="shared" si="3"/>
        <v>Dal</v>
      </c>
    </row>
    <row r="67">
      <c r="A67" t="str">
        <f>'DK Salaries'!A67</f>
        <v>WR</v>
      </c>
      <c r="B67" t="str">
        <f>'DK Salaries'!B67</f>
        <v>Travis Benjamin</v>
      </c>
      <c r="C67">
        <f>'DK Salaries'!C67</f>
        <v>5700</v>
      </c>
      <c r="D67" t="str">
        <f>'DK Salaries'!D67</f>
        <v>Den@SD 08:25PM ET</v>
      </c>
      <c r="E67">
        <f>'DK Salaries'!E67</f>
        <v>16.66</v>
      </c>
      <c r="F67" t="str">
        <f>'DK Salaries'!F67</f>
        <v>SD</v>
      </c>
      <c r="G67" t="str">
        <f t="shared" si="1"/>
        <v>Den</v>
      </c>
      <c r="H67" t="s">
        <v>128</v>
      </c>
      <c r="I67" t="str">
        <f t="shared" si="2"/>
        <v>SD</v>
      </c>
      <c r="J67" s="13">
        <v>0.8506944444444444</v>
      </c>
      <c r="K67" t="s">
        <v>51</v>
      </c>
      <c r="L67" s="14" t="str">
        <f t="shared" si="3"/>
        <v>Den</v>
      </c>
    </row>
    <row r="68">
      <c r="A68" t="str">
        <f>'DK Salaries'!A68</f>
        <v>QB</v>
      </c>
      <c r="B68" t="str">
        <f>'DK Salaries'!B68</f>
        <v>Alex Smith</v>
      </c>
      <c r="C68">
        <f>'DK Salaries'!C68</f>
        <v>5700</v>
      </c>
      <c r="D68" t="str">
        <f>'DK Salaries'!D68</f>
        <v>KC@Oak 04:05PM ET</v>
      </c>
      <c r="E68">
        <f>'DK Salaries'!E68</f>
        <v>17.38</v>
      </c>
      <c r="F68" t="str">
        <f>'DK Salaries'!F68</f>
        <v>KC</v>
      </c>
      <c r="G68" t="str">
        <f t="shared" si="1"/>
        <v>KC</v>
      </c>
      <c r="H68" t="s">
        <v>115</v>
      </c>
      <c r="I68" t="str">
        <f t="shared" si="2"/>
        <v>Oak</v>
      </c>
      <c r="J68" s="13">
        <v>0.6701388888888888</v>
      </c>
      <c r="K68" t="s">
        <v>51</v>
      </c>
      <c r="L68" s="14" t="str">
        <f t="shared" si="3"/>
        <v>Oak</v>
      </c>
    </row>
    <row r="69">
      <c r="A69" t="str">
        <f>'DK Salaries'!A69</f>
        <v>RB</v>
      </c>
      <c r="B69" t="str">
        <f>'DK Salaries'!B69</f>
        <v>Melvin Gordon</v>
      </c>
      <c r="C69">
        <f>'DK Salaries'!C69</f>
        <v>5600</v>
      </c>
      <c r="D69" t="str">
        <f>'DK Salaries'!D69</f>
        <v>Den@SD 08:25PM ET</v>
      </c>
      <c r="E69">
        <f>'DK Salaries'!E69</f>
        <v>19.82</v>
      </c>
      <c r="F69" t="str">
        <f>'DK Salaries'!F69</f>
        <v>SD</v>
      </c>
      <c r="G69" t="str">
        <f t="shared" si="1"/>
        <v>Den</v>
      </c>
      <c r="H69" t="s">
        <v>128</v>
      </c>
      <c r="I69" t="str">
        <f t="shared" si="2"/>
        <v>SD</v>
      </c>
      <c r="J69" s="13">
        <v>0.8506944444444444</v>
      </c>
      <c r="K69" t="s">
        <v>51</v>
      </c>
      <c r="L69" s="14" t="str">
        <f t="shared" si="3"/>
        <v>Den</v>
      </c>
    </row>
    <row r="70">
      <c r="A70" t="str">
        <f>'DK Salaries'!A70</f>
        <v>QB</v>
      </c>
      <c r="B70" t="str">
        <f>'DK Salaries'!B70</f>
        <v>Kirk Cousins</v>
      </c>
      <c r="C70">
        <f>'DK Salaries'!C70</f>
        <v>5600</v>
      </c>
      <c r="D70" t="str">
        <f>'DK Salaries'!D70</f>
        <v>Phi@Was 01:00PM ET</v>
      </c>
      <c r="E70">
        <f>'DK Salaries'!E70</f>
        <v>17.696</v>
      </c>
      <c r="F70" t="str">
        <f>'DK Salaries'!F70</f>
        <v>Was</v>
      </c>
      <c r="G70" t="str">
        <f t="shared" si="1"/>
        <v>Phi</v>
      </c>
      <c r="H70" t="s">
        <v>178</v>
      </c>
      <c r="I70" t="str">
        <f t="shared" si="2"/>
        <v>Was</v>
      </c>
      <c r="J70" s="13">
        <v>0.5416666666666666</v>
      </c>
      <c r="K70" t="s">
        <v>51</v>
      </c>
      <c r="L70" s="14" t="str">
        <f t="shared" si="3"/>
        <v>Phi</v>
      </c>
    </row>
    <row r="71">
      <c r="A71" t="str">
        <f>'DK Salaries'!A71</f>
        <v>WR</v>
      </c>
      <c r="B71" t="str">
        <f>'DK Salaries'!B71</f>
        <v>Sterling Shepard</v>
      </c>
      <c r="C71">
        <f>'DK Salaries'!C71</f>
        <v>5600</v>
      </c>
      <c r="D71" t="str">
        <f>'DK Salaries'!D71</f>
        <v>Bal@NYG 01:00PM ET</v>
      </c>
      <c r="E71">
        <f>'DK Salaries'!E71</f>
        <v>12.94</v>
      </c>
      <c r="F71" t="str">
        <f>'DK Salaries'!F71</f>
        <v>NYG</v>
      </c>
      <c r="G71" t="str">
        <f t="shared" si="1"/>
        <v>Bal</v>
      </c>
      <c r="H71" t="s">
        <v>38</v>
      </c>
      <c r="I71" t="str">
        <f t="shared" si="2"/>
        <v>NYG</v>
      </c>
      <c r="J71" s="13">
        <v>0.5416666666666666</v>
      </c>
      <c r="K71" t="s">
        <v>51</v>
      </c>
      <c r="L71" s="14" t="str">
        <f t="shared" si="3"/>
        <v>Bal</v>
      </c>
    </row>
    <row r="72">
      <c r="A72" t="str">
        <f>'DK Salaries'!A72</f>
        <v>RB</v>
      </c>
      <c r="B72" t="str">
        <f>'DK Salaries'!B72</f>
        <v>Devonta Freeman</v>
      </c>
      <c r="C72">
        <f>'DK Salaries'!C72</f>
        <v>5600</v>
      </c>
      <c r="D72" t="str">
        <f>'DK Salaries'!D72</f>
        <v>Atl@Sea 04:25PM ET</v>
      </c>
      <c r="E72">
        <f>'DK Salaries'!E72</f>
        <v>17.54</v>
      </c>
      <c r="F72" t="str">
        <f>'DK Salaries'!F72</f>
        <v>Atl</v>
      </c>
      <c r="G72" t="str">
        <f t="shared" si="1"/>
        <v>Atl</v>
      </c>
      <c r="H72" t="s">
        <v>34</v>
      </c>
      <c r="I72" t="str">
        <f t="shared" si="2"/>
        <v>Sea</v>
      </c>
      <c r="J72" s="13">
        <v>0.6840277777777778</v>
      </c>
      <c r="K72" t="s">
        <v>51</v>
      </c>
      <c r="L72" s="14" t="str">
        <f t="shared" si="3"/>
        <v>Sea</v>
      </c>
    </row>
    <row r="73">
      <c r="A73" t="str">
        <f>'DK Salaries'!A73</f>
        <v>QB</v>
      </c>
      <c r="B73" t="str">
        <f>'DK Salaries'!B73</f>
        <v>Tony Romo</v>
      </c>
      <c r="C73">
        <f>'DK Salaries'!C73</f>
        <v>5600</v>
      </c>
      <c r="D73" t="str">
        <f>'DK Salaries'!D73</f>
        <v>Dal@GB 04:25PM ET</v>
      </c>
      <c r="E73">
        <f>'DK Salaries'!E73</f>
        <v>0</v>
      </c>
      <c r="F73" t="str">
        <f>'DK Salaries'!F73</f>
        <v>Dal</v>
      </c>
      <c r="G73" t="str">
        <f t="shared" si="1"/>
        <v>Dal</v>
      </c>
      <c r="H73" t="s">
        <v>57</v>
      </c>
      <c r="I73" t="str">
        <f t="shared" si="2"/>
        <v>GB</v>
      </c>
      <c r="J73" s="13">
        <v>0.6840277777777778</v>
      </c>
      <c r="K73" t="s">
        <v>51</v>
      </c>
      <c r="L73" s="14" t="str">
        <f t="shared" si="3"/>
        <v>GB</v>
      </c>
    </row>
    <row r="74">
      <c r="A74" t="str">
        <f>'DK Salaries'!A74</f>
        <v>TE</v>
      </c>
      <c r="B74" t="str">
        <f>'DK Salaries'!B74</f>
        <v>Delanie Walker</v>
      </c>
      <c r="C74">
        <f>'DK Salaries'!C74</f>
        <v>5500</v>
      </c>
      <c r="D74" t="str">
        <f>'DK Salaries'!D74</f>
        <v>Cle@Ten 01:00PM ET</v>
      </c>
      <c r="E74">
        <f>'DK Salaries'!E74</f>
        <v>12.625</v>
      </c>
      <c r="F74" t="str">
        <f>'DK Salaries'!F74</f>
        <v>Ten</v>
      </c>
      <c r="G74" t="str">
        <f t="shared" si="1"/>
        <v>Cle</v>
      </c>
      <c r="H74" t="s">
        <v>84</v>
      </c>
      <c r="I74" t="str">
        <f t="shared" si="2"/>
        <v>Ten</v>
      </c>
      <c r="J74" s="13">
        <v>0.5416666666666666</v>
      </c>
      <c r="K74" t="s">
        <v>51</v>
      </c>
      <c r="L74" s="14" t="str">
        <f t="shared" si="3"/>
        <v>Cle</v>
      </c>
    </row>
    <row r="75">
      <c r="A75" t="str">
        <f>'DK Salaries'!A75</f>
        <v>WR</v>
      </c>
      <c r="B75" t="str">
        <f>'DK Salaries'!B75</f>
        <v>Steve Smith Sr.</v>
      </c>
      <c r="C75">
        <f>'DK Salaries'!C75</f>
        <v>5500</v>
      </c>
      <c r="D75" t="str">
        <f>'DK Salaries'!D75</f>
        <v>Bal@NYG 01:00PM ET</v>
      </c>
      <c r="E75">
        <f>'DK Salaries'!E75</f>
        <v>13.4</v>
      </c>
      <c r="F75" t="str">
        <f>'DK Salaries'!F75</f>
        <v>Bal</v>
      </c>
      <c r="G75" t="str">
        <f t="shared" si="1"/>
        <v>Bal</v>
      </c>
      <c r="H75" t="s">
        <v>38</v>
      </c>
      <c r="I75" t="str">
        <f t="shared" si="2"/>
        <v>NYG</v>
      </c>
      <c r="J75" s="13">
        <v>0.5416666666666666</v>
      </c>
      <c r="K75" t="s">
        <v>51</v>
      </c>
      <c r="L75" s="14" t="str">
        <f t="shared" si="3"/>
        <v>NYG</v>
      </c>
    </row>
    <row r="76">
      <c r="A76" t="str">
        <f>'DK Salaries'!A76</f>
        <v>QB</v>
      </c>
      <c r="B76" t="str">
        <f>'DK Salaries'!B76</f>
        <v>Andy Dalton</v>
      </c>
      <c r="C76">
        <f>'DK Salaries'!C76</f>
        <v>5500</v>
      </c>
      <c r="D76" t="str">
        <f>'DK Salaries'!D76</f>
        <v>Cin@NE 01:00PM ET</v>
      </c>
      <c r="E76">
        <f>'DK Salaries'!E76</f>
        <v>18.344</v>
      </c>
      <c r="F76" t="str">
        <f>'DK Salaries'!F76</f>
        <v>Cin</v>
      </c>
      <c r="G76" t="str">
        <f t="shared" si="1"/>
        <v>Cin</v>
      </c>
      <c r="H76" t="s">
        <v>42</v>
      </c>
      <c r="I76" t="str">
        <f t="shared" si="2"/>
        <v>NE</v>
      </c>
      <c r="J76" s="13">
        <v>0.5416666666666666</v>
      </c>
      <c r="K76" t="s">
        <v>51</v>
      </c>
      <c r="L76" s="14" t="str">
        <f t="shared" si="3"/>
        <v>NE</v>
      </c>
    </row>
    <row r="77">
      <c r="A77" t="str">
        <f>'DK Salaries'!A77</f>
        <v>RB</v>
      </c>
      <c r="B77" t="str">
        <f>'DK Salaries'!B77</f>
        <v>Matt Forte</v>
      </c>
      <c r="C77">
        <f>'DK Salaries'!C77</f>
        <v>5500</v>
      </c>
      <c r="D77" t="str">
        <f>'DK Salaries'!D77</f>
        <v>NYJ@Ari 08:30PM ET</v>
      </c>
      <c r="E77">
        <f>'DK Salaries'!E77</f>
        <v>15.42</v>
      </c>
      <c r="F77" t="str">
        <f>'DK Salaries'!F77</f>
        <v>NYJ</v>
      </c>
      <c r="G77" t="str">
        <f t="shared" si="1"/>
        <v>NYJ</v>
      </c>
      <c r="H77" t="s">
        <v>64</v>
      </c>
      <c r="I77" t="str">
        <f t="shared" si="2"/>
        <v>Ari</v>
      </c>
      <c r="J77" s="13">
        <v>0.8541666666666666</v>
      </c>
      <c r="K77" t="s">
        <v>51</v>
      </c>
      <c r="L77" s="14" t="str">
        <f t="shared" si="3"/>
        <v>Ari</v>
      </c>
    </row>
    <row r="78">
      <c r="A78" t="str">
        <f>'DK Salaries'!A78</f>
        <v>QB</v>
      </c>
      <c r="B78" t="str">
        <f>'DK Salaries'!B78</f>
        <v>Ryan Tannehill</v>
      </c>
      <c r="C78">
        <f>'DK Salaries'!C78</f>
        <v>5400</v>
      </c>
      <c r="D78" t="str">
        <f>'DK Salaries'!D78</f>
        <v>Pit@Mia 01:00PM ET</v>
      </c>
      <c r="E78">
        <f>'DK Salaries'!E78</f>
        <v>16.656</v>
      </c>
      <c r="F78" t="str">
        <f>'DK Salaries'!F78</f>
        <v>Mia</v>
      </c>
      <c r="G78" t="str">
        <f t="shared" si="1"/>
        <v>Pit</v>
      </c>
      <c r="H78" t="s">
        <v>30</v>
      </c>
      <c r="I78" t="str">
        <f t="shared" si="2"/>
        <v>Mia</v>
      </c>
      <c r="J78" s="13">
        <v>0.5416666666666666</v>
      </c>
      <c r="K78" t="s">
        <v>51</v>
      </c>
      <c r="L78" s="14" t="str">
        <f t="shared" si="3"/>
        <v>Pit</v>
      </c>
    </row>
    <row r="79">
      <c r="A79" t="str">
        <f>'DK Salaries'!A79</f>
        <v>RB</v>
      </c>
      <c r="B79" t="str">
        <f>'DK Salaries'!B79</f>
        <v>Spencer Ware</v>
      </c>
      <c r="C79">
        <f>'DK Salaries'!C79</f>
        <v>5400</v>
      </c>
      <c r="D79" t="str">
        <f>'DK Salaries'!D79</f>
        <v>KC@Oak 04:05PM ET</v>
      </c>
      <c r="E79">
        <f>'DK Salaries'!E79</f>
        <v>16.325</v>
      </c>
      <c r="F79" t="str">
        <f>'DK Salaries'!F79</f>
        <v>KC</v>
      </c>
      <c r="G79" t="str">
        <f t="shared" si="1"/>
        <v>KC</v>
      </c>
      <c r="H79" t="s">
        <v>115</v>
      </c>
      <c r="I79" t="str">
        <f t="shared" si="2"/>
        <v>Oak</v>
      </c>
      <c r="J79" s="13">
        <v>0.6701388888888888</v>
      </c>
      <c r="K79" t="s">
        <v>51</v>
      </c>
      <c r="L79" s="14" t="str">
        <f t="shared" si="3"/>
        <v>Oak</v>
      </c>
    </row>
    <row r="80">
      <c r="A80" t="str">
        <f>'DK Salaries'!A80</f>
        <v>QB</v>
      </c>
      <c r="B80" t="str">
        <f>'DK Salaries'!B80</f>
        <v>Brock Osweiler</v>
      </c>
      <c r="C80">
        <f>'DK Salaries'!C80</f>
        <v>5400</v>
      </c>
      <c r="D80" t="str">
        <f>'DK Salaries'!D80</f>
        <v>Ind@Hou 08:30PM ET</v>
      </c>
      <c r="E80">
        <f>'DK Salaries'!E80</f>
        <v>13.224</v>
      </c>
      <c r="F80" t="str">
        <f>'DK Salaries'!F80</f>
        <v>Hou</v>
      </c>
      <c r="G80" t="str">
        <f t="shared" si="1"/>
        <v>Ind</v>
      </c>
      <c r="H80" t="s">
        <v>96</v>
      </c>
      <c r="I80" t="str">
        <f t="shared" si="2"/>
        <v>Hou</v>
      </c>
      <c r="J80" s="13">
        <v>0.8541666666666666</v>
      </c>
      <c r="K80" t="s">
        <v>51</v>
      </c>
      <c r="L80" s="14" t="str">
        <f t="shared" si="3"/>
        <v>Ind</v>
      </c>
    </row>
    <row r="81">
      <c r="A81" t="str">
        <f>'DK Salaries'!A81</f>
        <v>QB</v>
      </c>
      <c r="B81" t="str">
        <f>'DK Salaries'!B81</f>
        <v>Tyrod Taylor</v>
      </c>
      <c r="C81">
        <f>'DK Salaries'!C81</f>
        <v>5300</v>
      </c>
      <c r="D81" t="str">
        <f>'DK Salaries'!D81</f>
        <v>SF@Buf 01:00PM ET</v>
      </c>
      <c r="E81">
        <f>'DK Salaries'!E81</f>
        <v>16.136</v>
      </c>
      <c r="F81" t="str">
        <f>'DK Salaries'!F81</f>
        <v>Buf</v>
      </c>
      <c r="G81" t="str">
        <f t="shared" si="1"/>
        <v>SF</v>
      </c>
      <c r="H81" t="s">
        <v>160</v>
      </c>
      <c r="I81" t="str">
        <f t="shared" si="2"/>
        <v>Buf</v>
      </c>
      <c r="J81" s="13">
        <v>0.5416666666666666</v>
      </c>
      <c r="K81" t="s">
        <v>51</v>
      </c>
      <c r="L81" s="14" t="str">
        <f t="shared" si="3"/>
        <v>SF</v>
      </c>
    </row>
    <row r="82">
      <c r="A82" t="str">
        <f>'DK Salaries'!A82</f>
        <v>RB</v>
      </c>
      <c r="B82" t="str">
        <f>'DK Salaries'!B82</f>
        <v>Theo Riddick</v>
      </c>
      <c r="C82">
        <f>'DK Salaries'!C82</f>
        <v>5300</v>
      </c>
      <c r="D82" t="str">
        <f>'DK Salaries'!D82</f>
        <v>LA@Det 01:00PM ET</v>
      </c>
      <c r="E82">
        <f>'DK Salaries'!E82</f>
        <v>17.22</v>
      </c>
      <c r="F82" t="str">
        <f>'DK Salaries'!F82</f>
        <v>Det</v>
      </c>
      <c r="G82" t="str">
        <f t="shared" si="1"/>
        <v>LA</v>
      </c>
      <c r="H82" t="s">
        <v>137</v>
      </c>
      <c r="I82" t="str">
        <f t="shared" si="2"/>
        <v>Det</v>
      </c>
      <c r="J82" s="13">
        <v>0.5416666666666666</v>
      </c>
      <c r="K82" t="s">
        <v>51</v>
      </c>
      <c r="L82" s="14" t="str">
        <f t="shared" si="3"/>
        <v>LA</v>
      </c>
    </row>
    <row r="83">
      <c r="A83" t="str">
        <f>'DK Salaries'!A83</f>
        <v>WR</v>
      </c>
      <c r="B83" t="str">
        <f>'DK Salaries'!B83</f>
        <v>Donte Moncrief</v>
      </c>
      <c r="C83">
        <f>'DK Salaries'!C83</f>
        <v>5300</v>
      </c>
      <c r="D83" t="str">
        <f>'DK Salaries'!D83</f>
        <v>Ind@Hou 08:30PM ET</v>
      </c>
      <c r="E83">
        <f>'DK Salaries'!E83</f>
        <v>10.15</v>
      </c>
      <c r="F83" t="str">
        <f>'DK Salaries'!F83</f>
        <v>Ind</v>
      </c>
      <c r="G83" t="str">
        <f t="shared" si="1"/>
        <v>Ind</v>
      </c>
      <c r="H83" t="s">
        <v>96</v>
      </c>
      <c r="I83" t="str">
        <f t="shared" si="2"/>
        <v>Hou</v>
      </c>
      <c r="J83" s="13">
        <v>0.8541666666666666</v>
      </c>
      <c r="K83" t="s">
        <v>51</v>
      </c>
      <c r="L83" s="14" t="str">
        <f t="shared" si="3"/>
        <v>Hou</v>
      </c>
    </row>
    <row r="84">
      <c r="A84" t="str">
        <f>'DK Salaries'!A84</f>
        <v>QB</v>
      </c>
      <c r="B84" t="str">
        <f>'DK Salaries'!B84</f>
        <v>Trevor Siemian</v>
      </c>
      <c r="C84">
        <f>'DK Salaries'!C84</f>
        <v>5200</v>
      </c>
      <c r="D84" t="str">
        <f>'DK Salaries'!D84</f>
        <v>Den@SD 08:25PM ET</v>
      </c>
      <c r="E84">
        <f>'DK Salaries'!E84</f>
        <v>15.54</v>
      </c>
      <c r="F84" t="str">
        <f>'DK Salaries'!F84</f>
        <v>Den</v>
      </c>
      <c r="G84" t="str">
        <f t="shared" si="1"/>
        <v>Den</v>
      </c>
      <c r="H84" t="s">
        <v>128</v>
      </c>
      <c r="I84" t="str">
        <f t="shared" si="2"/>
        <v>SD</v>
      </c>
      <c r="J84" s="13">
        <v>0.8506944444444444</v>
      </c>
      <c r="K84" t="s">
        <v>51</v>
      </c>
      <c r="L84" s="14" t="str">
        <f t="shared" si="3"/>
        <v>SD</v>
      </c>
    </row>
    <row r="85">
      <c r="A85" t="str">
        <f>'DK Salaries'!A85</f>
        <v>QB</v>
      </c>
      <c r="B85" t="str">
        <f>'DK Salaries'!B85</f>
        <v>Paxton Lynch</v>
      </c>
      <c r="C85">
        <f>'DK Salaries'!C85</f>
        <v>5200</v>
      </c>
      <c r="D85" t="str">
        <f>'DK Salaries'!D85</f>
        <v>Den@SD 08:25PM ET</v>
      </c>
      <c r="E85">
        <f>'DK Salaries'!E85</f>
        <v>12.06</v>
      </c>
      <c r="F85" t="str">
        <f>'DK Salaries'!F85</f>
        <v>Den</v>
      </c>
      <c r="G85" t="str">
        <f t="shared" si="1"/>
        <v>Den</v>
      </c>
      <c r="H85" t="s">
        <v>128</v>
      </c>
      <c r="I85" t="str">
        <f t="shared" si="2"/>
        <v>SD</v>
      </c>
      <c r="J85" s="13">
        <v>0.8506944444444444</v>
      </c>
      <c r="K85" t="s">
        <v>51</v>
      </c>
      <c r="L85" s="14" t="str">
        <f t="shared" si="3"/>
        <v>SD</v>
      </c>
    </row>
    <row r="86">
      <c r="A86" t="str">
        <f>'DK Salaries'!A86</f>
        <v>WR</v>
      </c>
      <c r="B86" t="str">
        <f>'DK Salaries'!B86</f>
        <v>Mike Wallace</v>
      </c>
      <c r="C86">
        <f>'DK Salaries'!C86</f>
        <v>5200</v>
      </c>
      <c r="D86" t="str">
        <f>'DK Salaries'!D86</f>
        <v>Bal@NYG 01:00PM ET</v>
      </c>
      <c r="E86">
        <f>'DK Salaries'!E86</f>
        <v>14.04</v>
      </c>
      <c r="F86" t="str">
        <f>'DK Salaries'!F86</f>
        <v>Bal</v>
      </c>
      <c r="G86" t="str">
        <f t="shared" si="1"/>
        <v>Bal</v>
      </c>
      <c r="H86" t="s">
        <v>38</v>
      </c>
      <c r="I86" t="str">
        <f t="shared" si="2"/>
        <v>NYG</v>
      </c>
      <c r="J86" s="13">
        <v>0.5416666666666666</v>
      </c>
      <c r="K86" t="s">
        <v>51</v>
      </c>
      <c r="L86" s="14" t="str">
        <f t="shared" si="3"/>
        <v>NYG</v>
      </c>
    </row>
    <row r="87">
      <c r="A87" t="str">
        <f>'DK Salaries'!A87</f>
        <v>RB</v>
      </c>
      <c r="B87" t="str">
        <f>'DK Salaries'!B87</f>
        <v>Frank Gore</v>
      </c>
      <c r="C87">
        <f>'DK Salaries'!C87</f>
        <v>5200</v>
      </c>
      <c r="D87" t="str">
        <f>'DK Salaries'!D87</f>
        <v>Ind@Hou 08:30PM ET</v>
      </c>
      <c r="E87">
        <f>'DK Salaries'!E87</f>
        <v>14.36</v>
      </c>
      <c r="F87" t="str">
        <f>'DK Salaries'!F87</f>
        <v>Ind</v>
      </c>
      <c r="G87" t="str">
        <f t="shared" si="1"/>
        <v>Ind</v>
      </c>
      <c r="H87" t="s">
        <v>96</v>
      </c>
      <c r="I87" t="str">
        <f t="shared" si="2"/>
        <v>Hou</v>
      </c>
      <c r="J87" s="13">
        <v>0.8541666666666666</v>
      </c>
      <c r="K87" t="s">
        <v>51</v>
      </c>
      <c r="L87" s="14" t="str">
        <f t="shared" si="3"/>
        <v>Hou</v>
      </c>
    </row>
    <row r="88">
      <c r="A88" t="str">
        <f>'DK Salaries'!A88</f>
        <v>QB</v>
      </c>
      <c r="B88" t="str">
        <f>'DK Salaries'!B88</f>
        <v>Ryan Fitzpatrick</v>
      </c>
      <c r="C88">
        <f>'DK Salaries'!C88</f>
        <v>5200</v>
      </c>
      <c r="D88" t="str">
        <f>'DK Salaries'!D88</f>
        <v>NYJ@Ari 08:30PM ET</v>
      </c>
      <c r="E88">
        <f>'DK Salaries'!E88</f>
        <v>14.176</v>
      </c>
      <c r="F88" t="str">
        <f>'DK Salaries'!F88</f>
        <v>NYJ</v>
      </c>
      <c r="G88" t="str">
        <f t="shared" si="1"/>
        <v>NYJ</v>
      </c>
      <c r="H88" t="s">
        <v>64</v>
      </c>
      <c r="I88" t="str">
        <f t="shared" si="2"/>
        <v>Ari</v>
      </c>
      <c r="J88" s="13">
        <v>0.8541666666666666</v>
      </c>
      <c r="K88" t="s">
        <v>51</v>
      </c>
      <c r="L88" s="14" t="str">
        <f t="shared" si="3"/>
        <v>Ari</v>
      </c>
    </row>
    <row r="89">
      <c r="A89" t="str">
        <f>'DK Salaries'!A89</f>
        <v>RB</v>
      </c>
      <c r="B89" t="str">
        <f>'DK Salaries'!B89</f>
        <v>Carlos Hyde</v>
      </c>
      <c r="C89">
        <f>'DK Salaries'!C89</f>
        <v>5100</v>
      </c>
      <c r="D89" t="str">
        <f>'DK Salaries'!D89</f>
        <v>SF@Buf 01:00PM ET</v>
      </c>
      <c r="E89">
        <f>'DK Salaries'!E89</f>
        <v>19.46</v>
      </c>
      <c r="F89" t="str">
        <f>'DK Salaries'!F89</f>
        <v>SF</v>
      </c>
      <c r="G89" t="str">
        <f t="shared" si="1"/>
        <v>SF</v>
      </c>
      <c r="H89" t="s">
        <v>160</v>
      </c>
      <c r="I89" t="str">
        <f t="shared" si="2"/>
        <v>Buf</v>
      </c>
      <c r="J89" s="13">
        <v>0.5416666666666666</v>
      </c>
      <c r="K89" t="s">
        <v>51</v>
      </c>
      <c r="L89" s="14" t="str">
        <f t="shared" si="3"/>
        <v>Buf</v>
      </c>
    </row>
    <row r="90">
      <c r="A90" t="str">
        <f>'DK Salaries'!A90</f>
        <v>RB</v>
      </c>
      <c r="B90" t="str">
        <f>'DK Salaries'!B90</f>
        <v>Jonathan Stewart</v>
      </c>
      <c r="C90">
        <f>'DK Salaries'!C90</f>
        <v>5100</v>
      </c>
      <c r="D90" t="str">
        <f>'DK Salaries'!D90</f>
        <v>Car@NO 01:00PM ET</v>
      </c>
      <c r="E90">
        <f>'DK Salaries'!E90</f>
        <v>5</v>
      </c>
      <c r="F90" t="str">
        <f>'DK Salaries'!F90</f>
        <v>Car</v>
      </c>
      <c r="G90" t="str">
        <f t="shared" si="1"/>
        <v>Car</v>
      </c>
      <c r="H90" t="s">
        <v>52</v>
      </c>
      <c r="I90" t="str">
        <f t="shared" si="2"/>
        <v>NO</v>
      </c>
      <c r="J90" s="13">
        <v>0.5416666666666666</v>
      </c>
      <c r="K90" t="s">
        <v>51</v>
      </c>
      <c r="L90" s="14" t="str">
        <f t="shared" si="3"/>
        <v>NO</v>
      </c>
    </row>
    <row r="91">
      <c r="A91" t="str">
        <f>'DK Salaries'!A91</f>
        <v>QB</v>
      </c>
      <c r="B91" t="str">
        <f>'DK Salaries'!B91</f>
        <v>Jay Cutler</v>
      </c>
      <c r="C91">
        <f>'DK Salaries'!C91</f>
        <v>5100</v>
      </c>
      <c r="D91" t="str">
        <f>'DK Salaries'!D91</f>
        <v>Jax@Chi 01:00PM ET</v>
      </c>
      <c r="E91">
        <f>'DK Salaries'!E91</f>
        <v>8.56</v>
      </c>
      <c r="F91" t="str">
        <f>'DK Salaries'!F91</f>
        <v>Chi</v>
      </c>
      <c r="G91" t="str">
        <f t="shared" si="1"/>
        <v>Jax</v>
      </c>
      <c r="H91" t="s">
        <v>80</v>
      </c>
      <c r="I91" t="str">
        <f t="shared" si="2"/>
        <v>Chi</v>
      </c>
      <c r="J91" s="13">
        <v>0.5416666666666666</v>
      </c>
      <c r="K91" t="s">
        <v>51</v>
      </c>
      <c r="L91" s="14" t="str">
        <f t="shared" si="3"/>
        <v>Jax</v>
      </c>
    </row>
    <row r="92">
      <c r="A92" t="str">
        <f>'DK Salaries'!A92</f>
        <v>RB</v>
      </c>
      <c r="B92" t="str">
        <f>'DK Salaries'!B92</f>
        <v>Jamaal Charles</v>
      </c>
      <c r="C92">
        <f>'DK Salaries'!C92</f>
        <v>5100</v>
      </c>
      <c r="D92" t="str">
        <f>'DK Salaries'!D92</f>
        <v>KC@Oak 04:05PM ET</v>
      </c>
      <c r="E92">
        <f>'DK Salaries'!E92</f>
        <v>0.7</v>
      </c>
      <c r="F92" t="str">
        <f>'DK Salaries'!F92</f>
        <v>KC</v>
      </c>
      <c r="G92" t="str">
        <f t="shared" si="1"/>
        <v>KC</v>
      </c>
      <c r="H92" t="s">
        <v>115</v>
      </c>
      <c r="I92" t="str">
        <f t="shared" si="2"/>
        <v>Oak</v>
      </c>
      <c r="J92" s="13">
        <v>0.6701388888888888</v>
      </c>
      <c r="K92" t="s">
        <v>51</v>
      </c>
      <c r="L92" s="14" t="str">
        <f t="shared" si="3"/>
        <v>Oak</v>
      </c>
    </row>
    <row r="93">
      <c r="A93" t="str">
        <f>'DK Salaries'!A93</f>
        <v>QB</v>
      </c>
      <c r="B93" t="str">
        <f>'DK Salaries'!B93</f>
        <v>Kellen Clemens</v>
      </c>
      <c r="C93">
        <f>'DK Salaries'!C93</f>
        <v>5000</v>
      </c>
      <c r="D93" t="str">
        <f>'DK Salaries'!D93</f>
        <v>Den@SD 08:25PM ET</v>
      </c>
      <c r="E93">
        <f>'DK Salaries'!E93</f>
        <v>-0.1</v>
      </c>
      <c r="F93" t="str">
        <f>'DK Salaries'!F93</f>
        <v>SD</v>
      </c>
      <c r="G93" t="str">
        <f t="shared" si="1"/>
        <v>Den</v>
      </c>
      <c r="H93" t="s">
        <v>128</v>
      </c>
      <c r="I93" t="str">
        <f t="shared" si="2"/>
        <v>SD</v>
      </c>
      <c r="J93" s="13">
        <v>0.8506944444444444</v>
      </c>
      <c r="K93" t="s">
        <v>51</v>
      </c>
      <c r="L93" s="14" t="str">
        <f t="shared" si="3"/>
        <v>Den</v>
      </c>
    </row>
    <row r="94">
      <c r="A94" t="str">
        <f>'DK Salaries'!A94</f>
        <v>QB</v>
      </c>
      <c r="B94" t="str">
        <f>'DK Salaries'!B94</f>
        <v>Austin Davis</v>
      </c>
      <c r="C94">
        <f>'DK Salaries'!C94</f>
        <v>5000</v>
      </c>
      <c r="D94" t="str">
        <f>'DK Salaries'!D94</f>
        <v>Den@SD 08:25PM ET</v>
      </c>
      <c r="E94">
        <f>'DK Salaries'!E94</f>
        <v>0</v>
      </c>
      <c r="F94" t="str">
        <f>'DK Salaries'!F94</f>
        <v>Den</v>
      </c>
      <c r="G94" t="str">
        <f t="shared" si="1"/>
        <v>Den</v>
      </c>
      <c r="H94" t="s">
        <v>128</v>
      </c>
      <c r="I94" t="str">
        <f t="shared" si="2"/>
        <v>SD</v>
      </c>
      <c r="J94" s="13">
        <v>0.8506944444444444</v>
      </c>
      <c r="K94" t="s">
        <v>51</v>
      </c>
      <c r="L94" s="14" t="str">
        <f t="shared" si="3"/>
        <v>SD</v>
      </c>
    </row>
    <row r="95">
      <c r="A95" t="str">
        <f>'DK Salaries'!A95</f>
        <v>QB</v>
      </c>
      <c r="B95" t="str">
        <f>'DK Salaries'!B95</f>
        <v>Colin Kaepernick</v>
      </c>
      <c r="C95">
        <f>'DK Salaries'!C95</f>
        <v>5000</v>
      </c>
      <c r="D95" t="str">
        <f>'DK Salaries'!D95</f>
        <v>SF@Buf 01:00PM ET</v>
      </c>
      <c r="E95">
        <f>'DK Salaries'!E95</f>
        <v>0</v>
      </c>
      <c r="F95" t="str">
        <f>'DK Salaries'!F95</f>
        <v>SF</v>
      </c>
      <c r="G95" t="str">
        <f t="shared" si="1"/>
        <v>SF</v>
      </c>
      <c r="H95" t="s">
        <v>160</v>
      </c>
      <c r="I95" t="str">
        <f t="shared" si="2"/>
        <v>Buf</v>
      </c>
      <c r="J95" s="13">
        <v>0.5416666666666666</v>
      </c>
      <c r="K95" t="s">
        <v>51</v>
      </c>
      <c r="L95" s="14" t="str">
        <f t="shared" si="3"/>
        <v>Buf</v>
      </c>
    </row>
    <row r="96">
      <c r="A96" t="str">
        <f>'DK Salaries'!A96</f>
        <v>QB</v>
      </c>
      <c r="B96" t="str">
        <f>'DK Salaries'!B96</f>
        <v>Christian Ponder</v>
      </c>
      <c r="C96">
        <f>'DK Salaries'!C96</f>
        <v>5000</v>
      </c>
      <c r="D96" t="str">
        <f>'DK Salaries'!D96</f>
        <v>SF@Buf 01:00PM ET</v>
      </c>
      <c r="E96">
        <f>'DK Salaries'!E96</f>
        <v>0</v>
      </c>
      <c r="F96" t="str">
        <f>'DK Salaries'!F96</f>
        <v>SF</v>
      </c>
      <c r="G96" t="str">
        <f t="shared" si="1"/>
        <v>SF</v>
      </c>
      <c r="H96" t="s">
        <v>160</v>
      </c>
      <c r="I96" t="str">
        <f t="shared" si="2"/>
        <v>Buf</v>
      </c>
      <c r="J96" s="13">
        <v>0.5416666666666666</v>
      </c>
      <c r="K96" t="s">
        <v>51</v>
      </c>
      <c r="L96" s="14" t="str">
        <f t="shared" si="3"/>
        <v>Buf</v>
      </c>
    </row>
    <row r="97">
      <c r="A97" t="str">
        <f>'DK Salaries'!A97</f>
        <v>QB</v>
      </c>
      <c r="B97" t="str">
        <f>'DK Salaries'!B97</f>
        <v>EJ Manuel</v>
      </c>
      <c r="C97">
        <f>'DK Salaries'!C97</f>
        <v>5000</v>
      </c>
      <c r="D97" t="str">
        <f>'DK Salaries'!D97</f>
        <v>SF@Buf 01:00PM ET</v>
      </c>
      <c r="E97">
        <f>'DK Salaries'!E97</f>
        <v>0.6</v>
      </c>
      <c r="F97" t="str">
        <f>'DK Salaries'!F97</f>
        <v>Buf</v>
      </c>
      <c r="G97" t="str">
        <f t="shared" si="1"/>
        <v>SF</v>
      </c>
      <c r="H97" t="s">
        <v>160</v>
      </c>
      <c r="I97" t="str">
        <f t="shared" si="2"/>
        <v>Buf</v>
      </c>
      <c r="J97" s="13">
        <v>0.5416666666666666</v>
      </c>
      <c r="K97" t="s">
        <v>51</v>
      </c>
      <c r="L97" s="14" t="str">
        <f t="shared" si="3"/>
        <v>SF</v>
      </c>
    </row>
    <row r="98">
      <c r="A98" t="str">
        <f>'DK Salaries'!A98</f>
        <v>QB</v>
      </c>
      <c r="B98" t="str">
        <f>'DK Salaries'!B98</f>
        <v>Blaine Gabbert</v>
      </c>
      <c r="C98">
        <f>'DK Salaries'!C98</f>
        <v>5000</v>
      </c>
      <c r="D98" t="str">
        <f>'DK Salaries'!D98</f>
        <v>SF@Buf 01:00PM ET</v>
      </c>
      <c r="E98">
        <f>'DK Salaries'!E98</f>
        <v>15.64</v>
      </c>
      <c r="F98" t="str">
        <f>'DK Salaries'!F98</f>
        <v>SF</v>
      </c>
      <c r="G98" t="str">
        <f t="shared" si="1"/>
        <v>SF</v>
      </c>
      <c r="H98" t="s">
        <v>160</v>
      </c>
      <c r="I98" t="str">
        <f t="shared" si="2"/>
        <v>Buf</v>
      </c>
      <c r="J98" s="13">
        <v>0.5416666666666666</v>
      </c>
      <c r="K98" t="s">
        <v>51</v>
      </c>
      <c r="L98" s="14" t="str">
        <f t="shared" si="3"/>
        <v>Buf</v>
      </c>
    </row>
    <row r="99">
      <c r="A99" t="str">
        <f>'DK Salaries'!A99</f>
        <v>QB</v>
      </c>
      <c r="B99" t="str">
        <f>'DK Salaries'!B99</f>
        <v>Cardale Jones</v>
      </c>
      <c r="C99">
        <f>'DK Salaries'!C99</f>
        <v>5000</v>
      </c>
      <c r="D99" t="str">
        <f>'DK Salaries'!D99</f>
        <v>SF@Buf 01:00PM ET</v>
      </c>
      <c r="E99">
        <f>'DK Salaries'!E99</f>
        <v>0</v>
      </c>
      <c r="F99" t="str">
        <f>'DK Salaries'!F99</f>
        <v>Buf</v>
      </c>
      <c r="G99" t="str">
        <f t="shared" si="1"/>
        <v>SF</v>
      </c>
      <c r="H99" t="s">
        <v>160</v>
      </c>
      <c r="I99" t="str">
        <f t="shared" si="2"/>
        <v>Buf</v>
      </c>
      <c r="J99" s="13">
        <v>0.5416666666666666</v>
      </c>
      <c r="K99" t="s">
        <v>51</v>
      </c>
      <c r="L99" s="14" t="str">
        <f t="shared" si="3"/>
        <v>SF</v>
      </c>
    </row>
    <row r="100">
      <c r="A100" t="str">
        <f>'DK Salaries'!A100</f>
        <v>QB</v>
      </c>
      <c r="B100" t="str">
        <f>'DK Salaries'!B100</f>
        <v>Chase Daniel</v>
      </c>
      <c r="C100">
        <f>'DK Salaries'!C100</f>
        <v>5000</v>
      </c>
      <c r="D100" t="str">
        <f>'DK Salaries'!D100</f>
        <v>Phi@Was 01:00PM ET</v>
      </c>
      <c r="E100">
        <f>'DK Salaries'!E100</f>
        <v>0</v>
      </c>
      <c r="F100" t="str">
        <f>'DK Salaries'!F100</f>
        <v>Phi</v>
      </c>
      <c r="G100" t="str">
        <f t="shared" si="1"/>
        <v>Phi</v>
      </c>
      <c r="H100" t="s">
        <v>178</v>
      </c>
      <c r="I100" t="str">
        <f t="shared" si="2"/>
        <v>Was</v>
      </c>
      <c r="J100" s="13">
        <v>0.5416666666666666</v>
      </c>
      <c r="K100" t="s">
        <v>51</v>
      </c>
      <c r="L100" s="14" t="str">
        <f t="shared" si="3"/>
        <v>Was</v>
      </c>
    </row>
    <row r="101">
      <c r="A101" t="str">
        <f>'DK Salaries'!A101</f>
        <v>QB</v>
      </c>
      <c r="B101" t="str">
        <f>'DK Salaries'!B101</f>
        <v>Colt McCoy</v>
      </c>
      <c r="C101">
        <f>'DK Salaries'!C101</f>
        <v>5000</v>
      </c>
      <c r="D101" t="str">
        <f>'DK Salaries'!D101</f>
        <v>Phi@Was 01:00PM ET</v>
      </c>
      <c r="E101">
        <f>'DK Salaries'!E101</f>
        <v>0</v>
      </c>
      <c r="F101" t="str">
        <f>'DK Salaries'!F101</f>
        <v>Was</v>
      </c>
      <c r="G101" t="str">
        <f t="shared" si="1"/>
        <v>Phi</v>
      </c>
      <c r="H101" t="s">
        <v>178</v>
      </c>
      <c r="I101" t="str">
        <f t="shared" si="2"/>
        <v>Was</v>
      </c>
      <c r="J101" s="13">
        <v>0.5416666666666666</v>
      </c>
      <c r="K101" t="s">
        <v>51</v>
      </c>
      <c r="L101" s="14" t="str">
        <f t="shared" si="3"/>
        <v>Phi</v>
      </c>
    </row>
    <row r="102">
      <c r="A102" t="str">
        <f>'DK Salaries'!A102</f>
        <v>QB</v>
      </c>
      <c r="B102" t="str">
        <f>'DK Salaries'!B102</f>
        <v>Nate Sudfeld</v>
      </c>
      <c r="C102">
        <f>'DK Salaries'!C102</f>
        <v>5000</v>
      </c>
      <c r="D102" t="str">
        <f>'DK Salaries'!D102</f>
        <v>Phi@Was 01:00PM ET</v>
      </c>
      <c r="E102">
        <f>'DK Salaries'!E102</f>
        <v>0</v>
      </c>
      <c r="F102" t="str">
        <f>'DK Salaries'!F102</f>
        <v>Was</v>
      </c>
      <c r="G102" t="str">
        <f t="shared" si="1"/>
        <v>Phi</v>
      </c>
      <c r="H102" t="s">
        <v>178</v>
      </c>
      <c r="I102" t="str">
        <f t="shared" si="2"/>
        <v>Was</v>
      </c>
      <c r="J102" s="13">
        <v>0.5416666666666666</v>
      </c>
      <c r="K102" t="s">
        <v>51</v>
      </c>
      <c r="L102" s="14" t="str">
        <f t="shared" si="3"/>
        <v>Phi</v>
      </c>
    </row>
    <row r="103">
      <c r="A103" t="str">
        <f>'DK Salaries'!A103</f>
        <v>QB</v>
      </c>
      <c r="B103" t="str">
        <f>'DK Salaries'!B103</f>
        <v>Josh McCown</v>
      </c>
      <c r="C103">
        <f>'DK Salaries'!C103</f>
        <v>5000</v>
      </c>
      <c r="D103" t="str">
        <f>'DK Salaries'!D103</f>
        <v>Cle@Ten 01:00PM ET</v>
      </c>
      <c r="E103">
        <f>'DK Salaries'!E103</f>
        <v>16.4</v>
      </c>
      <c r="F103" t="str">
        <f>'DK Salaries'!F103</f>
        <v>Cle</v>
      </c>
      <c r="G103" t="str">
        <f t="shared" si="1"/>
        <v>Cle</v>
      </c>
      <c r="H103" t="s">
        <v>84</v>
      </c>
      <c r="I103" t="str">
        <f t="shared" si="2"/>
        <v>Ten</v>
      </c>
      <c r="J103" s="13">
        <v>0.5416666666666666</v>
      </c>
      <c r="K103" t="s">
        <v>51</v>
      </c>
      <c r="L103" s="14" t="str">
        <f t="shared" si="3"/>
        <v>Ten</v>
      </c>
    </row>
    <row r="104">
      <c r="A104" t="str">
        <f>'DK Salaries'!A104</f>
        <v>QB</v>
      </c>
      <c r="B104" t="str">
        <f>'DK Salaries'!B104</f>
        <v>Matt Cassel</v>
      </c>
      <c r="C104">
        <f>'DK Salaries'!C104</f>
        <v>5000</v>
      </c>
      <c r="D104" t="str">
        <f>'DK Salaries'!D104</f>
        <v>Cle@Ten 01:00PM ET</v>
      </c>
      <c r="E104">
        <f>'DK Salaries'!E104</f>
        <v>-0.1</v>
      </c>
      <c r="F104" t="str">
        <f>'DK Salaries'!F104</f>
        <v>Ten</v>
      </c>
      <c r="G104" t="str">
        <f t="shared" si="1"/>
        <v>Cle</v>
      </c>
      <c r="H104" t="s">
        <v>84</v>
      </c>
      <c r="I104" t="str">
        <f t="shared" si="2"/>
        <v>Ten</v>
      </c>
      <c r="J104" s="13">
        <v>0.5416666666666666</v>
      </c>
      <c r="K104" t="s">
        <v>51</v>
      </c>
      <c r="L104" s="14" t="str">
        <f t="shared" si="3"/>
        <v>Cle</v>
      </c>
    </row>
    <row r="105">
      <c r="A105" t="str">
        <f>'DK Salaries'!A105</f>
        <v>QB</v>
      </c>
      <c r="B105" t="str">
        <f>'DK Salaries'!B105</f>
        <v>Charlie Whitehurst</v>
      </c>
      <c r="C105">
        <f>'DK Salaries'!C105</f>
        <v>5000</v>
      </c>
      <c r="D105" t="str">
        <f>'DK Salaries'!D105</f>
        <v>Cle@Ten 01:00PM ET</v>
      </c>
      <c r="E105">
        <f>'DK Salaries'!E105</f>
        <v>10.38</v>
      </c>
      <c r="F105" t="str">
        <f>'DK Salaries'!F105</f>
        <v>Cle</v>
      </c>
      <c r="G105" t="str">
        <f t="shared" si="1"/>
        <v>Cle</v>
      </c>
      <c r="H105" t="s">
        <v>84</v>
      </c>
      <c r="I105" t="str">
        <f t="shared" si="2"/>
        <v>Ten</v>
      </c>
      <c r="J105" s="13">
        <v>0.5416666666666666</v>
      </c>
      <c r="K105" t="s">
        <v>51</v>
      </c>
      <c r="L105" s="14" t="str">
        <f t="shared" si="3"/>
        <v>Ten</v>
      </c>
    </row>
    <row r="106">
      <c r="A106" t="str">
        <f>'DK Salaries'!A106</f>
        <v>QB</v>
      </c>
      <c r="B106" t="str">
        <f>'DK Salaries'!B106</f>
        <v>Cody Kessler</v>
      </c>
      <c r="C106">
        <f>'DK Salaries'!C106</f>
        <v>5000</v>
      </c>
      <c r="D106" t="str">
        <f>'DK Salaries'!D106</f>
        <v>Cle@Ten 01:00PM ET</v>
      </c>
      <c r="E106">
        <f>'DK Salaries'!E106</f>
        <v>9.753</v>
      </c>
      <c r="F106" t="str">
        <f>'DK Salaries'!F106</f>
        <v>Cle</v>
      </c>
      <c r="G106" t="str">
        <f t="shared" si="1"/>
        <v>Cle</v>
      </c>
      <c r="H106" t="s">
        <v>84</v>
      </c>
      <c r="I106" t="str">
        <f t="shared" si="2"/>
        <v>Ten</v>
      </c>
      <c r="J106" s="13">
        <v>0.5416666666666666</v>
      </c>
      <c r="K106" t="s">
        <v>51</v>
      </c>
      <c r="L106" s="14" t="str">
        <f t="shared" si="3"/>
        <v>Ten</v>
      </c>
    </row>
    <row r="107">
      <c r="A107" t="str">
        <f>'DK Salaries'!A107</f>
        <v>QB</v>
      </c>
      <c r="B107" t="str">
        <f>'DK Salaries'!B107</f>
        <v>Josh Johnson</v>
      </c>
      <c r="C107">
        <f>'DK Salaries'!C107</f>
        <v>5000</v>
      </c>
      <c r="D107" t="str">
        <f>'DK Salaries'!D107</f>
        <v>Bal@NYG 01:00PM ET</v>
      </c>
      <c r="E107">
        <f>'DK Salaries'!E107</f>
        <v>0</v>
      </c>
      <c r="F107" t="str">
        <f>'DK Salaries'!F107</f>
        <v>NYG</v>
      </c>
      <c r="G107" t="str">
        <f t="shared" si="1"/>
        <v>Bal</v>
      </c>
      <c r="H107" t="s">
        <v>38</v>
      </c>
      <c r="I107" t="str">
        <f t="shared" si="2"/>
        <v>NYG</v>
      </c>
      <c r="J107" s="13">
        <v>0.5416666666666666</v>
      </c>
      <c r="K107" t="s">
        <v>51</v>
      </c>
      <c r="L107" s="14" t="str">
        <f t="shared" si="3"/>
        <v>Bal</v>
      </c>
    </row>
    <row r="108">
      <c r="A108" t="str">
        <f>'DK Salaries'!A108</f>
        <v>QB</v>
      </c>
      <c r="B108" t="str">
        <f>'DK Salaries'!B108</f>
        <v>Ryan Mallett</v>
      </c>
      <c r="C108">
        <f>'DK Salaries'!C108</f>
        <v>5000</v>
      </c>
      <c r="D108" t="str">
        <f>'DK Salaries'!D108</f>
        <v>Bal@NYG 01:00PM ET</v>
      </c>
      <c r="E108">
        <f>'DK Salaries'!E108</f>
        <v>0</v>
      </c>
      <c r="F108" t="str">
        <f>'DK Salaries'!F108</f>
        <v>Bal</v>
      </c>
      <c r="G108" t="str">
        <f t="shared" si="1"/>
        <v>Bal</v>
      </c>
      <c r="H108" t="s">
        <v>38</v>
      </c>
      <c r="I108" t="str">
        <f t="shared" si="2"/>
        <v>NYG</v>
      </c>
      <c r="J108" s="13">
        <v>0.5416666666666666</v>
      </c>
      <c r="K108" t="s">
        <v>51</v>
      </c>
      <c r="L108" s="14" t="str">
        <f t="shared" si="3"/>
        <v>NYG</v>
      </c>
    </row>
    <row r="109">
      <c r="A109" t="str">
        <f>'DK Salaries'!A109</f>
        <v>QB</v>
      </c>
      <c r="B109" t="str">
        <f>'DK Salaries'!B109</f>
        <v>Ryan Nassib</v>
      </c>
      <c r="C109">
        <f>'DK Salaries'!C109</f>
        <v>5000</v>
      </c>
      <c r="D109" t="str">
        <f>'DK Salaries'!D109</f>
        <v>Bal@NYG 01:00PM ET</v>
      </c>
      <c r="E109">
        <f>'DK Salaries'!E109</f>
        <v>0</v>
      </c>
      <c r="F109" t="str">
        <f>'DK Salaries'!F109</f>
        <v>NYG</v>
      </c>
      <c r="G109" t="str">
        <f t="shared" si="1"/>
        <v>Bal</v>
      </c>
      <c r="H109" t="s">
        <v>38</v>
      </c>
      <c r="I109" t="str">
        <f t="shared" si="2"/>
        <v>NYG</v>
      </c>
      <c r="J109" s="13">
        <v>0.5416666666666666</v>
      </c>
      <c r="K109" t="s">
        <v>51</v>
      </c>
      <c r="L109" s="14" t="str">
        <f t="shared" si="3"/>
        <v>Bal</v>
      </c>
    </row>
    <row r="110">
      <c r="A110" t="str">
        <f>'DK Salaries'!A110</f>
        <v>RB</v>
      </c>
      <c r="B110" t="str">
        <f>'DK Salaries'!B110</f>
        <v>Terrance West</v>
      </c>
      <c r="C110">
        <f>'DK Salaries'!C110</f>
        <v>5000</v>
      </c>
      <c r="D110" t="str">
        <f>'DK Salaries'!D110</f>
        <v>Bal@NYG 01:00PM ET</v>
      </c>
      <c r="E110">
        <f>'DK Salaries'!E110</f>
        <v>10</v>
      </c>
      <c r="F110" t="str">
        <f>'DK Salaries'!F110</f>
        <v>Bal</v>
      </c>
      <c r="G110" t="str">
        <f t="shared" si="1"/>
        <v>Bal</v>
      </c>
      <c r="H110" t="s">
        <v>38</v>
      </c>
      <c r="I110" t="str">
        <f t="shared" si="2"/>
        <v>NYG</v>
      </c>
      <c r="J110" s="13">
        <v>0.5416666666666666</v>
      </c>
      <c r="K110" t="s">
        <v>51</v>
      </c>
      <c r="L110" s="14" t="str">
        <f t="shared" si="3"/>
        <v>NYG</v>
      </c>
    </row>
    <row r="111">
      <c r="A111" t="str">
        <f>'DK Salaries'!A111</f>
        <v>QB</v>
      </c>
      <c r="B111" t="str">
        <f>'DK Salaries'!B111</f>
        <v>Luke McCown</v>
      </c>
      <c r="C111">
        <f>'DK Salaries'!C111</f>
        <v>5000</v>
      </c>
      <c r="D111" t="str">
        <f>'DK Salaries'!D111</f>
        <v>Car@NO 01:00PM ET</v>
      </c>
      <c r="E111">
        <f>'DK Salaries'!E111</f>
        <v>0</v>
      </c>
      <c r="F111" t="str">
        <f>'DK Salaries'!F111</f>
        <v>NO</v>
      </c>
      <c r="G111" t="str">
        <f t="shared" si="1"/>
        <v>Car</v>
      </c>
      <c r="H111" t="s">
        <v>52</v>
      </c>
      <c r="I111" t="str">
        <f t="shared" si="2"/>
        <v>NO</v>
      </c>
      <c r="J111" s="13">
        <v>0.5416666666666666</v>
      </c>
      <c r="K111" t="s">
        <v>51</v>
      </c>
      <c r="L111" s="14" t="str">
        <f t="shared" si="3"/>
        <v>Car</v>
      </c>
    </row>
    <row r="112">
      <c r="A112" t="str">
        <f>'DK Salaries'!A112</f>
        <v>QB</v>
      </c>
      <c r="B112" t="str">
        <f>'DK Salaries'!B112</f>
        <v>Joe Webb</v>
      </c>
      <c r="C112">
        <f>'DK Salaries'!C112</f>
        <v>5000</v>
      </c>
      <c r="D112" t="str">
        <f>'DK Salaries'!D112</f>
        <v>Car@NO 01:00PM ET</v>
      </c>
      <c r="E112">
        <f>'DK Salaries'!E112</f>
        <v>0.433</v>
      </c>
      <c r="F112" t="str">
        <f>'DK Salaries'!F112</f>
        <v>Car</v>
      </c>
      <c r="G112" t="str">
        <f t="shared" si="1"/>
        <v>Car</v>
      </c>
      <c r="H112" t="s">
        <v>52</v>
      </c>
      <c r="I112" t="str">
        <f t="shared" si="2"/>
        <v>NO</v>
      </c>
      <c r="J112" s="13">
        <v>0.5416666666666666</v>
      </c>
      <c r="K112" t="s">
        <v>51</v>
      </c>
      <c r="L112" s="14" t="str">
        <f t="shared" si="3"/>
        <v>NO</v>
      </c>
    </row>
    <row r="113">
      <c r="A113" t="str">
        <f>'DK Salaries'!A113</f>
        <v>QB</v>
      </c>
      <c r="B113" t="str">
        <f>'DK Salaries'!B113</f>
        <v>Chad Henne</v>
      </c>
      <c r="C113">
        <f>'DK Salaries'!C113</f>
        <v>5000</v>
      </c>
      <c r="D113" t="str">
        <f>'DK Salaries'!D113</f>
        <v>Jax@Chi 01:00PM ET</v>
      </c>
      <c r="E113">
        <f>'DK Salaries'!E113</f>
        <v>0</v>
      </c>
      <c r="F113" t="str">
        <f>'DK Salaries'!F113</f>
        <v>Jax</v>
      </c>
      <c r="G113" t="str">
        <f t="shared" si="1"/>
        <v>Jax</v>
      </c>
      <c r="H113" t="s">
        <v>80</v>
      </c>
      <c r="I113" t="str">
        <f t="shared" si="2"/>
        <v>Chi</v>
      </c>
      <c r="J113" s="13">
        <v>0.5416666666666666</v>
      </c>
      <c r="K113" t="s">
        <v>51</v>
      </c>
      <c r="L113" s="14" t="str">
        <f t="shared" si="3"/>
        <v>Chi</v>
      </c>
    </row>
    <row r="114">
      <c r="A114" t="str">
        <f>'DK Salaries'!A114</f>
        <v>QB</v>
      </c>
      <c r="B114" t="str">
        <f>'DK Salaries'!B114</f>
        <v>Matt Barkley</v>
      </c>
      <c r="C114">
        <f>'DK Salaries'!C114</f>
        <v>5000</v>
      </c>
      <c r="D114" t="str">
        <f>'DK Salaries'!D114</f>
        <v>Jax@Chi 01:00PM ET</v>
      </c>
      <c r="E114">
        <f>'DK Salaries'!E114</f>
        <v>0</v>
      </c>
      <c r="F114" t="str">
        <f>'DK Salaries'!F114</f>
        <v>Chi</v>
      </c>
      <c r="G114" t="str">
        <f t="shared" si="1"/>
        <v>Jax</v>
      </c>
      <c r="H114" t="s">
        <v>80</v>
      </c>
      <c r="I114" t="str">
        <f t="shared" si="2"/>
        <v>Chi</v>
      </c>
      <c r="J114" s="13">
        <v>0.5416666666666666</v>
      </c>
      <c r="K114" t="s">
        <v>51</v>
      </c>
      <c r="L114" s="14" t="str">
        <f t="shared" si="3"/>
        <v>Jax</v>
      </c>
    </row>
    <row r="115">
      <c r="A115" t="str">
        <f>'DK Salaries'!A115</f>
        <v>QB</v>
      </c>
      <c r="B115" t="str">
        <f>'DK Salaries'!B115</f>
        <v>Brandon Allen</v>
      </c>
      <c r="C115">
        <f>'DK Salaries'!C115</f>
        <v>5000</v>
      </c>
      <c r="D115" t="str">
        <f>'DK Salaries'!D115</f>
        <v>Jax@Chi 01:00PM ET</v>
      </c>
      <c r="E115">
        <f>'DK Salaries'!E115</f>
        <v>0</v>
      </c>
      <c r="F115" t="str">
        <f>'DK Salaries'!F115</f>
        <v>Jax</v>
      </c>
      <c r="G115" t="str">
        <f t="shared" si="1"/>
        <v>Jax</v>
      </c>
      <c r="H115" t="s">
        <v>80</v>
      </c>
      <c r="I115" t="str">
        <f t="shared" si="2"/>
        <v>Chi</v>
      </c>
      <c r="J115" s="13">
        <v>0.5416666666666666</v>
      </c>
      <c r="K115" t="s">
        <v>51</v>
      </c>
      <c r="L115" s="14" t="str">
        <f t="shared" si="3"/>
        <v>Chi</v>
      </c>
    </row>
    <row r="116">
      <c r="A116" t="str">
        <f>'DK Salaries'!A116</f>
        <v>QB</v>
      </c>
      <c r="B116" t="str">
        <f>'DK Salaries'!B116</f>
        <v>Dan Orlovsky</v>
      </c>
      <c r="C116">
        <f>'DK Salaries'!C116</f>
        <v>5000</v>
      </c>
      <c r="D116" t="str">
        <f>'DK Salaries'!D116</f>
        <v>LA@Det 01:00PM ET</v>
      </c>
      <c r="E116">
        <f>'DK Salaries'!E116</f>
        <v>0</v>
      </c>
      <c r="F116" t="str">
        <f>'DK Salaries'!F116</f>
        <v>Det</v>
      </c>
      <c r="G116" t="str">
        <f t="shared" si="1"/>
        <v>LA</v>
      </c>
      <c r="H116" t="s">
        <v>137</v>
      </c>
      <c r="I116" t="str">
        <f t="shared" si="2"/>
        <v>Det</v>
      </c>
      <c r="J116" s="13">
        <v>0.5416666666666666</v>
      </c>
      <c r="K116" t="s">
        <v>51</v>
      </c>
      <c r="L116" s="14" t="str">
        <f t="shared" si="3"/>
        <v>LA</v>
      </c>
    </row>
    <row r="117">
      <c r="A117" t="str">
        <f>'DK Salaries'!A117</f>
        <v>QB</v>
      </c>
      <c r="B117" t="str">
        <f>'DK Salaries'!B117</f>
        <v>Case Keenum</v>
      </c>
      <c r="C117">
        <f>'DK Salaries'!C117</f>
        <v>5000</v>
      </c>
      <c r="D117" t="str">
        <f>'DK Salaries'!D117</f>
        <v>LA@Det 01:00PM ET</v>
      </c>
      <c r="E117">
        <f>'DK Salaries'!E117</f>
        <v>11.368</v>
      </c>
      <c r="F117" t="str">
        <f>'DK Salaries'!F117</f>
        <v>LA</v>
      </c>
      <c r="G117" t="str">
        <f t="shared" si="1"/>
        <v>LA</v>
      </c>
      <c r="H117" t="s">
        <v>137</v>
      </c>
      <c r="I117" t="str">
        <f t="shared" si="2"/>
        <v>Det</v>
      </c>
      <c r="J117" s="13">
        <v>0.5416666666666666</v>
      </c>
      <c r="K117" t="s">
        <v>51</v>
      </c>
      <c r="L117" s="14" t="str">
        <f t="shared" si="3"/>
        <v>Det</v>
      </c>
    </row>
    <row r="118">
      <c r="A118" t="str">
        <f>'DK Salaries'!A118</f>
        <v>QB</v>
      </c>
      <c r="B118" t="str">
        <f>'DK Salaries'!B118</f>
        <v>Sean Mannion</v>
      </c>
      <c r="C118">
        <f>'DK Salaries'!C118</f>
        <v>5000</v>
      </c>
      <c r="D118" t="str">
        <f>'DK Salaries'!D118</f>
        <v>LA@Det 01:00PM ET</v>
      </c>
      <c r="E118">
        <f>'DK Salaries'!E118</f>
        <v>0</v>
      </c>
      <c r="F118" t="str">
        <f>'DK Salaries'!F118</f>
        <v>LA</v>
      </c>
      <c r="G118" t="str">
        <f t="shared" si="1"/>
        <v>LA</v>
      </c>
      <c r="H118" t="s">
        <v>137</v>
      </c>
      <c r="I118" t="str">
        <f t="shared" si="2"/>
        <v>Det</v>
      </c>
      <c r="J118" s="13">
        <v>0.5416666666666666</v>
      </c>
      <c r="K118" t="s">
        <v>51</v>
      </c>
      <c r="L118" s="14" t="str">
        <f t="shared" si="3"/>
        <v>Det</v>
      </c>
    </row>
    <row r="119">
      <c r="A119" t="str">
        <f>'DK Salaries'!A119</f>
        <v>QB</v>
      </c>
      <c r="B119" t="str">
        <f>'DK Salaries'!B119</f>
        <v>Jared Goff</v>
      </c>
      <c r="C119">
        <f>'DK Salaries'!C119</f>
        <v>5000</v>
      </c>
      <c r="D119" t="str">
        <f>'DK Salaries'!D119</f>
        <v>LA@Det 01:00PM ET</v>
      </c>
      <c r="E119">
        <f>'DK Salaries'!E119</f>
        <v>0</v>
      </c>
      <c r="F119" t="str">
        <f>'DK Salaries'!F119</f>
        <v>LA</v>
      </c>
      <c r="G119" t="str">
        <f t="shared" si="1"/>
        <v>LA</v>
      </c>
      <c r="H119" t="s">
        <v>137</v>
      </c>
      <c r="I119" t="str">
        <f t="shared" si="2"/>
        <v>Det</v>
      </c>
      <c r="J119" s="13">
        <v>0.5416666666666666</v>
      </c>
      <c r="K119" t="s">
        <v>51</v>
      </c>
      <c r="L119" s="14" t="str">
        <f t="shared" si="3"/>
        <v>Det</v>
      </c>
    </row>
    <row r="120">
      <c r="A120" t="str">
        <f>'DK Salaries'!A120</f>
        <v>QB</v>
      </c>
      <c r="B120" t="str">
        <f>'DK Salaries'!B120</f>
        <v>Bruce Gradkowski</v>
      </c>
      <c r="C120">
        <f>'DK Salaries'!C120</f>
        <v>5000</v>
      </c>
      <c r="D120" t="str">
        <f>'DK Salaries'!D120</f>
        <v>Pit@Mia 01:00PM ET</v>
      </c>
      <c r="E120">
        <f>'DK Salaries'!E120</f>
        <v>0</v>
      </c>
      <c r="F120" t="str">
        <f>'DK Salaries'!F120</f>
        <v>Pit</v>
      </c>
      <c r="G120" t="str">
        <f t="shared" si="1"/>
        <v>Pit</v>
      </c>
      <c r="H120" t="s">
        <v>30</v>
      </c>
      <c r="I120" t="str">
        <f t="shared" si="2"/>
        <v>Mia</v>
      </c>
      <c r="J120" s="13">
        <v>0.5416666666666666</v>
      </c>
      <c r="K120" t="s">
        <v>51</v>
      </c>
      <c r="L120" s="14" t="str">
        <f t="shared" si="3"/>
        <v>Mia</v>
      </c>
    </row>
    <row r="121">
      <c r="A121" t="str">
        <f>'DK Salaries'!A121</f>
        <v>QB</v>
      </c>
      <c r="B121" t="str">
        <f>'DK Salaries'!B121</f>
        <v>Matt Moore</v>
      </c>
      <c r="C121">
        <f>'DK Salaries'!C121</f>
        <v>5000</v>
      </c>
      <c r="D121" t="str">
        <f>'DK Salaries'!D121</f>
        <v>Pit@Mia 01:00PM ET</v>
      </c>
      <c r="E121">
        <f>'DK Salaries'!E121</f>
        <v>0</v>
      </c>
      <c r="F121" t="str">
        <f>'DK Salaries'!F121</f>
        <v>Mia</v>
      </c>
      <c r="G121" t="str">
        <f t="shared" si="1"/>
        <v>Pit</v>
      </c>
      <c r="H121" t="s">
        <v>30</v>
      </c>
      <c r="I121" t="str">
        <f t="shared" si="2"/>
        <v>Mia</v>
      </c>
      <c r="J121" s="13">
        <v>0.5416666666666666</v>
      </c>
      <c r="K121" t="s">
        <v>51</v>
      </c>
      <c r="L121" s="14" t="str">
        <f t="shared" si="3"/>
        <v>Pit</v>
      </c>
    </row>
    <row r="122">
      <c r="A122" t="str">
        <f>'DK Salaries'!A122</f>
        <v>QB</v>
      </c>
      <c r="B122" t="str">
        <f>'DK Salaries'!B122</f>
        <v>Landry Jones</v>
      </c>
      <c r="C122">
        <f>'DK Salaries'!C122</f>
        <v>5000</v>
      </c>
      <c r="D122" t="str">
        <f>'DK Salaries'!D122</f>
        <v>Pit@Mia 01:00PM ET</v>
      </c>
      <c r="E122">
        <f>'DK Salaries'!E122</f>
        <v>-0.1</v>
      </c>
      <c r="F122" t="str">
        <f>'DK Salaries'!F122</f>
        <v>Pit</v>
      </c>
      <c r="G122" t="str">
        <f t="shared" si="1"/>
        <v>Pit</v>
      </c>
      <c r="H122" t="s">
        <v>30</v>
      </c>
      <c r="I122" t="str">
        <f t="shared" si="2"/>
        <v>Mia</v>
      </c>
      <c r="J122" s="13">
        <v>0.5416666666666666</v>
      </c>
      <c r="K122" t="s">
        <v>51</v>
      </c>
      <c r="L122" s="14" t="str">
        <f t="shared" si="3"/>
        <v>Mia</v>
      </c>
    </row>
    <row r="123">
      <c r="A123" t="str">
        <f>'DK Salaries'!A123</f>
        <v>QB</v>
      </c>
      <c r="B123" t="str">
        <f>'DK Salaries'!B123</f>
        <v>Zach Mettenberger</v>
      </c>
      <c r="C123">
        <f>'DK Salaries'!C123</f>
        <v>5000</v>
      </c>
      <c r="D123" t="str">
        <f>'DK Salaries'!D123</f>
        <v>Pit@Mia 01:00PM ET</v>
      </c>
      <c r="E123">
        <f>'DK Salaries'!E123</f>
        <v>0</v>
      </c>
      <c r="F123" t="str">
        <f>'DK Salaries'!F123</f>
        <v>Pit</v>
      </c>
      <c r="G123" t="str">
        <f t="shared" si="1"/>
        <v>Pit</v>
      </c>
      <c r="H123" t="s">
        <v>30</v>
      </c>
      <c r="I123" t="str">
        <f t="shared" si="2"/>
        <v>Mia</v>
      </c>
      <c r="J123" s="13">
        <v>0.5416666666666666</v>
      </c>
      <c r="K123" t="s">
        <v>51</v>
      </c>
      <c r="L123" s="14" t="str">
        <f t="shared" si="3"/>
        <v>Mia</v>
      </c>
    </row>
    <row r="124">
      <c r="A124" t="str">
        <f>'DK Salaries'!A124</f>
        <v>WR</v>
      </c>
      <c r="B124" t="str">
        <f>'DK Salaries'!B124</f>
        <v>DeVante Parker</v>
      </c>
      <c r="C124">
        <f>'DK Salaries'!C124</f>
        <v>5000</v>
      </c>
      <c r="D124" t="str">
        <f>'DK Salaries'!D124</f>
        <v>Pit@Mia 01:00PM ET</v>
      </c>
      <c r="E124">
        <f>'DK Salaries'!E124</f>
        <v>12.175</v>
      </c>
      <c r="F124" t="str">
        <f>'DK Salaries'!F124</f>
        <v>Mia</v>
      </c>
      <c r="G124" t="str">
        <f t="shared" si="1"/>
        <v>Pit</v>
      </c>
      <c r="H124" t="s">
        <v>30</v>
      </c>
      <c r="I124" t="str">
        <f t="shared" si="2"/>
        <v>Mia</v>
      </c>
      <c r="J124" s="13">
        <v>0.5416666666666666</v>
      </c>
      <c r="K124" t="s">
        <v>51</v>
      </c>
      <c r="L124" s="14" t="str">
        <f t="shared" si="3"/>
        <v>Pit</v>
      </c>
    </row>
    <row r="125">
      <c r="A125" t="str">
        <f>'DK Salaries'!A125</f>
        <v>QB</v>
      </c>
      <c r="B125" t="str">
        <f>'DK Salaries'!B125</f>
        <v>AJ McCarron</v>
      </c>
      <c r="C125">
        <f>'DK Salaries'!C125</f>
        <v>5000</v>
      </c>
      <c r="D125" t="str">
        <f>'DK Salaries'!D125</f>
        <v>Cin@NE 01:00PM ET</v>
      </c>
      <c r="E125">
        <f>'DK Salaries'!E125</f>
        <v>0</v>
      </c>
      <c r="F125" t="str">
        <f>'DK Salaries'!F125</f>
        <v>Cin</v>
      </c>
      <c r="G125" t="str">
        <f t="shared" si="1"/>
        <v>Cin</v>
      </c>
      <c r="H125" t="s">
        <v>42</v>
      </c>
      <c r="I125" t="str">
        <f t="shared" si="2"/>
        <v>NE</v>
      </c>
      <c r="J125" s="13">
        <v>0.5416666666666666</v>
      </c>
      <c r="K125" t="s">
        <v>51</v>
      </c>
      <c r="L125" s="14" t="str">
        <f t="shared" si="3"/>
        <v>NE</v>
      </c>
    </row>
    <row r="126">
      <c r="A126" t="str">
        <f>'DK Salaries'!A126</f>
        <v>QB</v>
      </c>
      <c r="B126" t="str">
        <f>'DK Salaries'!B126</f>
        <v>Jimmy Garoppolo</v>
      </c>
      <c r="C126">
        <f>'DK Salaries'!C126</f>
        <v>5000</v>
      </c>
      <c r="D126" t="str">
        <f>'DK Salaries'!D126</f>
        <v>Cin@NE 01:00PM ET</v>
      </c>
      <c r="E126">
        <f>'DK Salaries'!E126</f>
        <v>12.347</v>
      </c>
      <c r="F126" t="str">
        <f>'DK Salaries'!F126</f>
        <v>NE</v>
      </c>
      <c r="G126" t="str">
        <f t="shared" si="1"/>
        <v>Cin</v>
      </c>
      <c r="H126" t="s">
        <v>42</v>
      </c>
      <c r="I126" t="str">
        <f t="shared" si="2"/>
        <v>NE</v>
      </c>
      <c r="J126" s="13">
        <v>0.5416666666666666</v>
      </c>
      <c r="K126" t="s">
        <v>51</v>
      </c>
      <c r="L126" s="14" t="str">
        <f t="shared" si="3"/>
        <v>Cin</v>
      </c>
    </row>
    <row r="127">
      <c r="A127" t="str">
        <f>'DK Salaries'!A127</f>
        <v>QB</v>
      </c>
      <c r="B127" t="str">
        <f>'DK Salaries'!B127</f>
        <v>Jeff Driskel</v>
      </c>
      <c r="C127">
        <f>'DK Salaries'!C127</f>
        <v>5000</v>
      </c>
      <c r="D127" t="str">
        <f>'DK Salaries'!D127</f>
        <v>Cin@NE 01:00PM ET</v>
      </c>
      <c r="E127">
        <f>'DK Salaries'!E127</f>
        <v>0</v>
      </c>
      <c r="F127" t="str">
        <f>'DK Salaries'!F127</f>
        <v>Cin</v>
      </c>
      <c r="G127" t="str">
        <f t="shared" si="1"/>
        <v>Cin</v>
      </c>
      <c r="H127" t="s">
        <v>42</v>
      </c>
      <c r="I127" t="str">
        <f t="shared" si="2"/>
        <v>NE</v>
      </c>
      <c r="J127" s="13">
        <v>0.5416666666666666</v>
      </c>
      <c r="K127" t="s">
        <v>51</v>
      </c>
      <c r="L127" s="14" t="str">
        <f t="shared" si="3"/>
        <v>NE</v>
      </c>
    </row>
    <row r="128">
      <c r="A128" t="str">
        <f>'DK Salaries'!A128</f>
        <v>RB</v>
      </c>
      <c r="B128" t="str">
        <f>'DK Salaries'!B128</f>
        <v>LeGarrette Blount</v>
      </c>
      <c r="C128">
        <f>'DK Salaries'!C128</f>
        <v>5000</v>
      </c>
      <c r="D128" t="str">
        <f>'DK Salaries'!D128</f>
        <v>Cin@NE 01:00PM ET</v>
      </c>
      <c r="E128">
        <f>'DK Salaries'!E128</f>
        <v>15.46</v>
      </c>
      <c r="F128" t="str">
        <f>'DK Salaries'!F128</f>
        <v>NE</v>
      </c>
      <c r="G128" t="str">
        <f t="shared" si="1"/>
        <v>Cin</v>
      </c>
      <c r="H128" t="s">
        <v>42</v>
      </c>
      <c r="I128" t="str">
        <f t="shared" si="2"/>
        <v>NE</v>
      </c>
      <c r="J128" s="13">
        <v>0.5416666666666666</v>
      </c>
      <c r="K128" t="s">
        <v>51</v>
      </c>
      <c r="L128" s="14" t="str">
        <f t="shared" si="3"/>
        <v>Cin</v>
      </c>
    </row>
    <row r="129">
      <c r="A129" t="str">
        <f>'DK Salaries'!A129</f>
        <v>QB</v>
      </c>
      <c r="B129" t="str">
        <f>'DK Salaries'!B129</f>
        <v>Nick Foles</v>
      </c>
      <c r="C129">
        <f>'DK Salaries'!C129</f>
        <v>5000</v>
      </c>
      <c r="D129" t="str">
        <f>'DK Salaries'!D129</f>
        <v>KC@Oak 04:05PM ET</v>
      </c>
      <c r="E129">
        <f>'DK Salaries'!E129</f>
        <v>0</v>
      </c>
      <c r="F129" t="str">
        <f>'DK Salaries'!F129</f>
        <v>KC</v>
      </c>
      <c r="G129" t="str">
        <f t="shared" si="1"/>
        <v>KC</v>
      </c>
      <c r="H129" t="s">
        <v>115</v>
      </c>
      <c r="I129" t="str">
        <f t="shared" si="2"/>
        <v>Oak</v>
      </c>
      <c r="J129" s="13">
        <v>0.6701388888888888</v>
      </c>
      <c r="K129" t="s">
        <v>51</v>
      </c>
      <c r="L129" s="14" t="str">
        <f t="shared" si="3"/>
        <v>Oak</v>
      </c>
    </row>
    <row r="130">
      <c r="A130" t="str">
        <f>'DK Salaries'!A130</f>
        <v>QB</v>
      </c>
      <c r="B130" t="str">
        <f>'DK Salaries'!B130</f>
        <v>Matt McGloin</v>
      </c>
      <c r="C130">
        <f>'DK Salaries'!C130</f>
        <v>5000</v>
      </c>
      <c r="D130" t="str">
        <f>'DK Salaries'!D130</f>
        <v>KC@Oak 04:05PM ET</v>
      </c>
      <c r="E130">
        <f>'DK Salaries'!E130</f>
        <v>0</v>
      </c>
      <c r="F130" t="str">
        <f>'DK Salaries'!F130</f>
        <v>Oak</v>
      </c>
      <c r="G130" t="str">
        <f t="shared" si="1"/>
        <v>KC</v>
      </c>
      <c r="H130" t="s">
        <v>115</v>
      </c>
      <c r="I130" t="str">
        <f t="shared" si="2"/>
        <v>Oak</v>
      </c>
      <c r="J130" s="13">
        <v>0.6701388888888888</v>
      </c>
      <c r="K130" t="s">
        <v>51</v>
      </c>
      <c r="L130" s="14" t="str">
        <f t="shared" si="3"/>
        <v>KC</v>
      </c>
    </row>
    <row r="131">
      <c r="A131" t="str">
        <f>'DK Salaries'!A131</f>
        <v>QB</v>
      </c>
      <c r="B131" t="str">
        <f>'DK Salaries'!B131</f>
        <v>Tyler Bray</v>
      </c>
      <c r="C131">
        <f>'DK Salaries'!C131</f>
        <v>5000</v>
      </c>
      <c r="D131" t="str">
        <f>'DK Salaries'!D131</f>
        <v>KC@Oak 04:05PM ET</v>
      </c>
      <c r="E131">
        <f>'DK Salaries'!E131</f>
        <v>0</v>
      </c>
      <c r="F131" t="str">
        <f>'DK Salaries'!F131</f>
        <v>KC</v>
      </c>
      <c r="G131" t="str">
        <f t="shared" si="1"/>
        <v>KC</v>
      </c>
      <c r="H131" t="s">
        <v>115</v>
      </c>
      <c r="I131" t="str">
        <f t="shared" si="2"/>
        <v>Oak</v>
      </c>
      <c r="J131" s="13">
        <v>0.6701388888888888</v>
      </c>
      <c r="K131" t="s">
        <v>51</v>
      </c>
      <c r="L131" s="14" t="str">
        <f t="shared" si="3"/>
        <v>Oak</v>
      </c>
    </row>
    <row r="132">
      <c r="A132" t="str">
        <f>'DK Salaries'!A132</f>
        <v>QB</v>
      </c>
      <c r="B132" t="str">
        <f>'DK Salaries'!B132</f>
        <v>Connor Cook</v>
      </c>
      <c r="C132">
        <f>'DK Salaries'!C132</f>
        <v>5000</v>
      </c>
      <c r="D132" t="str">
        <f>'DK Salaries'!D132</f>
        <v>KC@Oak 04:05PM ET</v>
      </c>
      <c r="E132">
        <f>'DK Salaries'!E132</f>
        <v>0</v>
      </c>
      <c r="F132" t="str">
        <f>'DK Salaries'!F132</f>
        <v>Oak</v>
      </c>
      <c r="G132" t="str">
        <f t="shared" si="1"/>
        <v>KC</v>
      </c>
      <c r="H132" t="s">
        <v>115</v>
      </c>
      <c r="I132" t="str">
        <f t="shared" si="2"/>
        <v>Oak</v>
      </c>
      <c r="J132" s="13">
        <v>0.6701388888888888</v>
      </c>
      <c r="K132" t="s">
        <v>51</v>
      </c>
      <c r="L132" s="14" t="str">
        <f t="shared" si="3"/>
        <v>KC</v>
      </c>
    </row>
    <row r="133">
      <c r="A133" t="str">
        <f>'DK Salaries'!A133</f>
        <v>TE</v>
      </c>
      <c r="B133" t="str">
        <f>'DK Salaries'!B133</f>
        <v>Travis Kelce</v>
      </c>
      <c r="C133">
        <f>'DK Salaries'!C133</f>
        <v>5000</v>
      </c>
      <c r="D133" t="str">
        <f>'DK Salaries'!D133</f>
        <v>KC@Oak 04:05PM ET</v>
      </c>
      <c r="E133">
        <f>'DK Salaries'!E133</f>
        <v>14</v>
      </c>
      <c r="F133" t="str">
        <f>'DK Salaries'!F133</f>
        <v>KC</v>
      </c>
      <c r="G133" t="str">
        <f t="shared" si="1"/>
        <v>KC</v>
      </c>
      <c r="H133" t="s">
        <v>115</v>
      </c>
      <c r="I133" t="str">
        <f t="shared" si="2"/>
        <v>Oak</v>
      </c>
      <c r="J133" s="13">
        <v>0.6701388888888888</v>
      </c>
      <c r="K133" t="s">
        <v>51</v>
      </c>
      <c r="L133" s="14" t="str">
        <f t="shared" si="3"/>
        <v>Oak</v>
      </c>
    </row>
    <row r="134">
      <c r="A134" t="str">
        <f>'DK Salaries'!A134</f>
        <v>QB</v>
      </c>
      <c r="B134" t="str">
        <f>'DK Salaries'!B134</f>
        <v>Matt Schaub</v>
      </c>
      <c r="C134">
        <f>'DK Salaries'!C134</f>
        <v>5000</v>
      </c>
      <c r="D134" t="str">
        <f>'DK Salaries'!D134</f>
        <v>Atl@Sea 04:25PM ET</v>
      </c>
      <c r="E134">
        <f>'DK Salaries'!E134</f>
        <v>0</v>
      </c>
      <c r="F134" t="str">
        <f>'DK Salaries'!F134</f>
        <v>Atl</v>
      </c>
      <c r="G134" t="str">
        <f t="shared" si="1"/>
        <v>Atl</v>
      </c>
      <c r="H134" t="s">
        <v>34</v>
      </c>
      <c r="I134" t="str">
        <f t="shared" si="2"/>
        <v>Sea</v>
      </c>
      <c r="J134" s="13">
        <v>0.6840277777777778</v>
      </c>
      <c r="K134" t="s">
        <v>51</v>
      </c>
      <c r="L134" s="14" t="str">
        <f t="shared" si="3"/>
        <v>Sea</v>
      </c>
    </row>
    <row r="135">
      <c r="A135" t="str">
        <f>'DK Salaries'!A135</f>
        <v>QB</v>
      </c>
      <c r="B135" t="str">
        <f>'DK Salaries'!B135</f>
        <v>Trevone Boykin</v>
      </c>
      <c r="C135">
        <f>'DK Salaries'!C135</f>
        <v>5000</v>
      </c>
      <c r="D135" t="str">
        <f>'DK Salaries'!D135</f>
        <v>Atl@Sea 04:25PM ET</v>
      </c>
      <c r="E135">
        <f>'DK Salaries'!E135</f>
        <v>2.7</v>
      </c>
      <c r="F135" t="str">
        <f>'DK Salaries'!F135</f>
        <v>Sea</v>
      </c>
      <c r="G135" t="str">
        <f t="shared" si="1"/>
        <v>Atl</v>
      </c>
      <c r="H135" t="s">
        <v>34</v>
      </c>
      <c r="I135" t="str">
        <f t="shared" si="2"/>
        <v>Sea</v>
      </c>
      <c r="J135" s="13">
        <v>0.6840277777777778</v>
      </c>
      <c r="K135" t="s">
        <v>51</v>
      </c>
      <c r="L135" s="14" t="str">
        <f t="shared" si="3"/>
        <v>Atl</v>
      </c>
    </row>
    <row r="136">
      <c r="A136" t="str">
        <f>'DK Salaries'!A136</f>
        <v>QB</v>
      </c>
      <c r="B136" t="str">
        <f>'DK Salaries'!B136</f>
        <v>Mark Sanchez</v>
      </c>
      <c r="C136">
        <f>'DK Salaries'!C136</f>
        <v>5000</v>
      </c>
      <c r="D136" t="str">
        <f>'DK Salaries'!D136</f>
        <v>Dal@GB 04:25PM ET</v>
      </c>
      <c r="E136">
        <f>'DK Salaries'!E136</f>
        <v>0</v>
      </c>
      <c r="F136" t="str">
        <f>'DK Salaries'!F136</f>
        <v>Dal</v>
      </c>
      <c r="G136" t="str">
        <f t="shared" si="1"/>
        <v>Dal</v>
      </c>
      <c r="H136" t="s">
        <v>57</v>
      </c>
      <c r="I136" t="str">
        <f t="shared" si="2"/>
        <v>GB</v>
      </c>
      <c r="J136" s="13">
        <v>0.6840277777777778</v>
      </c>
      <c r="K136" t="s">
        <v>51</v>
      </c>
      <c r="L136" s="14" t="str">
        <f t="shared" si="3"/>
        <v>GB</v>
      </c>
    </row>
    <row r="137">
      <c r="A137" t="str">
        <f>'DK Salaries'!A137</f>
        <v>QB</v>
      </c>
      <c r="B137" t="str">
        <f>'DK Salaries'!B137</f>
        <v>Brett Hundley</v>
      </c>
      <c r="C137">
        <f>'DK Salaries'!C137</f>
        <v>5000</v>
      </c>
      <c r="D137" t="str">
        <f>'DK Salaries'!D137</f>
        <v>Dal@GB 04:25PM ET</v>
      </c>
      <c r="E137">
        <f>'DK Salaries'!E137</f>
        <v>0</v>
      </c>
      <c r="F137" t="str">
        <f>'DK Salaries'!F137</f>
        <v>GB</v>
      </c>
      <c r="G137" t="str">
        <f t="shared" si="1"/>
        <v>Dal</v>
      </c>
      <c r="H137" t="s">
        <v>57</v>
      </c>
      <c r="I137" t="str">
        <f t="shared" si="2"/>
        <v>GB</v>
      </c>
      <c r="J137" s="13">
        <v>0.6840277777777778</v>
      </c>
      <c r="K137" t="s">
        <v>51</v>
      </c>
      <c r="L137" s="14" t="str">
        <f t="shared" si="3"/>
        <v>Dal</v>
      </c>
    </row>
    <row r="138">
      <c r="A138" t="str">
        <f>'DK Salaries'!A138</f>
        <v>QB</v>
      </c>
      <c r="B138" t="str">
        <f>'DK Salaries'!B138</f>
        <v>Joe Callahan</v>
      </c>
      <c r="C138">
        <f>'DK Salaries'!C138</f>
        <v>5000</v>
      </c>
      <c r="D138" t="str">
        <f>'DK Salaries'!D138</f>
        <v>Dal@GB 04:25PM ET</v>
      </c>
      <c r="E138">
        <f>'DK Salaries'!E138</f>
        <v>0</v>
      </c>
      <c r="F138" t="str">
        <f>'DK Salaries'!F138</f>
        <v>GB</v>
      </c>
      <c r="G138" t="str">
        <f t="shared" si="1"/>
        <v>Dal</v>
      </c>
      <c r="H138" t="s">
        <v>57</v>
      </c>
      <c r="I138" t="str">
        <f t="shared" si="2"/>
        <v>GB</v>
      </c>
      <c r="J138" s="13">
        <v>0.6840277777777778</v>
      </c>
      <c r="K138" t="s">
        <v>51</v>
      </c>
      <c r="L138" s="14" t="str">
        <f t="shared" si="3"/>
        <v>Dal</v>
      </c>
    </row>
    <row r="139">
      <c r="A139" t="str">
        <f>'DK Salaries'!A139</f>
        <v>QB</v>
      </c>
      <c r="B139" t="str">
        <f>'DK Salaries'!B139</f>
        <v>Scott Tolzien</v>
      </c>
      <c r="C139">
        <f>'DK Salaries'!C139</f>
        <v>5000</v>
      </c>
      <c r="D139" t="str">
        <f>'DK Salaries'!D139</f>
        <v>Ind@Hou 08:30PM ET</v>
      </c>
      <c r="E139">
        <f>'DK Salaries'!E139</f>
        <v>0</v>
      </c>
      <c r="F139" t="str">
        <f>'DK Salaries'!F139</f>
        <v>Ind</v>
      </c>
      <c r="G139" t="str">
        <f t="shared" si="1"/>
        <v>Ind</v>
      </c>
      <c r="H139" t="s">
        <v>96</v>
      </c>
      <c r="I139" t="str">
        <f t="shared" si="2"/>
        <v>Hou</v>
      </c>
      <c r="J139" s="13">
        <v>0.8541666666666666</v>
      </c>
      <c r="K139" t="s">
        <v>51</v>
      </c>
      <c r="L139" s="14" t="str">
        <f t="shared" si="3"/>
        <v>Hou</v>
      </c>
    </row>
    <row r="140">
      <c r="A140" t="str">
        <f>'DK Salaries'!A140</f>
        <v>QB</v>
      </c>
      <c r="B140" t="str">
        <f>'DK Salaries'!B140</f>
        <v>Brandon Weeden</v>
      </c>
      <c r="C140">
        <f>'DK Salaries'!C140</f>
        <v>5000</v>
      </c>
      <c r="D140" t="str">
        <f>'DK Salaries'!D140</f>
        <v>Ind@Hou 08:30PM ET</v>
      </c>
      <c r="E140">
        <f>'DK Salaries'!E140</f>
        <v>0</v>
      </c>
      <c r="F140" t="str">
        <f>'DK Salaries'!F140</f>
        <v>Hou</v>
      </c>
      <c r="G140" t="str">
        <f t="shared" si="1"/>
        <v>Ind</v>
      </c>
      <c r="H140" t="s">
        <v>96</v>
      </c>
      <c r="I140" t="str">
        <f t="shared" si="2"/>
        <v>Hou</v>
      </c>
      <c r="J140" s="13">
        <v>0.8541666666666666</v>
      </c>
      <c r="K140" t="s">
        <v>51</v>
      </c>
      <c r="L140" s="14" t="str">
        <f t="shared" si="3"/>
        <v>Ind</v>
      </c>
    </row>
    <row r="141">
      <c r="A141" t="str">
        <f>'DK Salaries'!A141</f>
        <v>QB</v>
      </c>
      <c r="B141" t="str">
        <f>'DK Salaries'!B141</f>
        <v>Tom Savage</v>
      </c>
      <c r="C141">
        <f>'DK Salaries'!C141</f>
        <v>5000</v>
      </c>
      <c r="D141" t="str">
        <f>'DK Salaries'!D141</f>
        <v>Ind@Hou 08:30PM ET</v>
      </c>
      <c r="E141">
        <f>'DK Salaries'!E141</f>
        <v>0</v>
      </c>
      <c r="F141" t="str">
        <f>'DK Salaries'!F141</f>
        <v>Hou</v>
      </c>
      <c r="G141" t="str">
        <f t="shared" si="1"/>
        <v>Ind</v>
      </c>
      <c r="H141" t="s">
        <v>96</v>
      </c>
      <c r="I141" t="str">
        <f t="shared" si="2"/>
        <v>Hou</v>
      </c>
      <c r="J141" s="13">
        <v>0.8541666666666666</v>
      </c>
      <c r="K141" t="s">
        <v>51</v>
      </c>
      <c r="L141" s="14" t="str">
        <f t="shared" si="3"/>
        <v>Ind</v>
      </c>
    </row>
    <row r="142">
      <c r="A142" t="str">
        <f>'DK Salaries'!A142</f>
        <v>QB</v>
      </c>
      <c r="B142" t="str">
        <f>'DK Salaries'!B142</f>
        <v>Drew Stanton</v>
      </c>
      <c r="C142">
        <f>'DK Salaries'!C142</f>
        <v>5000</v>
      </c>
      <c r="D142" t="str">
        <f>'DK Salaries'!D142</f>
        <v>NYJ@Ari 08:30PM ET</v>
      </c>
      <c r="E142">
        <f>'DK Salaries'!E142</f>
        <v>4.227</v>
      </c>
      <c r="F142" t="str">
        <f>'DK Salaries'!F142</f>
        <v>Ari</v>
      </c>
      <c r="G142" t="str">
        <f t="shared" si="1"/>
        <v>NYJ</v>
      </c>
      <c r="H142" t="s">
        <v>64</v>
      </c>
      <c r="I142" t="str">
        <f t="shared" si="2"/>
        <v>Ari</v>
      </c>
      <c r="J142" s="13">
        <v>0.8541666666666666</v>
      </c>
      <c r="K142" t="s">
        <v>51</v>
      </c>
      <c r="L142" s="14" t="str">
        <f t="shared" si="3"/>
        <v>NYJ</v>
      </c>
    </row>
    <row r="143">
      <c r="A143" t="str">
        <f>'DK Salaries'!A143</f>
        <v>QB</v>
      </c>
      <c r="B143" t="str">
        <f>'DK Salaries'!B143</f>
        <v>Zac Dysert</v>
      </c>
      <c r="C143">
        <f>'DK Salaries'!C143</f>
        <v>5000</v>
      </c>
      <c r="D143" t="str">
        <f>'DK Salaries'!D143</f>
        <v>NYJ@Ari 08:30PM ET</v>
      </c>
      <c r="E143">
        <f>'DK Salaries'!E143</f>
        <v>0</v>
      </c>
      <c r="F143" t="str">
        <f>'DK Salaries'!F143</f>
        <v>Ari</v>
      </c>
      <c r="G143" t="str">
        <f t="shared" si="1"/>
        <v>NYJ</v>
      </c>
      <c r="H143" t="s">
        <v>64</v>
      </c>
      <c r="I143" t="str">
        <f t="shared" si="2"/>
        <v>Ari</v>
      </c>
      <c r="J143" s="13">
        <v>0.8541666666666666</v>
      </c>
      <c r="K143" t="s">
        <v>51</v>
      </c>
      <c r="L143" s="14" t="str">
        <f t="shared" si="3"/>
        <v>NYJ</v>
      </c>
    </row>
    <row r="144">
      <c r="A144" t="str">
        <f>'DK Salaries'!A144</f>
        <v>QB</v>
      </c>
      <c r="B144" t="str">
        <f>'DK Salaries'!B144</f>
        <v>Bryce Petty</v>
      </c>
      <c r="C144">
        <f>'DK Salaries'!C144</f>
        <v>5000</v>
      </c>
      <c r="D144" t="str">
        <f>'DK Salaries'!D144</f>
        <v>NYJ@Ari 08:30PM ET</v>
      </c>
      <c r="E144">
        <f>'DK Salaries'!E144</f>
        <v>0</v>
      </c>
      <c r="F144" t="str">
        <f>'DK Salaries'!F144</f>
        <v>NYJ</v>
      </c>
      <c r="G144" t="str">
        <f t="shared" si="1"/>
        <v>NYJ</v>
      </c>
      <c r="H144" t="s">
        <v>64</v>
      </c>
      <c r="I144" t="str">
        <f t="shared" si="2"/>
        <v>Ari</v>
      </c>
      <c r="J144" s="13">
        <v>0.8541666666666666</v>
      </c>
      <c r="K144" t="s">
        <v>51</v>
      </c>
      <c r="L144" s="14" t="str">
        <f t="shared" si="3"/>
        <v>Ari</v>
      </c>
    </row>
    <row r="145">
      <c r="A145" t="str">
        <f>'DK Salaries'!A145</f>
        <v>QB</v>
      </c>
      <c r="B145" t="str">
        <f>'DK Salaries'!B145</f>
        <v>Geno Smith</v>
      </c>
      <c r="C145">
        <f>'DK Salaries'!C145</f>
        <v>5000</v>
      </c>
      <c r="D145" t="str">
        <f>'DK Salaries'!D145</f>
        <v>NYJ@Ari 08:30PM ET</v>
      </c>
      <c r="E145">
        <f>'DK Salaries'!E145</f>
        <v>0</v>
      </c>
      <c r="F145" t="str">
        <f>'DK Salaries'!F145</f>
        <v>NYJ</v>
      </c>
      <c r="G145" t="str">
        <f t="shared" si="1"/>
        <v>NYJ</v>
      </c>
      <c r="H145" t="s">
        <v>64</v>
      </c>
      <c r="I145" t="str">
        <f t="shared" si="2"/>
        <v>Ari</v>
      </c>
      <c r="J145" s="13">
        <v>0.8541666666666666</v>
      </c>
      <c r="K145" t="s">
        <v>51</v>
      </c>
      <c r="L145" s="14" t="str">
        <f t="shared" si="3"/>
        <v>Ari</v>
      </c>
    </row>
    <row r="146">
      <c r="A146" t="str">
        <f>'DK Salaries'!A146</f>
        <v>QB</v>
      </c>
      <c r="B146" t="str">
        <f>'DK Salaries'!B146</f>
        <v>Christian Hackenberg</v>
      </c>
      <c r="C146">
        <f>'DK Salaries'!C146</f>
        <v>5000</v>
      </c>
      <c r="D146" t="str">
        <f>'DK Salaries'!D146</f>
        <v>NYJ@Ari 08:30PM ET</v>
      </c>
      <c r="E146">
        <f>'DK Salaries'!E146</f>
        <v>0</v>
      </c>
      <c r="F146" t="str">
        <f>'DK Salaries'!F146</f>
        <v>NYJ</v>
      </c>
      <c r="G146" t="str">
        <f t="shared" si="1"/>
        <v>NYJ</v>
      </c>
      <c r="H146" t="s">
        <v>64</v>
      </c>
      <c r="I146" t="str">
        <f t="shared" si="2"/>
        <v>Ari</v>
      </c>
      <c r="J146" s="13">
        <v>0.8541666666666666</v>
      </c>
      <c r="K146" t="s">
        <v>51</v>
      </c>
      <c r="L146" s="14" t="str">
        <f t="shared" si="3"/>
        <v>Ari</v>
      </c>
    </row>
    <row r="147">
      <c r="A147" t="str">
        <f>'DK Salaries'!A147</f>
        <v>RB</v>
      </c>
      <c r="B147" t="str">
        <f>'DK Salaries'!B147</f>
        <v>Ryan Mathews</v>
      </c>
      <c r="C147">
        <f>'DK Salaries'!C147</f>
        <v>4900</v>
      </c>
      <c r="D147" t="str">
        <f>'DK Salaries'!D147</f>
        <v>Phi@Was 01:00PM ET</v>
      </c>
      <c r="E147">
        <f>'DK Salaries'!E147</f>
        <v>11.8</v>
      </c>
      <c r="F147" t="str">
        <f>'DK Salaries'!F147</f>
        <v>Phi</v>
      </c>
      <c r="G147" t="str">
        <f t="shared" si="1"/>
        <v>Phi</v>
      </c>
      <c r="H147" t="s">
        <v>178</v>
      </c>
      <c r="I147" t="str">
        <f t="shared" si="2"/>
        <v>Was</v>
      </c>
      <c r="J147" s="13">
        <v>0.5416666666666666</v>
      </c>
      <c r="K147" t="s">
        <v>51</v>
      </c>
      <c r="L147" s="14" t="str">
        <f t="shared" si="3"/>
        <v>Was</v>
      </c>
    </row>
    <row r="148">
      <c r="A148" t="str">
        <f>'DK Salaries'!A148</f>
        <v>TE</v>
      </c>
      <c r="B148" t="str">
        <f>'DK Salaries'!B148</f>
        <v>Jimmy Graham</v>
      </c>
      <c r="C148">
        <f>'DK Salaries'!C148</f>
        <v>4900</v>
      </c>
      <c r="D148" t="str">
        <f>'DK Salaries'!D148</f>
        <v>Atl@Sea 04:25PM ET</v>
      </c>
      <c r="E148">
        <f>'DK Salaries'!E148</f>
        <v>13.4</v>
      </c>
      <c r="F148" t="str">
        <f>'DK Salaries'!F148</f>
        <v>Sea</v>
      </c>
      <c r="G148" t="str">
        <f t="shared" si="1"/>
        <v>Atl</v>
      </c>
      <c r="H148" t="s">
        <v>34</v>
      </c>
      <c r="I148" t="str">
        <f t="shared" si="2"/>
        <v>Sea</v>
      </c>
      <c r="J148" s="13">
        <v>0.6840277777777778</v>
      </c>
      <c r="K148" t="s">
        <v>51</v>
      </c>
      <c r="L148" s="14" t="str">
        <f t="shared" si="3"/>
        <v>Atl</v>
      </c>
    </row>
    <row r="149">
      <c r="A149" t="str">
        <f>'DK Salaries'!A149</f>
        <v>WR</v>
      </c>
      <c r="B149" t="str">
        <f>'DK Salaries'!B149</f>
        <v>Quincy Enunwa</v>
      </c>
      <c r="C149">
        <f>'DK Salaries'!C149</f>
        <v>4900</v>
      </c>
      <c r="D149" t="str">
        <f>'DK Salaries'!D149</f>
        <v>NYJ@Ari 08:30PM ET</v>
      </c>
      <c r="E149">
        <f>'DK Salaries'!E149</f>
        <v>12.48</v>
      </c>
      <c r="F149" t="str">
        <f>'DK Salaries'!F149</f>
        <v>NYJ</v>
      </c>
      <c r="G149" t="str">
        <f t="shared" si="1"/>
        <v>NYJ</v>
      </c>
      <c r="H149" t="s">
        <v>64</v>
      </c>
      <c r="I149" t="str">
        <f t="shared" si="2"/>
        <v>Ari</v>
      </c>
      <c r="J149" s="13">
        <v>0.8541666666666666</v>
      </c>
      <c r="K149" t="s">
        <v>51</v>
      </c>
      <c r="L149" s="14" t="str">
        <f t="shared" si="3"/>
        <v>Ari</v>
      </c>
    </row>
    <row r="150">
      <c r="A150" t="str">
        <f>'DK Salaries'!A150</f>
        <v>RB</v>
      </c>
      <c r="B150" t="str">
        <f>'DK Salaries'!B150</f>
        <v>DeAngelo Williams</v>
      </c>
      <c r="C150">
        <f>'DK Salaries'!C150</f>
        <v>4800</v>
      </c>
      <c r="D150" t="str">
        <f>'DK Salaries'!D150</f>
        <v>Pit@Mia 01:00PM ET</v>
      </c>
      <c r="E150">
        <f>'DK Salaries'!E150</f>
        <v>15.52</v>
      </c>
      <c r="F150" t="str">
        <f>'DK Salaries'!F150</f>
        <v>Pit</v>
      </c>
      <c r="G150" t="str">
        <f t="shared" si="1"/>
        <v>Pit</v>
      </c>
      <c r="H150" t="s">
        <v>30</v>
      </c>
      <c r="I150" t="str">
        <f t="shared" si="2"/>
        <v>Mia</v>
      </c>
      <c r="J150" s="13">
        <v>0.5416666666666666</v>
      </c>
      <c r="K150" t="s">
        <v>51</v>
      </c>
      <c r="L150" s="14" t="str">
        <f t="shared" si="3"/>
        <v>Mia</v>
      </c>
    </row>
    <row r="151">
      <c r="A151" t="str">
        <f>'DK Salaries'!A151</f>
        <v>RB</v>
      </c>
      <c r="B151" t="str">
        <f>'DK Salaries'!B151</f>
        <v>Tevin Coleman</v>
      </c>
      <c r="C151">
        <f>'DK Salaries'!C151</f>
        <v>4800</v>
      </c>
      <c r="D151" t="str">
        <f>'DK Salaries'!D151</f>
        <v>Atl@Sea 04:25PM ET</v>
      </c>
      <c r="E151">
        <f>'DK Salaries'!E151</f>
        <v>19.46</v>
      </c>
      <c r="F151" t="str">
        <f>'DK Salaries'!F151</f>
        <v>Atl</v>
      </c>
      <c r="G151" t="str">
        <f t="shared" si="1"/>
        <v>Atl</v>
      </c>
      <c r="H151" t="s">
        <v>34</v>
      </c>
      <c r="I151" t="str">
        <f t="shared" si="2"/>
        <v>Sea</v>
      </c>
      <c r="J151" s="13">
        <v>0.6840277777777778</v>
      </c>
      <c r="K151" t="s">
        <v>51</v>
      </c>
      <c r="L151" s="14" t="str">
        <f t="shared" si="3"/>
        <v>Sea</v>
      </c>
    </row>
    <row r="152">
      <c r="A152" t="str">
        <f>'DK Salaries'!A152</f>
        <v>WR</v>
      </c>
      <c r="B152" t="str">
        <f>'DK Salaries'!B152</f>
        <v>Allen Hurns</v>
      </c>
      <c r="C152">
        <f>'DK Salaries'!C152</f>
        <v>4700</v>
      </c>
      <c r="D152" t="str">
        <f>'DK Salaries'!D152</f>
        <v>Jax@Chi 01:00PM ET</v>
      </c>
      <c r="E152">
        <f>'DK Salaries'!E152</f>
        <v>10.9</v>
      </c>
      <c r="F152" t="str">
        <f>'DK Salaries'!F152</f>
        <v>Jax</v>
      </c>
      <c r="G152" t="str">
        <f t="shared" si="1"/>
        <v>Jax</v>
      </c>
      <c r="H152" t="s">
        <v>80</v>
      </c>
      <c r="I152" t="str">
        <f t="shared" si="2"/>
        <v>Chi</v>
      </c>
      <c r="J152" s="13">
        <v>0.5416666666666666</v>
      </c>
      <c r="K152" t="s">
        <v>51</v>
      </c>
      <c r="L152" s="14" t="str">
        <f t="shared" si="3"/>
        <v>Chi</v>
      </c>
    </row>
    <row r="153">
      <c r="A153" t="str">
        <f>'DK Salaries'!A153</f>
        <v>RB</v>
      </c>
      <c r="B153" t="str">
        <f>'DK Salaries'!B153</f>
        <v>Arian Foster</v>
      </c>
      <c r="C153">
        <f>'DK Salaries'!C153</f>
        <v>4700</v>
      </c>
      <c r="D153" t="str">
        <f>'DK Salaries'!D153</f>
        <v>Pit@Mia 01:00PM ET</v>
      </c>
      <c r="E153">
        <f>'DK Salaries'!E153</f>
        <v>6.95</v>
      </c>
      <c r="F153" t="str">
        <f>'DK Salaries'!F153</f>
        <v>Mia</v>
      </c>
      <c r="G153" t="str">
        <f t="shared" si="1"/>
        <v>Pit</v>
      </c>
      <c r="H153" t="s">
        <v>30</v>
      </c>
      <c r="I153" t="str">
        <f t="shared" si="2"/>
        <v>Mia</v>
      </c>
      <c r="J153" s="13">
        <v>0.5416666666666666</v>
      </c>
      <c r="K153" t="s">
        <v>51</v>
      </c>
      <c r="L153" s="14" t="str">
        <f t="shared" si="3"/>
        <v>Pit</v>
      </c>
    </row>
    <row r="154">
      <c r="A154" t="str">
        <f>'DK Salaries'!A154</f>
        <v>WR</v>
      </c>
      <c r="B154" t="str">
        <f>'DK Salaries'!B154</f>
        <v>Sammie Coates</v>
      </c>
      <c r="C154">
        <f>'DK Salaries'!C154</f>
        <v>4700</v>
      </c>
      <c r="D154" t="str">
        <f>'DK Salaries'!D154</f>
        <v>Pit@Mia 01:00PM ET</v>
      </c>
      <c r="E154">
        <f>'DK Salaries'!E154</f>
        <v>15.32</v>
      </c>
      <c r="F154" t="str">
        <f>'DK Salaries'!F154</f>
        <v>Pit</v>
      </c>
      <c r="G154" t="str">
        <f t="shared" si="1"/>
        <v>Pit</v>
      </c>
      <c r="H154" t="s">
        <v>30</v>
      </c>
      <c r="I154" t="str">
        <f t="shared" si="2"/>
        <v>Mia</v>
      </c>
      <c r="J154" s="13">
        <v>0.5416666666666666</v>
      </c>
      <c r="K154" t="s">
        <v>51</v>
      </c>
      <c r="L154" s="14" t="str">
        <f t="shared" si="3"/>
        <v>Mia</v>
      </c>
    </row>
    <row r="155">
      <c r="A155" t="str">
        <f>'DK Salaries'!A155</f>
        <v>RB</v>
      </c>
      <c r="B155" t="str">
        <f>'DK Salaries'!B155</f>
        <v>Isaiah Crowell</v>
      </c>
      <c r="C155">
        <f>'DK Salaries'!C155</f>
        <v>4600</v>
      </c>
      <c r="D155" t="str">
        <f>'DK Salaries'!D155</f>
        <v>Cle@Ten 01:00PM ET</v>
      </c>
      <c r="E155">
        <f>'DK Salaries'!E155</f>
        <v>15.94</v>
      </c>
      <c r="F155" t="str">
        <f>'DK Salaries'!F155</f>
        <v>Cle</v>
      </c>
      <c r="G155" t="str">
        <f t="shared" si="1"/>
        <v>Cle</v>
      </c>
      <c r="H155" t="s">
        <v>84</v>
      </c>
      <c r="I155" t="str">
        <f t="shared" si="2"/>
        <v>Ten</v>
      </c>
      <c r="J155" s="13">
        <v>0.5416666666666666</v>
      </c>
      <c r="K155" t="s">
        <v>51</v>
      </c>
      <c r="L155" s="14" t="str">
        <f t="shared" si="3"/>
        <v>Ten</v>
      </c>
    </row>
    <row r="156">
      <c r="A156" t="str">
        <f>'DK Salaries'!A156</f>
        <v>RB</v>
      </c>
      <c r="B156" t="str">
        <f>'DK Salaries'!B156</f>
        <v>Giovani Bernard</v>
      </c>
      <c r="C156">
        <f>'DK Salaries'!C156</f>
        <v>4600</v>
      </c>
      <c r="D156" t="str">
        <f>'DK Salaries'!D156</f>
        <v>Cin@NE 01:00PM ET</v>
      </c>
      <c r="E156">
        <f>'DK Salaries'!E156</f>
        <v>13.18</v>
      </c>
      <c r="F156" t="str">
        <f>'DK Salaries'!F156</f>
        <v>Cin</v>
      </c>
      <c r="G156" t="str">
        <f t="shared" si="1"/>
        <v>Cin</v>
      </c>
      <c r="H156" t="s">
        <v>42</v>
      </c>
      <c r="I156" t="str">
        <f t="shared" si="2"/>
        <v>NE</v>
      </c>
      <c r="J156" s="13">
        <v>0.5416666666666666</v>
      </c>
      <c r="K156" t="s">
        <v>51</v>
      </c>
      <c r="L156" s="14" t="str">
        <f t="shared" si="3"/>
        <v>NE</v>
      </c>
    </row>
    <row r="157">
      <c r="A157" t="str">
        <f>'DK Salaries'!A157</f>
        <v>WR</v>
      </c>
      <c r="B157" t="str">
        <f>'DK Salaries'!B157</f>
        <v>Chris Hogan</v>
      </c>
      <c r="C157">
        <f>'DK Salaries'!C157</f>
        <v>4600</v>
      </c>
      <c r="D157" t="str">
        <f>'DK Salaries'!D157</f>
        <v>Cin@NE 01:00PM ET</v>
      </c>
      <c r="E157">
        <f>'DK Salaries'!E157</f>
        <v>8.96</v>
      </c>
      <c r="F157" t="str">
        <f>'DK Salaries'!F157</f>
        <v>NE</v>
      </c>
      <c r="G157" t="str">
        <f t="shared" si="1"/>
        <v>Cin</v>
      </c>
      <c r="H157" t="s">
        <v>42</v>
      </c>
      <c r="I157" t="str">
        <f t="shared" si="2"/>
        <v>NE</v>
      </c>
      <c r="J157" s="13">
        <v>0.5416666666666666</v>
      </c>
      <c r="K157" t="s">
        <v>51</v>
      </c>
      <c r="L157" s="14" t="str">
        <f t="shared" si="3"/>
        <v>Cin</v>
      </c>
    </row>
    <row r="158">
      <c r="A158" t="str">
        <f>'DK Salaries'!A158</f>
        <v>WR</v>
      </c>
      <c r="B158" t="str">
        <f>'DK Salaries'!B158</f>
        <v>Corey Coleman</v>
      </c>
      <c r="C158">
        <f>'DK Salaries'!C158</f>
        <v>4500</v>
      </c>
      <c r="D158" t="str">
        <f>'DK Salaries'!D158</f>
        <v>Cle@Ten 01:00PM ET</v>
      </c>
      <c r="E158">
        <f>'DK Salaries'!E158</f>
        <v>19.65</v>
      </c>
      <c r="F158" t="str">
        <f>'DK Salaries'!F158</f>
        <v>Cle</v>
      </c>
      <c r="G158" t="str">
        <f t="shared" si="1"/>
        <v>Cle</v>
      </c>
      <c r="H158" t="s">
        <v>84</v>
      </c>
      <c r="I158" t="str">
        <f t="shared" si="2"/>
        <v>Ten</v>
      </c>
      <c r="J158" s="13">
        <v>0.5416666666666666</v>
      </c>
      <c r="K158" t="s">
        <v>51</v>
      </c>
      <c r="L158" s="14" t="str">
        <f t="shared" si="3"/>
        <v>Ten</v>
      </c>
    </row>
    <row r="159">
      <c r="A159" t="str">
        <f>'DK Salaries'!A159</f>
        <v>RB</v>
      </c>
      <c r="B159" t="str">
        <f>'DK Salaries'!B159</f>
        <v>Rashad Jennings</v>
      </c>
      <c r="C159">
        <f>'DK Salaries'!C159</f>
        <v>4500</v>
      </c>
      <c r="D159" t="str">
        <f>'DK Salaries'!D159</f>
        <v>Bal@NYG 01:00PM ET</v>
      </c>
      <c r="E159">
        <f>'DK Salaries'!E159</f>
        <v>7.4</v>
      </c>
      <c r="F159" t="str">
        <f>'DK Salaries'!F159</f>
        <v>NYG</v>
      </c>
      <c r="G159" t="str">
        <f t="shared" si="1"/>
        <v>Bal</v>
      </c>
      <c r="H159" t="s">
        <v>38</v>
      </c>
      <c r="I159" t="str">
        <f t="shared" si="2"/>
        <v>NYG</v>
      </c>
      <c r="J159" s="13">
        <v>0.5416666666666666</v>
      </c>
      <c r="K159" t="s">
        <v>51</v>
      </c>
      <c r="L159" s="14" t="str">
        <f t="shared" si="3"/>
        <v>Bal</v>
      </c>
    </row>
    <row r="160">
      <c r="A160" t="str">
        <f>'DK Salaries'!A160</f>
        <v>TE</v>
      </c>
      <c r="B160" t="str">
        <f>'DK Salaries'!B160</f>
        <v>Martellus Bennett</v>
      </c>
      <c r="C160">
        <f>'DK Salaries'!C160</f>
        <v>4500</v>
      </c>
      <c r="D160" t="str">
        <f>'DK Salaries'!D160</f>
        <v>Cin@NE 01:00PM ET</v>
      </c>
      <c r="E160">
        <f>'DK Salaries'!E160</f>
        <v>16.6</v>
      </c>
      <c r="F160" t="str">
        <f>'DK Salaries'!F160</f>
        <v>NE</v>
      </c>
      <c r="G160" t="str">
        <f t="shared" si="1"/>
        <v>Cin</v>
      </c>
      <c r="H160" t="s">
        <v>42</v>
      </c>
      <c r="I160" t="str">
        <f t="shared" si="2"/>
        <v>NE</v>
      </c>
      <c r="J160" s="13">
        <v>0.5416666666666666</v>
      </c>
      <c r="K160" t="s">
        <v>51</v>
      </c>
      <c r="L160" s="14" t="str">
        <f t="shared" si="3"/>
        <v>Cin</v>
      </c>
    </row>
    <row r="161">
      <c r="A161" t="str">
        <f>'DK Salaries'!A161</f>
        <v>WR</v>
      </c>
      <c r="B161" t="str">
        <f>'DK Salaries'!B161</f>
        <v>John Brown</v>
      </c>
      <c r="C161">
        <f>'DK Salaries'!C161</f>
        <v>4500</v>
      </c>
      <c r="D161" t="str">
        <f>'DK Salaries'!D161</f>
        <v>NYJ@Ari 08:30PM ET</v>
      </c>
      <c r="E161">
        <f>'DK Salaries'!E161</f>
        <v>9.34</v>
      </c>
      <c r="F161" t="str">
        <f>'DK Salaries'!F161</f>
        <v>Ari</v>
      </c>
      <c r="G161" t="str">
        <f t="shared" si="1"/>
        <v>NYJ</v>
      </c>
      <c r="H161" t="s">
        <v>64</v>
      </c>
      <c r="I161" t="str">
        <f t="shared" si="2"/>
        <v>Ari</v>
      </c>
      <c r="J161" s="13">
        <v>0.8541666666666666</v>
      </c>
      <c r="K161" t="s">
        <v>51</v>
      </c>
      <c r="L161" s="14" t="str">
        <f t="shared" si="3"/>
        <v>NYJ</v>
      </c>
    </row>
    <row r="162">
      <c r="A162" t="str">
        <f>'DK Salaries'!A162</f>
        <v>RB</v>
      </c>
      <c r="B162" t="str">
        <f>'DK Salaries'!B162</f>
        <v>Darren Sproles</v>
      </c>
      <c r="C162">
        <f>'DK Salaries'!C162</f>
        <v>4400</v>
      </c>
      <c r="D162" t="str">
        <f>'DK Salaries'!D162</f>
        <v>Phi@Was 01:00PM ET</v>
      </c>
      <c r="E162">
        <f>'DK Salaries'!E162</f>
        <v>12.725</v>
      </c>
      <c r="F162" t="str">
        <f>'DK Salaries'!F162</f>
        <v>Phi</v>
      </c>
      <c r="G162" t="str">
        <f t="shared" si="1"/>
        <v>Phi</v>
      </c>
      <c r="H162" t="s">
        <v>178</v>
      </c>
      <c r="I162" t="str">
        <f t="shared" si="2"/>
        <v>Was</v>
      </c>
      <c r="J162" s="13">
        <v>0.5416666666666666</v>
      </c>
      <c r="K162" t="s">
        <v>51</v>
      </c>
      <c r="L162" s="14" t="str">
        <f t="shared" si="3"/>
        <v>Was</v>
      </c>
    </row>
    <row r="163">
      <c r="A163" t="str">
        <f>'DK Salaries'!A163</f>
        <v>WR</v>
      </c>
      <c r="B163" t="str">
        <f>'DK Salaries'!B163</f>
        <v>Jamison Crowder</v>
      </c>
      <c r="C163">
        <f>'DK Salaries'!C163</f>
        <v>4400</v>
      </c>
      <c r="D163" t="str">
        <f>'DK Salaries'!D163</f>
        <v>Phi@Was 01:00PM ET</v>
      </c>
      <c r="E163">
        <f>'DK Salaries'!E163</f>
        <v>12.42</v>
      </c>
      <c r="F163" t="str">
        <f>'DK Salaries'!F163</f>
        <v>Was</v>
      </c>
      <c r="G163" t="str">
        <f t="shared" si="1"/>
        <v>Phi</v>
      </c>
      <c r="H163" t="s">
        <v>178</v>
      </c>
      <c r="I163" t="str">
        <f t="shared" si="2"/>
        <v>Was</v>
      </c>
      <c r="J163" s="13">
        <v>0.5416666666666666</v>
      </c>
      <c r="K163" t="s">
        <v>51</v>
      </c>
      <c r="L163" s="14" t="str">
        <f t="shared" si="3"/>
        <v>Phi</v>
      </c>
    </row>
    <row r="164">
      <c r="A164" t="str">
        <f>'DK Salaries'!A164</f>
        <v>RB</v>
      </c>
      <c r="B164" t="str">
        <f>'DK Salaries'!B164</f>
        <v>T.J. Yeldon</v>
      </c>
      <c r="C164">
        <f>'DK Salaries'!C164</f>
        <v>4400</v>
      </c>
      <c r="D164" t="str">
        <f>'DK Salaries'!D164</f>
        <v>Jax@Chi 01:00PM ET</v>
      </c>
      <c r="E164">
        <f>'DK Salaries'!E164</f>
        <v>12.3</v>
      </c>
      <c r="F164" t="str">
        <f>'DK Salaries'!F164</f>
        <v>Jax</v>
      </c>
      <c r="G164" t="str">
        <f t="shared" si="1"/>
        <v>Jax</v>
      </c>
      <c r="H164" t="s">
        <v>80</v>
      </c>
      <c r="I164" t="str">
        <f t="shared" si="2"/>
        <v>Chi</v>
      </c>
      <c r="J164" s="13">
        <v>0.5416666666666666</v>
      </c>
      <c r="K164" t="s">
        <v>51</v>
      </c>
      <c r="L164" s="14" t="str">
        <f t="shared" si="3"/>
        <v>Chi</v>
      </c>
    </row>
    <row r="165">
      <c r="A165" t="str">
        <f>'DK Salaries'!A165</f>
        <v>WR</v>
      </c>
      <c r="B165" t="str">
        <f>'DK Salaries'!B165</f>
        <v>Golden Tate</v>
      </c>
      <c r="C165">
        <f>'DK Salaries'!C165</f>
        <v>4400</v>
      </c>
      <c r="D165" t="str">
        <f>'DK Salaries'!D165</f>
        <v>LA@Det 01:00PM ET</v>
      </c>
      <c r="E165">
        <f>'DK Salaries'!E165</f>
        <v>6.48</v>
      </c>
      <c r="F165" t="str">
        <f>'DK Salaries'!F165</f>
        <v>Det</v>
      </c>
      <c r="G165" t="str">
        <f t="shared" si="1"/>
        <v>LA</v>
      </c>
      <c r="H165" t="s">
        <v>137</v>
      </c>
      <c r="I165" t="str">
        <f t="shared" si="2"/>
        <v>Det</v>
      </c>
      <c r="J165" s="13">
        <v>0.5416666666666666</v>
      </c>
      <c r="K165" t="s">
        <v>51</v>
      </c>
      <c r="L165" s="14" t="str">
        <f t="shared" si="3"/>
        <v>LA</v>
      </c>
    </row>
    <row r="166">
      <c r="A166" t="str">
        <f>'DK Salaries'!A166</f>
        <v>RB</v>
      </c>
      <c r="B166" t="str">
        <f>'DK Salaries'!B166</f>
        <v>Latavius Murray</v>
      </c>
      <c r="C166">
        <f>'DK Salaries'!C166</f>
        <v>4400</v>
      </c>
      <c r="D166" t="str">
        <f>'DK Salaries'!D166</f>
        <v>KC@Oak 04:05PM ET</v>
      </c>
      <c r="E166">
        <f>'DK Salaries'!E166</f>
        <v>12.875</v>
      </c>
      <c r="F166" t="str">
        <f>'DK Salaries'!F166</f>
        <v>Oak</v>
      </c>
      <c r="G166" t="str">
        <f t="shared" si="1"/>
        <v>KC</v>
      </c>
      <c r="H166" t="s">
        <v>115</v>
      </c>
      <c r="I166" t="str">
        <f t="shared" si="2"/>
        <v>Oak</v>
      </c>
      <c r="J166" s="13">
        <v>0.6701388888888888</v>
      </c>
      <c r="K166" t="s">
        <v>51</v>
      </c>
      <c r="L166" s="14" t="str">
        <f t="shared" si="3"/>
        <v>KC</v>
      </c>
    </row>
    <row r="167">
      <c r="A167" t="str">
        <f>'DK Salaries'!A167</f>
        <v>WR</v>
      </c>
      <c r="B167" t="str">
        <f>'DK Salaries'!B167</f>
        <v>Cole Beasley</v>
      </c>
      <c r="C167">
        <f>'DK Salaries'!C167</f>
        <v>4400</v>
      </c>
      <c r="D167" t="str">
        <f>'DK Salaries'!D167</f>
        <v>Dal@GB 04:25PM ET</v>
      </c>
      <c r="E167">
        <f>'DK Salaries'!E167</f>
        <v>13.38</v>
      </c>
      <c r="F167" t="str">
        <f>'DK Salaries'!F167</f>
        <v>Dal</v>
      </c>
      <c r="G167" t="str">
        <f t="shared" si="1"/>
        <v>Dal</v>
      </c>
      <c r="H167" t="s">
        <v>57</v>
      </c>
      <c r="I167" t="str">
        <f t="shared" si="2"/>
        <v>GB</v>
      </c>
      <c r="J167" s="13">
        <v>0.6840277777777778</v>
      </c>
      <c r="K167" t="s">
        <v>51</v>
      </c>
      <c r="L167" s="14" t="str">
        <f t="shared" si="3"/>
        <v>GB</v>
      </c>
    </row>
    <row r="168">
      <c r="A168" t="str">
        <f>'DK Salaries'!A168</f>
        <v>TE</v>
      </c>
      <c r="B168" t="str">
        <f>'DK Salaries'!B168</f>
        <v>Dennis Pitta</v>
      </c>
      <c r="C168">
        <f>'DK Salaries'!C168</f>
        <v>4300</v>
      </c>
      <c r="D168" t="str">
        <f>'DK Salaries'!D168</f>
        <v>Bal@NYG 01:00PM ET</v>
      </c>
      <c r="E168">
        <f>'DK Salaries'!E168</f>
        <v>11.38</v>
      </c>
      <c r="F168" t="str">
        <f>'DK Salaries'!F168</f>
        <v>Bal</v>
      </c>
      <c r="G168" t="str">
        <f t="shared" si="1"/>
        <v>Bal</v>
      </c>
      <c r="H168" t="s">
        <v>38</v>
      </c>
      <c r="I168" t="str">
        <f t="shared" si="2"/>
        <v>NYG</v>
      </c>
      <c r="J168" s="13">
        <v>0.5416666666666666</v>
      </c>
      <c r="K168" t="s">
        <v>51</v>
      </c>
      <c r="L168" s="14" t="str">
        <f t="shared" si="3"/>
        <v>NYG</v>
      </c>
    </row>
    <row r="169">
      <c r="A169" t="str">
        <f>'DK Salaries'!A169</f>
        <v>RB</v>
      </c>
      <c r="B169" t="str">
        <f>'DK Salaries'!B169</f>
        <v>Fozzy Whittaker</v>
      </c>
      <c r="C169">
        <f>'DK Salaries'!C169</f>
        <v>4300</v>
      </c>
      <c r="D169" t="str">
        <f>'DK Salaries'!D169</f>
        <v>Car@NO 01:00PM ET</v>
      </c>
      <c r="E169">
        <f>'DK Salaries'!E169</f>
        <v>11.2</v>
      </c>
      <c r="F169" t="str">
        <f>'DK Salaries'!F169</f>
        <v>Car</v>
      </c>
      <c r="G169" t="str">
        <f t="shared" si="1"/>
        <v>Car</v>
      </c>
      <c r="H169" t="s">
        <v>52</v>
      </c>
      <c r="I169" t="str">
        <f t="shared" si="2"/>
        <v>NO</v>
      </c>
      <c r="J169" s="13">
        <v>0.5416666666666666</v>
      </c>
      <c r="K169" t="s">
        <v>51</v>
      </c>
      <c r="L169" s="14" t="str">
        <f t="shared" si="3"/>
        <v>NO</v>
      </c>
    </row>
    <row r="170">
      <c r="A170" t="str">
        <f>'DK Salaries'!A170</f>
        <v>WR</v>
      </c>
      <c r="B170" t="str">
        <f>'DK Salaries'!B170</f>
        <v>Michael Thomas</v>
      </c>
      <c r="C170">
        <f>'DK Salaries'!C170</f>
        <v>4300</v>
      </c>
      <c r="D170" t="str">
        <f>'DK Salaries'!D170</f>
        <v>Car@NO 01:00PM ET</v>
      </c>
      <c r="E170">
        <f>'DK Salaries'!E170</f>
        <v>13.975</v>
      </c>
      <c r="F170" t="str">
        <f>'DK Salaries'!F170</f>
        <v>NO</v>
      </c>
      <c r="G170" t="str">
        <f t="shared" si="1"/>
        <v>Car</v>
      </c>
      <c r="H170" t="s">
        <v>52</v>
      </c>
      <c r="I170" t="str">
        <f t="shared" si="2"/>
        <v>NO</v>
      </c>
      <c r="J170" s="13">
        <v>0.5416666666666666</v>
      </c>
      <c r="K170" t="s">
        <v>51</v>
      </c>
      <c r="L170" s="14" t="str">
        <f t="shared" si="3"/>
        <v>Car</v>
      </c>
    </row>
    <row r="171">
      <c r="A171" t="str">
        <f>'DK Salaries'!A171</f>
        <v>WR</v>
      </c>
      <c r="B171" t="str">
        <f>'DK Salaries'!B171</f>
        <v>Mohamed Sanu</v>
      </c>
      <c r="C171">
        <f>'DK Salaries'!C171</f>
        <v>4300</v>
      </c>
      <c r="D171" t="str">
        <f>'DK Salaries'!D171</f>
        <v>Atl@Sea 04:25PM ET</v>
      </c>
      <c r="E171">
        <f>'DK Salaries'!E171</f>
        <v>8.5</v>
      </c>
      <c r="F171" t="str">
        <f>'DK Salaries'!F171</f>
        <v>Atl</v>
      </c>
      <c r="G171" t="str">
        <f t="shared" si="1"/>
        <v>Atl</v>
      </c>
      <c r="H171" t="s">
        <v>34</v>
      </c>
      <c r="I171" t="str">
        <f t="shared" si="2"/>
        <v>Sea</v>
      </c>
      <c r="J171" s="13">
        <v>0.6840277777777778</v>
      </c>
      <c r="K171" t="s">
        <v>51</v>
      </c>
      <c r="L171" s="14" t="str">
        <f t="shared" si="3"/>
        <v>Sea</v>
      </c>
    </row>
    <row r="172">
      <c r="A172" t="str">
        <f>'DK Salaries'!A172</f>
        <v>WR</v>
      </c>
      <c r="B172" t="str">
        <f>'DK Salaries'!B172</f>
        <v>Phillip Dorsett</v>
      </c>
      <c r="C172">
        <f>'DK Salaries'!C172</f>
        <v>4300</v>
      </c>
      <c r="D172" t="str">
        <f>'DK Salaries'!D172</f>
        <v>Ind@Hou 08:30PM ET</v>
      </c>
      <c r="E172">
        <f>'DK Salaries'!E172</f>
        <v>8.28</v>
      </c>
      <c r="F172" t="str">
        <f>'DK Salaries'!F172</f>
        <v>Ind</v>
      </c>
      <c r="G172" t="str">
        <f t="shared" si="1"/>
        <v>Ind</v>
      </c>
      <c r="H172" t="s">
        <v>96</v>
      </c>
      <c r="I172" t="str">
        <f t="shared" si="2"/>
        <v>Hou</v>
      </c>
      <c r="J172" s="13">
        <v>0.8541666666666666</v>
      </c>
      <c r="K172" t="s">
        <v>51</v>
      </c>
      <c r="L172" s="14" t="str">
        <f t="shared" si="3"/>
        <v>Hou</v>
      </c>
    </row>
    <row r="173">
      <c r="A173" t="str">
        <f>'DK Salaries'!A173</f>
        <v>WR</v>
      </c>
      <c r="B173" t="str">
        <f>'DK Salaries'!B173</f>
        <v>Robert Woods</v>
      </c>
      <c r="C173">
        <f>'DK Salaries'!C173</f>
        <v>4200</v>
      </c>
      <c r="D173" t="str">
        <f>'DK Salaries'!D173</f>
        <v>SF@Buf 01:00PM ET</v>
      </c>
      <c r="E173">
        <f>'DK Salaries'!E173</f>
        <v>7.92</v>
      </c>
      <c r="F173" t="str">
        <f>'DK Salaries'!F173</f>
        <v>Buf</v>
      </c>
      <c r="G173" t="str">
        <f t="shared" si="1"/>
        <v>SF</v>
      </c>
      <c r="H173" t="s">
        <v>160</v>
      </c>
      <c r="I173" t="str">
        <f t="shared" si="2"/>
        <v>Buf</v>
      </c>
      <c r="J173" s="13">
        <v>0.5416666666666666</v>
      </c>
      <c r="K173" t="s">
        <v>51</v>
      </c>
      <c r="L173" s="14" t="str">
        <f t="shared" si="3"/>
        <v>SF</v>
      </c>
    </row>
    <row r="174">
      <c r="A174" t="str">
        <f>'DK Salaries'!A174</f>
        <v>WR</v>
      </c>
      <c r="B174" t="str">
        <f>'DK Salaries'!B174</f>
        <v>Victor Cruz</v>
      </c>
      <c r="C174">
        <f>'DK Salaries'!C174</f>
        <v>4200</v>
      </c>
      <c r="D174" t="str">
        <f>'DK Salaries'!D174</f>
        <v>Bal@NYG 01:00PM ET</v>
      </c>
      <c r="E174">
        <f>'DK Salaries'!E174</f>
        <v>9.1</v>
      </c>
      <c r="F174" t="str">
        <f>'DK Salaries'!F174</f>
        <v>NYG</v>
      </c>
      <c r="G174" t="str">
        <f t="shared" si="1"/>
        <v>Bal</v>
      </c>
      <c r="H174" t="s">
        <v>38</v>
      </c>
      <c r="I174" t="str">
        <f t="shared" si="2"/>
        <v>NYG</v>
      </c>
      <c r="J174" s="13">
        <v>0.5416666666666666</v>
      </c>
      <c r="K174" t="s">
        <v>51</v>
      </c>
      <c r="L174" s="14" t="str">
        <f t="shared" si="3"/>
        <v>Bal</v>
      </c>
    </row>
    <row r="175">
      <c r="A175" t="str">
        <f>'DK Salaries'!A175</f>
        <v>TE</v>
      </c>
      <c r="B175" t="str">
        <f>'DK Salaries'!B175</f>
        <v>Julius Thomas</v>
      </c>
      <c r="C175">
        <f>'DK Salaries'!C175</f>
        <v>4200</v>
      </c>
      <c r="D175" t="str">
        <f>'DK Salaries'!D175</f>
        <v>Jax@Chi 01:00PM ET</v>
      </c>
      <c r="E175">
        <f>'DK Salaries'!E175</f>
        <v>10.6</v>
      </c>
      <c r="F175" t="str">
        <f>'DK Salaries'!F175</f>
        <v>Jax</v>
      </c>
      <c r="G175" t="str">
        <f t="shared" si="1"/>
        <v>Jax</v>
      </c>
      <c r="H175" t="s">
        <v>80</v>
      </c>
      <c r="I175" t="str">
        <f t="shared" si="2"/>
        <v>Chi</v>
      </c>
      <c r="J175" s="13">
        <v>0.5416666666666666</v>
      </c>
      <c r="K175" t="s">
        <v>51</v>
      </c>
      <c r="L175" s="14" t="str">
        <f t="shared" si="3"/>
        <v>Chi</v>
      </c>
    </row>
    <row r="176">
      <c r="A176" t="str">
        <f>'DK Salaries'!A176</f>
        <v>RB</v>
      </c>
      <c r="B176" t="str">
        <f>'DK Salaries'!B176</f>
        <v>DeAndre Washington</v>
      </c>
      <c r="C176">
        <f>'DK Salaries'!C176</f>
        <v>4200</v>
      </c>
      <c r="D176" t="str">
        <f>'DK Salaries'!D176</f>
        <v>KC@Oak 04:05PM ET</v>
      </c>
      <c r="E176">
        <f>'DK Salaries'!E176</f>
        <v>6.72</v>
      </c>
      <c r="F176" t="str">
        <f>'DK Salaries'!F176</f>
        <v>Oak</v>
      </c>
      <c r="G176" t="str">
        <f t="shared" si="1"/>
        <v>KC</v>
      </c>
      <c r="H176" t="s">
        <v>115</v>
      </c>
      <c r="I176" t="str">
        <f t="shared" si="2"/>
        <v>Oak</v>
      </c>
      <c r="J176" s="13">
        <v>0.6701388888888888</v>
      </c>
      <c r="K176" t="s">
        <v>51</v>
      </c>
      <c r="L176" s="14" t="str">
        <f t="shared" si="3"/>
        <v>KC</v>
      </c>
    </row>
    <row r="177">
      <c r="A177" t="str">
        <f>'DK Salaries'!A177</f>
        <v>RB</v>
      </c>
      <c r="B177" t="str">
        <f>'DK Salaries'!B177</f>
        <v>Thomas Rawls</v>
      </c>
      <c r="C177">
        <f>'DK Salaries'!C177</f>
        <v>4200</v>
      </c>
      <c r="D177" t="str">
        <f>'DK Salaries'!D177</f>
        <v>Atl@Sea 04:25PM ET</v>
      </c>
      <c r="E177">
        <f>'DK Salaries'!E177</f>
        <v>6.3</v>
      </c>
      <c r="F177" t="str">
        <f>'DK Salaries'!F177</f>
        <v>Sea</v>
      </c>
      <c r="G177" t="str">
        <f t="shared" si="1"/>
        <v>Atl</v>
      </c>
      <c r="H177" t="s">
        <v>34</v>
      </c>
      <c r="I177" t="str">
        <f t="shared" si="2"/>
        <v>Sea</v>
      </c>
      <c r="J177" s="13">
        <v>0.6840277777777778</v>
      </c>
      <c r="K177" t="s">
        <v>51</v>
      </c>
      <c r="L177" s="14" t="str">
        <f t="shared" si="3"/>
        <v>Atl</v>
      </c>
    </row>
    <row r="178">
      <c r="A178" t="str">
        <f>'DK Salaries'!A178</f>
        <v>TE</v>
      </c>
      <c r="B178" t="str">
        <f>'DK Salaries'!B178</f>
        <v>Jason Witten</v>
      </c>
      <c r="C178">
        <f>'DK Salaries'!C178</f>
        <v>4200</v>
      </c>
      <c r="D178" t="str">
        <f>'DK Salaries'!D178</f>
        <v>Dal@GB 04:25PM ET</v>
      </c>
      <c r="E178">
        <f>'DK Salaries'!E178</f>
        <v>9.44</v>
      </c>
      <c r="F178" t="str">
        <f>'DK Salaries'!F178</f>
        <v>Dal</v>
      </c>
      <c r="G178" t="str">
        <f t="shared" si="1"/>
        <v>Dal</v>
      </c>
      <c r="H178" t="s">
        <v>57</v>
      </c>
      <c r="I178" t="str">
        <f t="shared" si="2"/>
        <v>GB</v>
      </c>
      <c r="J178" s="13">
        <v>0.6840277777777778</v>
      </c>
      <c r="K178" t="s">
        <v>51</v>
      </c>
      <c r="L178" s="14" t="str">
        <f t="shared" si="3"/>
        <v>GB</v>
      </c>
    </row>
    <row r="179">
      <c r="A179" t="str">
        <f>'DK Salaries'!A179</f>
        <v>WR</v>
      </c>
      <c r="B179" t="str">
        <f>'DK Salaries'!B179</f>
        <v>Michael Floyd</v>
      </c>
      <c r="C179">
        <f>'DK Salaries'!C179</f>
        <v>4200</v>
      </c>
      <c r="D179" t="str">
        <f>'DK Salaries'!D179</f>
        <v>NYJ@Ari 08:30PM ET</v>
      </c>
      <c r="E179">
        <f>'DK Salaries'!E179</f>
        <v>8.2</v>
      </c>
      <c r="F179" t="str">
        <f>'DK Salaries'!F179</f>
        <v>Ari</v>
      </c>
      <c r="G179" t="str">
        <f t="shared" si="1"/>
        <v>NYJ</v>
      </c>
      <c r="H179" t="s">
        <v>64</v>
      </c>
      <c r="I179" t="str">
        <f t="shared" si="2"/>
        <v>Ari</v>
      </c>
      <c r="J179" s="13">
        <v>0.8541666666666666</v>
      </c>
      <c r="K179" t="s">
        <v>51</v>
      </c>
      <c r="L179" s="14" t="str">
        <f t="shared" si="3"/>
        <v>NYJ</v>
      </c>
    </row>
    <row r="180">
      <c r="A180" t="str">
        <f>'DK Salaries'!A180</f>
        <v>WR</v>
      </c>
      <c r="B180" t="str">
        <f>'DK Salaries'!B180</f>
        <v>Tajae Sharpe</v>
      </c>
      <c r="C180">
        <f>'DK Salaries'!C180</f>
        <v>4100</v>
      </c>
      <c r="D180" t="str">
        <f>'DK Salaries'!D180</f>
        <v>Cle@Ten 01:00PM ET</v>
      </c>
      <c r="E180">
        <f>'DK Salaries'!E180</f>
        <v>7.38</v>
      </c>
      <c r="F180" t="str">
        <f>'DK Salaries'!F180</f>
        <v>Ten</v>
      </c>
      <c r="G180" t="str">
        <f t="shared" si="1"/>
        <v>Cle</v>
      </c>
      <c r="H180" t="s">
        <v>84</v>
      </c>
      <c r="I180" t="str">
        <f t="shared" si="2"/>
        <v>Ten</v>
      </c>
      <c r="J180" s="13">
        <v>0.5416666666666666</v>
      </c>
      <c r="K180" t="s">
        <v>51</v>
      </c>
      <c r="L180" s="14" t="str">
        <f t="shared" si="3"/>
        <v>Cle</v>
      </c>
    </row>
    <row r="181">
      <c r="A181" t="str">
        <f>'DK Salaries'!A181</f>
        <v>WR</v>
      </c>
      <c r="B181" t="str">
        <f>'DK Salaries'!B181</f>
        <v>Cameron Meredith</v>
      </c>
      <c r="C181">
        <f>'DK Salaries'!C181</f>
        <v>4100</v>
      </c>
      <c r="D181" t="str">
        <f>'DK Salaries'!D181</f>
        <v>Jax@Chi 01:00PM ET</v>
      </c>
      <c r="E181">
        <f>'DK Salaries'!E181</f>
        <v>13.6</v>
      </c>
      <c r="F181" t="str">
        <f>'DK Salaries'!F181</f>
        <v>Chi</v>
      </c>
      <c r="G181" t="str">
        <f t="shared" si="1"/>
        <v>Jax</v>
      </c>
      <c r="H181" t="s">
        <v>80</v>
      </c>
      <c r="I181" t="str">
        <f t="shared" si="2"/>
        <v>Chi</v>
      </c>
      <c r="J181" s="13">
        <v>0.5416666666666666</v>
      </c>
      <c r="K181" t="s">
        <v>51</v>
      </c>
      <c r="L181" s="14" t="str">
        <f t="shared" si="3"/>
        <v>Jax</v>
      </c>
    </row>
    <row r="182">
      <c r="A182" t="str">
        <f>'DK Salaries'!A182</f>
        <v>RB</v>
      </c>
      <c r="B182" t="str">
        <f>'DK Salaries'!B182</f>
        <v>James White</v>
      </c>
      <c r="C182">
        <f>'DK Salaries'!C182</f>
        <v>4100</v>
      </c>
      <c r="D182" t="str">
        <f>'DK Salaries'!D182</f>
        <v>Cin@NE 01:00PM ET</v>
      </c>
      <c r="E182">
        <f>'DK Salaries'!E182</f>
        <v>8.16</v>
      </c>
      <c r="F182" t="str">
        <f>'DK Salaries'!F182</f>
        <v>NE</v>
      </c>
      <c r="G182" t="str">
        <f t="shared" si="1"/>
        <v>Cin</v>
      </c>
      <c r="H182" t="s">
        <v>42</v>
      </c>
      <c r="I182" t="str">
        <f t="shared" si="2"/>
        <v>NE</v>
      </c>
      <c r="J182" s="13">
        <v>0.5416666666666666</v>
      </c>
      <c r="K182" t="s">
        <v>51</v>
      </c>
      <c r="L182" s="14" t="str">
        <f t="shared" si="3"/>
        <v>Cin</v>
      </c>
    </row>
    <row r="183">
      <c r="A183" t="str">
        <f>'DK Salaries'!A183</f>
        <v>TE</v>
      </c>
      <c r="B183" t="str">
        <f>'DK Salaries'!B183</f>
        <v>Tyler Eifert</v>
      </c>
      <c r="C183">
        <f>'DK Salaries'!C183</f>
        <v>4100</v>
      </c>
      <c r="D183" t="str">
        <f>'DK Salaries'!D183</f>
        <v>Cin@NE 01:00PM ET</v>
      </c>
      <c r="E183">
        <f>'DK Salaries'!E183</f>
        <v>0</v>
      </c>
      <c r="F183" t="str">
        <f>'DK Salaries'!F183</f>
        <v>Cin</v>
      </c>
      <c r="G183" t="str">
        <f t="shared" si="1"/>
        <v>Cin</v>
      </c>
      <c r="H183" t="s">
        <v>42</v>
      </c>
      <c r="I183" t="str">
        <f t="shared" si="2"/>
        <v>NE</v>
      </c>
      <c r="J183" s="13">
        <v>0.5416666666666666</v>
      </c>
      <c r="K183" t="s">
        <v>51</v>
      </c>
      <c r="L183" s="14" t="str">
        <f t="shared" si="3"/>
        <v>NE</v>
      </c>
    </row>
    <row r="184">
      <c r="A184" t="str">
        <f>'DK Salaries'!A184</f>
        <v>WR</v>
      </c>
      <c r="B184" t="str">
        <f>'DK Salaries'!B184</f>
        <v>Tyrell Williams</v>
      </c>
      <c r="C184">
        <f>'DK Salaries'!C184</f>
        <v>4000</v>
      </c>
      <c r="D184" t="str">
        <f>'DK Salaries'!D184</f>
        <v>Den@SD 08:25PM ET</v>
      </c>
      <c r="E184">
        <f>'DK Salaries'!E184</f>
        <v>14.36</v>
      </c>
      <c r="F184" t="str">
        <f>'DK Salaries'!F184</f>
        <v>SD</v>
      </c>
      <c r="G184" t="str">
        <f t="shared" si="1"/>
        <v>Den</v>
      </c>
      <c r="H184" t="s">
        <v>128</v>
      </c>
      <c r="I184" t="str">
        <f t="shared" si="2"/>
        <v>SD</v>
      </c>
      <c r="J184" s="13">
        <v>0.8506944444444444</v>
      </c>
      <c r="K184" t="s">
        <v>51</v>
      </c>
      <c r="L184" s="14" t="str">
        <f t="shared" si="3"/>
        <v>Den</v>
      </c>
    </row>
    <row r="185">
      <c r="A185" t="str">
        <f>'DK Salaries'!A185</f>
        <v>WR</v>
      </c>
      <c r="B185" t="str">
        <f>'DK Salaries'!B185</f>
        <v>Jeremy Kerley</v>
      </c>
      <c r="C185">
        <f>'DK Salaries'!C185</f>
        <v>4000</v>
      </c>
      <c r="D185" t="str">
        <f>'DK Salaries'!D185</f>
        <v>SF@Buf 01:00PM ET</v>
      </c>
      <c r="E185">
        <f>'DK Salaries'!E185</f>
        <v>14.28</v>
      </c>
      <c r="F185" t="str">
        <f>'DK Salaries'!F185</f>
        <v>SF</v>
      </c>
      <c r="G185" t="str">
        <f t="shared" si="1"/>
        <v>SF</v>
      </c>
      <c r="H185" t="s">
        <v>160</v>
      </c>
      <c r="I185" t="str">
        <f t="shared" si="2"/>
        <v>Buf</v>
      </c>
      <c r="J185" s="13">
        <v>0.5416666666666666</v>
      </c>
      <c r="K185" t="s">
        <v>51</v>
      </c>
      <c r="L185" s="14" t="str">
        <f t="shared" si="3"/>
        <v>Buf</v>
      </c>
    </row>
    <row r="186">
      <c r="A186" t="str">
        <f>'DK Salaries'!A186</f>
        <v>RB</v>
      </c>
      <c r="B186" t="str">
        <f>'DK Salaries'!B186</f>
        <v>Matt Jones</v>
      </c>
      <c r="C186">
        <f>'DK Salaries'!C186</f>
        <v>4000</v>
      </c>
      <c r="D186" t="str">
        <f>'DK Salaries'!D186</f>
        <v>Phi@Was 01:00PM ET</v>
      </c>
      <c r="E186">
        <f>'DK Salaries'!E186</f>
        <v>11.82</v>
      </c>
      <c r="F186" t="str">
        <f>'DK Salaries'!F186</f>
        <v>Was</v>
      </c>
      <c r="G186" t="str">
        <f t="shared" si="1"/>
        <v>Phi</v>
      </c>
      <c r="H186" t="s">
        <v>178</v>
      </c>
      <c r="I186" t="str">
        <f t="shared" si="2"/>
        <v>Was</v>
      </c>
      <c r="J186" s="13">
        <v>0.5416666666666666</v>
      </c>
      <c r="K186" t="s">
        <v>51</v>
      </c>
      <c r="L186" s="14" t="str">
        <f t="shared" si="3"/>
        <v>Phi</v>
      </c>
    </row>
    <row r="187">
      <c r="A187" t="str">
        <f>'DK Salaries'!A187</f>
        <v>TE</v>
      </c>
      <c r="B187" t="str">
        <f>'DK Salaries'!B187</f>
        <v>Zach Ertz</v>
      </c>
      <c r="C187">
        <f>'DK Salaries'!C187</f>
        <v>4000</v>
      </c>
      <c r="D187" t="str">
        <f>'DK Salaries'!D187</f>
        <v>Phi@Was 01:00PM ET</v>
      </c>
      <c r="E187">
        <f>'DK Salaries'!E187</f>
        <v>9.25</v>
      </c>
      <c r="F187" t="str">
        <f>'DK Salaries'!F187</f>
        <v>Phi</v>
      </c>
      <c r="G187" t="str">
        <f t="shared" si="1"/>
        <v>Phi</v>
      </c>
      <c r="H187" t="s">
        <v>178</v>
      </c>
      <c r="I187" t="str">
        <f t="shared" si="2"/>
        <v>Was</v>
      </c>
      <c r="J187" s="13">
        <v>0.5416666666666666</v>
      </c>
      <c r="K187" t="s">
        <v>51</v>
      </c>
      <c r="L187" s="14" t="str">
        <f t="shared" si="3"/>
        <v>Was</v>
      </c>
    </row>
    <row r="188">
      <c r="A188" t="str">
        <f>'DK Salaries'!A188</f>
        <v>WR</v>
      </c>
      <c r="B188" t="str">
        <f>'DK Salaries'!B188</f>
        <v>Eddie Royal</v>
      </c>
      <c r="C188">
        <f>'DK Salaries'!C188</f>
        <v>4000</v>
      </c>
      <c r="D188" t="str">
        <f>'DK Salaries'!D188</f>
        <v>Jax@Chi 01:00PM ET</v>
      </c>
      <c r="E188">
        <f>'DK Salaries'!E188</f>
        <v>14.88</v>
      </c>
      <c r="F188" t="str">
        <f>'DK Salaries'!F188</f>
        <v>Chi</v>
      </c>
      <c r="G188" t="str">
        <f t="shared" si="1"/>
        <v>Jax</v>
      </c>
      <c r="H188" t="s">
        <v>80</v>
      </c>
      <c r="I188" t="str">
        <f t="shared" si="2"/>
        <v>Chi</v>
      </c>
      <c r="J188" s="13">
        <v>0.5416666666666666</v>
      </c>
      <c r="K188" t="s">
        <v>51</v>
      </c>
      <c r="L188" s="14" t="str">
        <f t="shared" si="3"/>
        <v>Jax</v>
      </c>
    </row>
    <row r="189">
      <c r="A189" t="str">
        <f>'DK Salaries'!A189</f>
        <v>RB</v>
      </c>
      <c r="B189" t="str">
        <f>'DK Salaries'!B189</f>
        <v>Jeremy Hill</v>
      </c>
      <c r="C189">
        <f>'DK Salaries'!C189</f>
        <v>4000</v>
      </c>
      <c r="D189" t="str">
        <f>'DK Salaries'!D189</f>
        <v>Cin@NE 01:00PM ET</v>
      </c>
      <c r="E189">
        <f>'DK Salaries'!E189</f>
        <v>9.6</v>
      </c>
      <c r="F189" t="str">
        <f>'DK Salaries'!F189</f>
        <v>Cin</v>
      </c>
      <c r="G189" t="str">
        <f t="shared" si="1"/>
        <v>Cin</v>
      </c>
      <c r="H189" t="s">
        <v>42</v>
      </c>
      <c r="I189" t="str">
        <f t="shared" si="2"/>
        <v>NE</v>
      </c>
      <c r="J189" s="13">
        <v>0.5416666666666666</v>
      </c>
      <c r="K189" t="s">
        <v>51</v>
      </c>
      <c r="L189" s="14" t="str">
        <f t="shared" si="3"/>
        <v>NE</v>
      </c>
    </row>
    <row r="190">
      <c r="A190" t="str">
        <f>'DK Salaries'!A190</f>
        <v>RB</v>
      </c>
      <c r="B190" t="str">
        <f>'DK Salaries'!B190</f>
        <v>Bilal Powell</v>
      </c>
      <c r="C190">
        <f>'DK Salaries'!C190</f>
        <v>4000</v>
      </c>
      <c r="D190" t="str">
        <f>'DK Salaries'!D190</f>
        <v>NYJ@Ari 08:30PM ET</v>
      </c>
      <c r="E190">
        <f>'DK Salaries'!E190</f>
        <v>9.06</v>
      </c>
      <c r="F190" t="str">
        <f>'DK Salaries'!F190</f>
        <v>NYJ</v>
      </c>
      <c r="G190" t="str">
        <f t="shared" si="1"/>
        <v>NYJ</v>
      </c>
      <c r="H190" t="s">
        <v>64</v>
      </c>
      <c r="I190" t="str">
        <f t="shared" si="2"/>
        <v>Ari</v>
      </c>
      <c r="J190" s="13">
        <v>0.8541666666666666</v>
      </c>
      <c r="K190" t="s">
        <v>51</v>
      </c>
      <c r="L190" s="14" t="str">
        <f t="shared" si="3"/>
        <v>Ari</v>
      </c>
    </row>
    <row r="191">
      <c r="A191" t="str">
        <f>'DK Salaries'!A191</f>
        <v>WR</v>
      </c>
      <c r="B191" t="str">
        <f>'DK Salaries'!B191</f>
        <v>Dontrelle Inman</v>
      </c>
      <c r="C191">
        <f>'DK Salaries'!C191</f>
        <v>3900</v>
      </c>
      <c r="D191" t="str">
        <f>'DK Salaries'!D191</f>
        <v>Den@SD 08:25PM ET</v>
      </c>
      <c r="E191">
        <f>'DK Salaries'!E191</f>
        <v>7.76</v>
      </c>
      <c r="F191" t="str">
        <f>'DK Salaries'!F191</f>
        <v>SD</v>
      </c>
      <c r="G191" t="str">
        <f t="shared" si="1"/>
        <v>Den</v>
      </c>
      <c r="H191" t="s">
        <v>128</v>
      </c>
      <c r="I191" t="str">
        <f t="shared" si="2"/>
        <v>SD</v>
      </c>
      <c r="J191" s="13">
        <v>0.8506944444444444</v>
      </c>
      <c r="K191" t="s">
        <v>51</v>
      </c>
      <c r="L191" s="14" t="str">
        <f t="shared" si="3"/>
        <v>Den</v>
      </c>
    </row>
    <row r="192">
      <c r="A192" t="str">
        <f>'DK Salaries'!A192</f>
        <v>RB</v>
      </c>
      <c r="B192" t="str">
        <f>'DK Salaries'!B192</f>
        <v>Duke Johnson Jr.</v>
      </c>
      <c r="C192">
        <f>'DK Salaries'!C192</f>
        <v>3900</v>
      </c>
      <c r="D192" t="str">
        <f>'DK Salaries'!D192</f>
        <v>Cle@Ten 01:00PM ET</v>
      </c>
      <c r="E192">
        <f>'DK Salaries'!E192</f>
        <v>9.5</v>
      </c>
      <c r="F192" t="str">
        <f>'DK Salaries'!F192</f>
        <v>Cle</v>
      </c>
      <c r="G192" t="str">
        <f t="shared" si="1"/>
        <v>Cle</v>
      </c>
      <c r="H192" t="s">
        <v>84</v>
      </c>
      <c r="I192" t="str">
        <f t="shared" si="2"/>
        <v>Ten</v>
      </c>
      <c r="J192" s="13">
        <v>0.5416666666666666</v>
      </c>
      <c r="K192" t="s">
        <v>51</v>
      </c>
      <c r="L192" s="14" t="str">
        <f t="shared" si="3"/>
        <v>Ten</v>
      </c>
    </row>
    <row r="193">
      <c r="A193" t="str">
        <f>'DK Salaries'!A193</f>
        <v>WR</v>
      </c>
      <c r="B193" t="str">
        <f>'DK Salaries'!B193</f>
        <v>Ted Ginn Jr.</v>
      </c>
      <c r="C193">
        <f>'DK Salaries'!C193</f>
        <v>3900</v>
      </c>
      <c r="D193" t="str">
        <f>'DK Salaries'!D193</f>
        <v>Car@NO 01:00PM ET</v>
      </c>
      <c r="E193">
        <f>'DK Salaries'!E193</f>
        <v>4.74</v>
      </c>
      <c r="F193" t="str">
        <f>'DK Salaries'!F193</f>
        <v>Car</v>
      </c>
      <c r="G193" t="str">
        <f t="shared" si="1"/>
        <v>Car</v>
      </c>
      <c r="H193" t="s">
        <v>52</v>
      </c>
      <c r="I193" t="str">
        <f t="shared" si="2"/>
        <v>NO</v>
      </c>
      <c r="J193" s="13">
        <v>0.5416666666666666</v>
      </c>
      <c r="K193" t="s">
        <v>51</v>
      </c>
      <c r="L193" s="14" t="str">
        <f t="shared" si="3"/>
        <v>NO</v>
      </c>
    </row>
    <row r="194">
      <c r="A194" t="str">
        <f>'DK Salaries'!A194</f>
        <v>WR</v>
      </c>
      <c r="B194" t="str">
        <f>'DK Salaries'!B194</f>
        <v>Anquan Boldin</v>
      </c>
      <c r="C194">
        <f>'DK Salaries'!C194</f>
        <v>3900</v>
      </c>
      <c r="D194" t="str">
        <f>'DK Salaries'!D194</f>
        <v>LA@Det 01:00PM ET</v>
      </c>
      <c r="E194">
        <f>'DK Salaries'!E194</f>
        <v>10.28</v>
      </c>
      <c r="F194" t="str">
        <f>'DK Salaries'!F194</f>
        <v>Det</v>
      </c>
      <c r="G194" t="str">
        <f t="shared" si="1"/>
        <v>LA</v>
      </c>
      <c r="H194" t="s">
        <v>137</v>
      </c>
      <c r="I194" t="str">
        <f t="shared" si="2"/>
        <v>Det</v>
      </c>
      <c r="J194" s="13">
        <v>0.5416666666666666</v>
      </c>
      <c r="K194" t="s">
        <v>51</v>
      </c>
      <c r="L194" s="14" t="str">
        <f t="shared" si="3"/>
        <v>LA</v>
      </c>
    </row>
    <row r="195">
      <c r="A195" t="str">
        <f>'DK Salaries'!A195</f>
        <v>WR</v>
      </c>
      <c r="B195" t="str">
        <f>'DK Salaries'!B195</f>
        <v>Tavon Austin</v>
      </c>
      <c r="C195">
        <f>'DK Salaries'!C195</f>
        <v>3900</v>
      </c>
      <c r="D195" t="str">
        <f>'DK Salaries'!D195</f>
        <v>LA@Det 01:00PM ET</v>
      </c>
      <c r="E195">
        <f>'DK Salaries'!E195</f>
        <v>11.16</v>
      </c>
      <c r="F195" t="str">
        <f>'DK Salaries'!F195</f>
        <v>LA</v>
      </c>
      <c r="G195" t="str">
        <f t="shared" si="1"/>
        <v>LA</v>
      </c>
      <c r="H195" t="s">
        <v>137</v>
      </c>
      <c r="I195" t="str">
        <f t="shared" si="2"/>
        <v>Det</v>
      </c>
      <c r="J195" s="13">
        <v>0.5416666666666666</v>
      </c>
      <c r="K195" t="s">
        <v>51</v>
      </c>
      <c r="L195" s="14" t="str">
        <f t="shared" si="3"/>
        <v>Det</v>
      </c>
    </row>
    <row r="196">
      <c r="A196" t="str">
        <f>'DK Salaries'!A196</f>
        <v>WR</v>
      </c>
      <c r="B196" t="str">
        <f>'DK Salaries'!B196</f>
        <v>Davante Adams</v>
      </c>
      <c r="C196">
        <f>'DK Salaries'!C196</f>
        <v>3900</v>
      </c>
      <c r="D196" t="str">
        <f>'DK Salaries'!D196</f>
        <v>Dal@GB 04:25PM ET</v>
      </c>
      <c r="E196">
        <f>'DK Salaries'!E196</f>
        <v>12.1</v>
      </c>
      <c r="F196" t="str">
        <f>'DK Salaries'!F196</f>
        <v>GB</v>
      </c>
      <c r="G196" t="str">
        <f t="shared" si="1"/>
        <v>Dal</v>
      </c>
      <c r="H196" t="s">
        <v>57</v>
      </c>
      <c r="I196" t="str">
        <f t="shared" si="2"/>
        <v>GB</v>
      </c>
      <c r="J196" s="13">
        <v>0.6840277777777778</v>
      </c>
      <c r="K196" t="s">
        <v>51</v>
      </c>
      <c r="L196" s="14" t="str">
        <f t="shared" si="3"/>
        <v>Dal</v>
      </c>
    </row>
    <row r="197">
      <c r="A197" t="str">
        <f>'DK Salaries'!A197</f>
        <v>WR</v>
      </c>
      <c r="B197" t="str">
        <f>'DK Salaries'!B197</f>
        <v>Pierre Garcon</v>
      </c>
      <c r="C197">
        <f>'DK Salaries'!C197</f>
        <v>3800</v>
      </c>
      <c r="D197" t="str">
        <f>'DK Salaries'!D197</f>
        <v>Phi@Was 01:00PM ET</v>
      </c>
      <c r="E197">
        <f>'DK Salaries'!E197</f>
        <v>10.2</v>
      </c>
      <c r="F197" t="str">
        <f>'DK Salaries'!F197</f>
        <v>Was</v>
      </c>
      <c r="G197" t="str">
        <f t="shared" si="1"/>
        <v>Phi</v>
      </c>
      <c r="H197" t="s">
        <v>178</v>
      </c>
      <c r="I197" t="str">
        <f t="shared" si="2"/>
        <v>Was</v>
      </c>
      <c r="J197" s="13">
        <v>0.5416666666666666</v>
      </c>
      <c r="K197" t="s">
        <v>51</v>
      </c>
      <c r="L197" s="14" t="str">
        <f t="shared" si="3"/>
        <v>Phi</v>
      </c>
    </row>
    <row r="198">
      <c r="A198" t="str">
        <f>'DK Salaries'!A198</f>
        <v>WR</v>
      </c>
      <c r="B198" t="str">
        <f>'DK Salaries'!B198</f>
        <v>Devin Funchess</v>
      </c>
      <c r="C198">
        <f>'DK Salaries'!C198</f>
        <v>3800</v>
      </c>
      <c r="D198" t="str">
        <f>'DK Salaries'!D198</f>
        <v>Car@NO 01:00PM ET</v>
      </c>
      <c r="E198">
        <f>'DK Salaries'!E198</f>
        <v>3.88</v>
      </c>
      <c r="F198" t="str">
        <f>'DK Salaries'!F198</f>
        <v>Car</v>
      </c>
      <c r="G198" t="str">
        <f t="shared" si="1"/>
        <v>Car</v>
      </c>
      <c r="H198" t="s">
        <v>52</v>
      </c>
      <c r="I198" t="str">
        <f t="shared" si="2"/>
        <v>NO</v>
      </c>
      <c r="J198" s="13">
        <v>0.5416666666666666</v>
      </c>
      <c r="K198" t="s">
        <v>51</v>
      </c>
      <c r="L198" s="14" t="str">
        <f t="shared" si="3"/>
        <v>NO</v>
      </c>
    </row>
    <row r="199">
      <c r="A199" t="str">
        <f>'DK Salaries'!A199</f>
        <v>RB</v>
      </c>
      <c r="B199" t="str">
        <f>'DK Salaries'!B199</f>
        <v>Jeremy Langford</v>
      </c>
      <c r="C199">
        <f>'DK Salaries'!C199</f>
        <v>3800</v>
      </c>
      <c r="D199" t="str">
        <f>'DK Salaries'!D199</f>
        <v>Jax@Chi 01:00PM ET</v>
      </c>
      <c r="E199">
        <f>'DK Salaries'!E199</f>
        <v>10.1</v>
      </c>
      <c r="F199" t="str">
        <f>'DK Salaries'!F199</f>
        <v>Chi</v>
      </c>
      <c r="G199" t="str">
        <f t="shared" si="1"/>
        <v>Jax</v>
      </c>
      <c r="H199" t="s">
        <v>80</v>
      </c>
      <c r="I199" t="str">
        <f t="shared" si="2"/>
        <v>Chi</v>
      </c>
      <c r="J199" s="13">
        <v>0.5416666666666666</v>
      </c>
      <c r="K199" t="s">
        <v>51</v>
      </c>
      <c r="L199" s="14" t="str">
        <f t="shared" si="3"/>
        <v>Jax</v>
      </c>
    </row>
    <row r="200">
      <c r="A200" t="str">
        <f>'DK Salaries'!A200</f>
        <v>TE</v>
      </c>
      <c r="B200" t="str">
        <f>'DK Salaries'!B200</f>
        <v>Zach Miller</v>
      </c>
      <c r="C200">
        <f>'DK Salaries'!C200</f>
        <v>3800</v>
      </c>
      <c r="D200" t="str">
        <f>'DK Salaries'!D200</f>
        <v>Jax@Chi 01:00PM ET</v>
      </c>
      <c r="E200">
        <f>'DK Salaries'!E200</f>
        <v>13.18</v>
      </c>
      <c r="F200" t="str">
        <f>'DK Salaries'!F200</f>
        <v>Chi</v>
      </c>
      <c r="G200" t="str">
        <f t="shared" si="1"/>
        <v>Jax</v>
      </c>
      <c r="H200" t="s">
        <v>80</v>
      </c>
      <c r="I200" t="str">
        <f t="shared" si="2"/>
        <v>Chi</v>
      </c>
      <c r="J200" s="13">
        <v>0.5416666666666666</v>
      </c>
      <c r="K200" t="s">
        <v>51</v>
      </c>
      <c r="L200" s="14" t="str">
        <f t="shared" si="3"/>
        <v>Jax</v>
      </c>
    </row>
    <row r="201">
      <c r="A201" t="str">
        <f>'DK Salaries'!A201</f>
        <v>RB</v>
      </c>
      <c r="B201" t="str">
        <f>'DK Salaries'!B201</f>
        <v>Jalen Richard</v>
      </c>
      <c r="C201">
        <f>'DK Salaries'!C201</f>
        <v>3800</v>
      </c>
      <c r="D201" t="str">
        <f>'DK Salaries'!D201</f>
        <v>KC@Oak 04:05PM ET</v>
      </c>
      <c r="E201">
        <f>'DK Salaries'!E201</f>
        <v>9</v>
      </c>
      <c r="F201" t="str">
        <f>'DK Salaries'!F201</f>
        <v>Oak</v>
      </c>
      <c r="G201" t="str">
        <f t="shared" si="1"/>
        <v>KC</v>
      </c>
      <c r="H201" t="s">
        <v>115</v>
      </c>
      <c r="I201" t="str">
        <f t="shared" si="2"/>
        <v>Oak</v>
      </c>
      <c r="J201" s="13">
        <v>0.6701388888888888</v>
      </c>
      <c r="K201" t="s">
        <v>51</v>
      </c>
      <c r="L201" s="14" t="str">
        <f t="shared" si="3"/>
        <v>KC</v>
      </c>
    </row>
    <row r="202">
      <c r="A202" t="str">
        <f>'DK Salaries'!A202</f>
        <v>WR</v>
      </c>
      <c r="B202" t="str">
        <f>'DK Salaries'!B202</f>
        <v>Terrance Williams</v>
      </c>
      <c r="C202">
        <f>'DK Salaries'!C202</f>
        <v>3800</v>
      </c>
      <c r="D202" t="str">
        <f>'DK Salaries'!D202</f>
        <v>Dal@GB 04:25PM ET</v>
      </c>
      <c r="E202">
        <f>'DK Salaries'!E202</f>
        <v>8.92</v>
      </c>
      <c r="F202" t="str">
        <f>'DK Salaries'!F202</f>
        <v>Dal</v>
      </c>
      <c r="G202" t="str">
        <f t="shared" si="1"/>
        <v>Dal</v>
      </c>
      <c r="H202" t="s">
        <v>57</v>
      </c>
      <c r="I202" t="str">
        <f t="shared" si="2"/>
        <v>GB</v>
      </c>
      <c r="J202" s="13">
        <v>0.6840277777777778</v>
      </c>
      <c r="K202" t="s">
        <v>51</v>
      </c>
      <c r="L202" s="14" t="str">
        <f t="shared" si="3"/>
        <v>GB</v>
      </c>
    </row>
    <row r="203">
      <c r="A203" t="str">
        <f>'DK Salaries'!A203</f>
        <v>DST</v>
      </c>
      <c r="B203" t="str">
        <f>'DK Salaries'!B203</f>
        <v>Cardinals </v>
      </c>
      <c r="C203">
        <f>'DK Salaries'!C203</f>
        <v>3800</v>
      </c>
      <c r="D203" t="str">
        <f>'DK Salaries'!D203</f>
        <v>NYJ@Ari 08:30PM ET</v>
      </c>
      <c r="E203">
        <f>'DK Salaries'!E203</f>
        <v>11.2</v>
      </c>
      <c r="F203" t="str">
        <f>'DK Salaries'!F203</f>
        <v>Ari</v>
      </c>
      <c r="G203" t="str">
        <f t="shared" si="1"/>
        <v>NYJ</v>
      </c>
      <c r="H203" t="s">
        <v>64</v>
      </c>
      <c r="I203" t="str">
        <f t="shared" si="2"/>
        <v>Ari</v>
      </c>
      <c r="J203" s="13">
        <v>0.8541666666666666</v>
      </c>
      <c r="K203" t="s">
        <v>51</v>
      </c>
      <c r="L203" s="14" t="str">
        <f t="shared" si="3"/>
        <v>NYJ</v>
      </c>
    </row>
    <row r="204">
      <c r="A204" t="str">
        <f>'DK Salaries'!A204</f>
        <v>DST</v>
      </c>
      <c r="B204" t="str">
        <f>'DK Salaries'!B204</f>
        <v>Broncos </v>
      </c>
      <c r="C204">
        <f>'DK Salaries'!C204</f>
        <v>3700</v>
      </c>
      <c r="D204" t="str">
        <f>'DK Salaries'!D204</f>
        <v>Den@SD 08:25PM ET</v>
      </c>
      <c r="E204">
        <f>'DK Salaries'!E204</f>
        <v>11.2</v>
      </c>
      <c r="F204" t="str">
        <f>'DK Salaries'!F204</f>
        <v>Den</v>
      </c>
      <c r="G204" t="str">
        <f t="shared" si="1"/>
        <v>Den</v>
      </c>
      <c r="H204" t="s">
        <v>128</v>
      </c>
      <c r="I204" t="str">
        <f t="shared" si="2"/>
        <v>SD</v>
      </c>
      <c r="J204" s="13">
        <v>0.8506944444444444</v>
      </c>
      <c r="K204" t="s">
        <v>51</v>
      </c>
      <c r="L204" s="14" t="str">
        <f t="shared" si="3"/>
        <v>SD</v>
      </c>
    </row>
    <row r="205">
      <c r="A205" t="str">
        <f>'DK Salaries'!A205</f>
        <v>DST</v>
      </c>
      <c r="B205" t="str">
        <f>'DK Salaries'!B205</f>
        <v>Bills </v>
      </c>
      <c r="C205">
        <f>'DK Salaries'!C205</f>
        <v>3700</v>
      </c>
      <c r="D205" t="str">
        <f>'DK Salaries'!D205</f>
        <v>SF@Buf 01:00PM ET</v>
      </c>
      <c r="E205">
        <f>'DK Salaries'!E205</f>
        <v>13.8</v>
      </c>
      <c r="F205" t="str">
        <f>'DK Salaries'!F205</f>
        <v>Buf</v>
      </c>
      <c r="G205" t="str">
        <f t="shared" si="1"/>
        <v>SF</v>
      </c>
      <c r="H205" t="s">
        <v>160</v>
      </c>
      <c r="I205" t="str">
        <f t="shared" si="2"/>
        <v>Buf</v>
      </c>
      <c r="J205" s="13">
        <v>0.5416666666666666</v>
      </c>
      <c r="K205" t="s">
        <v>51</v>
      </c>
      <c r="L205" s="14" t="str">
        <f t="shared" si="3"/>
        <v>SF</v>
      </c>
    </row>
    <row r="206">
      <c r="A206" t="str">
        <f>'DK Salaries'!A206</f>
        <v>RB</v>
      </c>
      <c r="B206" t="str">
        <f>'DK Salaries'!B206</f>
        <v>Orleans Darkwa</v>
      </c>
      <c r="C206">
        <f>'DK Salaries'!C206</f>
        <v>3700</v>
      </c>
      <c r="D206" t="str">
        <f>'DK Salaries'!D206</f>
        <v>Bal@NYG 01:00PM ET</v>
      </c>
      <c r="E206">
        <f>'DK Salaries'!E206</f>
        <v>5.26</v>
      </c>
      <c r="F206" t="str">
        <f>'DK Salaries'!F206</f>
        <v>NYG</v>
      </c>
      <c r="G206" t="str">
        <f t="shared" si="1"/>
        <v>Bal</v>
      </c>
      <c r="H206" t="s">
        <v>38</v>
      </c>
      <c r="I206" t="str">
        <f t="shared" si="2"/>
        <v>NYG</v>
      </c>
      <c r="J206" s="13">
        <v>0.5416666666666666</v>
      </c>
      <c r="K206" t="s">
        <v>51</v>
      </c>
      <c r="L206" s="14" t="str">
        <f t="shared" si="3"/>
        <v>Bal</v>
      </c>
    </row>
    <row r="207">
      <c r="A207" t="str">
        <f>'DK Salaries'!A207</f>
        <v>RB</v>
      </c>
      <c r="B207" t="str">
        <f>'DK Salaries'!B207</f>
        <v>Cameron Artis-Payne</v>
      </c>
      <c r="C207">
        <f>'DK Salaries'!C207</f>
        <v>3700</v>
      </c>
      <c r="D207" t="str">
        <f>'DK Salaries'!D207</f>
        <v>Car@NO 01:00PM ET</v>
      </c>
      <c r="E207">
        <f>'DK Salaries'!E207</f>
        <v>9.5</v>
      </c>
      <c r="F207" t="str">
        <f>'DK Salaries'!F207</f>
        <v>Car</v>
      </c>
      <c r="G207" t="str">
        <f t="shared" si="1"/>
        <v>Car</v>
      </c>
      <c r="H207" t="s">
        <v>52</v>
      </c>
      <c r="I207" t="str">
        <f t="shared" si="2"/>
        <v>NO</v>
      </c>
      <c r="J207" s="13">
        <v>0.5416666666666666</v>
      </c>
      <c r="K207" t="s">
        <v>51</v>
      </c>
      <c r="L207" s="14" t="str">
        <f t="shared" si="3"/>
        <v>NO</v>
      </c>
    </row>
    <row r="208">
      <c r="A208" t="str">
        <f>'DK Salaries'!A208</f>
        <v>WR</v>
      </c>
      <c r="B208" t="str">
        <f>'DK Salaries'!B208</f>
        <v>Kenny Britt</v>
      </c>
      <c r="C208">
        <f>'DK Salaries'!C208</f>
        <v>3700</v>
      </c>
      <c r="D208" t="str">
        <f>'DK Salaries'!D208</f>
        <v>LA@Det 01:00PM ET</v>
      </c>
      <c r="E208">
        <f>'DK Salaries'!E208</f>
        <v>11.52</v>
      </c>
      <c r="F208" t="str">
        <f>'DK Salaries'!F208</f>
        <v>LA</v>
      </c>
      <c r="G208" t="str">
        <f t="shared" si="1"/>
        <v>LA</v>
      </c>
      <c r="H208" t="s">
        <v>137</v>
      </c>
      <c r="I208" t="str">
        <f t="shared" si="2"/>
        <v>Det</v>
      </c>
      <c r="J208" s="13">
        <v>0.5416666666666666</v>
      </c>
      <c r="K208" t="s">
        <v>51</v>
      </c>
      <c r="L208" s="14" t="str">
        <f t="shared" si="3"/>
        <v>Det</v>
      </c>
    </row>
    <row r="209">
      <c r="A209" t="str">
        <f>'DK Salaries'!A209</f>
        <v>WR</v>
      </c>
      <c r="B209" t="str">
        <f>'DK Salaries'!B209</f>
        <v>Danny Amendola</v>
      </c>
      <c r="C209">
        <f>'DK Salaries'!C209</f>
        <v>3700</v>
      </c>
      <c r="D209" t="str">
        <f>'DK Salaries'!D209</f>
        <v>Cin@NE 01:00PM ET</v>
      </c>
      <c r="E209">
        <f>'DK Salaries'!E209</f>
        <v>7</v>
      </c>
      <c r="F209" t="str">
        <f>'DK Salaries'!F209</f>
        <v>NE</v>
      </c>
      <c r="G209" t="str">
        <f t="shared" si="1"/>
        <v>Cin</v>
      </c>
      <c r="H209" t="s">
        <v>42</v>
      </c>
      <c r="I209" t="str">
        <f t="shared" si="2"/>
        <v>NE</v>
      </c>
      <c r="J209" s="13">
        <v>0.5416666666666666</v>
      </c>
      <c r="K209" t="s">
        <v>51</v>
      </c>
      <c r="L209" s="14" t="str">
        <f t="shared" si="3"/>
        <v>Cin</v>
      </c>
    </row>
    <row r="210">
      <c r="A210" t="str">
        <f>'DK Salaries'!A210</f>
        <v>WR</v>
      </c>
      <c r="B210" t="str">
        <f>'DK Salaries'!B210</f>
        <v>Corey Brown</v>
      </c>
      <c r="C210">
        <f>'DK Salaries'!C210</f>
        <v>3600</v>
      </c>
      <c r="D210" t="str">
        <f>'DK Salaries'!D210</f>
        <v>Car@NO 01:00PM ET</v>
      </c>
      <c r="E210">
        <f>'DK Salaries'!E210</f>
        <v>7.08</v>
      </c>
      <c r="F210" t="str">
        <f>'DK Salaries'!F210</f>
        <v>Car</v>
      </c>
      <c r="G210" t="str">
        <f t="shared" si="1"/>
        <v>Car</v>
      </c>
      <c r="H210" t="s">
        <v>52</v>
      </c>
      <c r="I210" t="str">
        <f t="shared" si="2"/>
        <v>NO</v>
      </c>
      <c r="J210" s="13">
        <v>0.5416666666666666</v>
      </c>
      <c r="K210" t="s">
        <v>51</v>
      </c>
      <c r="L210" s="14" t="str">
        <f t="shared" si="3"/>
        <v>NO</v>
      </c>
    </row>
    <row r="211">
      <c r="A211" t="str">
        <f>'DK Salaries'!A211</f>
        <v>WR</v>
      </c>
      <c r="B211" t="str">
        <f>'DK Salaries'!B211</f>
        <v>Markus Wheaton</v>
      </c>
      <c r="C211">
        <f>'DK Salaries'!C211</f>
        <v>3600</v>
      </c>
      <c r="D211" t="str">
        <f>'DK Salaries'!D211</f>
        <v>Pit@Mia 01:00PM ET</v>
      </c>
      <c r="E211">
        <f>'DK Salaries'!E211</f>
        <v>5.7</v>
      </c>
      <c r="F211" t="str">
        <f>'DK Salaries'!F211</f>
        <v>Pit</v>
      </c>
      <c r="G211" t="str">
        <f t="shared" si="1"/>
        <v>Pit</v>
      </c>
      <c r="H211" t="s">
        <v>30</v>
      </c>
      <c r="I211" t="str">
        <f t="shared" si="2"/>
        <v>Mia</v>
      </c>
      <c r="J211" s="13">
        <v>0.5416666666666666</v>
      </c>
      <c r="K211" t="s">
        <v>51</v>
      </c>
      <c r="L211" s="14" t="str">
        <f t="shared" si="3"/>
        <v>Mia</v>
      </c>
    </row>
    <row r="212">
      <c r="A212" t="str">
        <f>'DK Salaries'!A212</f>
        <v>WR</v>
      </c>
      <c r="B212" t="str">
        <f>'DK Salaries'!B212</f>
        <v>Tyler Lockett</v>
      </c>
      <c r="C212">
        <f>'DK Salaries'!C212</f>
        <v>3600</v>
      </c>
      <c r="D212" t="str">
        <f>'DK Salaries'!D212</f>
        <v>Atl@Sea 04:25PM ET</v>
      </c>
      <c r="E212">
        <f>'DK Salaries'!E212</f>
        <v>5.225</v>
      </c>
      <c r="F212" t="str">
        <f>'DK Salaries'!F212</f>
        <v>Sea</v>
      </c>
      <c r="G212" t="str">
        <f t="shared" si="1"/>
        <v>Atl</v>
      </c>
      <c r="H212" t="s">
        <v>34</v>
      </c>
      <c r="I212" t="str">
        <f t="shared" si="2"/>
        <v>Sea</v>
      </c>
      <c r="J212" s="13">
        <v>0.6840277777777778</v>
      </c>
      <c r="K212" t="s">
        <v>51</v>
      </c>
      <c r="L212" s="14" t="str">
        <f t="shared" si="3"/>
        <v>Atl</v>
      </c>
    </row>
    <row r="213">
      <c r="A213" t="str">
        <f>'DK Salaries'!A213</f>
        <v>DST</v>
      </c>
      <c r="B213" t="str">
        <f>'DK Salaries'!B213</f>
        <v>Seahawks </v>
      </c>
      <c r="C213">
        <f>'DK Salaries'!C213</f>
        <v>3600</v>
      </c>
      <c r="D213" t="str">
        <f>'DK Salaries'!D213</f>
        <v>Atl@Sea 04:25PM ET</v>
      </c>
      <c r="E213">
        <f>'DK Salaries'!E213</f>
        <v>8</v>
      </c>
      <c r="F213" t="str">
        <f>'DK Salaries'!F213</f>
        <v>Sea</v>
      </c>
      <c r="G213" t="str">
        <f t="shared" si="1"/>
        <v>Atl</v>
      </c>
      <c r="H213" t="s">
        <v>34</v>
      </c>
      <c r="I213" t="str">
        <f t="shared" si="2"/>
        <v>Sea</v>
      </c>
      <c r="J213" s="13">
        <v>0.6840277777777778</v>
      </c>
      <c r="K213" t="s">
        <v>51</v>
      </c>
      <c r="L213" s="14" t="str">
        <f t="shared" si="3"/>
        <v>Atl</v>
      </c>
    </row>
    <row r="214">
      <c r="A214" t="str">
        <f>'DK Salaries'!A214</f>
        <v>RB</v>
      </c>
      <c r="B214" t="str">
        <f>'DK Salaries'!B214</f>
        <v>Devontae Booker</v>
      </c>
      <c r="C214">
        <f>'DK Salaries'!C214</f>
        <v>3500</v>
      </c>
      <c r="D214" t="str">
        <f>'DK Salaries'!D214</f>
        <v>Den@SD 08:25PM ET</v>
      </c>
      <c r="E214">
        <f>'DK Salaries'!E214</f>
        <v>4.46</v>
      </c>
      <c r="F214" t="str">
        <f>'DK Salaries'!F214</f>
        <v>Den</v>
      </c>
      <c r="G214" t="str">
        <f t="shared" si="1"/>
        <v>Den</v>
      </c>
      <c r="H214" t="s">
        <v>128</v>
      </c>
      <c r="I214" t="str">
        <f t="shared" si="2"/>
        <v>SD</v>
      </c>
      <c r="J214" s="13">
        <v>0.8506944444444444</v>
      </c>
      <c r="K214" t="s">
        <v>51</v>
      </c>
      <c r="L214" s="14" t="str">
        <f t="shared" si="3"/>
        <v>SD</v>
      </c>
    </row>
    <row r="215">
      <c r="A215" t="str">
        <f>'DK Salaries'!A215</f>
        <v>WR</v>
      </c>
      <c r="B215" t="str">
        <f>'DK Salaries'!B215</f>
        <v>Nelson Agholor</v>
      </c>
      <c r="C215">
        <f>'DK Salaries'!C215</f>
        <v>3500</v>
      </c>
      <c r="D215" t="str">
        <f>'DK Salaries'!D215</f>
        <v>Phi@Was 01:00PM ET</v>
      </c>
      <c r="E215">
        <f>'DK Salaries'!E215</f>
        <v>8.55</v>
      </c>
      <c r="F215" t="str">
        <f>'DK Salaries'!F215</f>
        <v>Phi</v>
      </c>
      <c r="G215" t="str">
        <f t="shared" si="1"/>
        <v>Phi</v>
      </c>
      <c r="H215" t="s">
        <v>178</v>
      </c>
      <c r="I215" t="str">
        <f t="shared" si="2"/>
        <v>Was</v>
      </c>
      <c r="J215" s="13">
        <v>0.5416666666666666</v>
      </c>
      <c r="K215" t="s">
        <v>51</v>
      </c>
      <c r="L215" s="14" t="str">
        <f t="shared" si="3"/>
        <v>Was</v>
      </c>
    </row>
    <row r="216">
      <c r="A216" t="str">
        <f>'DK Salaries'!A216</f>
        <v>TE</v>
      </c>
      <c r="B216" t="str">
        <f>'DK Salaries'!B216</f>
        <v>Coby Fleener</v>
      </c>
      <c r="C216">
        <f>'DK Salaries'!C216</f>
        <v>3500</v>
      </c>
      <c r="D216" t="str">
        <f>'DK Salaries'!D216</f>
        <v>Car@NO 01:00PM ET</v>
      </c>
      <c r="E216">
        <f>'DK Salaries'!E216</f>
        <v>9.575</v>
      </c>
      <c r="F216" t="str">
        <f>'DK Salaries'!F216</f>
        <v>NO</v>
      </c>
      <c r="G216" t="str">
        <f t="shared" si="1"/>
        <v>Car</v>
      </c>
      <c r="H216" t="s">
        <v>52</v>
      </c>
      <c r="I216" t="str">
        <f t="shared" si="2"/>
        <v>NO</v>
      </c>
      <c r="J216" s="13">
        <v>0.5416666666666666</v>
      </c>
      <c r="K216" t="s">
        <v>51</v>
      </c>
      <c r="L216" s="14" t="str">
        <f t="shared" si="3"/>
        <v>Car</v>
      </c>
    </row>
    <row r="217">
      <c r="A217" t="str">
        <f>'DK Salaries'!A217</f>
        <v>RB</v>
      </c>
      <c r="B217" t="str">
        <f>'DK Salaries'!B217</f>
        <v>Chris Ivory</v>
      </c>
      <c r="C217">
        <f>'DK Salaries'!C217</f>
        <v>3500</v>
      </c>
      <c r="D217" t="str">
        <f>'DK Salaries'!D217</f>
        <v>Jax@Chi 01:00PM ET</v>
      </c>
      <c r="E217">
        <f>'DK Salaries'!E217</f>
        <v>3.1</v>
      </c>
      <c r="F217" t="str">
        <f>'DK Salaries'!F217</f>
        <v>Jax</v>
      </c>
      <c r="G217" t="str">
        <f t="shared" si="1"/>
        <v>Jax</v>
      </c>
      <c r="H217" t="s">
        <v>80</v>
      </c>
      <c r="I217" t="str">
        <f t="shared" si="2"/>
        <v>Chi</v>
      </c>
      <c r="J217" s="13">
        <v>0.5416666666666666</v>
      </c>
      <c r="K217" t="s">
        <v>51</v>
      </c>
      <c r="L217" s="14" t="str">
        <f t="shared" si="3"/>
        <v>Chi</v>
      </c>
    </row>
    <row r="218">
      <c r="A218" t="str">
        <f>'DK Salaries'!A218</f>
        <v>RB</v>
      </c>
      <c r="B218" t="str">
        <f>'DK Salaries'!B218</f>
        <v>Dwayne Washington</v>
      </c>
      <c r="C218">
        <f>'DK Salaries'!C218</f>
        <v>3500</v>
      </c>
      <c r="D218" t="str">
        <f>'DK Salaries'!D218</f>
        <v>LA@Det 01:00PM ET</v>
      </c>
      <c r="E218">
        <f>'DK Salaries'!E218</f>
        <v>4.025</v>
      </c>
      <c r="F218" t="str">
        <f>'DK Salaries'!F218</f>
        <v>Det</v>
      </c>
      <c r="G218" t="str">
        <f t="shared" si="1"/>
        <v>LA</v>
      </c>
      <c r="H218" t="s">
        <v>137</v>
      </c>
      <c r="I218" t="str">
        <f t="shared" si="2"/>
        <v>Det</v>
      </c>
      <c r="J218" s="13">
        <v>0.5416666666666666</v>
      </c>
      <c r="K218" t="s">
        <v>51</v>
      </c>
      <c r="L218" s="14" t="str">
        <f t="shared" si="3"/>
        <v>LA</v>
      </c>
    </row>
    <row r="219">
      <c r="A219" t="str">
        <f>'DK Salaries'!A219</f>
        <v>RB</v>
      </c>
      <c r="B219" t="str">
        <f>'DK Salaries'!B219</f>
        <v>Jay Ajayi</v>
      </c>
      <c r="C219">
        <f>'DK Salaries'!C219</f>
        <v>3500</v>
      </c>
      <c r="D219" t="str">
        <f>'DK Salaries'!D219</f>
        <v>Pit@Mia 01:00PM ET</v>
      </c>
      <c r="E219">
        <f>'DK Salaries'!E219</f>
        <v>8.275</v>
      </c>
      <c r="F219" t="str">
        <f>'DK Salaries'!F219</f>
        <v>Mia</v>
      </c>
      <c r="G219" t="str">
        <f t="shared" si="1"/>
        <v>Pit</v>
      </c>
      <c r="H219" t="s">
        <v>30</v>
      </c>
      <c r="I219" t="str">
        <f t="shared" si="2"/>
        <v>Mia</v>
      </c>
      <c r="J219" s="13">
        <v>0.5416666666666666</v>
      </c>
      <c r="K219" t="s">
        <v>51</v>
      </c>
      <c r="L219" s="14" t="str">
        <f t="shared" si="3"/>
        <v>Pit</v>
      </c>
    </row>
    <row r="220">
      <c r="A220" t="str">
        <f>'DK Salaries'!A220</f>
        <v>WR</v>
      </c>
      <c r="B220" t="str">
        <f>'DK Salaries'!B220</f>
        <v>Brice Butler</v>
      </c>
      <c r="C220">
        <f>'DK Salaries'!C220</f>
        <v>3500</v>
      </c>
      <c r="D220" t="str">
        <f>'DK Salaries'!D220</f>
        <v>Dal@GB 04:25PM ET</v>
      </c>
      <c r="E220">
        <f>'DK Salaries'!E220</f>
        <v>4.34</v>
      </c>
      <c r="F220" t="str">
        <f>'DK Salaries'!F220</f>
        <v>Dal</v>
      </c>
      <c r="G220" t="str">
        <f t="shared" si="1"/>
        <v>Dal</v>
      </c>
      <c r="H220" t="s">
        <v>57</v>
      </c>
      <c r="I220" t="str">
        <f t="shared" si="2"/>
        <v>GB</v>
      </c>
      <c r="J220" s="13">
        <v>0.6840277777777778</v>
      </c>
      <c r="K220" t="s">
        <v>51</v>
      </c>
      <c r="L220" s="14" t="str">
        <f t="shared" si="3"/>
        <v>GB</v>
      </c>
    </row>
    <row r="221">
      <c r="A221" t="str">
        <f>'DK Salaries'!A221</f>
        <v>RB</v>
      </c>
      <c r="B221" t="str">
        <f>'DK Salaries'!B221</f>
        <v>Dexter McCluster</v>
      </c>
      <c r="C221">
        <f>'DK Salaries'!C221</f>
        <v>3400</v>
      </c>
      <c r="D221" t="str">
        <f>'DK Salaries'!D221</f>
        <v>Den@SD 08:25PM ET</v>
      </c>
      <c r="E221">
        <f>'DK Salaries'!E221</f>
        <v>2.033</v>
      </c>
      <c r="F221" t="str">
        <f>'DK Salaries'!F221</f>
        <v>SD</v>
      </c>
      <c r="G221" t="str">
        <f t="shared" si="1"/>
        <v>Den</v>
      </c>
      <c r="H221" t="s">
        <v>128</v>
      </c>
      <c r="I221" t="str">
        <f t="shared" si="2"/>
        <v>SD</v>
      </c>
      <c r="J221" s="13">
        <v>0.8506944444444444</v>
      </c>
      <c r="K221" t="s">
        <v>51</v>
      </c>
      <c r="L221" s="14" t="str">
        <f t="shared" si="3"/>
        <v>Den</v>
      </c>
    </row>
    <row r="222">
      <c r="A222" t="str">
        <f>'DK Salaries'!A222</f>
        <v>RB</v>
      </c>
      <c r="B222" t="str">
        <f>'DK Salaries'!B222</f>
        <v>Derrick Henry</v>
      </c>
      <c r="C222">
        <f>'DK Salaries'!C222</f>
        <v>3400</v>
      </c>
      <c r="D222" t="str">
        <f>'DK Salaries'!D222</f>
        <v>Cle@Ten 01:00PM ET</v>
      </c>
      <c r="E222">
        <f>'DK Salaries'!E222</f>
        <v>4.62</v>
      </c>
      <c r="F222" t="str">
        <f>'DK Salaries'!F222</f>
        <v>Ten</v>
      </c>
      <c r="G222" t="str">
        <f t="shared" si="1"/>
        <v>Cle</v>
      </c>
      <c r="H222" t="s">
        <v>84</v>
      </c>
      <c r="I222" t="str">
        <f t="shared" si="2"/>
        <v>Ten</v>
      </c>
      <c r="J222" s="13">
        <v>0.5416666666666666</v>
      </c>
      <c r="K222" t="s">
        <v>51</v>
      </c>
      <c r="L222" s="14" t="str">
        <f t="shared" si="3"/>
        <v>Cle</v>
      </c>
    </row>
    <row r="223">
      <c r="A223" t="str">
        <f>'DK Salaries'!A223</f>
        <v>WR</v>
      </c>
      <c r="B223" t="str">
        <f>'DK Salaries'!B223</f>
        <v>Rishard Matthews</v>
      </c>
      <c r="C223">
        <f>'DK Salaries'!C223</f>
        <v>3400</v>
      </c>
      <c r="D223" t="str">
        <f>'DK Salaries'!D223</f>
        <v>Cle@Ten 01:00PM ET</v>
      </c>
      <c r="E223">
        <f>'DK Salaries'!E223</f>
        <v>8.64</v>
      </c>
      <c r="F223" t="str">
        <f>'DK Salaries'!F223</f>
        <v>Ten</v>
      </c>
      <c r="G223" t="str">
        <f t="shared" si="1"/>
        <v>Cle</v>
      </c>
      <c r="H223" t="s">
        <v>84</v>
      </c>
      <c r="I223" t="str">
        <f t="shared" si="2"/>
        <v>Ten</v>
      </c>
      <c r="J223" s="13">
        <v>0.5416666666666666</v>
      </c>
      <c r="K223" t="s">
        <v>51</v>
      </c>
      <c r="L223" s="14" t="str">
        <f t="shared" si="3"/>
        <v>Cle</v>
      </c>
    </row>
    <row r="224">
      <c r="A224" t="str">
        <f>'DK Salaries'!A224</f>
        <v>TE</v>
      </c>
      <c r="B224" t="str">
        <f>'DK Salaries'!B224</f>
        <v>Eric Ebron</v>
      </c>
      <c r="C224">
        <f>'DK Salaries'!C224</f>
        <v>3400</v>
      </c>
      <c r="D224" t="str">
        <f>'DK Salaries'!D224</f>
        <v>LA@Det 01:00PM ET</v>
      </c>
      <c r="E224">
        <f>'DK Salaries'!E224</f>
        <v>11.25</v>
      </c>
      <c r="F224" t="str">
        <f>'DK Salaries'!F224</f>
        <v>Det</v>
      </c>
      <c r="G224" t="str">
        <f t="shared" si="1"/>
        <v>LA</v>
      </c>
      <c r="H224" t="s">
        <v>137</v>
      </c>
      <c r="I224" t="str">
        <f t="shared" si="2"/>
        <v>Det</v>
      </c>
      <c r="J224" s="13">
        <v>0.5416666666666666</v>
      </c>
      <c r="K224" t="s">
        <v>51</v>
      </c>
      <c r="L224" s="14" t="str">
        <f t="shared" si="3"/>
        <v>LA</v>
      </c>
    </row>
    <row r="225">
      <c r="A225" t="str">
        <f>'DK Salaries'!A225</f>
        <v>DST</v>
      </c>
      <c r="B225" t="str">
        <f>'DK Salaries'!B225</f>
        <v>Steelers </v>
      </c>
      <c r="C225">
        <f>'DK Salaries'!C225</f>
        <v>3400</v>
      </c>
      <c r="D225" t="str">
        <f>'DK Salaries'!D225</f>
        <v>Pit@Mia 01:00PM ET</v>
      </c>
      <c r="E225">
        <f>'DK Salaries'!E225</f>
        <v>5.2</v>
      </c>
      <c r="F225" t="str">
        <f>'DK Salaries'!F225</f>
        <v>Pit</v>
      </c>
      <c r="G225" t="str">
        <f t="shared" si="1"/>
        <v>Pit</v>
      </c>
      <c r="H225" t="s">
        <v>30</v>
      </c>
      <c r="I225" t="str">
        <f t="shared" si="2"/>
        <v>Mia</v>
      </c>
      <c r="J225" s="13">
        <v>0.5416666666666666</v>
      </c>
      <c r="K225" t="s">
        <v>51</v>
      </c>
      <c r="L225" s="14" t="str">
        <f t="shared" si="3"/>
        <v>Mia</v>
      </c>
    </row>
    <row r="226">
      <c r="A226" t="str">
        <f>'DK Salaries'!A226</f>
        <v>RB</v>
      </c>
      <c r="B226" t="str">
        <f>'DK Salaries'!B226</f>
        <v>Charcandrick West</v>
      </c>
      <c r="C226">
        <f>'DK Salaries'!C226</f>
        <v>3400</v>
      </c>
      <c r="D226" t="str">
        <f>'DK Salaries'!D226</f>
        <v>KC@Oak 04:05PM ET</v>
      </c>
      <c r="E226">
        <f>'DK Salaries'!E226</f>
        <v>6.567</v>
      </c>
      <c r="F226" t="str">
        <f>'DK Salaries'!F226</f>
        <v>KC</v>
      </c>
      <c r="G226" t="str">
        <f t="shared" si="1"/>
        <v>KC</v>
      </c>
      <c r="H226" t="s">
        <v>115</v>
      </c>
      <c r="I226" t="str">
        <f t="shared" si="2"/>
        <v>Oak</v>
      </c>
      <c r="J226" s="13">
        <v>0.6701388888888888</v>
      </c>
      <c r="K226" t="s">
        <v>51</v>
      </c>
      <c r="L226" s="14" t="str">
        <f t="shared" si="3"/>
        <v>Oak</v>
      </c>
    </row>
    <row r="227">
      <c r="A227" t="str">
        <f>'DK Salaries'!A227</f>
        <v>RB</v>
      </c>
      <c r="B227" t="str">
        <f>'DK Salaries'!B227</f>
        <v>C.J. Spiller</v>
      </c>
      <c r="C227">
        <f>'DK Salaries'!C227</f>
        <v>3400</v>
      </c>
      <c r="D227" t="str">
        <f>'DK Salaries'!D227</f>
        <v>Atl@Sea 04:25PM ET</v>
      </c>
      <c r="E227">
        <f>'DK Salaries'!E227</f>
        <v>9.7</v>
      </c>
      <c r="F227" t="str">
        <f>'DK Salaries'!F227</f>
        <v>Sea</v>
      </c>
      <c r="G227" t="str">
        <f t="shared" si="1"/>
        <v>Atl</v>
      </c>
      <c r="H227" t="s">
        <v>34</v>
      </c>
      <c r="I227" t="str">
        <f t="shared" si="2"/>
        <v>Sea</v>
      </c>
      <c r="J227" s="13">
        <v>0.6840277777777778</v>
      </c>
      <c r="K227" t="s">
        <v>51</v>
      </c>
      <c r="L227" s="14" t="str">
        <f t="shared" si="3"/>
        <v>Atl</v>
      </c>
    </row>
    <row r="228">
      <c r="A228" t="str">
        <f>'DK Salaries'!A228</f>
        <v>RB</v>
      </c>
      <c r="B228" t="str">
        <f>'DK Salaries'!B228</f>
        <v>James Starks</v>
      </c>
      <c r="C228">
        <f>'DK Salaries'!C228</f>
        <v>3400</v>
      </c>
      <c r="D228" t="str">
        <f>'DK Salaries'!D228</f>
        <v>Dal@GB 04:25PM ET</v>
      </c>
      <c r="E228">
        <f>'DK Salaries'!E228</f>
        <v>3.8</v>
      </c>
      <c r="F228" t="str">
        <f>'DK Salaries'!F228</f>
        <v>GB</v>
      </c>
      <c r="G228" t="str">
        <f t="shared" si="1"/>
        <v>Dal</v>
      </c>
      <c r="H228" t="s">
        <v>57</v>
      </c>
      <c r="I228" t="str">
        <f t="shared" si="2"/>
        <v>GB</v>
      </c>
      <c r="J228" s="13">
        <v>0.6840277777777778</v>
      </c>
      <c r="K228" t="s">
        <v>51</v>
      </c>
      <c r="L228" s="14" t="str">
        <f t="shared" si="3"/>
        <v>Dal</v>
      </c>
    </row>
    <row r="229">
      <c r="A229" t="str">
        <f>'DK Salaries'!A229</f>
        <v>TE</v>
      </c>
      <c r="B229" t="str">
        <f>'DK Salaries'!B229</f>
        <v>Hunter Henry</v>
      </c>
      <c r="C229">
        <f>'DK Salaries'!C229</f>
        <v>3300</v>
      </c>
      <c r="D229" t="str">
        <f>'DK Salaries'!D229</f>
        <v>Den@SD 08:25PM ET</v>
      </c>
      <c r="E229">
        <f>'DK Salaries'!E229</f>
        <v>9.34</v>
      </c>
      <c r="F229" t="str">
        <f>'DK Salaries'!F229</f>
        <v>SD</v>
      </c>
      <c r="G229" t="str">
        <f t="shared" si="1"/>
        <v>Den</v>
      </c>
      <c r="H229" t="s">
        <v>128</v>
      </c>
      <c r="I229" t="str">
        <f t="shared" si="2"/>
        <v>SD</v>
      </c>
      <c r="J229" s="13">
        <v>0.8506944444444444</v>
      </c>
      <c r="K229" t="s">
        <v>51</v>
      </c>
      <c r="L229" s="14" t="str">
        <f t="shared" si="3"/>
        <v>Den</v>
      </c>
    </row>
    <row r="230">
      <c r="A230" t="str">
        <f>'DK Salaries'!A230</f>
        <v>WR</v>
      </c>
      <c r="B230" t="str">
        <f>'DK Salaries'!B230</f>
        <v>Torrey Smith</v>
      </c>
      <c r="C230">
        <f>'DK Salaries'!C230</f>
        <v>3300</v>
      </c>
      <c r="D230" t="str">
        <f>'DK Salaries'!D230</f>
        <v>SF@Buf 01:00PM ET</v>
      </c>
      <c r="E230">
        <f>'DK Salaries'!E230</f>
        <v>5.12</v>
      </c>
      <c r="F230" t="str">
        <f>'DK Salaries'!F230</f>
        <v>SF</v>
      </c>
      <c r="G230" t="str">
        <f t="shared" si="1"/>
        <v>SF</v>
      </c>
      <c r="H230" t="s">
        <v>160</v>
      </c>
      <c r="I230" t="str">
        <f t="shared" si="2"/>
        <v>Buf</v>
      </c>
      <c r="J230" s="13">
        <v>0.5416666666666666</v>
      </c>
      <c r="K230" t="s">
        <v>51</v>
      </c>
      <c r="L230" s="14" t="str">
        <f t="shared" si="3"/>
        <v>Buf</v>
      </c>
    </row>
    <row r="231">
      <c r="A231" t="str">
        <f>'DK Salaries'!A231</f>
        <v>WR</v>
      </c>
      <c r="B231" t="str">
        <f>'DK Salaries'!B231</f>
        <v>Andre Johnson</v>
      </c>
      <c r="C231">
        <f>'DK Salaries'!C231</f>
        <v>3300</v>
      </c>
      <c r="D231" t="str">
        <f>'DK Salaries'!D231</f>
        <v>Cle@Ten 01:00PM ET</v>
      </c>
      <c r="E231">
        <f>'DK Salaries'!E231</f>
        <v>5.9</v>
      </c>
      <c r="F231" t="str">
        <f>'DK Salaries'!F231</f>
        <v>Ten</v>
      </c>
      <c r="G231" t="str">
        <f t="shared" si="1"/>
        <v>Cle</v>
      </c>
      <c r="H231" t="s">
        <v>84</v>
      </c>
      <c r="I231" t="str">
        <f t="shared" si="2"/>
        <v>Ten</v>
      </c>
      <c r="J231" s="13">
        <v>0.5416666666666666</v>
      </c>
      <c r="K231" t="s">
        <v>51</v>
      </c>
      <c r="L231" s="14" t="str">
        <f t="shared" si="3"/>
        <v>Cle</v>
      </c>
    </row>
    <row r="232">
      <c r="A232" t="str">
        <f>'DK Salaries'!A232</f>
        <v>TE</v>
      </c>
      <c r="B232" t="str">
        <f>'DK Salaries'!B232</f>
        <v>Gary Barnidge</v>
      </c>
      <c r="C232">
        <f>'DK Salaries'!C232</f>
        <v>3300</v>
      </c>
      <c r="D232" t="str">
        <f>'DK Salaries'!D232</f>
        <v>Cle@Ten 01:00PM ET</v>
      </c>
      <c r="E232">
        <f>'DK Salaries'!E232</f>
        <v>9.32</v>
      </c>
      <c r="F232" t="str">
        <f>'DK Salaries'!F232</f>
        <v>Cle</v>
      </c>
      <c r="G232" t="str">
        <f t="shared" si="1"/>
        <v>Cle</v>
      </c>
      <c r="H232" t="s">
        <v>84</v>
      </c>
      <c r="I232" t="str">
        <f t="shared" si="2"/>
        <v>Ten</v>
      </c>
      <c r="J232" s="13">
        <v>0.5416666666666666</v>
      </c>
      <c r="K232" t="s">
        <v>51</v>
      </c>
      <c r="L232" s="14" t="str">
        <f t="shared" si="3"/>
        <v>Ten</v>
      </c>
    </row>
    <row r="233">
      <c r="A233" t="str">
        <f>'DK Salaries'!A233</f>
        <v>DST</v>
      </c>
      <c r="B233" t="str">
        <f>'DK Salaries'!B233</f>
        <v>Titans </v>
      </c>
      <c r="C233">
        <f>'DK Salaries'!C233</f>
        <v>3300</v>
      </c>
      <c r="D233" t="str">
        <f>'DK Salaries'!D233</f>
        <v>Cle@Ten 01:00PM ET</v>
      </c>
      <c r="E233">
        <f>'DK Salaries'!E233</f>
        <v>6.8</v>
      </c>
      <c r="F233" t="str">
        <f>'DK Salaries'!F233</f>
        <v>Ten</v>
      </c>
      <c r="G233" t="str">
        <f t="shared" si="1"/>
        <v>Cle</v>
      </c>
      <c r="H233" t="s">
        <v>84</v>
      </c>
      <c r="I233" t="str">
        <f t="shared" si="2"/>
        <v>Ten</v>
      </c>
      <c r="J233" s="13">
        <v>0.5416666666666666</v>
      </c>
      <c r="K233" t="s">
        <v>51</v>
      </c>
      <c r="L233" s="14" t="str">
        <f t="shared" si="3"/>
        <v>Cle</v>
      </c>
    </row>
    <row r="234">
      <c r="A234" t="str">
        <f>'DK Salaries'!A234</f>
        <v>RB</v>
      </c>
      <c r="B234" t="str">
        <f>'DK Salaries'!B234</f>
        <v>Bobby Rainey</v>
      </c>
      <c r="C234">
        <f>'DK Salaries'!C234</f>
        <v>3300</v>
      </c>
      <c r="D234" t="str">
        <f>'DK Salaries'!D234</f>
        <v>Bal@NYG 01:00PM ET</v>
      </c>
      <c r="E234">
        <f>'DK Salaries'!E234</f>
        <v>7.575</v>
      </c>
      <c r="F234" t="str">
        <f>'DK Salaries'!F234</f>
        <v>NYG</v>
      </c>
      <c r="G234" t="str">
        <f t="shared" si="1"/>
        <v>Bal</v>
      </c>
      <c r="H234" t="s">
        <v>38</v>
      </c>
      <c r="I234" t="str">
        <f t="shared" si="2"/>
        <v>NYG</v>
      </c>
      <c r="J234" s="13">
        <v>0.5416666666666666</v>
      </c>
      <c r="K234" t="s">
        <v>51</v>
      </c>
      <c r="L234" s="14" t="str">
        <f t="shared" si="3"/>
        <v>Bal</v>
      </c>
    </row>
    <row r="235">
      <c r="A235" t="str">
        <f>'DK Salaries'!A235</f>
        <v>RB</v>
      </c>
      <c r="B235" t="str">
        <f>'DK Salaries'!B235</f>
        <v>Paul Perkins</v>
      </c>
      <c r="C235">
        <f>'DK Salaries'!C235</f>
        <v>3300</v>
      </c>
      <c r="D235" t="str">
        <f>'DK Salaries'!D235</f>
        <v>Bal@NYG 01:00PM ET</v>
      </c>
      <c r="E235">
        <f>'DK Salaries'!E235</f>
        <v>4.4</v>
      </c>
      <c r="F235" t="str">
        <f>'DK Salaries'!F235</f>
        <v>NYG</v>
      </c>
      <c r="G235" t="str">
        <f t="shared" si="1"/>
        <v>Bal</v>
      </c>
      <c r="H235" t="s">
        <v>38</v>
      </c>
      <c r="I235" t="str">
        <f t="shared" si="2"/>
        <v>NYG</v>
      </c>
      <c r="J235" s="13">
        <v>0.5416666666666666</v>
      </c>
      <c r="K235" t="s">
        <v>51</v>
      </c>
      <c r="L235" s="14" t="str">
        <f t="shared" si="3"/>
        <v>Bal</v>
      </c>
    </row>
    <row r="236">
      <c r="A236" t="str">
        <f>'DK Salaries'!A236</f>
        <v>RB</v>
      </c>
      <c r="B236" t="str">
        <f>'DK Salaries'!B236</f>
        <v>Kenneth Dixon</v>
      </c>
      <c r="C236">
        <f>'DK Salaries'!C236</f>
        <v>3300</v>
      </c>
      <c r="D236" t="str">
        <f>'DK Salaries'!D236</f>
        <v>Bal@NYG 01:00PM ET</v>
      </c>
      <c r="E236">
        <f>'DK Salaries'!E236</f>
        <v>1.5</v>
      </c>
      <c r="F236" t="str">
        <f>'DK Salaries'!F236</f>
        <v>Bal</v>
      </c>
      <c r="G236" t="str">
        <f t="shared" si="1"/>
        <v>Bal</v>
      </c>
      <c r="H236" t="s">
        <v>38</v>
      </c>
      <c r="I236" t="str">
        <f t="shared" si="2"/>
        <v>NYG</v>
      </c>
      <c r="J236" s="13">
        <v>0.5416666666666666</v>
      </c>
      <c r="K236" t="s">
        <v>51</v>
      </c>
      <c r="L236" s="14" t="str">
        <f t="shared" si="3"/>
        <v>NYG</v>
      </c>
    </row>
    <row r="237">
      <c r="A237" t="str">
        <f>'DK Salaries'!A237</f>
        <v>WR</v>
      </c>
      <c r="B237" t="str">
        <f>'DK Salaries'!B237</f>
        <v>Kenny Stills</v>
      </c>
      <c r="C237">
        <f>'DK Salaries'!C237</f>
        <v>3300</v>
      </c>
      <c r="D237" t="str">
        <f>'DK Salaries'!D237</f>
        <v>Pit@Mia 01:00PM ET</v>
      </c>
      <c r="E237">
        <f>'DK Salaries'!E237</f>
        <v>8.3</v>
      </c>
      <c r="F237" t="str">
        <f>'DK Salaries'!F237</f>
        <v>Mia</v>
      </c>
      <c r="G237" t="str">
        <f t="shared" si="1"/>
        <v>Pit</v>
      </c>
      <c r="H237" t="s">
        <v>30</v>
      </c>
      <c r="I237" t="str">
        <f t="shared" si="2"/>
        <v>Mia</v>
      </c>
      <c r="J237" s="13">
        <v>0.5416666666666666</v>
      </c>
      <c r="K237" t="s">
        <v>51</v>
      </c>
      <c r="L237" s="14" t="str">
        <f t="shared" si="3"/>
        <v>Pit</v>
      </c>
    </row>
    <row r="238">
      <c r="A238" t="str">
        <f>'DK Salaries'!A238</f>
        <v>RB</v>
      </c>
      <c r="B238" t="str">
        <f>'DK Salaries'!B238</f>
        <v>Alfred Morris</v>
      </c>
      <c r="C238">
        <f>'DK Salaries'!C238</f>
        <v>3300</v>
      </c>
      <c r="D238" t="str">
        <f>'DK Salaries'!D238</f>
        <v>Dal@GB 04:25PM ET</v>
      </c>
      <c r="E238">
        <f>'DK Salaries'!E238</f>
        <v>5.2</v>
      </c>
      <c r="F238" t="str">
        <f>'DK Salaries'!F238</f>
        <v>Dal</v>
      </c>
      <c r="G238" t="str">
        <f t="shared" si="1"/>
        <v>Dal</v>
      </c>
      <c r="H238" t="s">
        <v>57</v>
      </c>
      <c r="I238" t="str">
        <f t="shared" si="2"/>
        <v>GB</v>
      </c>
      <c r="J238" s="13">
        <v>0.6840277777777778</v>
      </c>
      <c r="K238" t="s">
        <v>51</v>
      </c>
      <c r="L238" s="14" t="str">
        <f t="shared" si="3"/>
        <v>GB</v>
      </c>
    </row>
    <row r="239">
      <c r="A239" t="str">
        <f>'DK Salaries'!A239</f>
        <v>RB</v>
      </c>
      <c r="B239" t="str">
        <f>'DK Salaries'!B239</f>
        <v>Chris Thompson</v>
      </c>
      <c r="C239">
        <f>'DK Salaries'!C239</f>
        <v>3200</v>
      </c>
      <c r="D239" t="str">
        <f>'DK Salaries'!D239</f>
        <v>Phi@Was 01:00PM ET</v>
      </c>
      <c r="E239">
        <f>'DK Salaries'!E239</f>
        <v>8.76</v>
      </c>
      <c r="F239" t="str">
        <f>'DK Salaries'!F239</f>
        <v>Was</v>
      </c>
      <c r="G239" t="str">
        <f t="shared" si="1"/>
        <v>Phi</v>
      </c>
      <c r="H239" t="s">
        <v>178</v>
      </c>
      <c r="I239" t="str">
        <f t="shared" si="2"/>
        <v>Was</v>
      </c>
      <c r="J239" s="13">
        <v>0.5416666666666666</v>
      </c>
      <c r="K239" t="s">
        <v>51</v>
      </c>
      <c r="L239" s="14" t="str">
        <f t="shared" si="3"/>
        <v>Phi</v>
      </c>
    </row>
    <row r="240">
      <c r="A240" t="str">
        <f>'DK Salaries'!A240</f>
        <v>RB</v>
      </c>
      <c r="B240" t="str">
        <f>'DK Salaries'!B240</f>
        <v>Wendell Smallwood</v>
      </c>
      <c r="C240">
        <f>'DK Salaries'!C240</f>
        <v>3200</v>
      </c>
      <c r="D240" t="str">
        <f>'DK Salaries'!D240</f>
        <v>Phi@Was 01:00PM ET</v>
      </c>
      <c r="E240">
        <f>'DK Salaries'!E240</f>
        <v>3.9</v>
      </c>
      <c r="F240" t="str">
        <f>'DK Salaries'!F240</f>
        <v>Phi</v>
      </c>
      <c r="G240" t="str">
        <f t="shared" si="1"/>
        <v>Phi</v>
      </c>
      <c r="H240" t="s">
        <v>178</v>
      </c>
      <c r="I240" t="str">
        <f t="shared" si="2"/>
        <v>Was</v>
      </c>
      <c r="J240" s="13">
        <v>0.5416666666666666</v>
      </c>
      <c r="K240" t="s">
        <v>51</v>
      </c>
      <c r="L240" s="14" t="str">
        <f t="shared" si="3"/>
        <v>Was</v>
      </c>
    </row>
    <row r="241">
      <c r="A241" t="str">
        <f>'DK Salaries'!A241</f>
        <v>WR</v>
      </c>
      <c r="B241" t="str">
        <f>'DK Salaries'!B241</f>
        <v>Dorial Green-Beckham</v>
      </c>
      <c r="C241">
        <f>'DK Salaries'!C241</f>
        <v>3200</v>
      </c>
      <c r="D241" t="str">
        <f>'DK Salaries'!D241</f>
        <v>Phi@Was 01:00PM ET</v>
      </c>
      <c r="E241">
        <f>'DK Salaries'!E241</f>
        <v>5.2</v>
      </c>
      <c r="F241" t="str">
        <f>'DK Salaries'!F241</f>
        <v>Phi</v>
      </c>
      <c r="G241" t="str">
        <f t="shared" si="1"/>
        <v>Phi</v>
      </c>
      <c r="H241" t="s">
        <v>178</v>
      </c>
      <c r="I241" t="str">
        <f t="shared" si="2"/>
        <v>Was</v>
      </c>
      <c r="J241" s="13">
        <v>0.5416666666666666</v>
      </c>
      <c r="K241" t="s">
        <v>51</v>
      </c>
      <c r="L241" s="14" t="str">
        <f t="shared" si="3"/>
        <v>Was</v>
      </c>
    </row>
    <row r="242">
      <c r="A242" t="str">
        <f>'DK Salaries'!A242</f>
        <v>WR</v>
      </c>
      <c r="B242" t="str">
        <f>'DK Salaries'!B242</f>
        <v>Brian Quick</v>
      </c>
      <c r="C242">
        <f>'DK Salaries'!C242</f>
        <v>3200</v>
      </c>
      <c r="D242" t="str">
        <f>'DK Salaries'!D242</f>
        <v>LA@Det 01:00PM ET</v>
      </c>
      <c r="E242">
        <f>'DK Salaries'!E242</f>
        <v>9.88</v>
      </c>
      <c r="F242" t="str">
        <f>'DK Salaries'!F242</f>
        <v>LA</v>
      </c>
      <c r="G242" t="str">
        <f t="shared" si="1"/>
        <v>LA</v>
      </c>
      <c r="H242" t="s">
        <v>137</v>
      </c>
      <c r="I242" t="str">
        <f t="shared" si="2"/>
        <v>Det</v>
      </c>
      <c r="J242" s="13">
        <v>0.5416666666666666</v>
      </c>
      <c r="K242" t="s">
        <v>51</v>
      </c>
      <c r="L242" s="14" t="str">
        <f t="shared" si="3"/>
        <v>Det</v>
      </c>
    </row>
    <row r="243">
      <c r="A243" t="str">
        <f>'DK Salaries'!A243</f>
        <v>WR</v>
      </c>
      <c r="B243" t="str">
        <f>'DK Salaries'!B243</f>
        <v>Brandon LaFell</v>
      </c>
      <c r="C243">
        <f>'DK Salaries'!C243</f>
        <v>3200</v>
      </c>
      <c r="D243" t="str">
        <f>'DK Salaries'!D243</f>
        <v>Cin@NE 01:00PM ET</v>
      </c>
      <c r="E243">
        <f>'DK Salaries'!E243</f>
        <v>12.08</v>
      </c>
      <c r="F243" t="str">
        <f>'DK Salaries'!F243</f>
        <v>Cin</v>
      </c>
      <c r="G243" t="str">
        <f t="shared" si="1"/>
        <v>Cin</v>
      </c>
      <c r="H243" t="s">
        <v>42</v>
      </c>
      <c r="I243" t="str">
        <f t="shared" si="2"/>
        <v>NE</v>
      </c>
      <c r="J243" s="13">
        <v>0.5416666666666666</v>
      </c>
      <c r="K243" t="s">
        <v>51</v>
      </c>
      <c r="L243" s="14" t="str">
        <f t="shared" si="3"/>
        <v>NE</v>
      </c>
    </row>
    <row r="244">
      <c r="A244" t="str">
        <f>'DK Salaries'!A244</f>
        <v>DST</v>
      </c>
      <c r="B244" t="str">
        <f>'DK Salaries'!B244</f>
        <v>Patriots </v>
      </c>
      <c r="C244">
        <f>'DK Salaries'!C244</f>
        <v>3200</v>
      </c>
      <c r="D244" t="str">
        <f>'DK Salaries'!D244</f>
        <v>Cin@NE 01:00PM ET</v>
      </c>
      <c r="E244">
        <f>'DK Salaries'!E244</f>
        <v>8.4</v>
      </c>
      <c r="F244" t="str">
        <f>'DK Salaries'!F244</f>
        <v>NE</v>
      </c>
      <c r="G244" t="str">
        <f t="shared" si="1"/>
        <v>Cin</v>
      </c>
      <c r="H244" t="s">
        <v>42</v>
      </c>
      <c r="I244" t="str">
        <f t="shared" si="2"/>
        <v>NE</v>
      </c>
      <c r="J244" s="13">
        <v>0.5416666666666666</v>
      </c>
      <c r="K244" t="s">
        <v>51</v>
      </c>
      <c r="L244" s="14" t="str">
        <f t="shared" si="3"/>
        <v>Cin</v>
      </c>
    </row>
    <row r="245">
      <c r="A245" t="str">
        <f>'DK Salaries'!A245</f>
        <v>WR</v>
      </c>
      <c r="B245" t="str">
        <f>'DK Salaries'!B245</f>
        <v>Jaron Brown</v>
      </c>
      <c r="C245">
        <f>'DK Salaries'!C245</f>
        <v>3200</v>
      </c>
      <c r="D245" t="str">
        <f>'DK Salaries'!D245</f>
        <v>NYJ@Ari 08:30PM ET</v>
      </c>
      <c r="E245">
        <f>'DK Salaries'!E245</f>
        <v>5.64</v>
      </c>
      <c r="F245" t="str">
        <f>'DK Salaries'!F245</f>
        <v>Ari</v>
      </c>
      <c r="G245" t="str">
        <f t="shared" si="1"/>
        <v>NYJ</v>
      </c>
      <c r="H245" t="s">
        <v>64</v>
      </c>
      <c r="I245" t="str">
        <f t="shared" si="2"/>
        <v>Ari</v>
      </c>
      <c r="J245" s="13">
        <v>0.8541666666666666</v>
      </c>
      <c r="K245" t="s">
        <v>51</v>
      </c>
      <c r="L245" s="14" t="str">
        <f t="shared" si="3"/>
        <v>NYJ</v>
      </c>
    </row>
    <row r="246">
      <c r="A246" t="str">
        <f>'DK Salaries'!A246</f>
        <v>TE</v>
      </c>
      <c r="B246" t="str">
        <f>'DK Salaries'!B246</f>
        <v>Antonio Gates</v>
      </c>
      <c r="C246">
        <f>'DK Salaries'!C246</f>
        <v>3100</v>
      </c>
      <c r="D246" t="str">
        <f>'DK Salaries'!D246</f>
        <v>Den@SD 08:25PM ET</v>
      </c>
      <c r="E246">
        <f>'DK Salaries'!E246</f>
        <v>9.167</v>
      </c>
      <c r="F246" t="str">
        <f>'DK Salaries'!F246</f>
        <v>SD</v>
      </c>
      <c r="G246" t="str">
        <f t="shared" si="1"/>
        <v>Den</v>
      </c>
      <c r="H246" t="s">
        <v>128</v>
      </c>
      <c r="I246" t="str">
        <f t="shared" si="2"/>
        <v>SD</v>
      </c>
      <c r="J246" s="13">
        <v>0.8506944444444444</v>
      </c>
      <c r="K246" t="s">
        <v>51</v>
      </c>
      <c r="L246" s="14" t="str">
        <f t="shared" si="3"/>
        <v>Den</v>
      </c>
    </row>
    <row r="247">
      <c r="A247" t="str">
        <f>'DK Salaries'!A247</f>
        <v>DST</v>
      </c>
      <c r="B247" t="str">
        <f>'DK Salaries'!B247</f>
        <v>Eagles </v>
      </c>
      <c r="C247">
        <f>'DK Salaries'!C247</f>
        <v>3100</v>
      </c>
      <c r="D247" t="str">
        <f>'DK Salaries'!D247</f>
        <v>Phi@Was 01:00PM ET</v>
      </c>
      <c r="E247">
        <f>'DK Salaries'!E247</f>
        <v>11</v>
      </c>
      <c r="F247" t="str">
        <f>'DK Salaries'!F247</f>
        <v>Phi</v>
      </c>
      <c r="G247" t="str">
        <f t="shared" si="1"/>
        <v>Phi</v>
      </c>
      <c r="H247" t="s">
        <v>178</v>
      </c>
      <c r="I247" t="str">
        <f t="shared" si="2"/>
        <v>Was</v>
      </c>
      <c r="J247" s="13">
        <v>0.5416666666666666</v>
      </c>
      <c r="K247" t="s">
        <v>51</v>
      </c>
      <c r="L247" s="14" t="str">
        <f t="shared" si="3"/>
        <v>Was</v>
      </c>
    </row>
    <row r="248">
      <c r="A248" t="str">
        <f>'DK Salaries'!A248</f>
        <v>WR</v>
      </c>
      <c r="B248" t="str">
        <f>'DK Salaries'!B248</f>
        <v>Andrew Hawkins</v>
      </c>
      <c r="C248">
        <f>'DK Salaries'!C248</f>
        <v>3100</v>
      </c>
      <c r="D248" t="str">
        <f>'DK Salaries'!D248</f>
        <v>Cle@Ten 01:00PM ET</v>
      </c>
      <c r="E248">
        <f>'DK Salaries'!E248</f>
        <v>6.12</v>
      </c>
      <c r="F248" t="str">
        <f>'DK Salaries'!F248</f>
        <v>Cle</v>
      </c>
      <c r="G248" t="str">
        <f t="shared" si="1"/>
        <v>Cle</v>
      </c>
      <c r="H248" t="s">
        <v>84</v>
      </c>
      <c r="I248" t="str">
        <f t="shared" si="2"/>
        <v>Ten</v>
      </c>
      <c r="J248" s="13">
        <v>0.5416666666666666</v>
      </c>
      <c r="K248" t="s">
        <v>51</v>
      </c>
      <c r="L248" s="14" t="str">
        <f t="shared" si="3"/>
        <v>Ten</v>
      </c>
    </row>
    <row r="249">
      <c r="A249" t="str">
        <f>'DK Salaries'!A249</f>
        <v>RB</v>
      </c>
      <c r="B249" t="str">
        <f>'DK Salaries'!B249</f>
        <v>Tim Hightower</v>
      </c>
      <c r="C249">
        <f>'DK Salaries'!C249</f>
        <v>3100</v>
      </c>
      <c r="D249" t="str">
        <f>'DK Salaries'!D249</f>
        <v>Car@NO 01:00PM ET</v>
      </c>
      <c r="E249">
        <f>'DK Salaries'!E249</f>
        <v>1.475</v>
      </c>
      <c r="F249" t="str">
        <f>'DK Salaries'!F249</f>
        <v>NO</v>
      </c>
      <c r="G249" t="str">
        <f t="shared" si="1"/>
        <v>Car</v>
      </c>
      <c r="H249" t="s">
        <v>52</v>
      </c>
      <c r="I249" t="str">
        <f t="shared" si="2"/>
        <v>NO</v>
      </c>
      <c r="J249" s="13">
        <v>0.5416666666666666</v>
      </c>
      <c r="K249" t="s">
        <v>51</v>
      </c>
      <c r="L249" s="14" t="str">
        <f t="shared" si="3"/>
        <v>Car</v>
      </c>
    </row>
    <row r="250">
      <c r="A250" t="str">
        <f>'DK Salaries'!A250</f>
        <v>RB</v>
      </c>
      <c r="B250" t="str">
        <f>'DK Salaries'!B250</f>
        <v>John Kuhn</v>
      </c>
      <c r="C250">
        <f>'DK Salaries'!C250</f>
        <v>3100</v>
      </c>
      <c r="D250" t="str">
        <f>'DK Salaries'!D250</f>
        <v>Car@NO 01:00PM ET</v>
      </c>
      <c r="E250">
        <f>'DK Salaries'!E250</f>
        <v>7.725</v>
      </c>
      <c r="F250" t="str">
        <f>'DK Salaries'!F250</f>
        <v>NO</v>
      </c>
      <c r="G250" t="str">
        <f t="shared" si="1"/>
        <v>Car</v>
      </c>
      <c r="H250" t="s">
        <v>52</v>
      </c>
      <c r="I250" t="str">
        <f t="shared" si="2"/>
        <v>NO</v>
      </c>
      <c r="J250" s="13">
        <v>0.5416666666666666</v>
      </c>
      <c r="K250" t="s">
        <v>51</v>
      </c>
      <c r="L250" s="14" t="str">
        <f t="shared" si="3"/>
        <v>Car</v>
      </c>
    </row>
    <row r="251">
      <c r="A251" t="str">
        <f>'DK Salaries'!A251</f>
        <v>WR</v>
      </c>
      <c r="B251" t="str">
        <f>'DK Salaries'!B251</f>
        <v>Marqise Lee</v>
      </c>
      <c r="C251">
        <f>'DK Salaries'!C251</f>
        <v>3100</v>
      </c>
      <c r="D251" t="str">
        <f>'DK Salaries'!D251</f>
        <v>Jax@Chi 01:00PM ET</v>
      </c>
      <c r="E251">
        <f>'DK Salaries'!E251</f>
        <v>8.225</v>
      </c>
      <c r="F251" t="str">
        <f>'DK Salaries'!F251</f>
        <v>Jax</v>
      </c>
      <c r="G251" t="str">
        <f t="shared" si="1"/>
        <v>Jax</v>
      </c>
      <c r="H251" t="s">
        <v>80</v>
      </c>
      <c r="I251" t="str">
        <f t="shared" si="2"/>
        <v>Chi</v>
      </c>
      <c r="J251" s="13">
        <v>0.5416666666666666</v>
      </c>
      <c r="K251" t="s">
        <v>51</v>
      </c>
      <c r="L251" s="14" t="str">
        <f t="shared" si="3"/>
        <v>Chi</v>
      </c>
    </row>
    <row r="252">
      <c r="A252" t="str">
        <f>'DK Salaries'!A252</f>
        <v>WR</v>
      </c>
      <c r="B252" t="str">
        <f>'DK Salaries'!B252</f>
        <v>Chris Conley</v>
      </c>
      <c r="C252">
        <f>'DK Salaries'!C252</f>
        <v>3100</v>
      </c>
      <c r="D252" t="str">
        <f>'DK Salaries'!D252</f>
        <v>KC@Oak 04:05PM ET</v>
      </c>
      <c r="E252">
        <f>'DK Salaries'!E252</f>
        <v>8.05</v>
      </c>
      <c r="F252" t="str">
        <f>'DK Salaries'!F252</f>
        <v>KC</v>
      </c>
      <c r="G252" t="str">
        <f t="shared" si="1"/>
        <v>KC</v>
      </c>
      <c r="H252" t="s">
        <v>115</v>
      </c>
      <c r="I252" t="str">
        <f t="shared" si="2"/>
        <v>Oak</v>
      </c>
      <c r="J252" s="13">
        <v>0.6701388888888888</v>
      </c>
      <c r="K252" t="s">
        <v>51</v>
      </c>
      <c r="L252" s="14" t="str">
        <f t="shared" si="3"/>
        <v>Oak</v>
      </c>
    </row>
    <row r="253">
      <c r="A253" t="str">
        <f>'DK Salaries'!A253</f>
        <v>WR</v>
      </c>
      <c r="B253" t="str">
        <f>'DK Salaries'!B253</f>
        <v>Seth Roberts</v>
      </c>
      <c r="C253">
        <f>'DK Salaries'!C253</f>
        <v>3100</v>
      </c>
      <c r="D253" t="str">
        <f>'DK Salaries'!D253</f>
        <v>KC@Oak 04:05PM ET</v>
      </c>
      <c r="E253">
        <f>'DK Salaries'!E253</f>
        <v>8.1</v>
      </c>
      <c r="F253" t="str">
        <f>'DK Salaries'!F253</f>
        <v>Oak</v>
      </c>
      <c r="G253" t="str">
        <f t="shared" si="1"/>
        <v>KC</v>
      </c>
      <c r="H253" t="s">
        <v>115</v>
      </c>
      <c r="I253" t="str">
        <f t="shared" si="2"/>
        <v>Oak</v>
      </c>
      <c r="J253" s="13">
        <v>0.6701388888888888</v>
      </c>
      <c r="K253" t="s">
        <v>51</v>
      </c>
      <c r="L253" s="14" t="str">
        <f t="shared" si="3"/>
        <v>KC</v>
      </c>
    </row>
    <row r="254">
      <c r="A254" t="str">
        <f>'DK Salaries'!A254</f>
        <v>WR</v>
      </c>
      <c r="B254" t="str">
        <f>'DK Salaries'!B254</f>
        <v>Jermaine Kearse</v>
      </c>
      <c r="C254">
        <f>'DK Salaries'!C254</f>
        <v>3100</v>
      </c>
      <c r="D254" t="str">
        <f>'DK Salaries'!D254</f>
        <v>Atl@Sea 04:25PM ET</v>
      </c>
      <c r="E254">
        <f>'DK Salaries'!E254</f>
        <v>5.55</v>
      </c>
      <c r="F254" t="str">
        <f>'DK Salaries'!F254</f>
        <v>Sea</v>
      </c>
      <c r="G254" t="str">
        <f t="shared" si="1"/>
        <v>Atl</v>
      </c>
      <c r="H254" t="s">
        <v>34</v>
      </c>
      <c r="I254" t="str">
        <f t="shared" si="2"/>
        <v>Sea</v>
      </c>
      <c r="J254" s="13">
        <v>0.6840277777777778</v>
      </c>
      <c r="K254" t="s">
        <v>51</v>
      </c>
      <c r="L254" s="14" t="str">
        <f t="shared" si="3"/>
        <v>Atl</v>
      </c>
    </row>
    <row r="255">
      <c r="A255" t="str">
        <f>'DK Salaries'!A255</f>
        <v>TE</v>
      </c>
      <c r="B255" t="str">
        <f>'DK Salaries'!B255</f>
        <v>Dwayne Allen</v>
      </c>
      <c r="C255">
        <f>'DK Salaries'!C255</f>
        <v>3100</v>
      </c>
      <c r="D255" t="str">
        <f>'DK Salaries'!D255</f>
        <v>Ind@Hou 08:30PM ET</v>
      </c>
      <c r="E255">
        <f>'DK Salaries'!E255</f>
        <v>9.86</v>
      </c>
      <c r="F255" t="str">
        <f>'DK Salaries'!F255</f>
        <v>Ind</v>
      </c>
      <c r="G255" t="str">
        <f t="shared" si="1"/>
        <v>Ind</v>
      </c>
      <c r="H255" t="s">
        <v>96</v>
      </c>
      <c r="I255" t="str">
        <f t="shared" si="2"/>
        <v>Hou</v>
      </c>
      <c r="J255" s="13">
        <v>0.8541666666666666</v>
      </c>
      <c r="K255" t="s">
        <v>51</v>
      </c>
      <c r="L255" s="14" t="str">
        <f t="shared" si="3"/>
        <v>Hou</v>
      </c>
    </row>
    <row r="256">
      <c r="A256" t="str">
        <f>'DK Salaries'!A256</f>
        <v>RB</v>
      </c>
      <c r="B256" t="str">
        <f>'DK Salaries'!B256</f>
        <v>Kapri Bibbs</v>
      </c>
      <c r="C256">
        <f>'DK Salaries'!C256</f>
        <v>3000</v>
      </c>
      <c r="D256" t="str">
        <f>'DK Salaries'!D256</f>
        <v>Den@SD 08:25PM ET</v>
      </c>
      <c r="E256">
        <f>'DK Salaries'!E256</f>
        <v>0.74</v>
      </c>
      <c r="F256" t="str">
        <f>'DK Salaries'!F256</f>
        <v>Den</v>
      </c>
      <c r="G256" t="str">
        <f t="shared" si="1"/>
        <v>Den</v>
      </c>
      <c r="H256" t="s">
        <v>128</v>
      </c>
      <c r="I256" t="str">
        <f t="shared" si="2"/>
        <v>SD</v>
      </c>
      <c r="J256" s="13">
        <v>0.8506944444444444</v>
      </c>
      <c r="K256" t="s">
        <v>51</v>
      </c>
      <c r="L256" s="14" t="str">
        <f t="shared" si="3"/>
        <v>SD</v>
      </c>
    </row>
    <row r="257">
      <c r="A257" t="str">
        <f>'DK Salaries'!A257</f>
        <v>RB</v>
      </c>
      <c r="B257" t="str">
        <f>'DK Salaries'!B257</f>
        <v>Derek Watt</v>
      </c>
      <c r="C257">
        <f>'DK Salaries'!C257</f>
        <v>3000</v>
      </c>
      <c r="D257" t="str">
        <f>'DK Salaries'!D257</f>
        <v>Den@SD 08:25PM ET</v>
      </c>
      <c r="E257">
        <f>'DK Salaries'!E257</f>
        <v>0.36</v>
      </c>
      <c r="F257" t="str">
        <f>'DK Salaries'!F257</f>
        <v>SD</v>
      </c>
      <c r="G257" t="str">
        <f t="shared" si="1"/>
        <v>Den</v>
      </c>
      <c r="H257" t="s">
        <v>128</v>
      </c>
      <c r="I257" t="str">
        <f t="shared" si="2"/>
        <v>SD</v>
      </c>
      <c r="J257" s="13">
        <v>0.8506944444444444</v>
      </c>
      <c r="K257" t="s">
        <v>51</v>
      </c>
      <c r="L257" s="14" t="str">
        <f t="shared" si="3"/>
        <v>Den</v>
      </c>
    </row>
    <row r="258">
      <c r="A258" t="str">
        <f>'DK Salaries'!A258</f>
        <v>RB</v>
      </c>
      <c r="B258" t="str">
        <f>'DK Salaries'!B258</f>
        <v>Kenneth Farrow</v>
      </c>
      <c r="C258">
        <f>'DK Salaries'!C258</f>
        <v>3000</v>
      </c>
      <c r="D258" t="str">
        <f>'DK Salaries'!D258</f>
        <v>Den@SD 08:25PM ET</v>
      </c>
      <c r="E258">
        <f>'DK Salaries'!E258</f>
        <v>0.433</v>
      </c>
      <c r="F258" t="str">
        <f>'DK Salaries'!F258</f>
        <v>SD</v>
      </c>
      <c r="G258" t="str">
        <f t="shared" si="1"/>
        <v>Den</v>
      </c>
      <c r="H258" t="s">
        <v>128</v>
      </c>
      <c r="I258" t="str">
        <f t="shared" si="2"/>
        <v>SD</v>
      </c>
      <c r="J258" s="13">
        <v>0.8506944444444444</v>
      </c>
      <c r="K258" t="s">
        <v>51</v>
      </c>
      <c r="L258" s="14" t="str">
        <f t="shared" si="3"/>
        <v>Den</v>
      </c>
    </row>
    <row r="259">
      <c r="A259" t="str">
        <f>'DK Salaries'!A259</f>
        <v>RB</v>
      </c>
      <c r="B259" t="str">
        <f>'DK Salaries'!B259</f>
        <v>Andy Janovich</v>
      </c>
      <c r="C259">
        <f>'DK Salaries'!C259</f>
        <v>3000</v>
      </c>
      <c r="D259" t="str">
        <f>'DK Salaries'!D259</f>
        <v>Den@SD 08:25PM ET</v>
      </c>
      <c r="E259">
        <f>'DK Salaries'!E259</f>
        <v>2.72</v>
      </c>
      <c r="F259" t="str">
        <f>'DK Salaries'!F259</f>
        <v>Den</v>
      </c>
      <c r="G259" t="str">
        <f t="shared" si="1"/>
        <v>Den</v>
      </c>
      <c r="H259" t="s">
        <v>128</v>
      </c>
      <c r="I259" t="str">
        <f t="shared" si="2"/>
        <v>SD</v>
      </c>
      <c r="J259" s="13">
        <v>0.8506944444444444</v>
      </c>
      <c r="K259" t="s">
        <v>51</v>
      </c>
      <c r="L259" s="14" t="str">
        <f t="shared" si="3"/>
        <v>SD</v>
      </c>
    </row>
    <row r="260">
      <c r="A260" t="str">
        <f>'DK Salaries'!A260</f>
        <v>WR</v>
      </c>
      <c r="B260" t="str">
        <f>'DK Salaries'!B260</f>
        <v>Jordan Norwood</v>
      </c>
      <c r="C260">
        <f>'DK Salaries'!C260</f>
        <v>3000</v>
      </c>
      <c r="D260" t="str">
        <f>'DK Salaries'!D260</f>
        <v>Den@SD 08:25PM ET</v>
      </c>
      <c r="E260">
        <f>'DK Salaries'!E260</f>
        <v>2.86</v>
      </c>
      <c r="F260" t="str">
        <f>'DK Salaries'!F260</f>
        <v>Den</v>
      </c>
      <c r="G260" t="str">
        <f t="shared" si="1"/>
        <v>Den</v>
      </c>
      <c r="H260" t="s">
        <v>128</v>
      </c>
      <c r="I260" t="str">
        <f t="shared" si="2"/>
        <v>SD</v>
      </c>
      <c r="J260" s="13">
        <v>0.8506944444444444</v>
      </c>
      <c r="K260" t="s">
        <v>51</v>
      </c>
      <c r="L260" s="14" t="str">
        <f t="shared" si="3"/>
        <v>SD</v>
      </c>
    </row>
    <row r="261">
      <c r="A261" t="str">
        <f>'DK Salaries'!A261</f>
        <v>WR</v>
      </c>
      <c r="B261" t="str">
        <f>'DK Salaries'!B261</f>
        <v>Griff Whalen</v>
      </c>
      <c r="C261">
        <f>'DK Salaries'!C261</f>
        <v>3000</v>
      </c>
      <c r="D261" t="str">
        <f>'DK Salaries'!D261</f>
        <v>Den@SD 08:25PM ET</v>
      </c>
      <c r="E261">
        <f>'DK Salaries'!E261</f>
        <v>0</v>
      </c>
      <c r="F261" t="str">
        <f>'DK Salaries'!F261</f>
        <v>SD</v>
      </c>
      <c r="G261" t="str">
        <f t="shared" si="1"/>
        <v>Den</v>
      </c>
      <c r="H261" t="s">
        <v>128</v>
      </c>
      <c r="I261" t="str">
        <f t="shared" si="2"/>
        <v>SD</v>
      </c>
      <c r="J261" s="13">
        <v>0.8506944444444444</v>
      </c>
      <c r="K261" t="s">
        <v>51</v>
      </c>
      <c r="L261" s="14" t="str">
        <f t="shared" si="3"/>
        <v>Den</v>
      </c>
    </row>
    <row r="262">
      <c r="A262" t="str">
        <f>'DK Salaries'!A262</f>
        <v>WR</v>
      </c>
      <c r="B262" t="str">
        <f>'DK Salaries'!B262</f>
        <v>Bennie Fowler</v>
      </c>
      <c r="C262">
        <f>'DK Salaries'!C262</f>
        <v>3000</v>
      </c>
      <c r="D262" t="str">
        <f>'DK Salaries'!D262</f>
        <v>Den@SD 08:25PM ET</v>
      </c>
      <c r="E262">
        <f>'DK Salaries'!E262</f>
        <v>1.867</v>
      </c>
      <c r="F262" t="str">
        <f>'DK Salaries'!F262</f>
        <v>Den</v>
      </c>
      <c r="G262" t="str">
        <f t="shared" si="1"/>
        <v>Den</v>
      </c>
      <c r="H262" t="s">
        <v>128</v>
      </c>
      <c r="I262" t="str">
        <f t="shared" si="2"/>
        <v>SD</v>
      </c>
      <c r="J262" s="13">
        <v>0.8506944444444444</v>
      </c>
      <c r="K262" t="s">
        <v>51</v>
      </c>
      <c r="L262" s="14" t="str">
        <f t="shared" si="3"/>
        <v>SD</v>
      </c>
    </row>
    <row r="263">
      <c r="A263" t="str">
        <f>'DK Salaries'!A263</f>
        <v>WR</v>
      </c>
      <c r="B263" t="str">
        <f>'DK Salaries'!B263</f>
        <v>Jordan Taylor</v>
      </c>
      <c r="C263">
        <f>'DK Salaries'!C263</f>
        <v>3000</v>
      </c>
      <c r="D263" t="str">
        <f>'DK Salaries'!D263</f>
        <v>Den@SD 08:25PM ET</v>
      </c>
      <c r="E263">
        <f>'DK Salaries'!E263</f>
        <v>0.98</v>
      </c>
      <c r="F263" t="str">
        <f>'DK Salaries'!F263</f>
        <v>Den</v>
      </c>
      <c r="G263" t="str">
        <f t="shared" si="1"/>
        <v>Den</v>
      </c>
      <c r="H263" t="s">
        <v>128</v>
      </c>
      <c r="I263" t="str">
        <f t="shared" si="2"/>
        <v>SD</v>
      </c>
      <c r="J263" s="13">
        <v>0.8506944444444444</v>
      </c>
      <c r="K263" t="s">
        <v>51</v>
      </c>
      <c r="L263" s="14" t="str">
        <f t="shared" si="3"/>
        <v>SD</v>
      </c>
    </row>
    <row r="264">
      <c r="A264" t="str">
        <f>'DK Salaries'!A264</f>
        <v>WR</v>
      </c>
      <c r="B264" t="str">
        <f>'DK Salaries'!B264</f>
        <v>Cody Latimer</v>
      </c>
      <c r="C264">
        <f>'DK Salaries'!C264</f>
        <v>3000</v>
      </c>
      <c r="D264" t="str">
        <f>'DK Salaries'!D264</f>
        <v>Den@SD 08:25PM ET</v>
      </c>
      <c r="E264">
        <f>'DK Salaries'!E264</f>
        <v>1.04</v>
      </c>
      <c r="F264" t="str">
        <f>'DK Salaries'!F264</f>
        <v>Den</v>
      </c>
      <c r="G264" t="str">
        <f t="shared" si="1"/>
        <v>Den</v>
      </c>
      <c r="H264" t="s">
        <v>128</v>
      </c>
      <c r="I264" t="str">
        <f t="shared" si="2"/>
        <v>SD</v>
      </c>
      <c r="J264" s="13">
        <v>0.8506944444444444</v>
      </c>
      <c r="K264" t="s">
        <v>51</v>
      </c>
      <c r="L264" s="14" t="str">
        <f t="shared" si="3"/>
        <v>SD</v>
      </c>
    </row>
    <row r="265">
      <c r="A265" t="str">
        <f>'DK Salaries'!A265</f>
        <v>RB</v>
      </c>
      <c r="B265" t="str">
        <f>'DK Salaries'!B265</f>
        <v>Reggie Bush</v>
      </c>
      <c r="C265">
        <f>'DK Salaries'!C265</f>
        <v>3000</v>
      </c>
      <c r="D265" t="str">
        <f>'DK Salaries'!D265</f>
        <v>SF@Buf 01:00PM ET</v>
      </c>
      <c r="E265">
        <f>'DK Salaries'!E265</f>
        <v>-0.033</v>
      </c>
      <c r="F265" t="str">
        <f>'DK Salaries'!F265</f>
        <v>Buf</v>
      </c>
      <c r="G265" t="str">
        <f t="shared" si="1"/>
        <v>SF</v>
      </c>
      <c r="H265" t="s">
        <v>160</v>
      </c>
      <c r="I265" t="str">
        <f t="shared" si="2"/>
        <v>Buf</v>
      </c>
      <c r="J265" s="13">
        <v>0.5416666666666666</v>
      </c>
      <c r="K265" t="s">
        <v>51</v>
      </c>
      <c r="L265" s="14" t="str">
        <f t="shared" si="3"/>
        <v>SF</v>
      </c>
    </row>
    <row r="266">
      <c r="A266" t="str">
        <f>'DK Salaries'!A266</f>
        <v>RB</v>
      </c>
      <c r="B266" t="str">
        <f>'DK Salaries'!B266</f>
        <v>Jerome Felton</v>
      </c>
      <c r="C266">
        <f>'DK Salaries'!C266</f>
        <v>3000</v>
      </c>
      <c r="D266" t="str">
        <f>'DK Salaries'!D266</f>
        <v>SF@Buf 01:00PM ET</v>
      </c>
      <c r="E266">
        <f>'DK Salaries'!E266</f>
        <v>0.575</v>
      </c>
      <c r="F266" t="str">
        <f>'DK Salaries'!F266</f>
        <v>Buf</v>
      </c>
      <c r="G266" t="str">
        <f t="shared" si="1"/>
        <v>SF</v>
      </c>
      <c r="H266" t="s">
        <v>160</v>
      </c>
      <c r="I266" t="str">
        <f t="shared" si="2"/>
        <v>Buf</v>
      </c>
      <c r="J266" s="13">
        <v>0.5416666666666666</v>
      </c>
      <c r="K266" t="s">
        <v>51</v>
      </c>
      <c r="L266" s="14" t="str">
        <f t="shared" si="3"/>
        <v>SF</v>
      </c>
    </row>
    <row r="267">
      <c r="A267" t="str">
        <f>'DK Salaries'!A267</f>
        <v>RB</v>
      </c>
      <c r="B267" t="str">
        <f>'DK Salaries'!B267</f>
        <v>Shaun Draughn</v>
      </c>
      <c r="C267">
        <f>'DK Salaries'!C267</f>
        <v>3000</v>
      </c>
      <c r="D267" t="str">
        <f>'DK Salaries'!D267</f>
        <v>SF@Buf 01:00PM ET</v>
      </c>
      <c r="E267">
        <f>'DK Salaries'!E267</f>
        <v>3.32</v>
      </c>
      <c r="F267" t="str">
        <f>'DK Salaries'!F267</f>
        <v>SF</v>
      </c>
      <c r="G267" t="str">
        <f t="shared" si="1"/>
        <v>SF</v>
      </c>
      <c r="H267" t="s">
        <v>160</v>
      </c>
      <c r="I267" t="str">
        <f t="shared" si="2"/>
        <v>Buf</v>
      </c>
      <c r="J267" s="13">
        <v>0.5416666666666666</v>
      </c>
      <c r="K267" t="s">
        <v>51</v>
      </c>
      <c r="L267" s="14" t="str">
        <f t="shared" si="3"/>
        <v>Buf</v>
      </c>
    </row>
    <row r="268">
      <c r="A268" t="str">
        <f>'DK Salaries'!A268</f>
        <v>RB</v>
      </c>
      <c r="B268" t="str">
        <f>'DK Salaries'!B268</f>
        <v>Mike Gillislee</v>
      </c>
      <c r="C268">
        <f>'DK Salaries'!C268</f>
        <v>3000</v>
      </c>
      <c r="D268" t="str">
        <f>'DK Salaries'!D268</f>
        <v>SF@Buf 01:00PM ET</v>
      </c>
      <c r="E268">
        <f>'DK Salaries'!E268</f>
        <v>4.66</v>
      </c>
      <c r="F268" t="str">
        <f>'DK Salaries'!F268</f>
        <v>Buf</v>
      </c>
      <c r="G268" t="str">
        <f t="shared" si="1"/>
        <v>SF</v>
      </c>
      <c r="H268" t="s">
        <v>160</v>
      </c>
      <c r="I268" t="str">
        <f t="shared" si="2"/>
        <v>Buf</v>
      </c>
      <c r="J268" s="13">
        <v>0.5416666666666666</v>
      </c>
      <c r="K268" t="s">
        <v>51</v>
      </c>
      <c r="L268" s="14" t="str">
        <f t="shared" si="3"/>
        <v>SF</v>
      </c>
    </row>
    <row r="269">
      <c r="A269" t="str">
        <f>'DK Salaries'!A269</f>
        <v>RB</v>
      </c>
      <c r="B269" t="str">
        <f>'DK Salaries'!B269</f>
        <v>Jonathan Williams</v>
      </c>
      <c r="C269">
        <f>'DK Salaries'!C269</f>
        <v>3000</v>
      </c>
      <c r="D269" t="str">
        <f>'DK Salaries'!D269</f>
        <v>SF@Buf 01:00PM ET</v>
      </c>
      <c r="E269">
        <f>'DK Salaries'!E269</f>
        <v>0.2</v>
      </c>
      <c r="F269" t="str">
        <f>'DK Salaries'!F269</f>
        <v>Buf</v>
      </c>
      <c r="G269" t="str">
        <f t="shared" si="1"/>
        <v>SF</v>
      </c>
      <c r="H269" t="s">
        <v>160</v>
      </c>
      <c r="I269" t="str">
        <f t="shared" si="2"/>
        <v>Buf</v>
      </c>
      <c r="J269" s="13">
        <v>0.5416666666666666</v>
      </c>
      <c r="K269" t="s">
        <v>51</v>
      </c>
      <c r="L269" s="14" t="str">
        <f t="shared" si="3"/>
        <v>SF</v>
      </c>
    </row>
    <row r="270">
      <c r="A270" t="str">
        <f>'DK Salaries'!A270</f>
        <v>RB</v>
      </c>
      <c r="B270" t="str">
        <f>'DK Salaries'!B270</f>
        <v>Mike Davis</v>
      </c>
      <c r="C270">
        <f>'DK Salaries'!C270</f>
        <v>3000</v>
      </c>
      <c r="D270" t="str">
        <f>'DK Salaries'!D270</f>
        <v>SF@Buf 01:00PM ET</v>
      </c>
      <c r="E270">
        <f>'DK Salaries'!E270</f>
        <v>0.5</v>
      </c>
      <c r="F270" t="str">
        <f>'DK Salaries'!F270</f>
        <v>SF</v>
      </c>
      <c r="G270" t="str">
        <f t="shared" si="1"/>
        <v>SF</v>
      </c>
      <c r="H270" t="s">
        <v>160</v>
      </c>
      <c r="I270" t="str">
        <f t="shared" si="2"/>
        <v>Buf</v>
      </c>
      <c r="J270" s="13">
        <v>0.5416666666666666</v>
      </c>
      <c r="K270" t="s">
        <v>51</v>
      </c>
      <c r="L270" s="14" t="str">
        <f t="shared" si="3"/>
        <v>Buf</v>
      </c>
    </row>
    <row r="271">
      <c r="A271" t="str">
        <f>'DK Salaries'!A271</f>
        <v>WR</v>
      </c>
      <c r="B271" t="str">
        <f>'DK Salaries'!B271</f>
        <v>Brandon Tate</v>
      </c>
      <c r="C271">
        <f>'DK Salaries'!C271</f>
        <v>3000</v>
      </c>
      <c r="D271" t="str">
        <f>'DK Salaries'!D271</f>
        <v>SF@Buf 01:00PM ET</v>
      </c>
      <c r="E271">
        <f>'DK Salaries'!E271</f>
        <v>0.08</v>
      </c>
      <c r="F271" t="str">
        <f>'DK Salaries'!F271</f>
        <v>Buf</v>
      </c>
      <c r="G271" t="str">
        <f t="shared" si="1"/>
        <v>SF</v>
      </c>
      <c r="H271" t="s">
        <v>160</v>
      </c>
      <c r="I271" t="str">
        <f t="shared" si="2"/>
        <v>Buf</v>
      </c>
      <c r="J271" s="13">
        <v>0.5416666666666666</v>
      </c>
      <c r="K271" t="s">
        <v>51</v>
      </c>
      <c r="L271" s="14" t="str">
        <f t="shared" si="3"/>
        <v>SF</v>
      </c>
    </row>
    <row r="272">
      <c r="A272" t="str">
        <f>'DK Salaries'!A272</f>
        <v>WR</v>
      </c>
      <c r="B272" t="str">
        <f>'DK Salaries'!B272</f>
        <v>Keshawn Martin</v>
      </c>
      <c r="C272">
        <f>'DK Salaries'!C272</f>
        <v>3000</v>
      </c>
      <c r="D272" t="str">
        <f>'DK Salaries'!D272</f>
        <v>SF@Buf 01:00PM ET</v>
      </c>
      <c r="E272">
        <f>'DK Salaries'!E272</f>
        <v>0</v>
      </c>
      <c r="F272" t="str">
        <f>'DK Salaries'!F272</f>
        <v>SF</v>
      </c>
      <c r="G272" t="str">
        <f t="shared" si="1"/>
        <v>SF</v>
      </c>
      <c r="H272" t="s">
        <v>160</v>
      </c>
      <c r="I272" t="str">
        <f t="shared" si="2"/>
        <v>Buf</v>
      </c>
      <c r="J272" s="13">
        <v>0.5416666666666666</v>
      </c>
      <c r="K272" t="s">
        <v>51</v>
      </c>
      <c r="L272" s="14" t="str">
        <f t="shared" si="3"/>
        <v>Buf</v>
      </c>
    </row>
    <row r="273">
      <c r="A273" t="str">
        <f>'DK Salaries'!A273</f>
        <v>WR</v>
      </c>
      <c r="B273" t="str">
        <f>'DK Salaries'!B273</f>
        <v>Marquise Goodwin</v>
      </c>
      <c r="C273">
        <f>'DK Salaries'!C273</f>
        <v>3000</v>
      </c>
      <c r="D273" t="str">
        <f>'DK Salaries'!D273</f>
        <v>SF@Buf 01:00PM ET</v>
      </c>
      <c r="E273">
        <f>'DK Salaries'!E273</f>
        <v>7.06</v>
      </c>
      <c r="F273" t="str">
        <f>'DK Salaries'!F273</f>
        <v>Buf</v>
      </c>
      <c r="G273" t="str">
        <f t="shared" si="1"/>
        <v>SF</v>
      </c>
      <c r="H273" t="s">
        <v>160</v>
      </c>
      <c r="I273" t="str">
        <f t="shared" si="2"/>
        <v>Buf</v>
      </c>
      <c r="J273" s="13">
        <v>0.5416666666666666</v>
      </c>
      <c r="K273" t="s">
        <v>51</v>
      </c>
      <c r="L273" s="14" t="str">
        <f t="shared" si="3"/>
        <v>SF</v>
      </c>
    </row>
    <row r="274">
      <c r="A274" t="str">
        <f>'DK Salaries'!A274</f>
        <v>WR</v>
      </c>
      <c r="B274" t="str">
        <f>'DK Salaries'!B274</f>
        <v>Justin Hunter</v>
      </c>
      <c r="C274">
        <f>'DK Salaries'!C274</f>
        <v>3000</v>
      </c>
      <c r="D274" t="str">
        <f>'DK Salaries'!D274</f>
        <v>SF@Buf 01:00PM ET</v>
      </c>
      <c r="E274">
        <f>'DK Salaries'!E274</f>
        <v>3.7</v>
      </c>
      <c r="F274" t="str">
        <f>'DK Salaries'!F274</f>
        <v>Buf</v>
      </c>
      <c r="G274" t="str">
        <f t="shared" si="1"/>
        <v>SF</v>
      </c>
      <c r="H274" t="s">
        <v>160</v>
      </c>
      <c r="I274" t="str">
        <f t="shared" si="2"/>
        <v>Buf</v>
      </c>
      <c r="J274" s="13">
        <v>0.5416666666666666</v>
      </c>
      <c r="K274" t="s">
        <v>51</v>
      </c>
      <c r="L274" s="14" t="str">
        <f t="shared" si="3"/>
        <v>SF</v>
      </c>
    </row>
    <row r="275">
      <c r="A275" t="str">
        <f>'DK Salaries'!A275</f>
        <v>WR</v>
      </c>
      <c r="B275" t="str">
        <f>'DK Salaries'!B275</f>
        <v>Rod Streater</v>
      </c>
      <c r="C275">
        <f>'DK Salaries'!C275</f>
        <v>3000</v>
      </c>
      <c r="D275" t="str">
        <f>'DK Salaries'!D275</f>
        <v>SF@Buf 01:00PM ET</v>
      </c>
      <c r="E275">
        <f>'DK Salaries'!E275</f>
        <v>1.04</v>
      </c>
      <c r="F275" t="str">
        <f>'DK Salaries'!F275</f>
        <v>SF</v>
      </c>
      <c r="G275" t="str">
        <f t="shared" si="1"/>
        <v>SF</v>
      </c>
      <c r="H275" t="s">
        <v>160</v>
      </c>
      <c r="I275" t="str">
        <f t="shared" si="2"/>
        <v>Buf</v>
      </c>
      <c r="J275" s="13">
        <v>0.5416666666666666</v>
      </c>
      <c r="K275" t="s">
        <v>51</v>
      </c>
      <c r="L275" s="14" t="str">
        <f t="shared" si="3"/>
        <v>Buf</v>
      </c>
    </row>
    <row r="276">
      <c r="A276" t="str">
        <f>'DK Salaries'!A276</f>
        <v>WR</v>
      </c>
      <c r="B276" t="str">
        <f>'DK Salaries'!B276</f>
        <v>Walt Powell</v>
      </c>
      <c r="C276">
        <f>'DK Salaries'!C276</f>
        <v>3000</v>
      </c>
      <c r="D276" t="str">
        <f>'DK Salaries'!D276</f>
        <v>SF@Buf 01:00PM ET</v>
      </c>
      <c r="E276">
        <f>'DK Salaries'!E276</f>
        <v>3</v>
      </c>
      <c r="F276" t="str">
        <f>'DK Salaries'!F276</f>
        <v>Buf</v>
      </c>
      <c r="G276" t="str">
        <f t="shared" si="1"/>
        <v>SF</v>
      </c>
      <c r="H276" t="s">
        <v>160</v>
      </c>
      <c r="I276" t="str">
        <f t="shared" si="2"/>
        <v>Buf</v>
      </c>
      <c r="J276" s="13">
        <v>0.5416666666666666</v>
      </c>
      <c r="K276" t="s">
        <v>51</v>
      </c>
      <c r="L276" s="14" t="str">
        <f t="shared" si="3"/>
        <v>SF</v>
      </c>
    </row>
    <row r="277">
      <c r="A277" t="str">
        <f>'DK Salaries'!A277</f>
        <v>WR</v>
      </c>
      <c r="B277" t="str">
        <f>'DK Salaries'!B277</f>
        <v>Quinton Patton</v>
      </c>
      <c r="C277">
        <f>'DK Salaries'!C277</f>
        <v>3000</v>
      </c>
      <c r="D277" t="str">
        <f>'DK Salaries'!D277</f>
        <v>SF@Buf 01:00PM ET</v>
      </c>
      <c r="E277">
        <f>'DK Salaries'!E277</f>
        <v>4.84</v>
      </c>
      <c r="F277" t="str">
        <f>'DK Salaries'!F277</f>
        <v>SF</v>
      </c>
      <c r="G277" t="str">
        <f t="shared" si="1"/>
        <v>SF</v>
      </c>
      <c r="H277" t="s">
        <v>160</v>
      </c>
      <c r="I277" t="str">
        <f t="shared" si="2"/>
        <v>Buf</v>
      </c>
      <c r="J277" s="13">
        <v>0.5416666666666666</v>
      </c>
      <c r="K277" t="s">
        <v>51</v>
      </c>
      <c r="L277" s="14" t="str">
        <f t="shared" si="3"/>
        <v>Buf</v>
      </c>
    </row>
    <row r="278">
      <c r="A278" t="str">
        <f>'DK Salaries'!A278</f>
        <v>WR</v>
      </c>
      <c r="B278" t="str">
        <f>'DK Salaries'!B278</f>
        <v>Aaron Burbridge</v>
      </c>
      <c r="C278">
        <f>'DK Salaries'!C278</f>
        <v>3000</v>
      </c>
      <c r="D278" t="str">
        <f>'DK Salaries'!D278</f>
        <v>SF@Buf 01:00PM ET</v>
      </c>
      <c r="E278">
        <f>'DK Salaries'!E278</f>
        <v>0.3</v>
      </c>
      <c r="F278" t="str">
        <f>'DK Salaries'!F278</f>
        <v>SF</v>
      </c>
      <c r="G278" t="str">
        <f t="shared" si="1"/>
        <v>SF</v>
      </c>
      <c r="H278" t="s">
        <v>160</v>
      </c>
      <c r="I278" t="str">
        <f t="shared" si="2"/>
        <v>Buf</v>
      </c>
      <c r="J278" s="13">
        <v>0.5416666666666666</v>
      </c>
      <c r="K278" t="s">
        <v>51</v>
      </c>
      <c r="L278" s="14" t="str">
        <f t="shared" si="3"/>
        <v>Buf</v>
      </c>
    </row>
    <row r="279">
      <c r="A279" t="str">
        <f>'DK Salaries'!A279</f>
        <v>RB</v>
      </c>
      <c r="B279" t="str">
        <f>'DK Salaries'!B279</f>
        <v>Kenjon Barner</v>
      </c>
      <c r="C279">
        <f>'DK Salaries'!C279</f>
        <v>3000</v>
      </c>
      <c r="D279" t="str">
        <f>'DK Salaries'!D279</f>
        <v>Phi@Was 01:00PM ET</v>
      </c>
      <c r="E279">
        <f>'DK Salaries'!E279</f>
        <v>3.65</v>
      </c>
      <c r="F279" t="str">
        <f>'DK Salaries'!F279</f>
        <v>Phi</v>
      </c>
      <c r="G279" t="str">
        <f t="shared" si="1"/>
        <v>Phi</v>
      </c>
      <c r="H279" t="s">
        <v>178</v>
      </c>
      <c r="I279" t="str">
        <f t="shared" si="2"/>
        <v>Was</v>
      </c>
      <c r="J279" s="13">
        <v>0.5416666666666666</v>
      </c>
      <c r="K279" t="s">
        <v>51</v>
      </c>
      <c r="L279" s="14" t="str">
        <f t="shared" si="3"/>
        <v>Was</v>
      </c>
    </row>
    <row r="280">
      <c r="A280" t="str">
        <f>'DK Salaries'!A280</f>
        <v>RB</v>
      </c>
      <c r="B280" t="str">
        <f>'DK Salaries'!B280</f>
        <v>Rob Kelley</v>
      </c>
      <c r="C280">
        <f>'DK Salaries'!C280</f>
        <v>3000</v>
      </c>
      <c r="D280" t="str">
        <f>'DK Salaries'!D280</f>
        <v>Phi@Was 01:00PM ET</v>
      </c>
      <c r="E280">
        <f>'DK Salaries'!E280</f>
        <v>0.967</v>
      </c>
      <c r="F280" t="str">
        <f>'DK Salaries'!F280</f>
        <v>Was</v>
      </c>
      <c r="G280" t="str">
        <f t="shared" si="1"/>
        <v>Phi</v>
      </c>
      <c r="H280" t="s">
        <v>178</v>
      </c>
      <c r="I280" t="str">
        <f t="shared" si="2"/>
        <v>Was</v>
      </c>
      <c r="J280" s="13">
        <v>0.5416666666666666</v>
      </c>
      <c r="K280" t="s">
        <v>51</v>
      </c>
      <c r="L280" s="14" t="str">
        <f t="shared" si="3"/>
        <v>Phi</v>
      </c>
    </row>
    <row r="281">
      <c r="A281" t="str">
        <f>'DK Salaries'!A281</f>
        <v>WR</v>
      </c>
      <c r="B281" t="str">
        <f>'DK Salaries'!B281</f>
        <v>Ryan Grant</v>
      </c>
      <c r="C281">
        <f>'DK Salaries'!C281</f>
        <v>3000</v>
      </c>
      <c r="D281" t="str">
        <f>'DK Salaries'!D281</f>
        <v>Phi@Was 01:00PM ET</v>
      </c>
      <c r="E281">
        <f>'DK Salaries'!E281</f>
        <v>0.3</v>
      </c>
      <c r="F281" t="str">
        <f>'DK Salaries'!F281</f>
        <v>Was</v>
      </c>
      <c r="G281" t="str">
        <f t="shared" si="1"/>
        <v>Phi</v>
      </c>
      <c r="H281" t="s">
        <v>178</v>
      </c>
      <c r="I281" t="str">
        <f t="shared" si="2"/>
        <v>Was</v>
      </c>
      <c r="J281" s="13">
        <v>0.5416666666666666</v>
      </c>
      <c r="K281" t="s">
        <v>51</v>
      </c>
      <c r="L281" s="14" t="str">
        <f t="shared" si="3"/>
        <v>Phi</v>
      </c>
    </row>
    <row r="282">
      <c r="A282" t="str">
        <f>'DK Salaries'!A282</f>
        <v>WR</v>
      </c>
      <c r="B282" t="str">
        <f>'DK Salaries'!B282</f>
        <v>Josh Huff</v>
      </c>
      <c r="C282">
        <f>'DK Salaries'!C282</f>
        <v>3000</v>
      </c>
      <c r="D282" t="str">
        <f>'DK Salaries'!D282</f>
        <v>Phi@Was 01:00PM ET</v>
      </c>
      <c r="E282">
        <f>'DK Salaries'!E282</f>
        <v>4.35</v>
      </c>
      <c r="F282" t="str">
        <f>'DK Salaries'!F282</f>
        <v>Phi</v>
      </c>
      <c r="G282" t="str">
        <f t="shared" si="1"/>
        <v>Phi</v>
      </c>
      <c r="H282" t="s">
        <v>178</v>
      </c>
      <c r="I282" t="str">
        <f t="shared" si="2"/>
        <v>Was</v>
      </c>
      <c r="J282" s="13">
        <v>0.5416666666666666</v>
      </c>
      <c r="K282" t="s">
        <v>51</v>
      </c>
      <c r="L282" s="14" t="str">
        <f t="shared" si="3"/>
        <v>Was</v>
      </c>
    </row>
    <row r="283">
      <c r="A283" t="str">
        <f>'DK Salaries'!A283</f>
        <v>WR</v>
      </c>
      <c r="B283" t="str">
        <f>'DK Salaries'!B283</f>
        <v>Josh Doctson</v>
      </c>
      <c r="C283">
        <f>'DK Salaries'!C283</f>
        <v>3000</v>
      </c>
      <c r="D283" t="str">
        <f>'DK Salaries'!D283</f>
        <v>Phi@Was 01:00PM ET</v>
      </c>
      <c r="E283">
        <f>'DK Salaries'!E283</f>
        <v>4.3</v>
      </c>
      <c r="F283" t="str">
        <f>'DK Salaries'!F283</f>
        <v>Was</v>
      </c>
      <c r="G283" t="str">
        <f t="shared" si="1"/>
        <v>Phi</v>
      </c>
      <c r="H283" t="s">
        <v>178</v>
      </c>
      <c r="I283" t="str">
        <f t="shared" si="2"/>
        <v>Was</v>
      </c>
      <c r="J283" s="13">
        <v>0.5416666666666666</v>
      </c>
      <c r="K283" t="s">
        <v>51</v>
      </c>
      <c r="L283" s="14" t="str">
        <f t="shared" si="3"/>
        <v>Phi</v>
      </c>
    </row>
    <row r="284">
      <c r="A284" t="str">
        <f>'DK Salaries'!A284</f>
        <v>WR</v>
      </c>
      <c r="B284" t="str">
        <f>'DK Salaries'!B284</f>
        <v>Rashad Ross</v>
      </c>
      <c r="C284">
        <f>'DK Salaries'!C284</f>
        <v>3000</v>
      </c>
      <c r="D284" t="str">
        <f>'DK Salaries'!D284</f>
        <v>Phi@Was 01:00PM ET</v>
      </c>
      <c r="E284">
        <f>'DK Salaries'!E284</f>
        <v>0.6</v>
      </c>
      <c r="F284" t="str">
        <f>'DK Salaries'!F284</f>
        <v>Was</v>
      </c>
      <c r="G284" t="str">
        <f t="shared" si="1"/>
        <v>Phi</v>
      </c>
      <c r="H284" t="s">
        <v>178</v>
      </c>
      <c r="I284" t="str">
        <f t="shared" si="2"/>
        <v>Was</v>
      </c>
      <c r="J284" s="13">
        <v>0.5416666666666666</v>
      </c>
      <c r="K284" t="s">
        <v>51</v>
      </c>
      <c r="L284" s="14" t="str">
        <f t="shared" si="3"/>
        <v>Phi</v>
      </c>
    </row>
    <row r="285">
      <c r="A285" t="str">
        <f>'DK Salaries'!A285</f>
        <v>WR</v>
      </c>
      <c r="B285" t="str">
        <f>'DK Salaries'!B285</f>
        <v>Bryce Treggs</v>
      </c>
      <c r="C285">
        <f>'DK Salaries'!C285</f>
        <v>3000</v>
      </c>
      <c r="D285" t="str">
        <f>'DK Salaries'!D285</f>
        <v>Phi@Was 01:00PM ET</v>
      </c>
      <c r="E285">
        <f>'DK Salaries'!E285</f>
        <v>0</v>
      </c>
      <c r="F285" t="str">
        <f>'DK Salaries'!F285</f>
        <v>Phi</v>
      </c>
      <c r="G285" t="str">
        <f t="shared" si="1"/>
        <v>Phi</v>
      </c>
      <c r="H285" t="s">
        <v>178</v>
      </c>
      <c r="I285" t="str">
        <f t="shared" si="2"/>
        <v>Was</v>
      </c>
      <c r="J285" s="13">
        <v>0.5416666666666666</v>
      </c>
      <c r="K285" t="s">
        <v>51</v>
      </c>
      <c r="L285" s="14" t="str">
        <f t="shared" si="3"/>
        <v>Was</v>
      </c>
    </row>
    <row r="286">
      <c r="A286" t="str">
        <f>'DK Salaries'!A286</f>
        <v>RB</v>
      </c>
      <c r="B286" t="str">
        <f>'DK Salaries'!B286</f>
        <v>Jalston Fowler</v>
      </c>
      <c r="C286">
        <f>'DK Salaries'!C286</f>
        <v>3000</v>
      </c>
      <c r="D286" t="str">
        <f>'DK Salaries'!D286</f>
        <v>Cle@Ten 01:00PM ET</v>
      </c>
      <c r="E286">
        <f>'DK Salaries'!E286</f>
        <v>0.48</v>
      </c>
      <c r="F286" t="str">
        <f>'DK Salaries'!F286</f>
        <v>Ten</v>
      </c>
      <c r="G286" t="str">
        <f t="shared" si="1"/>
        <v>Cle</v>
      </c>
      <c r="H286" t="s">
        <v>84</v>
      </c>
      <c r="I286" t="str">
        <f t="shared" si="2"/>
        <v>Ten</v>
      </c>
      <c r="J286" s="13">
        <v>0.5416666666666666</v>
      </c>
      <c r="K286" t="s">
        <v>51</v>
      </c>
      <c r="L286" s="14" t="str">
        <f t="shared" si="3"/>
        <v>Cle</v>
      </c>
    </row>
    <row r="287">
      <c r="A287" t="str">
        <f>'DK Salaries'!A287</f>
        <v>RB</v>
      </c>
      <c r="B287" t="str">
        <f>'DK Salaries'!B287</f>
        <v>Malcolm Johnson</v>
      </c>
      <c r="C287">
        <f>'DK Salaries'!C287</f>
        <v>3000</v>
      </c>
      <c r="D287" t="str">
        <f>'DK Salaries'!D287</f>
        <v>Cle@Ten 01:00PM ET</v>
      </c>
      <c r="E287">
        <f>'DK Salaries'!E287</f>
        <v>1.1</v>
      </c>
      <c r="F287" t="str">
        <f>'DK Salaries'!F287</f>
        <v>Cle</v>
      </c>
      <c r="G287" t="str">
        <f t="shared" si="1"/>
        <v>Cle</v>
      </c>
      <c r="H287" t="s">
        <v>84</v>
      </c>
      <c r="I287" t="str">
        <f t="shared" si="2"/>
        <v>Ten</v>
      </c>
      <c r="J287" s="13">
        <v>0.5416666666666666</v>
      </c>
      <c r="K287" t="s">
        <v>51</v>
      </c>
      <c r="L287" s="14" t="str">
        <f t="shared" si="3"/>
        <v>Ten</v>
      </c>
    </row>
    <row r="288">
      <c r="A288" t="str">
        <f>'DK Salaries'!A288</f>
        <v>RB</v>
      </c>
      <c r="B288" t="str">
        <f>'DK Salaries'!B288</f>
        <v>Antonio Andrews</v>
      </c>
      <c r="C288">
        <f>'DK Salaries'!C288</f>
        <v>3000</v>
      </c>
      <c r="D288" t="str">
        <f>'DK Salaries'!D288</f>
        <v>Cle@Ten 01:00PM ET</v>
      </c>
      <c r="E288">
        <f>'DK Salaries'!E288</f>
        <v>0</v>
      </c>
      <c r="F288" t="str">
        <f>'DK Salaries'!F288</f>
        <v>Ten</v>
      </c>
      <c r="G288" t="str">
        <f t="shared" si="1"/>
        <v>Cle</v>
      </c>
      <c r="H288" t="s">
        <v>84</v>
      </c>
      <c r="I288" t="str">
        <f t="shared" si="2"/>
        <v>Ten</v>
      </c>
      <c r="J288" s="13">
        <v>0.5416666666666666</v>
      </c>
      <c r="K288" t="s">
        <v>51</v>
      </c>
      <c r="L288" s="14" t="str">
        <f t="shared" si="3"/>
        <v>Cle</v>
      </c>
    </row>
    <row r="289">
      <c r="A289" t="str">
        <f>'DK Salaries'!A289</f>
        <v>RB</v>
      </c>
      <c r="B289" t="str">
        <f>'DK Salaries'!B289</f>
        <v>George Atkinson III</v>
      </c>
      <c r="C289">
        <f>'DK Salaries'!C289</f>
        <v>3000</v>
      </c>
      <c r="D289" t="str">
        <f>'DK Salaries'!D289</f>
        <v>Cle@Ten 01:00PM ET</v>
      </c>
      <c r="E289">
        <f>'DK Salaries'!E289</f>
        <v>0</v>
      </c>
      <c r="F289" t="str">
        <f>'DK Salaries'!F289</f>
        <v>Cle</v>
      </c>
      <c r="G289" t="str">
        <f t="shared" si="1"/>
        <v>Cle</v>
      </c>
      <c r="H289" t="s">
        <v>84</v>
      </c>
      <c r="I289" t="str">
        <f t="shared" si="2"/>
        <v>Ten</v>
      </c>
      <c r="J289" s="13">
        <v>0.5416666666666666</v>
      </c>
      <c r="K289" t="s">
        <v>51</v>
      </c>
      <c r="L289" s="14" t="str">
        <f t="shared" si="3"/>
        <v>Ten</v>
      </c>
    </row>
    <row r="290">
      <c r="A290" t="str">
        <f>'DK Salaries'!A290</f>
        <v>WR</v>
      </c>
      <c r="B290" t="str">
        <f>'DK Salaries'!B290</f>
        <v>Harry Douglas</v>
      </c>
      <c r="C290">
        <f>'DK Salaries'!C290</f>
        <v>3000</v>
      </c>
      <c r="D290" t="str">
        <f>'DK Salaries'!D290</f>
        <v>Cle@Ten 01:00PM ET</v>
      </c>
      <c r="E290">
        <f>'DK Salaries'!E290</f>
        <v>2.7</v>
      </c>
      <c r="F290" t="str">
        <f>'DK Salaries'!F290</f>
        <v>Ten</v>
      </c>
      <c r="G290" t="str">
        <f t="shared" si="1"/>
        <v>Cle</v>
      </c>
      <c r="H290" t="s">
        <v>84</v>
      </c>
      <c r="I290" t="str">
        <f t="shared" si="2"/>
        <v>Ten</v>
      </c>
      <c r="J290" s="13">
        <v>0.5416666666666666</v>
      </c>
      <c r="K290" t="s">
        <v>51</v>
      </c>
      <c r="L290" s="14" t="str">
        <f t="shared" si="3"/>
        <v>Cle</v>
      </c>
    </row>
    <row r="291">
      <c r="A291" t="str">
        <f>'DK Salaries'!A291</f>
        <v>WR</v>
      </c>
      <c r="B291" t="str">
        <f>'DK Salaries'!B291</f>
        <v>Marc Mariani</v>
      </c>
      <c r="C291">
        <f>'DK Salaries'!C291</f>
        <v>3000</v>
      </c>
      <c r="D291" t="str">
        <f>'DK Salaries'!D291</f>
        <v>Cle@Ten 01:00PM ET</v>
      </c>
      <c r="E291">
        <f>'DK Salaries'!E291</f>
        <v>0</v>
      </c>
      <c r="F291" t="str">
        <f>'DK Salaries'!F291</f>
        <v>Ten</v>
      </c>
      <c r="G291" t="str">
        <f t="shared" si="1"/>
        <v>Cle</v>
      </c>
      <c r="H291" t="s">
        <v>84</v>
      </c>
      <c r="I291" t="str">
        <f t="shared" si="2"/>
        <v>Ten</v>
      </c>
      <c r="J291" s="13">
        <v>0.5416666666666666</v>
      </c>
      <c r="K291" t="s">
        <v>51</v>
      </c>
      <c r="L291" s="14" t="str">
        <f t="shared" si="3"/>
        <v>Cle</v>
      </c>
    </row>
    <row r="292">
      <c r="A292" t="str">
        <f>'DK Salaries'!A292</f>
        <v>WR</v>
      </c>
      <c r="B292" t="str">
        <f>'DK Salaries'!B292</f>
        <v>Kendall Wright</v>
      </c>
      <c r="C292">
        <f>'DK Salaries'!C292</f>
        <v>3000</v>
      </c>
      <c r="D292" t="str">
        <f>'DK Salaries'!D292</f>
        <v>Cle@Ten 01:00PM ET</v>
      </c>
      <c r="E292">
        <f>'DK Salaries'!E292</f>
        <v>2.65</v>
      </c>
      <c r="F292" t="str">
        <f>'DK Salaries'!F292</f>
        <v>Ten</v>
      </c>
      <c r="G292" t="str">
        <f t="shared" si="1"/>
        <v>Cle</v>
      </c>
      <c r="H292" t="s">
        <v>84</v>
      </c>
      <c r="I292" t="str">
        <f t="shared" si="2"/>
        <v>Ten</v>
      </c>
      <c r="J292" s="13">
        <v>0.5416666666666666</v>
      </c>
      <c r="K292" t="s">
        <v>51</v>
      </c>
      <c r="L292" s="14" t="str">
        <f t="shared" si="3"/>
        <v>Cle</v>
      </c>
    </row>
    <row r="293">
      <c r="A293" t="str">
        <f>'DK Salaries'!A293</f>
        <v>WR</v>
      </c>
      <c r="B293" t="str">
        <f>'DK Salaries'!B293</f>
        <v>Jordan Payton</v>
      </c>
      <c r="C293">
        <f>'DK Salaries'!C293</f>
        <v>3000</v>
      </c>
      <c r="D293" t="str">
        <f>'DK Salaries'!D293</f>
        <v>Cle@Ten 01:00PM ET</v>
      </c>
      <c r="E293">
        <f>'DK Salaries'!E293</f>
        <v>0</v>
      </c>
      <c r="F293" t="str">
        <f>'DK Salaries'!F293</f>
        <v>Cle</v>
      </c>
      <c r="G293" t="str">
        <f t="shared" si="1"/>
        <v>Cle</v>
      </c>
      <c r="H293" t="s">
        <v>84</v>
      </c>
      <c r="I293" t="str">
        <f t="shared" si="2"/>
        <v>Ten</v>
      </c>
      <c r="J293" s="13">
        <v>0.5416666666666666</v>
      </c>
      <c r="K293" t="s">
        <v>51</v>
      </c>
      <c r="L293" s="14" t="str">
        <f t="shared" si="3"/>
        <v>Ten</v>
      </c>
    </row>
    <row r="294">
      <c r="A294" t="str">
        <f>'DK Salaries'!A294</f>
        <v>WR</v>
      </c>
      <c r="B294" t="str">
        <f>'DK Salaries'!B294</f>
        <v>Ricardo Louis</v>
      </c>
      <c r="C294">
        <f>'DK Salaries'!C294</f>
        <v>3000</v>
      </c>
      <c r="D294" t="str">
        <f>'DK Salaries'!D294</f>
        <v>Cle@Ten 01:00PM ET</v>
      </c>
      <c r="E294">
        <f>'DK Salaries'!E294</f>
        <v>3.22</v>
      </c>
      <c r="F294" t="str">
        <f>'DK Salaries'!F294</f>
        <v>Cle</v>
      </c>
      <c r="G294" t="str">
        <f t="shared" si="1"/>
        <v>Cle</v>
      </c>
      <c r="H294" t="s">
        <v>84</v>
      </c>
      <c r="I294" t="str">
        <f t="shared" si="2"/>
        <v>Ten</v>
      </c>
      <c r="J294" s="13">
        <v>0.5416666666666666</v>
      </c>
      <c r="K294" t="s">
        <v>51</v>
      </c>
      <c r="L294" s="14" t="str">
        <f t="shared" si="3"/>
        <v>Ten</v>
      </c>
    </row>
    <row r="295">
      <c r="A295" t="str">
        <f>'DK Salaries'!A295</f>
        <v>WR</v>
      </c>
      <c r="B295" t="str">
        <f>'DK Salaries'!B295</f>
        <v>Rashard Higgins</v>
      </c>
      <c r="C295">
        <f>'DK Salaries'!C295</f>
        <v>3000</v>
      </c>
      <c r="D295" t="str">
        <f>'DK Salaries'!D295</f>
        <v>Cle@Ten 01:00PM ET</v>
      </c>
      <c r="E295">
        <f>'DK Salaries'!E295</f>
        <v>0</v>
      </c>
      <c r="F295" t="str">
        <f>'DK Salaries'!F295</f>
        <v>Cle</v>
      </c>
      <c r="G295" t="str">
        <f t="shared" si="1"/>
        <v>Cle</v>
      </c>
      <c r="H295" t="s">
        <v>84</v>
      </c>
      <c r="I295" t="str">
        <f t="shared" si="2"/>
        <v>Ten</v>
      </c>
      <c r="J295" s="13">
        <v>0.5416666666666666</v>
      </c>
      <c r="K295" t="s">
        <v>51</v>
      </c>
      <c r="L295" s="14" t="str">
        <f t="shared" si="3"/>
        <v>Ten</v>
      </c>
    </row>
    <row r="296">
      <c r="A296" t="str">
        <f>'DK Salaries'!A296</f>
        <v>RB</v>
      </c>
      <c r="B296" t="str">
        <f>'DK Salaries'!B296</f>
        <v>Kyle Juszczyk</v>
      </c>
      <c r="C296">
        <f>'DK Salaries'!C296</f>
        <v>3000</v>
      </c>
      <c r="D296" t="str">
        <f>'DK Salaries'!D296</f>
        <v>Bal@NYG 01:00PM ET</v>
      </c>
      <c r="E296">
        <f>'DK Salaries'!E296</f>
        <v>4.78</v>
      </c>
      <c r="F296" t="str">
        <f>'DK Salaries'!F296</f>
        <v>Bal</v>
      </c>
      <c r="G296" t="str">
        <f t="shared" si="1"/>
        <v>Bal</v>
      </c>
      <c r="H296" t="s">
        <v>38</v>
      </c>
      <c r="I296" t="str">
        <f t="shared" si="2"/>
        <v>NYG</v>
      </c>
      <c r="J296" s="13">
        <v>0.5416666666666666</v>
      </c>
      <c r="K296" t="s">
        <v>51</v>
      </c>
      <c r="L296" s="14" t="str">
        <f t="shared" si="3"/>
        <v>NYG</v>
      </c>
    </row>
    <row r="297">
      <c r="A297" t="str">
        <f>'DK Salaries'!A297</f>
        <v>RB</v>
      </c>
      <c r="B297" t="str">
        <f>'DK Salaries'!B297</f>
        <v>Javorius Allen</v>
      </c>
      <c r="C297">
        <f>'DK Salaries'!C297</f>
        <v>3000</v>
      </c>
      <c r="D297" t="str">
        <f>'DK Salaries'!D297</f>
        <v>Bal@NYG 01:00PM ET</v>
      </c>
      <c r="E297">
        <f>'DK Salaries'!E297</f>
        <v>3.8</v>
      </c>
      <c r="F297" t="str">
        <f>'DK Salaries'!F297</f>
        <v>Bal</v>
      </c>
      <c r="G297" t="str">
        <f t="shared" si="1"/>
        <v>Bal</v>
      </c>
      <c r="H297" t="s">
        <v>38</v>
      </c>
      <c r="I297" t="str">
        <f t="shared" si="2"/>
        <v>NYG</v>
      </c>
      <c r="J297" s="13">
        <v>0.5416666666666666</v>
      </c>
      <c r="K297" t="s">
        <v>51</v>
      </c>
      <c r="L297" s="14" t="str">
        <f t="shared" si="3"/>
        <v>NYG</v>
      </c>
    </row>
    <row r="298">
      <c r="A298" t="str">
        <f>'DK Salaries'!A298</f>
        <v>WR</v>
      </c>
      <c r="B298" t="str">
        <f>'DK Salaries'!B298</f>
        <v>Devin Hester</v>
      </c>
      <c r="C298">
        <f>'DK Salaries'!C298</f>
        <v>3000</v>
      </c>
      <c r="D298" t="str">
        <f>'DK Salaries'!D298</f>
        <v>Bal@NYG 01:00PM ET</v>
      </c>
      <c r="E298">
        <f>'DK Salaries'!E298</f>
        <v>-0.2</v>
      </c>
      <c r="F298" t="str">
        <f>'DK Salaries'!F298</f>
        <v>Bal</v>
      </c>
      <c r="G298" t="str">
        <f t="shared" si="1"/>
        <v>Bal</v>
      </c>
      <c r="H298" t="s">
        <v>38</v>
      </c>
      <c r="I298" t="str">
        <f t="shared" si="2"/>
        <v>NYG</v>
      </c>
      <c r="J298" s="13">
        <v>0.5416666666666666</v>
      </c>
      <c r="K298" t="s">
        <v>51</v>
      </c>
      <c r="L298" s="14" t="str">
        <f t="shared" si="3"/>
        <v>NYG</v>
      </c>
    </row>
    <row r="299">
      <c r="A299" t="str">
        <f>'DK Salaries'!A299</f>
        <v>WR</v>
      </c>
      <c r="B299" t="str">
        <f>'DK Salaries'!B299</f>
        <v>Dwayne Harris</v>
      </c>
      <c r="C299">
        <f>'DK Salaries'!C299</f>
        <v>3000</v>
      </c>
      <c r="D299" t="str">
        <f>'DK Salaries'!D299</f>
        <v>Bal@NYG 01:00PM ET</v>
      </c>
      <c r="E299">
        <f>'DK Salaries'!E299</f>
        <v>-0.2</v>
      </c>
      <c r="F299" t="str">
        <f>'DK Salaries'!F299</f>
        <v>NYG</v>
      </c>
      <c r="G299" t="str">
        <f t="shared" si="1"/>
        <v>Bal</v>
      </c>
      <c r="H299" t="s">
        <v>38</v>
      </c>
      <c r="I299" t="str">
        <f t="shared" si="2"/>
        <v>NYG</v>
      </c>
      <c r="J299" s="13">
        <v>0.5416666666666666</v>
      </c>
      <c r="K299" t="s">
        <v>51</v>
      </c>
      <c r="L299" s="14" t="str">
        <f t="shared" si="3"/>
        <v>Bal</v>
      </c>
    </row>
    <row r="300">
      <c r="A300" t="str">
        <f>'DK Salaries'!A300</f>
        <v>WR</v>
      </c>
      <c r="B300" t="str">
        <f>'DK Salaries'!B300</f>
        <v>Kamar Aiken</v>
      </c>
      <c r="C300">
        <f>'DK Salaries'!C300</f>
        <v>3000</v>
      </c>
      <c r="D300" t="str">
        <f>'DK Salaries'!D300</f>
        <v>Bal@NYG 01:00PM ET</v>
      </c>
      <c r="E300">
        <f>'DK Salaries'!E300</f>
        <v>1.76</v>
      </c>
      <c r="F300" t="str">
        <f>'DK Salaries'!F300</f>
        <v>Bal</v>
      </c>
      <c r="G300" t="str">
        <f t="shared" si="1"/>
        <v>Bal</v>
      </c>
      <c r="H300" t="s">
        <v>38</v>
      </c>
      <c r="I300" t="str">
        <f t="shared" si="2"/>
        <v>NYG</v>
      </c>
      <c r="J300" s="13">
        <v>0.5416666666666666</v>
      </c>
      <c r="K300" t="s">
        <v>51</v>
      </c>
      <c r="L300" s="14" t="str">
        <f t="shared" si="3"/>
        <v>NYG</v>
      </c>
    </row>
    <row r="301">
      <c r="A301" t="str">
        <f>'DK Salaries'!A301</f>
        <v>WR</v>
      </c>
      <c r="B301" t="str">
        <f>'DK Salaries'!B301</f>
        <v>Tavarres King</v>
      </c>
      <c r="C301">
        <f>'DK Salaries'!C301</f>
        <v>3000</v>
      </c>
      <c r="D301" t="str">
        <f>'DK Salaries'!D301</f>
        <v>Bal@NYG 01:00PM ET</v>
      </c>
      <c r="E301">
        <f>'DK Salaries'!E301</f>
        <v>0</v>
      </c>
      <c r="F301" t="str">
        <f>'DK Salaries'!F301</f>
        <v>NYG</v>
      </c>
      <c r="G301" t="str">
        <f t="shared" si="1"/>
        <v>Bal</v>
      </c>
      <c r="H301" t="s">
        <v>38</v>
      </c>
      <c r="I301" t="str">
        <f t="shared" si="2"/>
        <v>NYG</v>
      </c>
      <c r="J301" s="13">
        <v>0.5416666666666666</v>
      </c>
      <c r="K301" t="s">
        <v>51</v>
      </c>
      <c r="L301" s="14" t="str">
        <f t="shared" si="3"/>
        <v>Bal</v>
      </c>
    </row>
    <row r="302">
      <c r="A302" t="str">
        <f>'DK Salaries'!A302</f>
        <v>WR</v>
      </c>
      <c r="B302" t="str">
        <f>'DK Salaries'!B302</f>
        <v>Chris Moore</v>
      </c>
      <c r="C302">
        <f>'DK Salaries'!C302</f>
        <v>3000</v>
      </c>
      <c r="D302" t="str">
        <f>'DK Salaries'!D302</f>
        <v>Bal@NYG 01:00PM ET</v>
      </c>
      <c r="E302">
        <f>'DK Salaries'!E302</f>
        <v>1.75</v>
      </c>
      <c r="F302" t="str">
        <f>'DK Salaries'!F302</f>
        <v>Bal</v>
      </c>
      <c r="G302" t="str">
        <f t="shared" si="1"/>
        <v>Bal</v>
      </c>
      <c r="H302" t="s">
        <v>38</v>
      </c>
      <c r="I302" t="str">
        <f t="shared" si="2"/>
        <v>NYG</v>
      </c>
      <c r="J302" s="13">
        <v>0.5416666666666666</v>
      </c>
      <c r="K302" t="s">
        <v>51</v>
      </c>
      <c r="L302" s="14" t="str">
        <f t="shared" si="3"/>
        <v>NYG</v>
      </c>
    </row>
    <row r="303">
      <c r="A303" t="str">
        <f>'DK Salaries'!A303</f>
        <v>WR</v>
      </c>
      <c r="B303" t="str">
        <f>'DK Salaries'!B303</f>
        <v>Breshad Perriman</v>
      </c>
      <c r="C303">
        <f>'DK Salaries'!C303</f>
        <v>3000</v>
      </c>
      <c r="D303" t="str">
        <f>'DK Salaries'!D303</f>
        <v>Bal@NYG 01:00PM ET</v>
      </c>
      <c r="E303">
        <f>'DK Salaries'!E303</f>
        <v>4.52</v>
      </c>
      <c r="F303" t="str">
        <f>'DK Salaries'!F303</f>
        <v>Bal</v>
      </c>
      <c r="G303" t="str">
        <f t="shared" si="1"/>
        <v>Bal</v>
      </c>
      <c r="H303" t="s">
        <v>38</v>
      </c>
      <c r="I303" t="str">
        <f t="shared" si="2"/>
        <v>NYG</v>
      </c>
      <c r="J303" s="13">
        <v>0.5416666666666666</v>
      </c>
      <c r="K303" t="s">
        <v>51</v>
      </c>
      <c r="L303" s="14" t="str">
        <f t="shared" si="3"/>
        <v>NYG</v>
      </c>
    </row>
    <row r="304">
      <c r="A304" t="str">
        <f>'DK Salaries'!A304</f>
        <v>WR</v>
      </c>
      <c r="B304" t="str">
        <f>'DK Salaries'!B304</f>
        <v>Roger Lewis</v>
      </c>
      <c r="C304">
        <f>'DK Salaries'!C304</f>
        <v>3000</v>
      </c>
      <c r="D304" t="str">
        <f>'DK Salaries'!D304</f>
        <v>Bal@NYG 01:00PM ET</v>
      </c>
      <c r="E304">
        <f>'DK Salaries'!E304</f>
        <v>0</v>
      </c>
      <c r="F304" t="str">
        <f>'DK Salaries'!F304</f>
        <v>NYG</v>
      </c>
      <c r="G304" t="str">
        <f t="shared" si="1"/>
        <v>Bal</v>
      </c>
      <c r="H304" t="s">
        <v>38</v>
      </c>
      <c r="I304" t="str">
        <f t="shared" si="2"/>
        <v>NYG</v>
      </c>
      <c r="J304" s="13">
        <v>0.5416666666666666</v>
      </c>
      <c r="K304" t="s">
        <v>51</v>
      </c>
      <c r="L304" s="14" t="str">
        <f t="shared" si="3"/>
        <v>Bal</v>
      </c>
    </row>
    <row r="305">
      <c r="A305" t="str">
        <f>'DK Salaries'!A305</f>
        <v>DST</v>
      </c>
      <c r="B305" t="str">
        <f>'DK Salaries'!B305</f>
        <v>Giants </v>
      </c>
      <c r="C305">
        <f>'DK Salaries'!C305</f>
        <v>3000</v>
      </c>
      <c r="D305" t="str">
        <f>'DK Salaries'!D305</f>
        <v>Bal@NYG 01:00PM ET</v>
      </c>
      <c r="E305">
        <f>'DK Salaries'!E305</f>
        <v>4.4</v>
      </c>
      <c r="F305" t="str">
        <f>'DK Salaries'!F305</f>
        <v>NYG</v>
      </c>
      <c r="G305" t="str">
        <f t="shared" si="1"/>
        <v>Bal</v>
      </c>
      <c r="H305" t="s">
        <v>38</v>
      </c>
      <c r="I305" t="str">
        <f t="shared" si="2"/>
        <v>NYG</v>
      </c>
      <c r="J305" s="13">
        <v>0.5416666666666666</v>
      </c>
      <c r="K305" t="s">
        <v>51</v>
      </c>
      <c r="L305" s="14" t="str">
        <f t="shared" si="3"/>
        <v>Bal</v>
      </c>
    </row>
    <row r="306">
      <c r="A306" t="str">
        <f>'DK Salaries'!A306</f>
        <v>RB</v>
      </c>
      <c r="B306" t="str">
        <f>'DK Salaries'!B306</f>
        <v>Mike Tolbert</v>
      </c>
      <c r="C306">
        <f>'DK Salaries'!C306</f>
        <v>3000</v>
      </c>
      <c r="D306" t="str">
        <f>'DK Salaries'!D306</f>
        <v>Car@NO 01:00PM ET</v>
      </c>
      <c r="E306">
        <f>'DK Salaries'!E306</f>
        <v>1.84</v>
      </c>
      <c r="F306" t="str">
        <f>'DK Salaries'!F306</f>
        <v>Car</v>
      </c>
      <c r="G306" t="str">
        <f t="shared" si="1"/>
        <v>Car</v>
      </c>
      <c r="H306" t="s">
        <v>52</v>
      </c>
      <c r="I306" t="str">
        <f t="shared" si="2"/>
        <v>NO</v>
      </c>
      <c r="J306" s="13">
        <v>0.5416666666666666</v>
      </c>
      <c r="K306" t="s">
        <v>51</v>
      </c>
      <c r="L306" s="14" t="str">
        <f t="shared" si="3"/>
        <v>NO</v>
      </c>
    </row>
    <row r="307">
      <c r="A307" t="str">
        <f>'DK Salaries'!A307</f>
        <v>RB</v>
      </c>
      <c r="B307" t="str">
        <f>'DK Salaries'!B307</f>
        <v>Travaris Cadet</v>
      </c>
      <c r="C307">
        <f>'DK Salaries'!C307</f>
        <v>3000</v>
      </c>
      <c r="D307" t="str">
        <f>'DK Salaries'!D307</f>
        <v>Car@NO 01:00PM ET</v>
      </c>
      <c r="E307">
        <f>'DK Salaries'!E307</f>
        <v>5.85</v>
      </c>
      <c r="F307" t="str">
        <f>'DK Salaries'!F307</f>
        <v>NO</v>
      </c>
      <c r="G307" t="str">
        <f t="shared" si="1"/>
        <v>Car</v>
      </c>
      <c r="H307" t="s">
        <v>52</v>
      </c>
      <c r="I307" t="str">
        <f t="shared" si="2"/>
        <v>NO</v>
      </c>
      <c r="J307" s="13">
        <v>0.5416666666666666</v>
      </c>
      <c r="K307" t="s">
        <v>51</v>
      </c>
      <c r="L307" s="14" t="str">
        <f t="shared" si="3"/>
        <v>Car</v>
      </c>
    </row>
    <row r="308">
      <c r="A308" t="str">
        <f>'DK Salaries'!A308</f>
        <v>RB</v>
      </c>
      <c r="B308" t="str">
        <f>'DK Salaries'!B308</f>
        <v>Marcus Murphy</v>
      </c>
      <c r="C308">
        <f>'DK Salaries'!C308</f>
        <v>3000</v>
      </c>
      <c r="D308" t="str">
        <f>'DK Salaries'!D308</f>
        <v>Car@NO 01:00PM ET</v>
      </c>
      <c r="E308">
        <f>'DK Salaries'!E308</f>
        <v>0</v>
      </c>
      <c r="F308" t="str">
        <f>'DK Salaries'!F308</f>
        <v>NO</v>
      </c>
      <c r="G308" t="str">
        <f t="shared" si="1"/>
        <v>Car</v>
      </c>
      <c r="H308" t="s">
        <v>52</v>
      </c>
      <c r="I308" t="str">
        <f t="shared" si="2"/>
        <v>NO</v>
      </c>
      <c r="J308" s="13">
        <v>0.5416666666666666</v>
      </c>
      <c r="K308" t="s">
        <v>51</v>
      </c>
      <c r="L308" s="14" t="str">
        <f t="shared" si="3"/>
        <v>Car</v>
      </c>
    </row>
    <row r="309">
      <c r="A309" t="str">
        <f>'DK Salaries'!A309</f>
        <v>RB</v>
      </c>
      <c r="B309" t="str">
        <f>'DK Salaries'!B309</f>
        <v>Daniel Lasco</v>
      </c>
      <c r="C309">
        <f>'DK Salaries'!C309</f>
        <v>3000</v>
      </c>
      <c r="D309" t="str">
        <f>'DK Salaries'!D309</f>
        <v>Car@NO 01:00PM ET</v>
      </c>
      <c r="E309">
        <f>'DK Salaries'!E309</f>
        <v>0.725</v>
      </c>
      <c r="F309" t="str">
        <f>'DK Salaries'!F309</f>
        <v>NO</v>
      </c>
      <c r="G309" t="str">
        <f t="shared" si="1"/>
        <v>Car</v>
      </c>
      <c r="H309" t="s">
        <v>52</v>
      </c>
      <c r="I309" t="str">
        <f t="shared" si="2"/>
        <v>NO</v>
      </c>
      <c r="J309" s="13">
        <v>0.5416666666666666</v>
      </c>
      <c r="K309" t="s">
        <v>51</v>
      </c>
      <c r="L309" s="14" t="str">
        <f t="shared" si="3"/>
        <v>Car</v>
      </c>
    </row>
    <row r="310">
      <c r="A310" t="str">
        <f>'DK Salaries'!A310</f>
        <v>WR</v>
      </c>
      <c r="B310" t="str">
        <f>'DK Salaries'!B310</f>
        <v>Brenton Bersin</v>
      </c>
      <c r="C310">
        <f>'DK Salaries'!C310</f>
        <v>3000</v>
      </c>
      <c r="D310" t="str">
        <f>'DK Salaries'!D310</f>
        <v>Car@NO 01:00PM ET</v>
      </c>
      <c r="E310">
        <f>'DK Salaries'!E310</f>
        <v>0</v>
      </c>
      <c r="F310" t="str">
        <f>'DK Salaries'!F310</f>
        <v>Car</v>
      </c>
      <c r="G310" t="str">
        <f t="shared" si="1"/>
        <v>Car</v>
      </c>
      <c r="H310" t="s">
        <v>52</v>
      </c>
      <c r="I310" t="str">
        <f t="shared" si="2"/>
        <v>NO</v>
      </c>
      <c r="J310" s="13">
        <v>0.5416666666666666</v>
      </c>
      <c r="K310" t="s">
        <v>51</v>
      </c>
      <c r="L310" s="14" t="str">
        <f t="shared" si="3"/>
        <v>NO</v>
      </c>
    </row>
    <row r="311">
      <c r="A311" t="str">
        <f>'DK Salaries'!A311</f>
        <v>WR</v>
      </c>
      <c r="B311" t="str">
        <f>'DK Salaries'!B311</f>
        <v>Brandon Coleman</v>
      </c>
      <c r="C311">
        <f>'DK Salaries'!C311</f>
        <v>3000</v>
      </c>
      <c r="D311" t="str">
        <f>'DK Salaries'!D311</f>
        <v>Car@NO 01:00PM ET</v>
      </c>
      <c r="E311">
        <f>'DK Salaries'!E311</f>
        <v>5.5</v>
      </c>
      <c r="F311" t="str">
        <f>'DK Salaries'!F311</f>
        <v>NO</v>
      </c>
      <c r="G311" t="str">
        <f t="shared" si="1"/>
        <v>Car</v>
      </c>
      <c r="H311" t="s">
        <v>52</v>
      </c>
      <c r="I311" t="str">
        <f t="shared" si="2"/>
        <v>NO</v>
      </c>
      <c r="J311" s="13">
        <v>0.5416666666666666</v>
      </c>
      <c r="K311" t="s">
        <v>51</v>
      </c>
      <c r="L311" s="14" t="str">
        <f t="shared" si="3"/>
        <v>Car</v>
      </c>
    </row>
    <row r="312">
      <c r="A312" t="str">
        <f>'DK Salaries'!A312</f>
        <v>WR</v>
      </c>
      <c r="B312" t="str">
        <f>'DK Salaries'!B312</f>
        <v>Damiere Byrd</v>
      </c>
      <c r="C312">
        <f>'DK Salaries'!C312</f>
        <v>3000</v>
      </c>
      <c r="D312" t="str">
        <f>'DK Salaries'!D312</f>
        <v>Car@NO 01:00PM ET</v>
      </c>
      <c r="E312">
        <f>'DK Salaries'!E312</f>
        <v>0</v>
      </c>
      <c r="F312" t="str">
        <f>'DK Salaries'!F312</f>
        <v>Car</v>
      </c>
      <c r="G312" t="str">
        <f t="shared" si="1"/>
        <v>Car</v>
      </c>
      <c r="H312" t="s">
        <v>52</v>
      </c>
      <c r="I312" t="str">
        <f t="shared" si="2"/>
        <v>NO</v>
      </c>
      <c r="J312" s="13">
        <v>0.5416666666666666</v>
      </c>
      <c r="K312" t="s">
        <v>51</v>
      </c>
      <c r="L312" s="14" t="str">
        <f t="shared" si="3"/>
        <v>NO</v>
      </c>
    </row>
    <row r="313">
      <c r="A313" t="str">
        <f>'DK Salaries'!A313</f>
        <v>WR</v>
      </c>
      <c r="B313" t="str">
        <f>'DK Salaries'!B313</f>
        <v>Tommylee Lewis</v>
      </c>
      <c r="C313">
        <f>'DK Salaries'!C313</f>
        <v>3000</v>
      </c>
      <c r="D313" t="str">
        <f>'DK Salaries'!D313</f>
        <v>Car@NO 01:00PM ET</v>
      </c>
      <c r="E313">
        <f>'DK Salaries'!E313</f>
        <v>3.533</v>
      </c>
      <c r="F313" t="str">
        <f>'DK Salaries'!F313</f>
        <v>NO</v>
      </c>
      <c r="G313" t="str">
        <f t="shared" si="1"/>
        <v>Car</v>
      </c>
      <c r="H313" t="s">
        <v>52</v>
      </c>
      <c r="I313" t="str">
        <f t="shared" si="2"/>
        <v>NO</v>
      </c>
      <c r="J313" s="13">
        <v>0.5416666666666666</v>
      </c>
      <c r="K313" t="s">
        <v>51</v>
      </c>
      <c r="L313" s="14" t="str">
        <f t="shared" si="3"/>
        <v>Car</v>
      </c>
    </row>
    <row r="314">
      <c r="A314" t="str">
        <f>'DK Salaries'!A314</f>
        <v>RB</v>
      </c>
      <c r="B314" t="str">
        <f>'DK Salaries'!B314</f>
        <v>Joique Bell</v>
      </c>
      <c r="C314">
        <f>'DK Salaries'!C314</f>
        <v>3000</v>
      </c>
      <c r="D314" t="str">
        <f>'DK Salaries'!D314</f>
        <v>Jax@Chi 01:00PM ET</v>
      </c>
      <c r="E314">
        <f>'DK Salaries'!E314</f>
        <v>0.3</v>
      </c>
      <c r="F314" t="str">
        <f>'DK Salaries'!F314</f>
        <v>Chi</v>
      </c>
      <c r="G314" t="str">
        <f t="shared" si="1"/>
        <v>Jax</v>
      </c>
      <c r="H314" t="s">
        <v>80</v>
      </c>
      <c r="I314" t="str">
        <f t="shared" si="2"/>
        <v>Chi</v>
      </c>
      <c r="J314" s="13">
        <v>0.5416666666666666</v>
      </c>
      <c r="K314" t="s">
        <v>51</v>
      </c>
      <c r="L314" s="14" t="str">
        <f t="shared" si="3"/>
        <v>Jax</v>
      </c>
    </row>
    <row r="315">
      <c r="A315" t="str">
        <f>'DK Salaries'!A315</f>
        <v>RB</v>
      </c>
      <c r="B315" t="str">
        <f>'DK Salaries'!B315</f>
        <v>Denard Robinson</v>
      </c>
      <c r="C315">
        <f>'DK Salaries'!C315</f>
        <v>3000</v>
      </c>
      <c r="D315" t="str">
        <f>'DK Salaries'!D315</f>
        <v>Jax@Chi 01:00PM ET</v>
      </c>
      <c r="E315">
        <f>'DK Salaries'!E315</f>
        <v>0.775</v>
      </c>
      <c r="F315" t="str">
        <f>'DK Salaries'!F315</f>
        <v>Jax</v>
      </c>
      <c r="G315" t="str">
        <f t="shared" si="1"/>
        <v>Jax</v>
      </c>
      <c r="H315" t="s">
        <v>80</v>
      </c>
      <c r="I315" t="str">
        <f t="shared" si="2"/>
        <v>Chi</v>
      </c>
      <c r="J315" s="13">
        <v>0.5416666666666666</v>
      </c>
      <c r="K315" t="s">
        <v>51</v>
      </c>
      <c r="L315" s="14" t="str">
        <f t="shared" si="3"/>
        <v>Chi</v>
      </c>
    </row>
    <row r="316">
      <c r="A316" t="str">
        <f>'DK Salaries'!A316</f>
        <v>RB</v>
      </c>
      <c r="B316" t="str">
        <f>'DK Salaries'!B316</f>
        <v>Corey Grant</v>
      </c>
      <c r="C316">
        <f>'DK Salaries'!C316</f>
        <v>3000</v>
      </c>
      <c r="D316" t="str">
        <f>'DK Salaries'!D316</f>
        <v>Jax@Chi 01:00PM ET</v>
      </c>
      <c r="E316">
        <f>'DK Salaries'!E316</f>
        <v>2.125</v>
      </c>
      <c r="F316" t="str">
        <f>'DK Salaries'!F316</f>
        <v>Jax</v>
      </c>
      <c r="G316" t="str">
        <f t="shared" si="1"/>
        <v>Jax</v>
      </c>
      <c r="H316" t="s">
        <v>80</v>
      </c>
      <c r="I316" t="str">
        <f t="shared" si="2"/>
        <v>Chi</v>
      </c>
      <c r="J316" s="13">
        <v>0.5416666666666666</v>
      </c>
      <c r="K316" t="s">
        <v>51</v>
      </c>
      <c r="L316" s="14" t="str">
        <f t="shared" si="3"/>
        <v>Chi</v>
      </c>
    </row>
    <row r="317">
      <c r="A317" t="str">
        <f>'DK Salaries'!A317</f>
        <v>RB</v>
      </c>
      <c r="B317" t="str">
        <f>'DK Salaries'!B317</f>
        <v>Ka'Deem Carey</v>
      </c>
      <c r="C317">
        <f>'DK Salaries'!C317</f>
        <v>3000</v>
      </c>
      <c r="D317" t="str">
        <f>'DK Salaries'!D317</f>
        <v>Jax@Chi 01:00PM ET</v>
      </c>
      <c r="E317">
        <f>'DK Salaries'!E317</f>
        <v>1.567</v>
      </c>
      <c r="F317" t="str">
        <f>'DK Salaries'!F317</f>
        <v>Chi</v>
      </c>
      <c r="G317" t="str">
        <f t="shared" si="1"/>
        <v>Jax</v>
      </c>
      <c r="H317" t="s">
        <v>80</v>
      </c>
      <c r="I317" t="str">
        <f t="shared" si="2"/>
        <v>Chi</v>
      </c>
      <c r="J317" s="13">
        <v>0.5416666666666666</v>
      </c>
      <c r="K317" t="s">
        <v>51</v>
      </c>
      <c r="L317" s="14" t="str">
        <f t="shared" si="3"/>
        <v>Jax</v>
      </c>
    </row>
    <row r="318">
      <c r="A318" t="str">
        <f>'DK Salaries'!A318</f>
        <v>RB</v>
      </c>
      <c r="B318" t="str">
        <f>'DK Salaries'!B318</f>
        <v>Paul Lasike</v>
      </c>
      <c r="C318">
        <f>'DK Salaries'!C318</f>
        <v>3000</v>
      </c>
      <c r="D318" t="str">
        <f>'DK Salaries'!D318</f>
        <v>Jax@Chi 01:00PM ET</v>
      </c>
      <c r="E318">
        <f>'DK Salaries'!E318</f>
        <v>0.067</v>
      </c>
      <c r="F318" t="str">
        <f>'DK Salaries'!F318</f>
        <v>Chi</v>
      </c>
      <c r="G318" t="str">
        <f t="shared" si="1"/>
        <v>Jax</v>
      </c>
      <c r="H318" t="s">
        <v>80</v>
      </c>
      <c r="I318" t="str">
        <f t="shared" si="2"/>
        <v>Chi</v>
      </c>
      <c r="J318" s="13">
        <v>0.5416666666666666</v>
      </c>
      <c r="K318" t="s">
        <v>51</v>
      </c>
      <c r="L318" s="14" t="str">
        <f t="shared" si="3"/>
        <v>Jax</v>
      </c>
    </row>
    <row r="319">
      <c r="A319" t="str">
        <f>'DK Salaries'!A319</f>
        <v>WR</v>
      </c>
      <c r="B319" t="str">
        <f>'DK Salaries'!B319</f>
        <v>Bryan Walters</v>
      </c>
      <c r="C319">
        <f>'DK Salaries'!C319</f>
        <v>3000</v>
      </c>
      <c r="D319" t="str">
        <f>'DK Salaries'!D319</f>
        <v>Jax@Chi 01:00PM ET</v>
      </c>
      <c r="E319">
        <f>'DK Salaries'!E319</f>
        <v>0</v>
      </c>
      <c r="F319" t="str">
        <f>'DK Salaries'!F319</f>
        <v>Jax</v>
      </c>
      <c r="G319" t="str">
        <f t="shared" si="1"/>
        <v>Jax</v>
      </c>
      <c r="H319" t="s">
        <v>80</v>
      </c>
      <c r="I319" t="str">
        <f t="shared" si="2"/>
        <v>Chi</v>
      </c>
      <c r="J319" s="13">
        <v>0.5416666666666666</v>
      </c>
      <c r="K319" t="s">
        <v>51</v>
      </c>
      <c r="L319" s="14" t="str">
        <f t="shared" si="3"/>
        <v>Chi</v>
      </c>
    </row>
    <row r="320">
      <c r="A320" t="str">
        <f>'DK Salaries'!A320</f>
        <v>WR</v>
      </c>
      <c r="B320" t="str">
        <f>'DK Salaries'!B320</f>
        <v>Arrelious Benn</v>
      </c>
      <c r="C320">
        <f>'DK Salaries'!C320</f>
        <v>3000</v>
      </c>
      <c r="D320" t="str">
        <f>'DK Salaries'!D320</f>
        <v>Jax@Chi 01:00PM ET</v>
      </c>
      <c r="E320">
        <f>'DK Salaries'!E320</f>
        <v>0.75</v>
      </c>
      <c r="F320" t="str">
        <f>'DK Salaries'!F320</f>
        <v>Jax</v>
      </c>
      <c r="G320" t="str">
        <f t="shared" si="1"/>
        <v>Jax</v>
      </c>
      <c r="H320" t="s">
        <v>80</v>
      </c>
      <c r="I320" t="str">
        <f t="shared" si="2"/>
        <v>Chi</v>
      </c>
      <c r="J320" s="13">
        <v>0.5416666666666666</v>
      </c>
      <c r="K320" t="s">
        <v>51</v>
      </c>
      <c r="L320" s="14" t="str">
        <f t="shared" si="3"/>
        <v>Chi</v>
      </c>
    </row>
    <row r="321">
      <c r="A321" t="str">
        <f>'DK Salaries'!A321</f>
        <v>WR</v>
      </c>
      <c r="B321" t="str">
        <f>'DK Salaries'!B321</f>
        <v>Deonte Thompson</v>
      </c>
      <c r="C321">
        <f>'DK Salaries'!C321</f>
        <v>3000</v>
      </c>
      <c r="D321" t="str">
        <f>'DK Salaries'!D321</f>
        <v>Jax@Chi 01:00PM ET</v>
      </c>
      <c r="E321">
        <f>'DK Salaries'!E321</f>
        <v>0</v>
      </c>
      <c r="F321" t="str">
        <f>'DK Salaries'!F321</f>
        <v>Chi</v>
      </c>
      <c r="G321" t="str">
        <f t="shared" si="1"/>
        <v>Jax</v>
      </c>
      <c r="H321" t="s">
        <v>80</v>
      </c>
      <c r="I321" t="str">
        <f t="shared" si="2"/>
        <v>Chi</v>
      </c>
      <c r="J321" s="13">
        <v>0.5416666666666666</v>
      </c>
      <c r="K321" t="s">
        <v>51</v>
      </c>
      <c r="L321" s="14" t="str">
        <f t="shared" si="3"/>
        <v>Jax</v>
      </c>
    </row>
    <row r="322">
      <c r="A322" t="str">
        <f>'DK Salaries'!A322</f>
        <v>WR</v>
      </c>
      <c r="B322" t="str">
        <f>'DK Salaries'!B322</f>
        <v>Joshua Bellamy</v>
      </c>
      <c r="C322">
        <f>'DK Salaries'!C322</f>
        <v>3000</v>
      </c>
      <c r="D322" t="str">
        <f>'DK Salaries'!D322</f>
        <v>Jax@Chi 01:00PM ET</v>
      </c>
      <c r="E322">
        <f>'DK Salaries'!E322</f>
        <v>0.48</v>
      </c>
      <c r="F322" t="str">
        <f>'DK Salaries'!F322</f>
        <v>Chi</v>
      </c>
      <c r="G322" t="str">
        <f t="shared" si="1"/>
        <v>Jax</v>
      </c>
      <c r="H322" t="s">
        <v>80</v>
      </c>
      <c r="I322" t="str">
        <f t="shared" si="2"/>
        <v>Chi</v>
      </c>
      <c r="J322" s="13">
        <v>0.5416666666666666</v>
      </c>
      <c r="K322" t="s">
        <v>51</v>
      </c>
      <c r="L322" s="14" t="str">
        <f t="shared" si="3"/>
        <v>Jax</v>
      </c>
    </row>
    <row r="323">
      <c r="A323" t="str">
        <f>'DK Salaries'!A323</f>
        <v>WR</v>
      </c>
      <c r="B323" t="str">
        <f>'DK Salaries'!B323</f>
        <v>Rashad Greene</v>
      </c>
      <c r="C323">
        <f>'DK Salaries'!C323</f>
        <v>3000</v>
      </c>
      <c r="D323" t="str">
        <f>'DK Salaries'!D323</f>
        <v>Jax@Chi 01:00PM ET</v>
      </c>
      <c r="E323">
        <f>'DK Salaries'!E323</f>
        <v>1.35</v>
      </c>
      <c r="F323" t="str">
        <f>'DK Salaries'!F323</f>
        <v>Jax</v>
      </c>
      <c r="G323" t="str">
        <f t="shared" si="1"/>
        <v>Jax</v>
      </c>
      <c r="H323" t="s">
        <v>80</v>
      </c>
      <c r="I323" t="str">
        <f t="shared" si="2"/>
        <v>Chi</v>
      </c>
      <c r="J323" s="13">
        <v>0.5416666666666666</v>
      </c>
      <c r="K323" t="s">
        <v>51</v>
      </c>
      <c r="L323" s="14" t="str">
        <f t="shared" si="3"/>
        <v>Chi</v>
      </c>
    </row>
    <row r="324">
      <c r="A324" t="str">
        <f>'DK Salaries'!A324</f>
        <v>RB</v>
      </c>
      <c r="B324" t="str">
        <f>'DK Salaries'!B324</f>
        <v>Chase Reynolds</v>
      </c>
      <c r="C324">
        <f>'DK Salaries'!C324</f>
        <v>3000</v>
      </c>
      <c r="D324" t="str">
        <f>'DK Salaries'!D324</f>
        <v>LA@Det 01:00PM ET</v>
      </c>
      <c r="E324">
        <f>'DK Salaries'!E324</f>
        <v>0</v>
      </c>
      <c r="F324" t="str">
        <f>'DK Salaries'!F324</f>
        <v>LA</v>
      </c>
      <c r="G324" t="str">
        <f t="shared" si="1"/>
        <v>LA</v>
      </c>
      <c r="H324" t="s">
        <v>137</v>
      </c>
      <c r="I324" t="str">
        <f t="shared" si="2"/>
        <v>Det</v>
      </c>
      <c r="J324" s="13">
        <v>0.5416666666666666</v>
      </c>
      <c r="K324" t="s">
        <v>51</v>
      </c>
      <c r="L324" s="14" t="str">
        <f t="shared" si="3"/>
        <v>Det</v>
      </c>
    </row>
    <row r="325">
      <c r="A325" t="str">
        <f>'DK Salaries'!A325</f>
        <v>RB</v>
      </c>
      <c r="B325" t="str">
        <f>'DK Salaries'!B325</f>
        <v>Benny Cunningham</v>
      </c>
      <c r="C325">
        <f>'DK Salaries'!C325</f>
        <v>3000</v>
      </c>
      <c r="D325" t="str">
        <f>'DK Salaries'!D325</f>
        <v>LA@Det 01:00PM ET</v>
      </c>
      <c r="E325">
        <f>'DK Salaries'!E325</f>
        <v>2.15</v>
      </c>
      <c r="F325" t="str">
        <f>'DK Salaries'!F325</f>
        <v>LA</v>
      </c>
      <c r="G325" t="str">
        <f t="shared" si="1"/>
        <v>LA</v>
      </c>
      <c r="H325" t="s">
        <v>137</v>
      </c>
      <c r="I325" t="str">
        <f t="shared" si="2"/>
        <v>Det</v>
      </c>
      <c r="J325" s="13">
        <v>0.5416666666666666</v>
      </c>
      <c r="K325" t="s">
        <v>51</v>
      </c>
      <c r="L325" s="14" t="str">
        <f t="shared" si="3"/>
        <v>Det</v>
      </c>
    </row>
    <row r="326">
      <c r="A326" t="str">
        <f>'DK Salaries'!A326</f>
        <v>RB</v>
      </c>
      <c r="B326" t="str">
        <f>'DK Salaries'!B326</f>
        <v>Michael Burton</v>
      </c>
      <c r="C326">
        <f>'DK Salaries'!C326</f>
        <v>3000</v>
      </c>
      <c r="D326" t="str">
        <f>'DK Salaries'!D326</f>
        <v>LA@Det 01:00PM ET</v>
      </c>
      <c r="E326">
        <f>'DK Salaries'!E326</f>
        <v>0</v>
      </c>
      <c r="F326" t="str">
        <f>'DK Salaries'!F326</f>
        <v>Det</v>
      </c>
      <c r="G326" t="str">
        <f t="shared" si="1"/>
        <v>LA</v>
      </c>
      <c r="H326" t="s">
        <v>137</v>
      </c>
      <c r="I326" t="str">
        <f t="shared" si="2"/>
        <v>Det</v>
      </c>
      <c r="J326" s="13">
        <v>0.5416666666666666</v>
      </c>
      <c r="K326" t="s">
        <v>51</v>
      </c>
      <c r="L326" s="14" t="str">
        <f t="shared" si="3"/>
        <v>LA</v>
      </c>
    </row>
    <row r="327">
      <c r="A327" t="str">
        <f>'DK Salaries'!A327</f>
        <v>RB</v>
      </c>
      <c r="B327" t="str">
        <f>'DK Salaries'!B327</f>
        <v>Zach Zenner</v>
      </c>
      <c r="C327">
        <f>'DK Salaries'!C327</f>
        <v>3000</v>
      </c>
      <c r="D327" t="str">
        <f>'DK Salaries'!D327</f>
        <v>LA@Det 01:00PM ET</v>
      </c>
      <c r="E327">
        <f>'DK Salaries'!E327</f>
        <v>3.2</v>
      </c>
      <c r="F327" t="str">
        <f>'DK Salaries'!F327</f>
        <v>Det</v>
      </c>
      <c r="G327" t="str">
        <f t="shared" si="1"/>
        <v>LA</v>
      </c>
      <c r="H327" t="s">
        <v>137</v>
      </c>
      <c r="I327" t="str">
        <f t="shared" si="2"/>
        <v>Det</v>
      </c>
      <c r="J327" s="13">
        <v>0.5416666666666666</v>
      </c>
      <c r="K327" t="s">
        <v>51</v>
      </c>
      <c r="L327" s="14" t="str">
        <f t="shared" si="3"/>
        <v>LA</v>
      </c>
    </row>
    <row r="328">
      <c r="A328" t="str">
        <f>'DK Salaries'!A328</f>
        <v>RB</v>
      </c>
      <c r="B328" t="str">
        <f>'DK Salaries'!B328</f>
        <v>Malcolm Brown</v>
      </c>
      <c r="C328">
        <f>'DK Salaries'!C328</f>
        <v>3000</v>
      </c>
      <c r="D328" t="str">
        <f>'DK Salaries'!D328</f>
        <v>LA@Det 01:00PM ET</v>
      </c>
      <c r="E328">
        <f>'DK Salaries'!E328</f>
        <v>1.22</v>
      </c>
      <c r="F328" t="str">
        <f>'DK Salaries'!F328</f>
        <v>LA</v>
      </c>
      <c r="G328" t="str">
        <f t="shared" si="1"/>
        <v>LA</v>
      </c>
      <c r="H328" t="s">
        <v>137</v>
      </c>
      <c r="I328" t="str">
        <f t="shared" si="2"/>
        <v>Det</v>
      </c>
      <c r="J328" s="13">
        <v>0.5416666666666666</v>
      </c>
      <c r="K328" t="s">
        <v>51</v>
      </c>
      <c r="L328" s="14" t="str">
        <f t="shared" si="3"/>
        <v>Det</v>
      </c>
    </row>
    <row r="329">
      <c r="A329" t="str">
        <f>'DK Salaries'!A329</f>
        <v>WR</v>
      </c>
      <c r="B329" t="str">
        <f>'DK Salaries'!B329</f>
        <v>Andre Roberts</v>
      </c>
      <c r="C329">
        <f>'DK Salaries'!C329</f>
        <v>3000</v>
      </c>
      <c r="D329" t="str">
        <f>'DK Salaries'!D329</f>
        <v>LA@Det 01:00PM ET</v>
      </c>
      <c r="E329">
        <f>'DK Salaries'!E329</f>
        <v>1.92</v>
      </c>
      <c r="F329" t="str">
        <f>'DK Salaries'!F329</f>
        <v>Det</v>
      </c>
      <c r="G329" t="str">
        <f t="shared" si="1"/>
        <v>LA</v>
      </c>
      <c r="H329" t="s">
        <v>137</v>
      </c>
      <c r="I329" t="str">
        <f t="shared" si="2"/>
        <v>Det</v>
      </c>
      <c r="J329" s="13">
        <v>0.5416666666666666</v>
      </c>
      <c r="K329" t="s">
        <v>51</v>
      </c>
      <c r="L329" s="14" t="str">
        <f t="shared" si="3"/>
        <v>LA</v>
      </c>
    </row>
    <row r="330">
      <c r="A330" t="str">
        <f>'DK Salaries'!A330</f>
        <v>WR</v>
      </c>
      <c r="B330" t="str">
        <f>'DK Salaries'!B330</f>
        <v>Bradley Marquez</v>
      </c>
      <c r="C330">
        <f>'DK Salaries'!C330</f>
        <v>3000</v>
      </c>
      <c r="D330" t="str">
        <f>'DK Salaries'!D330</f>
        <v>LA@Det 01:00PM ET</v>
      </c>
      <c r="E330">
        <f>'DK Salaries'!E330</f>
        <v>0.48</v>
      </c>
      <c r="F330" t="str">
        <f>'DK Salaries'!F330</f>
        <v>LA</v>
      </c>
      <c r="G330" t="str">
        <f t="shared" si="1"/>
        <v>LA</v>
      </c>
      <c r="H330" t="s">
        <v>137</v>
      </c>
      <c r="I330" t="str">
        <f t="shared" si="2"/>
        <v>Det</v>
      </c>
      <c r="J330" s="13">
        <v>0.5416666666666666</v>
      </c>
      <c r="K330" t="s">
        <v>51</v>
      </c>
      <c r="L330" s="14" t="str">
        <f t="shared" si="3"/>
        <v>Det</v>
      </c>
    </row>
    <row r="331">
      <c r="A331" t="str">
        <f>'DK Salaries'!A331</f>
        <v>WR</v>
      </c>
      <c r="B331" t="str">
        <f>'DK Salaries'!B331</f>
        <v>Nelson Spruce</v>
      </c>
      <c r="C331">
        <f>'DK Salaries'!C331</f>
        <v>3000</v>
      </c>
      <c r="D331" t="str">
        <f>'DK Salaries'!D331</f>
        <v>LA@Det 01:00PM ET</v>
      </c>
      <c r="E331">
        <f>'DK Salaries'!E331</f>
        <v>0</v>
      </c>
      <c r="F331" t="str">
        <f>'DK Salaries'!F331</f>
        <v>LA</v>
      </c>
      <c r="G331" t="str">
        <f t="shared" si="1"/>
        <v>LA</v>
      </c>
      <c r="H331" t="s">
        <v>137</v>
      </c>
      <c r="I331" t="str">
        <f t="shared" si="2"/>
        <v>Det</v>
      </c>
      <c r="J331" s="13">
        <v>0.5416666666666666</v>
      </c>
      <c r="K331" t="s">
        <v>51</v>
      </c>
      <c r="L331" s="14" t="str">
        <f t="shared" si="3"/>
        <v>Det</v>
      </c>
    </row>
    <row r="332">
      <c r="A332" t="str">
        <f>'DK Salaries'!A332</f>
        <v>WR</v>
      </c>
      <c r="B332" t="str">
        <f>'DK Salaries'!B332</f>
        <v>Pharoh Cooper</v>
      </c>
      <c r="C332">
        <f>'DK Salaries'!C332</f>
        <v>3000</v>
      </c>
      <c r="D332" t="str">
        <f>'DK Salaries'!D332</f>
        <v>LA@Det 01:00PM ET</v>
      </c>
      <c r="E332">
        <f>'DK Salaries'!E332</f>
        <v>0</v>
      </c>
      <c r="F332" t="str">
        <f>'DK Salaries'!F332</f>
        <v>LA</v>
      </c>
      <c r="G332" t="str">
        <f t="shared" si="1"/>
        <v>LA</v>
      </c>
      <c r="H332" t="s">
        <v>137</v>
      </c>
      <c r="I332" t="str">
        <f t="shared" si="2"/>
        <v>Det</v>
      </c>
      <c r="J332" s="13">
        <v>0.5416666666666666</v>
      </c>
      <c r="K332" t="s">
        <v>51</v>
      </c>
      <c r="L332" s="14" t="str">
        <f t="shared" si="3"/>
        <v>Det</v>
      </c>
    </row>
    <row r="333">
      <c r="A333" t="str">
        <f>'DK Salaries'!A333</f>
        <v>WR</v>
      </c>
      <c r="B333" t="str">
        <f>'DK Salaries'!B333</f>
        <v>Mike Thomas</v>
      </c>
      <c r="C333">
        <f>'DK Salaries'!C333</f>
        <v>3000</v>
      </c>
      <c r="D333" t="str">
        <f>'DK Salaries'!D333</f>
        <v>LA@Det 01:00PM ET</v>
      </c>
      <c r="E333">
        <f>'DK Salaries'!E333</f>
        <v>0</v>
      </c>
      <c r="F333" t="str">
        <f>'DK Salaries'!F333</f>
        <v>LA</v>
      </c>
      <c r="G333" t="str">
        <f t="shared" si="1"/>
        <v>LA</v>
      </c>
      <c r="H333" t="s">
        <v>137</v>
      </c>
      <c r="I333" t="str">
        <f t="shared" si="2"/>
        <v>Det</v>
      </c>
      <c r="J333" s="13">
        <v>0.5416666666666666</v>
      </c>
      <c r="K333" t="s">
        <v>51</v>
      </c>
      <c r="L333" s="14" t="str">
        <f t="shared" si="3"/>
        <v>Det</v>
      </c>
    </row>
    <row r="334">
      <c r="A334" t="str">
        <f>'DK Salaries'!A334</f>
        <v>DST</v>
      </c>
      <c r="B334" t="str">
        <f>'DK Salaries'!B334</f>
        <v>Lions </v>
      </c>
      <c r="C334">
        <f>'DK Salaries'!C334</f>
        <v>3000</v>
      </c>
      <c r="D334" t="str">
        <f>'DK Salaries'!D334</f>
        <v>LA@Det 01:00PM ET</v>
      </c>
      <c r="E334">
        <f>'DK Salaries'!E334</f>
        <v>5</v>
      </c>
      <c r="F334" t="str">
        <f>'DK Salaries'!F334</f>
        <v>Det</v>
      </c>
      <c r="G334" t="str">
        <f t="shared" si="1"/>
        <v>LA</v>
      </c>
      <c r="H334" t="s">
        <v>137</v>
      </c>
      <c r="I334" t="str">
        <f t="shared" si="2"/>
        <v>Det</v>
      </c>
      <c r="J334" s="13">
        <v>0.5416666666666666</v>
      </c>
      <c r="K334" t="s">
        <v>51</v>
      </c>
      <c r="L334" s="14" t="str">
        <f t="shared" si="3"/>
        <v>LA</v>
      </c>
    </row>
    <row r="335">
      <c r="A335" t="str">
        <f>'DK Salaries'!A335</f>
        <v>RB</v>
      </c>
      <c r="B335" t="str">
        <f>'DK Salaries'!B335</f>
        <v>Isaiah Pead</v>
      </c>
      <c r="C335">
        <f>'DK Salaries'!C335</f>
        <v>3000</v>
      </c>
      <c r="D335" t="str">
        <f>'DK Salaries'!D335</f>
        <v>Pit@Mia 01:00PM ET</v>
      </c>
      <c r="E335">
        <f>'DK Salaries'!E335</f>
        <v>1.267</v>
      </c>
      <c r="F335" t="str">
        <f>'DK Salaries'!F335</f>
        <v>Mia</v>
      </c>
      <c r="G335" t="str">
        <f t="shared" si="1"/>
        <v>Pit</v>
      </c>
      <c r="H335" t="s">
        <v>30</v>
      </c>
      <c r="I335" t="str">
        <f t="shared" si="2"/>
        <v>Mia</v>
      </c>
      <c r="J335" s="13">
        <v>0.5416666666666666</v>
      </c>
      <c r="K335" t="s">
        <v>51</v>
      </c>
      <c r="L335" s="14" t="str">
        <f t="shared" si="3"/>
        <v>Pit</v>
      </c>
    </row>
    <row r="336">
      <c r="A336" t="str">
        <f>'DK Salaries'!A336</f>
        <v>RB</v>
      </c>
      <c r="B336" t="str">
        <f>'DK Salaries'!B336</f>
        <v>Fitzgerald Toussaint</v>
      </c>
      <c r="C336">
        <f>'DK Salaries'!C336</f>
        <v>3000</v>
      </c>
      <c r="D336" t="str">
        <f>'DK Salaries'!D336</f>
        <v>Pit@Mia 01:00PM ET</v>
      </c>
      <c r="E336">
        <f>'DK Salaries'!E336</f>
        <v>0.58</v>
      </c>
      <c r="F336" t="str">
        <f>'DK Salaries'!F336</f>
        <v>Pit</v>
      </c>
      <c r="G336" t="str">
        <f t="shared" si="1"/>
        <v>Pit</v>
      </c>
      <c r="H336" t="s">
        <v>30</v>
      </c>
      <c r="I336" t="str">
        <f t="shared" si="2"/>
        <v>Mia</v>
      </c>
      <c r="J336" s="13">
        <v>0.5416666666666666</v>
      </c>
      <c r="K336" t="s">
        <v>51</v>
      </c>
      <c r="L336" s="14" t="str">
        <f t="shared" si="3"/>
        <v>Mia</v>
      </c>
    </row>
    <row r="337">
      <c r="A337" t="str">
        <f>'DK Salaries'!A337</f>
        <v>RB</v>
      </c>
      <c r="B337" t="str">
        <f>'DK Salaries'!B337</f>
        <v>Roosevelt Nix</v>
      </c>
      <c r="C337">
        <f>'DK Salaries'!C337</f>
        <v>3000</v>
      </c>
      <c r="D337" t="str">
        <f>'DK Salaries'!D337</f>
        <v>Pit@Mia 01:00PM ET</v>
      </c>
      <c r="E337">
        <f>'DK Salaries'!E337</f>
        <v>0</v>
      </c>
      <c r="F337" t="str">
        <f>'DK Salaries'!F337</f>
        <v>Pit</v>
      </c>
      <c r="G337" t="str">
        <f t="shared" si="1"/>
        <v>Pit</v>
      </c>
      <c r="H337" t="s">
        <v>30</v>
      </c>
      <c r="I337" t="str">
        <f t="shared" si="2"/>
        <v>Mia</v>
      </c>
      <c r="J337" s="13">
        <v>0.5416666666666666</v>
      </c>
      <c r="K337" t="s">
        <v>51</v>
      </c>
      <c r="L337" s="14" t="str">
        <f t="shared" si="3"/>
        <v>Mia</v>
      </c>
    </row>
    <row r="338">
      <c r="A338" t="str">
        <f>'DK Salaries'!A338</f>
        <v>RB</v>
      </c>
      <c r="B338" t="str">
        <f>'DK Salaries'!B338</f>
        <v>Damien Williams</v>
      </c>
      <c r="C338">
        <f>'DK Salaries'!C338</f>
        <v>3000</v>
      </c>
      <c r="D338" t="str">
        <f>'DK Salaries'!D338</f>
        <v>Pit@Mia 01:00PM ET</v>
      </c>
      <c r="E338">
        <f>'DK Salaries'!E338</f>
        <v>6.95</v>
      </c>
      <c r="F338" t="str">
        <f>'DK Salaries'!F338</f>
        <v>Mia</v>
      </c>
      <c r="G338" t="str">
        <f t="shared" si="1"/>
        <v>Pit</v>
      </c>
      <c r="H338" t="s">
        <v>30</v>
      </c>
      <c r="I338" t="str">
        <f t="shared" si="2"/>
        <v>Mia</v>
      </c>
      <c r="J338" s="13">
        <v>0.5416666666666666</v>
      </c>
      <c r="K338" t="s">
        <v>51</v>
      </c>
      <c r="L338" s="14" t="str">
        <f t="shared" si="3"/>
        <v>Pit</v>
      </c>
    </row>
    <row r="339">
      <c r="A339" t="str">
        <f>'DK Salaries'!A339</f>
        <v>RB</v>
      </c>
      <c r="B339" t="str">
        <f>'DK Salaries'!B339</f>
        <v>Kenyan Drake</v>
      </c>
      <c r="C339">
        <f>'DK Salaries'!C339</f>
        <v>3000</v>
      </c>
      <c r="D339" t="str">
        <f>'DK Salaries'!D339</f>
        <v>Pit@Mia 01:00PM ET</v>
      </c>
      <c r="E339">
        <f>'DK Salaries'!E339</f>
        <v>4.42</v>
      </c>
      <c r="F339" t="str">
        <f>'DK Salaries'!F339</f>
        <v>Mia</v>
      </c>
      <c r="G339" t="str">
        <f t="shared" si="1"/>
        <v>Pit</v>
      </c>
      <c r="H339" t="s">
        <v>30</v>
      </c>
      <c r="I339" t="str">
        <f t="shared" si="2"/>
        <v>Mia</v>
      </c>
      <c r="J339" s="13">
        <v>0.5416666666666666</v>
      </c>
      <c r="K339" t="s">
        <v>51</v>
      </c>
      <c r="L339" s="14" t="str">
        <f t="shared" si="3"/>
        <v>Pit</v>
      </c>
    </row>
    <row r="340">
      <c r="A340" t="str">
        <f>'DK Salaries'!A340</f>
        <v>WR</v>
      </c>
      <c r="B340" t="str">
        <f>'DK Salaries'!B340</f>
        <v>Darrius Heyward-Bey</v>
      </c>
      <c r="C340">
        <f>'DK Salaries'!C340</f>
        <v>3000</v>
      </c>
      <c r="D340" t="str">
        <f>'DK Salaries'!D340</f>
        <v>Pit@Mia 01:00PM ET</v>
      </c>
      <c r="E340">
        <f>'DK Salaries'!E340</f>
        <v>2.36</v>
      </c>
      <c r="F340" t="str">
        <f>'DK Salaries'!F340</f>
        <v>Pit</v>
      </c>
      <c r="G340" t="str">
        <f t="shared" si="1"/>
        <v>Pit</v>
      </c>
      <c r="H340" t="s">
        <v>30</v>
      </c>
      <c r="I340" t="str">
        <f t="shared" si="2"/>
        <v>Mia</v>
      </c>
      <c r="J340" s="13">
        <v>0.5416666666666666</v>
      </c>
      <c r="K340" t="s">
        <v>51</v>
      </c>
      <c r="L340" s="14" t="str">
        <f t="shared" si="3"/>
        <v>Mia</v>
      </c>
    </row>
    <row r="341">
      <c r="A341" t="str">
        <f>'DK Salaries'!A341</f>
        <v>WR</v>
      </c>
      <c r="B341" t="str">
        <f>'DK Salaries'!B341</f>
        <v>Jakeem Grant</v>
      </c>
      <c r="C341">
        <f>'DK Salaries'!C341</f>
        <v>3000</v>
      </c>
      <c r="D341" t="str">
        <f>'DK Salaries'!D341</f>
        <v>Pit@Mia 01:00PM ET</v>
      </c>
      <c r="E341">
        <f>'DK Salaries'!E341</f>
        <v>1.2</v>
      </c>
      <c r="F341" t="str">
        <f>'DK Salaries'!F341</f>
        <v>Mia</v>
      </c>
      <c r="G341" t="str">
        <f t="shared" si="1"/>
        <v>Pit</v>
      </c>
      <c r="H341" t="s">
        <v>30</v>
      </c>
      <c r="I341" t="str">
        <f t="shared" si="2"/>
        <v>Mia</v>
      </c>
      <c r="J341" s="13">
        <v>0.5416666666666666</v>
      </c>
      <c r="K341" t="s">
        <v>51</v>
      </c>
      <c r="L341" s="14" t="str">
        <f t="shared" si="3"/>
        <v>Pit</v>
      </c>
    </row>
    <row r="342">
      <c r="A342" t="str">
        <f>'DK Salaries'!A342</f>
        <v>WR</v>
      </c>
      <c r="B342" t="str">
        <f>'DK Salaries'!B342</f>
        <v>Eli Rogers</v>
      </c>
      <c r="C342">
        <f>'DK Salaries'!C342</f>
        <v>3000</v>
      </c>
      <c r="D342" t="str">
        <f>'DK Salaries'!D342</f>
        <v>Pit@Mia 01:00PM ET</v>
      </c>
      <c r="E342">
        <f>'DK Salaries'!E342</f>
        <v>8.333</v>
      </c>
      <c r="F342" t="str">
        <f>'DK Salaries'!F342</f>
        <v>Pit</v>
      </c>
      <c r="G342" t="str">
        <f t="shared" si="1"/>
        <v>Pit</v>
      </c>
      <c r="H342" t="s">
        <v>30</v>
      </c>
      <c r="I342" t="str">
        <f t="shared" si="2"/>
        <v>Mia</v>
      </c>
      <c r="J342" s="13">
        <v>0.5416666666666666</v>
      </c>
      <c r="K342" t="s">
        <v>51</v>
      </c>
      <c r="L342" s="14" t="str">
        <f t="shared" si="3"/>
        <v>Mia</v>
      </c>
    </row>
    <row r="343">
      <c r="A343" t="str">
        <f>'DK Salaries'!A343</f>
        <v>WR</v>
      </c>
      <c r="B343" t="str">
        <f>'DK Salaries'!B343</f>
        <v>Leonte Carroo</v>
      </c>
      <c r="C343">
        <f>'DK Salaries'!C343</f>
        <v>3000</v>
      </c>
      <c r="D343" t="str">
        <f>'DK Salaries'!D343</f>
        <v>Pit@Mia 01:00PM ET</v>
      </c>
      <c r="E343">
        <f>'DK Salaries'!E343</f>
        <v>0.68</v>
      </c>
      <c r="F343" t="str">
        <f>'DK Salaries'!F343</f>
        <v>Mia</v>
      </c>
      <c r="G343" t="str">
        <f t="shared" si="1"/>
        <v>Pit</v>
      </c>
      <c r="H343" t="s">
        <v>30</v>
      </c>
      <c r="I343" t="str">
        <f t="shared" si="2"/>
        <v>Mia</v>
      </c>
      <c r="J343" s="13">
        <v>0.5416666666666666</v>
      </c>
      <c r="K343" t="s">
        <v>51</v>
      </c>
      <c r="L343" s="14" t="str">
        <f t="shared" si="3"/>
        <v>Pit</v>
      </c>
    </row>
    <row r="344">
      <c r="A344" t="str">
        <f>'DK Salaries'!A344</f>
        <v>TE</v>
      </c>
      <c r="B344" t="str">
        <f>'DK Salaries'!B344</f>
        <v>Jesse James</v>
      </c>
      <c r="C344">
        <f>'DK Salaries'!C344</f>
        <v>3000</v>
      </c>
      <c r="D344" t="str">
        <f>'DK Salaries'!D344</f>
        <v>Pit@Mia 01:00PM ET</v>
      </c>
      <c r="E344">
        <f>'DK Salaries'!E344</f>
        <v>9.76</v>
      </c>
      <c r="F344" t="str">
        <f>'DK Salaries'!F344</f>
        <v>Pit</v>
      </c>
      <c r="G344" t="str">
        <f t="shared" si="1"/>
        <v>Pit</v>
      </c>
      <c r="H344" t="s">
        <v>30</v>
      </c>
      <c r="I344" t="str">
        <f t="shared" si="2"/>
        <v>Mia</v>
      </c>
      <c r="J344" s="13">
        <v>0.5416666666666666</v>
      </c>
      <c r="K344" t="s">
        <v>51</v>
      </c>
      <c r="L344" s="14" t="str">
        <f t="shared" si="3"/>
        <v>Mia</v>
      </c>
    </row>
    <row r="345">
      <c r="A345" t="str">
        <f>'DK Salaries'!A345</f>
        <v>RB</v>
      </c>
      <c r="B345" t="str">
        <f>'DK Salaries'!B345</f>
        <v>James Develin</v>
      </c>
      <c r="C345">
        <f>'DK Salaries'!C345</f>
        <v>3000</v>
      </c>
      <c r="D345" t="str">
        <f>'DK Salaries'!D345</f>
        <v>Cin@NE 01:00PM ET</v>
      </c>
      <c r="E345">
        <f>'DK Salaries'!E345</f>
        <v>0</v>
      </c>
      <c r="F345" t="str">
        <f>'DK Salaries'!F345</f>
        <v>NE</v>
      </c>
      <c r="G345" t="str">
        <f t="shared" si="1"/>
        <v>Cin</v>
      </c>
      <c r="H345" t="s">
        <v>42</v>
      </c>
      <c r="I345" t="str">
        <f t="shared" si="2"/>
        <v>NE</v>
      </c>
      <c r="J345" s="13">
        <v>0.5416666666666666</v>
      </c>
      <c r="K345" t="s">
        <v>51</v>
      </c>
      <c r="L345" s="14" t="str">
        <f t="shared" si="3"/>
        <v>Cin</v>
      </c>
    </row>
    <row r="346">
      <c r="A346" t="str">
        <f>'DK Salaries'!A346</f>
        <v>RB</v>
      </c>
      <c r="B346" t="str">
        <f>'DK Salaries'!B346</f>
        <v>Brandon Bolden</v>
      </c>
      <c r="C346">
        <f>'DK Salaries'!C346</f>
        <v>3000</v>
      </c>
      <c r="D346" t="str">
        <f>'DK Salaries'!D346</f>
        <v>Cin@NE 01:00PM ET</v>
      </c>
      <c r="E346">
        <f>'DK Salaries'!E346</f>
        <v>0.975</v>
      </c>
      <c r="F346" t="str">
        <f>'DK Salaries'!F346</f>
        <v>NE</v>
      </c>
      <c r="G346" t="str">
        <f t="shared" si="1"/>
        <v>Cin</v>
      </c>
      <c r="H346" t="s">
        <v>42</v>
      </c>
      <c r="I346" t="str">
        <f t="shared" si="2"/>
        <v>NE</v>
      </c>
      <c r="J346" s="13">
        <v>0.5416666666666666</v>
      </c>
      <c r="K346" t="s">
        <v>51</v>
      </c>
      <c r="L346" s="14" t="str">
        <f t="shared" si="3"/>
        <v>Cin</v>
      </c>
    </row>
    <row r="347">
      <c r="A347" t="str">
        <f>'DK Salaries'!A347</f>
        <v>RB</v>
      </c>
      <c r="B347" t="str">
        <f>'DK Salaries'!B347</f>
        <v>Rex Burkhead</v>
      </c>
      <c r="C347">
        <f>'DK Salaries'!C347</f>
        <v>3000</v>
      </c>
      <c r="D347" t="str">
        <f>'DK Salaries'!D347</f>
        <v>Cin@NE 01:00PM ET</v>
      </c>
      <c r="E347">
        <f>'DK Salaries'!E347</f>
        <v>0</v>
      </c>
      <c r="F347" t="str">
        <f>'DK Salaries'!F347</f>
        <v>Cin</v>
      </c>
      <c r="G347" t="str">
        <f t="shared" si="1"/>
        <v>Cin</v>
      </c>
      <c r="H347" t="s">
        <v>42</v>
      </c>
      <c r="I347" t="str">
        <f t="shared" si="2"/>
        <v>NE</v>
      </c>
      <c r="J347" s="13">
        <v>0.5416666666666666</v>
      </c>
      <c r="K347" t="s">
        <v>51</v>
      </c>
      <c r="L347" s="14" t="str">
        <f t="shared" si="3"/>
        <v>NE</v>
      </c>
    </row>
    <row r="348">
      <c r="A348" t="str">
        <f>'DK Salaries'!A348</f>
        <v>RB</v>
      </c>
      <c r="B348" t="str">
        <f>'DK Salaries'!B348</f>
        <v>D.J. Foster</v>
      </c>
      <c r="C348">
        <f>'DK Salaries'!C348</f>
        <v>3000</v>
      </c>
      <c r="D348" t="str">
        <f>'DK Salaries'!D348</f>
        <v>Cin@NE 01:00PM ET</v>
      </c>
      <c r="E348">
        <f>'DK Salaries'!E348</f>
        <v>1.8</v>
      </c>
      <c r="F348" t="str">
        <f>'DK Salaries'!F348</f>
        <v>NE</v>
      </c>
      <c r="G348" t="str">
        <f t="shared" si="1"/>
        <v>Cin</v>
      </c>
      <c r="H348" t="s">
        <v>42</v>
      </c>
      <c r="I348" t="str">
        <f t="shared" si="2"/>
        <v>NE</v>
      </c>
      <c r="J348" s="13">
        <v>0.5416666666666666</v>
      </c>
      <c r="K348" t="s">
        <v>51</v>
      </c>
      <c r="L348" s="14" t="str">
        <f t="shared" si="3"/>
        <v>Cin</v>
      </c>
    </row>
    <row r="349">
      <c r="A349" t="str">
        <f>'DK Salaries'!A349</f>
        <v>WR</v>
      </c>
      <c r="B349" t="str">
        <f>'DK Salaries'!B349</f>
        <v>Matthew Slater</v>
      </c>
      <c r="C349">
        <f>'DK Salaries'!C349</f>
        <v>3000</v>
      </c>
      <c r="D349" t="str">
        <f>'DK Salaries'!D349</f>
        <v>Cin@NE 01:00PM ET</v>
      </c>
      <c r="E349">
        <f>'DK Salaries'!E349</f>
        <v>0.1</v>
      </c>
      <c r="F349" t="str">
        <f>'DK Salaries'!F349</f>
        <v>NE</v>
      </c>
      <c r="G349" t="str">
        <f t="shared" si="1"/>
        <v>Cin</v>
      </c>
      <c r="H349" t="s">
        <v>42</v>
      </c>
      <c r="I349" t="str">
        <f t="shared" si="2"/>
        <v>NE</v>
      </c>
      <c r="J349" s="13">
        <v>0.5416666666666666</v>
      </c>
      <c r="K349" t="s">
        <v>51</v>
      </c>
      <c r="L349" s="14" t="str">
        <f t="shared" si="3"/>
        <v>Cin</v>
      </c>
    </row>
    <row r="350">
      <c r="A350" t="str">
        <f>'DK Salaries'!A350</f>
        <v>WR</v>
      </c>
      <c r="B350" t="str">
        <f>'DK Salaries'!B350</f>
        <v>James Wright</v>
      </c>
      <c r="C350">
        <f>'DK Salaries'!C350</f>
        <v>3000</v>
      </c>
      <c r="D350" t="str">
        <f>'DK Salaries'!D350</f>
        <v>Cin@NE 01:00PM ET</v>
      </c>
      <c r="E350">
        <f>'DK Salaries'!E350</f>
        <v>1.275</v>
      </c>
      <c r="F350" t="str">
        <f>'DK Salaries'!F350</f>
        <v>Cin</v>
      </c>
      <c r="G350" t="str">
        <f t="shared" si="1"/>
        <v>Cin</v>
      </c>
      <c r="H350" t="s">
        <v>42</v>
      </c>
      <c r="I350" t="str">
        <f t="shared" si="2"/>
        <v>NE</v>
      </c>
      <c r="J350" s="13">
        <v>0.5416666666666666</v>
      </c>
      <c r="K350" t="s">
        <v>51</v>
      </c>
      <c r="L350" s="14" t="str">
        <f t="shared" si="3"/>
        <v>NE</v>
      </c>
    </row>
    <row r="351">
      <c r="A351" t="str">
        <f>'DK Salaries'!A351</f>
        <v>WR</v>
      </c>
      <c r="B351" t="str">
        <f>'DK Salaries'!B351</f>
        <v>Malcolm Mitchell</v>
      </c>
      <c r="C351">
        <f>'DK Salaries'!C351</f>
        <v>3000</v>
      </c>
      <c r="D351" t="str">
        <f>'DK Salaries'!D351</f>
        <v>Cin@NE 01:00PM ET</v>
      </c>
      <c r="E351">
        <f>'DK Salaries'!E351</f>
        <v>2.84</v>
      </c>
      <c r="F351" t="str">
        <f>'DK Salaries'!F351</f>
        <v>NE</v>
      </c>
      <c r="G351" t="str">
        <f t="shared" si="1"/>
        <v>Cin</v>
      </c>
      <c r="H351" t="s">
        <v>42</v>
      </c>
      <c r="I351" t="str">
        <f t="shared" si="2"/>
        <v>NE</v>
      </c>
      <c r="J351" s="13">
        <v>0.5416666666666666</v>
      </c>
      <c r="K351" t="s">
        <v>51</v>
      </c>
      <c r="L351" s="14" t="str">
        <f t="shared" si="3"/>
        <v>Cin</v>
      </c>
    </row>
    <row r="352">
      <c r="A352" t="str">
        <f>'DK Salaries'!A352</f>
        <v>WR</v>
      </c>
      <c r="B352" t="str">
        <f>'DK Salaries'!B352</f>
        <v>Alex Erickson</v>
      </c>
      <c r="C352">
        <f>'DK Salaries'!C352</f>
        <v>3000</v>
      </c>
      <c r="D352" t="str">
        <f>'DK Salaries'!D352</f>
        <v>Cin@NE 01:00PM ET</v>
      </c>
      <c r="E352">
        <f>'DK Salaries'!E352</f>
        <v>0.6</v>
      </c>
      <c r="F352" t="str">
        <f>'DK Salaries'!F352</f>
        <v>Cin</v>
      </c>
      <c r="G352" t="str">
        <f t="shared" si="1"/>
        <v>Cin</v>
      </c>
      <c r="H352" t="s">
        <v>42</v>
      </c>
      <c r="I352" t="str">
        <f t="shared" si="2"/>
        <v>NE</v>
      </c>
      <c r="J352" s="13">
        <v>0.5416666666666666</v>
      </c>
      <c r="K352" t="s">
        <v>51</v>
      </c>
      <c r="L352" s="14" t="str">
        <f t="shared" si="3"/>
        <v>NE</v>
      </c>
    </row>
    <row r="353">
      <c r="A353" t="str">
        <f>'DK Salaries'!A353</f>
        <v>WR</v>
      </c>
      <c r="B353" t="str">
        <f>'DK Salaries'!B353</f>
        <v>Cody Core</v>
      </c>
      <c r="C353">
        <f>'DK Salaries'!C353</f>
        <v>3000</v>
      </c>
      <c r="D353" t="str">
        <f>'DK Salaries'!D353</f>
        <v>Cin@NE 01:00PM ET</v>
      </c>
      <c r="E353">
        <f>'DK Salaries'!E353</f>
        <v>0</v>
      </c>
      <c r="F353" t="str">
        <f>'DK Salaries'!F353</f>
        <v>Cin</v>
      </c>
      <c r="G353" t="str">
        <f t="shared" si="1"/>
        <v>Cin</v>
      </c>
      <c r="H353" t="s">
        <v>42</v>
      </c>
      <c r="I353" t="str">
        <f t="shared" si="2"/>
        <v>NE</v>
      </c>
      <c r="J353" s="13">
        <v>0.5416666666666666</v>
      </c>
      <c r="K353" t="s">
        <v>51</v>
      </c>
      <c r="L353" s="14" t="str">
        <f t="shared" si="3"/>
        <v>NE</v>
      </c>
    </row>
    <row r="354">
      <c r="A354" t="str">
        <f>'DK Salaries'!A354</f>
        <v>WR</v>
      </c>
      <c r="B354" t="str">
        <f>'DK Salaries'!B354</f>
        <v>Tyler Boyd</v>
      </c>
      <c r="C354">
        <f>'DK Salaries'!C354</f>
        <v>3000</v>
      </c>
      <c r="D354" t="str">
        <f>'DK Salaries'!D354</f>
        <v>Cin@NE 01:00PM ET</v>
      </c>
      <c r="E354">
        <f>'DK Salaries'!E354</f>
        <v>6.06</v>
      </c>
      <c r="F354" t="str">
        <f>'DK Salaries'!F354</f>
        <v>Cin</v>
      </c>
      <c r="G354" t="str">
        <f t="shared" si="1"/>
        <v>Cin</v>
      </c>
      <c r="H354" t="s">
        <v>42</v>
      </c>
      <c r="I354" t="str">
        <f t="shared" si="2"/>
        <v>NE</v>
      </c>
      <c r="J354" s="13">
        <v>0.5416666666666666</v>
      </c>
      <c r="K354" t="s">
        <v>51</v>
      </c>
      <c r="L354" s="14" t="str">
        <f t="shared" si="3"/>
        <v>NE</v>
      </c>
    </row>
    <row r="355">
      <c r="A355" t="str">
        <f>'DK Salaries'!A355</f>
        <v>RB</v>
      </c>
      <c r="B355" t="str">
        <f>'DK Salaries'!B355</f>
        <v>Taiwan Jones</v>
      </c>
      <c r="C355">
        <f>'DK Salaries'!C355</f>
        <v>3000</v>
      </c>
      <c r="D355" t="str">
        <f>'DK Salaries'!D355</f>
        <v>KC@Oak 04:05PM ET</v>
      </c>
      <c r="E355">
        <f>'DK Salaries'!E355</f>
        <v>0.967</v>
      </c>
      <c r="F355" t="str">
        <f>'DK Salaries'!F355</f>
        <v>Oak</v>
      </c>
      <c r="G355" t="str">
        <f t="shared" si="1"/>
        <v>KC</v>
      </c>
      <c r="H355" t="s">
        <v>115</v>
      </c>
      <c r="I355" t="str">
        <f t="shared" si="2"/>
        <v>Oak</v>
      </c>
      <c r="J355" s="13">
        <v>0.6701388888888888</v>
      </c>
      <c r="K355" t="s">
        <v>51</v>
      </c>
      <c r="L355" s="14" t="str">
        <f t="shared" si="3"/>
        <v>KC</v>
      </c>
    </row>
    <row r="356">
      <c r="A356" t="str">
        <f>'DK Salaries'!A356</f>
        <v>RB</v>
      </c>
      <c r="B356" t="str">
        <f>'DK Salaries'!B356</f>
        <v>Anthony Sherman</v>
      </c>
      <c r="C356">
        <f>'DK Salaries'!C356</f>
        <v>3000</v>
      </c>
      <c r="D356" t="str">
        <f>'DK Salaries'!D356</f>
        <v>KC@Oak 04:05PM ET</v>
      </c>
      <c r="E356">
        <f>'DK Salaries'!E356</f>
        <v>0.325</v>
      </c>
      <c r="F356" t="str">
        <f>'DK Salaries'!F356</f>
        <v>KC</v>
      </c>
      <c r="G356" t="str">
        <f t="shared" si="1"/>
        <v>KC</v>
      </c>
      <c r="H356" t="s">
        <v>115</v>
      </c>
      <c r="I356" t="str">
        <f t="shared" si="2"/>
        <v>Oak</v>
      </c>
      <c r="J356" s="13">
        <v>0.6701388888888888</v>
      </c>
      <c r="K356" t="s">
        <v>51</v>
      </c>
      <c r="L356" s="14" t="str">
        <f t="shared" si="3"/>
        <v>Oak</v>
      </c>
    </row>
    <row r="357">
      <c r="A357" t="str">
        <f>'DK Salaries'!A357</f>
        <v>RB</v>
      </c>
      <c r="B357" t="str">
        <f>'DK Salaries'!B357</f>
        <v>Knile Davis</v>
      </c>
      <c r="C357">
        <f>'DK Salaries'!C357</f>
        <v>3000</v>
      </c>
      <c r="D357" t="str">
        <f>'DK Salaries'!D357</f>
        <v>KC@Oak 04:05PM ET</v>
      </c>
      <c r="E357">
        <f>'DK Salaries'!E357</f>
        <v>0.8</v>
      </c>
      <c r="F357" t="str">
        <f>'DK Salaries'!F357</f>
        <v>KC</v>
      </c>
      <c r="G357" t="str">
        <f t="shared" si="1"/>
        <v>KC</v>
      </c>
      <c r="H357" t="s">
        <v>115</v>
      </c>
      <c r="I357" t="str">
        <f t="shared" si="2"/>
        <v>Oak</v>
      </c>
      <c r="J357" s="13">
        <v>0.6701388888888888</v>
      </c>
      <c r="K357" t="s">
        <v>51</v>
      </c>
      <c r="L357" s="14" t="str">
        <f t="shared" si="3"/>
        <v>Oak</v>
      </c>
    </row>
    <row r="358">
      <c r="A358" t="str">
        <f>'DK Salaries'!A358</f>
        <v>RB</v>
      </c>
      <c r="B358" t="str">
        <f>'DK Salaries'!B358</f>
        <v>Jamize Olawale</v>
      </c>
      <c r="C358">
        <f>'DK Salaries'!C358</f>
        <v>3000</v>
      </c>
      <c r="D358" t="str">
        <f>'DK Salaries'!D358</f>
        <v>KC@Oak 04:05PM ET</v>
      </c>
      <c r="E358">
        <f>'DK Salaries'!E358</f>
        <v>4.3</v>
      </c>
      <c r="F358" t="str">
        <f>'DK Salaries'!F358</f>
        <v>Oak</v>
      </c>
      <c r="G358" t="str">
        <f t="shared" si="1"/>
        <v>KC</v>
      </c>
      <c r="H358" t="s">
        <v>115</v>
      </c>
      <c r="I358" t="str">
        <f t="shared" si="2"/>
        <v>Oak</v>
      </c>
      <c r="J358" s="13">
        <v>0.6701388888888888</v>
      </c>
      <c r="K358" t="s">
        <v>51</v>
      </c>
      <c r="L358" s="14" t="str">
        <f t="shared" si="3"/>
        <v>KC</v>
      </c>
    </row>
    <row r="359">
      <c r="A359" t="str">
        <f>'DK Salaries'!A359</f>
        <v>WR</v>
      </c>
      <c r="B359" t="str">
        <f>'DK Salaries'!B359</f>
        <v>Albert Wilson</v>
      </c>
      <c r="C359">
        <f>'DK Salaries'!C359</f>
        <v>3000</v>
      </c>
      <c r="D359" t="str">
        <f>'DK Salaries'!D359</f>
        <v>KC@Oak 04:05PM ET</v>
      </c>
      <c r="E359">
        <f>'DK Salaries'!E359</f>
        <v>4.1</v>
      </c>
      <c r="F359" t="str">
        <f>'DK Salaries'!F359</f>
        <v>KC</v>
      </c>
      <c r="G359" t="str">
        <f t="shared" si="1"/>
        <v>KC</v>
      </c>
      <c r="H359" t="s">
        <v>115</v>
      </c>
      <c r="I359" t="str">
        <f t="shared" si="2"/>
        <v>Oak</v>
      </c>
      <c r="J359" s="13">
        <v>0.6701388888888888</v>
      </c>
      <c r="K359" t="s">
        <v>51</v>
      </c>
      <c r="L359" s="14" t="str">
        <f t="shared" si="3"/>
        <v>Oak</v>
      </c>
    </row>
    <row r="360">
      <c r="A360" t="str">
        <f>'DK Salaries'!A360</f>
        <v>WR</v>
      </c>
      <c r="B360" t="str">
        <f>'DK Salaries'!B360</f>
        <v>Andre Holmes</v>
      </c>
      <c r="C360">
        <f>'DK Salaries'!C360</f>
        <v>3000</v>
      </c>
      <c r="D360" t="str">
        <f>'DK Salaries'!D360</f>
        <v>KC@Oak 04:05PM ET</v>
      </c>
      <c r="E360">
        <f>'DK Salaries'!E360</f>
        <v>2.54</v>
      </c>
      <c r="F360" t="str">
        <f>'DK Salaries'!F360</f>
        <v>Oak</v>
      </c>
      <c r="G360" t="str">
        <f t="shared" si="1"/>
        <v>KC</v>
      </c>
      <c r="H360" t="s">
        <v>115</v>
      </c>
      <c r="I360" t="str">
        <f t="shared" si="2"/>
        <v>Oak</v>
      </c>
      <c r="J360" s="13">
        <v>0.6701388888888888</v>
      </c>
      <c r="K360" t="s">
        <v>51</v>
      </c>
      <c r="L360" s="14" t="str">
        <f t="shared" si="3"/>
        <v>KC</v>
      </c>
    </row>
    <row r="361">
      <c r="A361" t="str">
        <f>'DK Salaries'!A361</f>
        <v>WR</v>
      </c>
      <c r="B361" t="str">
        <f>'DK Salaries'!B361</f>
        <v>De'Anthony Thomas</v>
      </c>
      <c r="C361">
        <f>'DK Salaries'!C361</f>
        <v>3000</v>
      </c>
      <c r="D361" t="str">
        <f>'DK Salaries'!D361</f>
        <v>KC@Oak 04:05PM ET</v>
      </c>
      <c r="E361">
        <f>'DK Salaries'!E361</f>
        <v>0</v>
      </c>
      <c r="F361" t="str">
        <f>'DK Salaries'!F361</f>
        <v>KC</v>
      </c>
      <c r="G361" t="str">
        <f t="shared" si="1"/>
        <v>KC</v>
      </c>
      <c r="H361" t="s">
        <v>115</v>
      </c>
      <c r="I361" t="str">
        <f t="shared" si="2"/>
        <v>Oak</v>
      </c>
      <c r="J361" s="13">
        <v>0.6701388888888888</v>
      </c>
      <c r="K361" t="s">
        <v>51</v>
      </c>
      <c r="L361" s="14" t="str">
        <f t="shared" si="3"/>
        <v>Oak</v>
      </c>
    </row>
    <row r="362">
      <c r="A362" t="str">
        <f>'DK Salaries'!A362</f>
        <v>WR</v>
      </c>
      <c r="B362" t="str">
        <f>'DK Salaries'!B362</f>
        <v>Demarcus Robinson</v>
      </c>
      <c r="C362">
        <f>'DK Salaries'!C362</f>
        <v>3000</v>
      </c>
      <c r="D362" t="str">
        <f>'DK Salaries'!D362</f>
        <v>KC@Oak 04:05PM ET</v>
      </c>
      <c r="E362">
        <f>'DK Salaries'!E362</f>
        <v>0</v>
      </c>
      <c r="F362" t="str">
        <f>'DK Salaries'!F362</f>
        <v>KC</v>
      </c>
      <c r="G362" t="str">
        <f t="shared" si="1"/>
        <v>KC</v>
      </c>
      <c r="H362" t="s">
        <v>115</v>
      </c>
      <c r="I362" t="str">
        <f t="shared" si="2"/>
        <v>Oak</v>
      </c>
      <c r="J362" s="13">
        <v>0.6701388888888888</v>
      </c>
      <c r="K362" t="s">
        <v>51</v>
      </c>
      <c r="L362" s="14" t="str">
        <f t="shared" si="3"/>
        <v>Oak</v>
      </c>
    </row>
    <row r="363">
      <c r="A363" t="str">
        <f>'DK Salaries'!A363</f>
        <v>WR</v>
      </c>
      <c r="B363" t="str">
        <f>'DK Salaries'!B363</f>
        <v>Johnny Holton</v>
      </c>
      <c r="C363">
        <f>'DK Salaries'!C363</f>
        <v>3000</v>
      </c>
      <c r="D363" t="str">
        <f>'DK Salaries'!D363</f>
        <v>KC@Oak 04:05PM ET</v>
      </c>
      <c r="E363">
        <f>'DK Salaries'!E363</f>
        <v>0.6</v>
      </c>
      <c r="F363" t="str">
        <f>'DK Salaries'!F363</f>
        <v>Oak</v>
      </c>
      <c r="G363" t="str">
        <f t="shared" si="1"/>
        <v>KC</v>
      </c>
      <c r="H363" t="s">
        <v>115</v>
      </c>
      <c r="I363" t="str">
        <f t="shared" si="2"/>
        <v>Oak</v>
      </c>
      <c r="J363" s="13">
        <v>0.6701388888888888</v>
      </c>
      <c r="K363" t="s">
        <v>51</v>
      </c>
      <c r="L363" s="14" t="str">
        <f t="shared" si="3"/>
        <v>KC</v>
      </c>
    </row>
    <row r="364">
      <c r="A364" t="str">
        <f>'DK Salaries'!A364</f>
        <v>WR</v>
      </c>
      <c r="B364" t="str">
        <f>'DK Salaries'!B364</f>
        <v>Tyreek Hill</v>
      </c>
      <c r="C364">
        <f>'DK Salaries'!C364</f>
        <v>3000</v>
      </c>
      <c r="D364" t="str">
        <f>'DK Salaries'!D364</f>
        <v>KC@Oak 04:05PM ET</v>
      </c>
      <c r="E364">
        <f>'DK Salaries'!E364</f>
        <v>7.275</v>
      </c>
      <c r="F364" t="str">
        <f>'DK Salaries'!F364</f>
        <v>KC</v>
      </c>
      <c r="G364" t="str">
        <f t="shared" si="1"/>
        <v>KC</v>
      </c>
      <c r="H364" t="s">
        <v>115</v>
      </c>
      <c r="I364" t="str">
        <f t="shared" si="2"/>
        <v>Oak</v>
      </c>
      <c r="J364" s="13">
        <v>0.6701388888888888</v>
      </c>
      <c r="K364" t="s">
        <v>51</v>
      </c>
      <c r="L364" s="14" t="str">
        <f t="shared" si="3"/>
        <v>Oak</v>
      </c>
    </row>
    <row r="365">
      <c r="A365" t="str">
        <f>'DK Salaries'!A365</f>
        <v>RB</v>
      </c>
      <c r="B365" t="str">
        <f>'DK Salaries'!B365</f>
        <v>Patrick DiMarco</v>
      </c>
      <c r="C365">
        <f>'DK Salaries'!C365</f>
        <v>3000</v>
      </c>
      <c r="D365" t="str">
        <f>'DK Salaries'!D365</f>
        <v>Atl@Sea 04:25PM ET</v>
      </c>
      <c r="E365">
        <f>'DK Salaries'!E365</f>
        <v>1.38</v>
      </c>
      <c r="F365" t="str">
        <f>'DK Salaries'!F365</f>
        <v>Atl</v>
      </c>
      <c r="G365" t="str">
        <f t="shared" si="1"/>
        <v>Atl</v>
      </c>
      <c r="H365" t="s">
        <v>34</v>
      </c>
      <c r="I365" t="str">
        <f t="shared" si="2"/>
        <v>Sea</v>
      </c>
      <c r="J365" s="13">
        <v>0.6840277777777778</v>
      </c>
      <c r="K365" t="s">
        <v>51</v>
      </c>
      <c r="L365" s="14" t="str">
        <f t="shared" si="3"/>
        <v>Sea</v>
      </c>
    </row>
    <row r="366">
      <c r="A366" t="str">
        <f>'DK Salaries'!A366</f>
        <v>RB</v>
      </c>
      <c r="B366" t="str">
        <f>'DK Salaries'!B366</f>
        <v>C.J. Prosise</v>
      </c>
      <c r="C366">
        <f>'DK Salaries'!C366</f>
        <v>3000</v>
      </c>
      <c r="D366" t="str">
        <f>'DK Salaries'!D366</f>
        <v>Atl@Sea 04:25PM ET</v>
      </c>
      <c r="E366">
        <f>'DK Salaries'!E366</f>
        <v>2.1</v>
      </c>
      <c r="F366" t="str">
        <f>'DK Salaries'!F366</f>
        <v>Sea</v>
      </c>
      <c r="G366" t="str">
        <f t="shared" si="1"/>
        <v>Atl</v>
      </c>
      <c r="H366" t="s">
        <v>34</v>
      </c>
      <c r="I366" t="str">
        <f t="shared" si="2"/>
        <v>Sea</v>
      </c>
      <c r="J366" s="13">
        <v>0.6840277777777778</v>
      </c>
      <c r="K366" t="s">
        <v>51</v>
      </c>
      <c r="L366" s="14" t="str">
        <f t="shared" si="3"/>
        <v>Atl</v>
      </c>
    </row>
    <row r="367">
      <c r="A367" t="str">
        <f>'DK Salaries'!A367</f>
        <v>RB</v>
      </c>
      <c r="B367" t="str">
        <f>'DK Salaries'!B367</f>
        <v>Alex Collins</v>
      </c>
      <c r="C367">
        <f>'DK Salaries'!C367</f>
        <v>3000</v>
      </c>
      <c r="D367" t="str">
        <f>'DK Salaries'!D367</f>
        <v>Atl@Sea 04:25PM ET</v>
      </c>
      <c r="E367">
        <f>'DK Salaries'!E367</f>
        <v>1.733</v>
      </c>
      <c r="F367" t="str">
        <f>'DK Salaries'!F367</f>
        <v>Sea</v>
      </c>
      <c r="G367" t="str">
        <f t="shared" si="1"/>
        <v>Atl</v>
      </c>
      <c r="H367" t="s">
        <v>34</v>
      </c>
      <c r="I367" t="str">
        <f t="shared" si="2"/>
        <v>Sea</v>
      </c>
      <c r="J367" s="13">
        <v>0.6840277777777778</v>
      </c>
      <c r="K367" t="s">
        <v>51</v>
      </c>
      <c r="L367" s="14" t="str">
        <f t="shared" si="3"/>
        <v>Atl</v>
      </c>
    </row>
    <row r="368">
      <c r="A368" t="str">
        <f>'DK Salaries'!A368</f>
        <v>WR</v>
      </c>
      <c r="B368" t="str">
        <f>'DK Salaries'!B368</f>
        <v>Eric Weems</v>
      </c>
      <c r="C368">
        <f>'DK Salaries'!C368</f>
        <v>3000</v>
      </c>
      <c r="D368" t="str">
        <f>'DK Salaries'!D368</f>
        <v>Atl@Sea 04:25PM ET</v>
      </c>
      <c r="E368">
        <f>'DK Salaries'!E368</f>
        <v>0</v>
      </c>
      <c r="F368" t="str">
        <f>'DK Salaries'!F368</f>
        <v>Atl</v>
      </c>
      <c r="G368" t="str">
        <f t="shared" si="1"/>
        <v>Atl</v>
      </c>
      <c r="H368" t="s">
        <v>34</v>
      </c>
      <c r="I368" t="str">
        <f t="shared" si="2"/>
        <v>Sea</v>
      </c>
      <c r="J368" s="13">
        <v>0.6840277777777778</v>
      </c>
      <c r="K368" t="s">
        <v>51</v>
      </c>
      <c r="L368" s="14" t="str">
        <f t="shared" si="3"/>
        <v>Sea</v>
      </c>
    </row>
    <row r="369">
      <c r="A369" t="str">
        <f>'DK Salaries'!A369</f>
        <v>WR</v>
      </c>
      <c r="B369" t="str">
        <f>'DK Salaries'!B369</f>
        <v>Aldrick Robinson</v>
      </c>
      <c r="C369">
        <f>'DK Salaries'!C369</f>
        <v>3000</v>
      </c>
      <c r="D369" t="str">
        <f>'DK Salaries'!D369</f>
        <v>Atl@Sea 04:25PM ET</v>
      </c>
      <c r="E369">
        <f>'DK Salaries'!E369</f>
        <v>4.22</v>
      </c>
      <c r="F369" t="str">
        <f>'DK Salaries'!F369</f>
        <v>Atl</v>
      </c>
      <c r="G369" t="str">
        <f t="shared" si="1"/>
        <v>Atl</v>
      </c>
      <c r="H369" t="s">
        <v>34</v>
      </c>
      <c r="I369" t="str">
        <f t="shared" si="2"/>
        <v>Sea</v>
      </c>
      <c r="J369" s="13">
        <v>0.6840277777777778</v>
      </c>
      <c r="K369" t="s">
        <v>51</v>
      </c>
      <c r="L369" s="14" t="str">
        <f t="shared" si="3"/>
        <v>Sea</v>
      </c>
    </row>
    <row r="370">
      <c r="A370" t="str">
        <f>'DK Salaries'!A370</f>
        <v>WR</v>
      </c>
      <c r="B370" t="str">
        <f>'DK Salaries'!B370</f>
        <v>Justin Hardy</v>
      </c>
      <c r="C370">
        <f>'DK Salaries'!C370</f>
        <v>3000</v>
      </c>
      <c r="D370" t="str">
        <f>'DK Salaries'!D370</f>
        <v>Atl@Sea 04:25PM ET</v>
      </c>
      <c r="E370">
        <f>'DK Salaries'!E370</f>
        <v>3.88</v>
      </c>
      <c r="F370" t="str">
        <f>'DK Salaries'!F370</f>
        <v>Atl</v>
      </c>
      <c r="G370" t="str">
        <f t="shared" si="1"/>
        <v>Atl</v>
      </c>
      <c r="H370" t="s">
        <v>34</v>
      </c>
      <c r="I370" t="str">
        <f t="shared" si="2"/>
        <v>Sea</v>
      </c>
      <c r="J370" s="13">
        <v>0.6840277777777778</v>
      </c>
      <c r="K370" t="s">
        <v>51</v>
      </c>
      <c r="L370" s="14" t="str">
        <f t="shared" si="3"/>
        <v>Sea</v>
      </c>
    </row>
    <row r="371">
      <c r="A371" t="str">
        <f>'DK Salaries'!A371</f>
        <v>WR</v>
      </c>
      <c r="B371" t="str">
        <f>'DK Salaries'!B371</f>
        <v>Paul Richardson</v>
      </c>
      <c r="C371">
        <f>'DK Salaries'!C371</f>
        <v>3000</v>
      </c>
      <c r="D371" t="str">
        <f>'DK Salaries'!D371</f>
        <v>Atl@Sea 04:25PM ET</v>
      </c>
      <c r="E371">
        <f>'DK Salaries'!E371</f>
        <v>3.075</v>
      </c>
      <c r="F371" t="str">
        <f>'DK Salaries'!F371</f>
        <v>Sea</v>
      </c>
      <c r="G371" t="str">
        <f t="shared" si="1"/>
        <v>Atl</v>
      </c>
      <c r="H371" t="s">
        <v>34</v>
      </c>
      <c r="I371" t="str">
        <f t="shared" si="2"/>
        <v>Sea</v>
      </c>
      <c r="J371" s="13">
        <v>0.6840277777777778</v>
      </c>
      <c r="K371" t="s">
        <v>51</v>
      </c>
      <c r="L371" s="14" t="str">
        <f t="shared" si="3"/>
        <v>Atl</v>
      </c>
    </row>
    <row r="372">
      <c r="A372" t="str">
        <f>'DK Salaries'!A372</f>
        <v>WR</v>
      </c>
      <c r="B372" t="str">
        <f>'DK Salaries'!B372</f>
        <v>Tanner McEvoy</v>
      </c>
      <c r="C372">
        <f>'DK Salaries'!C372</f>
        <v>3000</v>
      </c>
      <c r="D372" t="str">
        <f>'DK Salaries'!D372</f>
        <v>Atl@Sea 04:25PM ET</v>
      </c>
      <c r="E372">
        <f>'DK Salaries'!E372</f>
        <v>3.733</v>
      </c>
      <c r="F372" t="str">
        <f>'DK Salaries'!F372</f>
        <v>Sea</v>
      </c>
      <c r="G372" t="str">
        <f t="shared" si="1"/>
        <v>Atl</v>
      </c>
      <c r="H372" t="s">
        <v>34</v>
      </c>
      <c r="I372" t="str">
        <f t="shared" si="2"/>
        <v>Sea</v>
      </c>
      <c r="J372" s="13">
        <v>0.6840277777777778</v>
      </c>
      <c r="K372" t="s">
        <v>51</v>
      </c>
      <c r="L372" s="14" t="str">
        <f t="shared" si="3"/>
        <v>Atl</v>
      </c>
    </row>
    <row r="373">
      <c r="A373" t="str">
        <f>'DK Salaries'!A373</f>
        <v>WR</v>
      </c>
      <c r="B373" t="str">
        <f>'DK Salaries'!B373</f>
        <v>Taylor Gabriel</v>
      </c>
      <c r="C373">
        <f>'DK Salaries'!C373</f>
        <v>3000</v>
      </c>
      <c r="D373" t="str">
        <f>'DK Salaries'!D373</f>
        <v>Atl@Sea 04:25PM ET</v>
      </c>
      <c r="E373">
        <f>'DK Salaries'!E373</f>
        <v>4.275</v>
      </c>
      <c r="F373" t="str">
        <f>'DK Salaries'!F373</f>
        <v>Atl</v>
      </c>
      <c r="G373" t="str">
        <f t="shared" si="1"/>
        <v>Atl</v>
      </c>
      <c r="H373" t="s">
        <v>34</v>
      </c>
      <c r="I373" t="str">
        <f t="shared" si="2"/>
        <v>Sea</v>
      </c>
      <c r="J373" s="13">
        <v>0.6840277777777778</v>
      </c>
      <c r="K373" t="s">
        <v>51</v>
      </c>
      <c r="L373" s="14" t="str">
        <f t="shared" si="3"/>
        <v>Sea</v>
      </c>
    </row>
    <row r="374">
      <c r="A374" t="str">
        <f>'DK Salaries'!A374</f>
        <v>RB</v>
      </c>
      <c r="B374" t="str">
        <f>'DK Salaries'!B374</f>
        <v>Lance Dunbar</v>
      </c>
      <c r="C374">
        <f>'DK Salaries'!C374</f>
        <v>3000</v>
      </c>
      <c r="D374" t="str">
        <f>'DK Salaries'!D374</f>
        <v>Dal@GB 04:25PM ET</v>
      </c>
      <c r="E374">
        <f>'DK Salaries'!E374</f>
        <v>4.375</v>
      </c>
      <c r="F374" t="str">
        <f>'DK Salaries'!F374</f>
        <v>Dal</v>
      </c>
      <c r="G374" t="str">
        <f t="shared" si="1"/>
        <v>Dal</v>
      </c>
      <c r="H374" t="s">
        <v>57</v>
      </c>
      <c r="I374" t="str">
        <f t="shared" si="2"/>
        <v>GB</v>
      </c>
      <c r="J374" s="13">
        <v>0.6840277777777778</v>
      </c>
      <c r="K374" t="s">
        <v>51</v>
      </c>
      <c r="L374" s="14" t="str">
        <f t="shared" si="3"/>
        <v>GB</v>
      </c>
    </row>
    <row r="375">
      <c r="A375" t="str">
        <f>'DK Salaries'!A375</f>
        <v>RB</v>
      </c>
      <c r="B375" t="str">
        <f>'DK Salaries'!B375</f>
        <v>Rod Smith</v>
      </c>
      <c r="C375">
        <f>'DK Salaries'!C375</f>
        <v>3000</v>
      </c>
      <c r="D375" t="str">
        <f>'DK Salaries'!D375</f>
        <v>Dal@GB 04:25PM ET</v>
      </c>
      <c r="E375">
        <f>'DK Salaries'!E375</f>
        <v>0.28</v>
      </c>
      <c r="F375" t="str">
        <f>'DK Salaries'!F375</f>
        <v>Dal</v>
      </c>
      <c r="G375" t="str">
        <f t="shared" si="1"/>
        <v>Dal</v>
      </c>
      <c r="H375" t="s">
        <v>57</v>
      </c>
      <c r="I375" t="str">
        <f t="shared" si="2"/>
        <v>GB</v>
      </c>
      <c r="J375" s="13">
        <v>0.6840277777777778</v>
      </c>
      <c r="K375" t="s">
        <v>51</v>
      </c>
      <c r="L375" s="14" t="str">
        <f t="shared" si="3"/>
        <v>GB</v>
      </c>
    </row>
    <row r="376">
      <c r="A376" t="str">
        <f>'DK Salaries'!A376</f>
        <v>RB</v>
      </c>
      <c r="B376" t="str">
        <f>'DK Salaries'!B376</f>
        <v>Keith Smith</v>
      </c>
      <c r="C376">
        <f>'DK Salaries'!C376</f>
        <v>3000</v>
      </c>
      <c r="D376" t="str">
        <f>'DK Salaries'!D376</f>
        <v>Dal@GB 04:25PM ET</v>
      </c>
      <c r="E376">
        <f>'DK Salaries'!E376</f>
        <v>0.88</v>
      </c>
      <c r="F376" t="str">
        <f>'DK Salaries'!F376</f>
        <v>Dal</v>
      </c>
      <c r="G376" t="str">
        <f t="shared" si="1"/>
        <v>Dal</v>
      </c>
      <c r="H376" t="s">
        <v>57</v>
      </c>
      <c r="I376" t="str">
        <f t="shared" si="2"/>
        <v>GB</v>
      </c>
      <c r="J376" s="13">
        <v>0.6840277777777778</v>
      </c>
      <c r="K376" t="s">
        <v>51</v>
      </c>
      <c r="L376" s="14" t="str">
        <f t="shared" si="3"/>
        <v>GB</v>
      </c>
    </row>
    <row r="377">
      <c r="A377" t="str">
        <f>'DK Salaries'!A377</f>
        <v>RB</v>
      </c>
      <c r="B377" t="str">
        <f>'DK Salaries'!B377</f>
        <v>Aaron Ripkowski</v>
      </c>
      <c r="C377">
        <f>'DK Salaries'!C377</f>
        <v>3000</v>
      </c>
      <c r="D377" t="str">
        <f>'DK Salaries'!D377</f>
        <v>Dal@GB 04:25PM ET</v>
      </c>
      <c r="E377">
        <f>'DK Salaries'!E377</f>
        <v>0.425</v>
      </c>
      <c r="F377" t="str">
        <f>'DK Salaries'!F377</f>
        <v>GB</v>
      </c>
      <c r="G377" t="str">
        <f t="shared" si="1"/>
        <v>Dal</v>
      </c>
      <c r="H377" t="s">
        <v>57</v>
      </c>
      <c r="I377" t="str">
        <f t="shared" si="2"/>
        <v>GB</v>
      </c>
      <c r="J377" s="13">
        <v>0.6840277777777778</v>
      </c>
      <c r="K377" t="s">
        <v>51</v>
      </c>
      <c r="L377" s="14" t="str">
        <f t="shared" si="3"/>
        <v>Dal</v>
      </c>
    </row>
    <row r="378">
      <c r="A378" t="str">
        <f>'DK Salaries'!A378</f>
        <v>RB</v>
      </c>
      <c r="B378" t="str">
        <f>'DK Salaries'!B378</f>
        <v>Darius Jackson</v>
      </c>
      <c r="C378">
        <f>'DK Salaries'!C378</f>
        <v>3000</v>
      </c>
      <c r="D378" t="str">
        <f>'DK Salaries'!D378</f>
        <v>Dal@GB 04:25PM ET</v>
      </c>
      <c r="E378">
        <f>'DK Salaries'!E378</f>
        <v>0</v>
      </c>
      <c r="F378" t="str">
        <f>'DK Salaries'!F378</f>
        <v>Dal</v>
      </c>
      <c r="G378" t="str">
        <f t="shared" si="1"/>
        <v>Dal</v>
      </c>
      <c r="H378" t="s">
        <v>57</v>
      </c>
      <c r="I378" t="str">
        <f t="shared" si="2"/>
        <v>GB</v>
      </c>
      <c r="J378" s="13">
        <v>0.6840277777777778</v>
      </c>
      <c r="K378" t="s">
        <v>51</v>
      </c>
      <c r="L378" s="14" t="str">
        <f t="shared" si="3"/>
        <v>GB</v>
      </c>
    </row>
    <row r="379">
      <c r="A379" t="str">
        <f>'DK Salaries'!A379</f>
        <v>WR</v>
      </c>
      <c r="B379" t="str">
        <f>'DK Salaries'!B379</f>
        <v>Jared Abbrederis</v>
      </c>
      <c r="C379">
        <f>'DK Salaries'!C379</f>
        <v>3000</v>
      </c>
      <c r="D379" t="str">
        <f>'DK Salaries'!D379</f>
        <v>Dal@GB 04:25PM ET</v>
      </c>
      <c r="E379">
        <f>'DK Salaries'!E379</f>
        <v>0.45</v>
      </c>
      <c r="F379" t="str">
        <f>'DK Salaries'!F379</f>
        <v>GB</v>
      </c>
      <c r="G379" t="str">
        <f t="shared" si="1"/>
        <v>Dal</v>
      </c>
      <c r="H379" t="s">
        <v>57</v>
      </c>
      <c r="I379" t="str">
        <f t="shared" si="2"/>
        <v>GB</v>
      </c>
      <c r="J379" s="13">
        <v>0.6840277777777778</v>
      </c>
      <c r="K379" t="s">
        <v>51</v>
      </c>
      <c r="L379" s="14" t="str">
        <f t="shared" si="3"/>
        <v>Dal</v>
      </c>
    </row>
    <row r="380">
      <c r="A380" t="str">
        <f>'DK Salaries'!A380</f>
        <v>WR</v>
      </c>
      <c r="B380" t="str">
        <f>'DK Salaries'!B380</f>
        <v>Ty Montgomery</v>
      </c>
      <c r="C380">
        <f>'DK Salaries'!C380</f>
        <v>3000</v>
      </c>
      <c r="D380" t="str">
        <f>'DK Salaries'!D380</f>
        <v>Dal@GB 04:25PM ET</v>
      </c>
      <c r="E380">
        <f>'DK Salaries'!E380</f>
        <v>0</v>
      </c>
      <c r="F380" t="str">
        <f>'DK Salaries'!F380</f>
        <v>GB</v>
      </c>
      <c r="G380" t="str">
        <f t="shared" si="1"/>
        <v>Dal</v>
      </c>
      <c r="H380" t="s">
        <v>57</v>
      </c>
      <c r="I380" t="str">
        <f t="shared" si="2"/>
        <v>GB</v>
      </c>
      <c r="J380" s="13">
        <v>0.6840277777777778</v>
      </c>
      <c r="K380" t="s">
        <v>51</v>
      </c>
      <c r="L380" s="14" t="str">
        <f t="shared" si="3"/>
        <v>Dal</v>
      </c>
    </row>
    <row r="381">
      <c r="A381" t="str">
        <f>'DK Salaries'!A381</f>
        <v>WR</v>
      </c>
      <c r="B381" t="str">
        <f>'DK Salaries'!B381</f>
        <v>Trevor Davis</v>
      </c>
      <c r="C381">
        <f>'DK Salaries'!C381</f>
        <v>3000</v>
      </c>
      <c r="D381" t="str">
        <f>'DK Salaries'!D381</f>
        <v>Dal@GB 04:25PM ET</v>
      </c>
      <c r="E381">
        <f>'DK Salaries'!E381</f>
        <v>0</v>
      </c>
      <c r="F381" t="str">
        <f>'DK Salaries'!F381</f>
        <v>GB</v>
      </c>
      <c r="G381" t="str">
        <f t="shared" si="1"/>
        <v>Dal</v>
      </c>
      <c r="H381" t="s">
        <v>57</v>
      </c>
      <c r="I381" t="str">
        <f t="shared" si="2"/>
        <v>GB</v>
      </c>
      <c r="J381" s="13">
        <v>0.6840277777777778</v>
      </c>
      <c r="K381" t="s">
        <v>51</v>
      </c>
      <c r="L381" s="14" t="str">
        <f t="shared" si="3"/>
        <v>Dal</v>
      </c>
    </row>
    <row r="382">
      <c r="A382" t="str">
        <f>'DK Salaries'!A382</f>
        <v>WR</v>
      </c>
      <c r="B382" t="str">
        <f>'DK Salaries'!B382</f>
        <v>Lucky Whitehead</v>
      </c>
      <c r="C382">
        <f>'DK Salaries'!C382</f>
        <v>3000</v>
      </c>
      <c r="D382" t="str">
        <f>'DK Salaries'!D382</f>
        <v>Dal@GB 04:25PM ET</v>
      </c>
      <c r="E382">
        <f>'DK Salaries'!E382</f>
        <v>0.4</v>
      </c>
      <c r="F382" t="str">
        <f>'DK Salaries'!F382</f>
        <v>Dal</v>
      </c>
      <c r="G382" t="str">
        <f t="shared" si="1"/>
        <v>Dal</v>
      </c>
      <c r="H382" t="s">
        <v>57</v>
      </c>
      <c r="I382" t="str">
        <f t="shared" si="2"/>
        <v>GB</v>
      </c>
      <c r="J382" s="13">
        <v>0.6840277777777778</v>
      </c>
      <c r="K382" t="s">
        <v>51</v>
      </c>
      <c r="L382" s="14" t="str">
        <f t="shared" si="3"/>
        <v>GB</v>
      </c>
    </row>
    <row r="383">
      <c r="A383" t="str">
        <f>'DK Salaries'!A383</f>
        <v>WR</v>
      </c>
      <c r="B383" t="str">
        <f>'DK Salaries'!B383</f>
        <v>Jeff Janis</v>
      </c>
      <c r="C383">
        <f>'DK Salaries'!C383</f>
        <v>3000</v>
      </c>
      <c r="D383" t="str">
        <f>'DK Salaries'!D383</f>
        <v>Dal@GB 04:25PM ET</v>
      </c>
      <c r="E383">
        <f>'DK Salaries'!E383</f>
        <v>0</v>
      </c>
      <c r="F383" t="str">
        <f>'DK Salaries'!F383</f>
        <v>GB</v>
      </c>
      <c r="G383" t="str">
        <f t="shared" si="1"/>
        <v>Dal</v>
      </c>
      <c r="H383" t="s">
        <v>57</v>
      </c>
      <c r="I383" t="str">
        <f t="shared" si="2"/>
        <v>GB</v>
      </c>
      <c r="J383" s="13">
        <v>0.6840277777777778</v>
      </c>
      <c r="K383" t="s">
        <v>51</v>
      </c>
      <c r="L383" s="14" t="str">
        <f t="shared" si="3"/>
        <v>Dal</v>
      </c>
    </row>
    <row r="384">
      <c r="A384" t="str">
        <f>'DK Salaries'!A384</f>
        <v>RB</v>
      </c>
      <c r="B384" t="str">
        <f>'DK Salaries'!B384</f>
        <v>Robert Turbin</v>
      </c>
      <c r="C384">
        <f>'DK Salaries'!C384</f>
        <v>3000</v>
      </c>
      <c r="D384" t="str">
        <f>'DK Salaries'!D384</f>
        <v>Ind@Hou 08:30PM ET</v>
      </c>
      <c r="E384">
        <f>'DK Salaries'!E384</f>
        <v>5.075</v>
      </c>
      <c r="F384" t="str">
        <f>'DK Salaries'!F384</f>
        <v>Ind</v>
      </c>
      <c r="G384" t="str">
        <f t="shared" si="1"/>
        <v>Ind</v>
      </c>
      <c r="H384" t="s">
        <v>96</v>
      </c>
      <c r="I384" t="str">
        <f t="shared" si="2"/>
        <v>Hou</v>
      </c>
      <c r="J384" s="13">
        <v>0.8541666666666666</v>
      </c>
      <c r="K384" t="s">
        <v>51</v>
      </c>
      <c r="L384" s="14" t="str">
        <f t="shared" si="3"/>
        <v>Hou</v>
      </c>
    </row>
    <row r="385">
      <c r="A385" t="str">
        <f>'DK Salaries'!A385</f>
        <v>RB</v>
      </c>
      <c r="B385" t="str">
        <f>'DK Salaries'!B385</f>
        <v>Jonathan Grimes</v>
      </c>
      <c r="C385">
        <f>'DK Salaries'!C385</f>
        <v>3000</v>
      </c>
      <c r="D385" t="str">
        <f>'DK Salaries'!D385</f>
        <v>Ind@Hou 08:30PM ET</v>
      </c>
      <c r="E385">
        <f>'DK Salaries'!E385</f>
        <v>3</v>
      </c>
      <c r="F385" t="str">
        <f>'DK Salaries'!F385</f>
        <v>Hou</v>
      </c>
      <c r="G385" t="str">
        <f t="shared" si="1"/>
        <v>Ind</v>
      </c>
      <c r="H385" t="s">
        <v>96</v>
      </c>
      <c r="I385" t="str">
        <f t="shared" si="2"/>
        <v>Hou</v>
      </c>
      <c r="J385" s="13">
        <v>0.8541666666666666</v>
      </c>
      <c r="K385" t="s">
        <v>51</v>
      </c>
      <c r="L385" s="14" t="str">
        <f t="shared" si="3"/>
        <v>Ind</v>
      </c>
    </row>
    <row r="386">
      <c r="A386" t="str">
        <f>'DK Salaries'!A386</f>
        <v>RB</v>
      </c>
      <c r="B386" t="str">
        <f>'DK Salaries'!B386</f>
        <v>Jordan Todman</v>
      </c>
      <c r="C386">
        <f>'DK Salaries'!C386</f>
        <v>3000</v>
      </c>
      <c r="D386" t="str">
        <f>'DK Salaries'!D386</f>
        <v>Ind@Hou 08:30PM ET</v>
      </c>
      <c r="E386">
        <f>'DK Salaries'!E386</f>
        <v>0</v>
      </c>
      <c r="F386" t="str">
        <f>'DK Salaries'!F386</f>
        <v>Ind</v>
      </c>
      <c r="G386" t="str">
        <f t="shared" si="1"/>
        <v>Ind</v>
      </c>
      <c r="H386" t="s">
        <v>96</v>
      </c>
      <c r="I386" t="str">
        <f t="shared" si="2"/>
        <v>Hou</v>
      </c>
      <c r="J386" s="13">
        <v>0.8541666666666666</v>
      </c>
      <c r="K386" t="s">
        <v>51</v>
      </c>
      <c r="L386" s="14" t="str">
        <f t="shared" si="3"/>
        <v>Hou</v>
      </c>
    </row>
    <row r="387">
      <c r="A387" t="str">
        <f>'DK Salaries'!A387</f>
        <v>RB</v>
      </c>
      <c r="B387" t="str">
        <f>'DK Salaries'!B387</f>
        <v>Alfred Blue</v>
      </c>
      <c r="C387">
        <f>'DK Salaries'!C387</f>
        <v>3000</v>
      </c>
      <c r="D387" t="str">
        <f>'DK Salaries'!D387</f>
        <v>Ind@Hou 08:30PM ET</v>
      </c>
      <c r="E387">
        <f>'DK Salaries'!E387</f>
        <v>1.98</v>
      </c>
      <c r="F387" t="str">
        <f>'DK Salaries'!F387</f>
        <v>Hou</v>
      </c>
      <c r="G387" t="str">
        <f t="shared" si="1"/>
        <v>Ind</v>
      </c>
      <c r="H387" t="s">
        <v>96</v>
      </c>
      <c r="I387" t="str">
        <f t="shared" si="2"/>
        <v>Hou</v>
      </c>
      <c r="J387" s="13">
        <v>0.8541666666666666</v>
      </c>
      <c r="K387" t="s">
        <v>51</v>
      </c>
      <c r="L387" s="14" t="str">
        <f t="shared" si="3"/>
        <v>Ind</v>
      </c>
    </row>
    <row r="388">
      <c r="A388" t="str">
        <f>'DK Salaries'!A388</f>
        <v>RB</v>
      </c>
      <c r="B388" t="str">
        <f>'DK Salaries'!B388</f>
        <v>Jay Prosch</v>
      </c>
      <c r="C388">
        <f>'DK Salaries'!C388</f>
        <v>3000</v>
      </c>
      <c r="D388" t="str">
        <f>'DK Salaries'!D388</f>
        <v>Ind@Hou 08:30PM ET</v>
      </c>
      <c r="E388">
        <f>'DK Salaries'!E388</f>
        <v>0.36</v>
      </c>
      <c r="F388" t="str">
        <f>'DK Salaries'!F388</f>
        <v>Hou</v>
      </c>
      <c r="G388" t="str">
        <f t="shared" si="1"/>
        <v>Ind</v>
      </c>
      <c r="H388" t="s">
        <v>96</v>
      </c>
      <c r="I388" t="str">
        <f t="shared" si="2"/>
        <v>Hou</v>
      </c>
      <c r="J388" s="13">
        <v>0.8541666666666666</v>
      </c>
      <c r="K388" t="s">
        <v>51</v>
      </c>
      <c r="L388" s="14" t="str">
        <f t="shared" si="3"/>
        <v>Ind</v>
      </c>
    </row>
    <row r="389">
      <c r="A389" t="str">
        <f>'DK Salaries'!A389</f>
        <v>RB</v>
      </c>
      <c r="B389" t="str">
        <f>'DK Salaries'!B389</f>
        <v>Tyler Ervin</v>
      </c>
      <c r="C389">
        <f>'DK Salaries'!C389</f>
        <v>3000</v>
      </c>
      <c r="D389" t="str">
        <f>'DK Salaries'!D389</f>
        <v>Ind@Hou 08:30PM ET</v>
      </c>
      <c r="E389">
        <f>'DK Salaries'!E389</f>
        <v>0.16</v>
      </c>
      <c r="F389" t="str">
        <f>'DK Salaries'!F389</f>
        <v>Hou</v>
      </c>
      <c r="G389" t="str">
        <f t="shared" si="1"/>
        <v>Ind</v>
      </c>
      <c r="H389" t="s">
        <v>96</v>
      </c>
      <c r="I389" t="str">
        <f t="shared" si="2"/>
        <v>Hou</v>
      </c>
      <c r="J389" s="13">
        <v>0.8541666666666666</v>
      </c>
      <c r="K389" t="s">
        <v>51</v>
      </c>
      <c r="L389" s="14" t="str">
        <f t="shared" si="3"/>
        <v>Ind</v>
      </c>
    </row>
    <row r="390">
      <c r="A390" t="str">
        <f>'DK Salaries'!A390</f>
        <v>RB</v>
      </c>
      <c r="B390" t="str">
        <f>'DK Salaries'!B390</f>
        <v>Josh Ferguson</v>
      </c>
      <c r="C390">
        <f>'DK Salaries'!C390</f>
        <v>3000</v>
      </c>
      <c r="D390" t="str">
        <f>'DK Salaries'!D390</f>
        <v>Ind@Hou 08:30PM ET</v>
      </c>
      <c r="E390">
        <f>'DK Salaries'!E390</f>
        <v>6.5</v>
      </c>
      <c r="F390" t="str">
        <f>'DK Salaries'!F390</f>
        <v>Ind</v>
      </c>
      <c r="G390" t="str">
        <f t="shared" si="1"/>
        <v>Ind</v>
      </c>
      <c r="H390" t="s">
        <v>96</v>
      </c>
      <c r="I390" t="str">
        <f t="shared" si="2"/>
        <v>Hou</v>
      </c>
      <c r="J390" s="13">
        <v>0.8541666666666666</v>
      </c>
      <c r="K390" t="s">
        <v>51</v>
      </c>
      <c r="L390" s="14" t="str">
        <f t="shared" si="3"/>
        <v>Hou</v>
      </c>
    </row>
    <row r="391">
      <c r="A391" t="str">
        <f>'DK Salaries'!A391</f>
        <v>WR</v>
      </c>
      <c r="B391" t="str">
        <f>'DK Salaries'!B391</f>
        <v>Devin Street</v>
      </c>
      <c r="C391">
        <f>'DK Salaries'!C391</f>
        <v>3000</v>
      </c>
      <c r="D391" t="str">
        <f>'DK Salaries'!D391</f>
        <v>Ind@Hou 08:30PM ET</v>
      </c>
      <c r="E391">
        <f>'DK Salaries'!E391</f>
        <v>0</v>
      </c>
      <c r="F391" t="str">
        <f>'DK Salaries'!F391</f>
        <v>Ind</v>
      </c>
      <c r="G391" t="str">
        <f t="shared" si="1"/>
        <v>Ind</v>
      </c>
      <c r="H391" t="s">
        <v>96</v>
      </c>
      <c r="I391" t="str">
        <f t="shared" si="2"/>
        <v>Hou</v>
      </c>
      <c r="J391" s="13">
        <v>0.8541666666666666</v>
      </c>
      <c r="K391" t="s">
        <v>51</v>
      </c>
      <c r="L391" s="14" t="str">
        <f t="shared" si="3"/>
        <v>Hou</v>
      </c>
    </row>
    <row r="392">
      <c r="A392" t="str">
        <f>'DK Salaries'!A392</f>
        <v>WR</v>
      </c>
      <c r="B392" t="str">
        <f>'DK Salaries'!B392</f>
        <v>Keith Mumphery</v>
      </c>
      <c r="C392">
        <f>'DK Salaries'!C392</f>
        <v>3000</v>
      </c>
      <c r="D392" t="str">
        <f>'DK Salaries'!D392</f>
        <v>Ind@Hou 08:30PM ET</v>
      </c>
      <c r="E392">
        <f>'DK Salaries'!E392</f>
        <v>0</v>
      </c>
      <c r="F392" t="str">
        <f>'DK Salaries'!F392</f>
        <v>Hou</v>
      </c>
      <c r="G392" t="str">
        <f t="shared" si="1"/>
        <v>Ind</v>
      </c>
      <c r="H392" t="s">
        <v>96</v>
      </c>
      <c r="I392" t="str">
        <f t="shared" si="2"/>
        <v>Hou</v>
      </c>
      <c r="J392" s="13">
        <v>0.8541666666666666</v>
      </c>
      <c r="K392" t="s">
        <v>51</v>
      </c>
      <c r="L392" s="14" t="str">
        <f t="shared" si="3"/>
        <v>Ind</v>
      </c>
    </row>
    <row r="393">
      <c r="A393" t="str">
        <f>'DK Salaries'!A393</f>
        <v>WR</v>
      </c>
      <c r="B393" t="str">
        <f>'DK Salaries'!B393</f>
        <v>Quan Bray</v>
      </c>
      <c r="C393">
        <f>'DK Salaries'!C393</f>
        <v>3000</v>
      </c>
      <c r="D393" t="str">
        <f>'DK Salaries'!D393</f>
        <v>Ind@Hou 08:30PM ET</v>
      </c>
      <c r="E393">
        <f>'DK Salaries'!E393</f>
        <v>1.46</v>
      </c>
      <c r="F393" t="str">
        <f>'DK Salaries'!F393</f>
        <v>Ind</v>
      </c>
      <c r="G393" t="str">
        <f t="shared" si="1"/>
        <v>Ind</v>
      </c>
      <c r="H393" t="s">
        <v>96</v>
      </c>
      <c r="I393" t="str">
        <f t="shared" si="2"/>
        <v>Hou</v>
      </c>
      <c r="J393" s="13">
        <v>0.8541666666666666</v>
      </c>
      <c r="K393" t="s">
        <v>51</v>
      </c>
      <c r="L393" s="14" t="str">
        <f t="shared" si="3"/>
        <v>Hou</v>
      </c>
    </row>
    <row r="394">
      <c r="A394" t="str">
        <f>'DK Salaries'!A394</f>
        <v>WR</v>
      </c>
      <c r="B394" t="str">
        <f>'DK Salaries'!B394</f>
        <v>Braxton Miller</v>
      </c>
      <c r="C394">
        <f>'DK Salaries'!C394</f>
        <v>3000</v>
      </c>
      <c r="D394" t="str">
        <f>'DK Salaries'!D394</f>
        <v>Ind@Hou 08:30PM ET</v>
      </c>
      <c r="E394">
        <f>'DK Salaries'!E394</f>
        <v>1.633</v>
      </c>
      <c r="F394" t="str">
        <f>'DK Salaries'!F394</f>
        <v>Hou</v>
      </c>
      <c r="G394" t="str">
        <f t="shared" si="1"/>
        <v>Ind</v>
      </c>
      <c r="H394" t="s">
        <v>96</v>
      </c>
      <c r="I394" t="str">
        <f t="shared" si="2"/>
        <v>Hou</v>
      </c>
      <c r="J394" s="13">
        <v>0.8541666666666666</v>
      </c>
      <c r="K394" t="s">
        <v>51</v>
      </c>
      <c r="L394" s="14" t="str">
        <f t="shared" si="3"/>
        <v>Ind</v>
      </c>
    </row>
    <row r="395">
      <c r="A395" t="str">
        <f>'DK Salaries'!A395</f>
        <v>WR</v>
      </c>
      <c r="B395" t="str">
        <f>'DK Salaries'!B395</f>
        <v>Chester Rogers</v>
      </c>
      <c r="C395">
        <f>'DK Salaries'!C395</f>
        <v>3000</v>
      </c>
      <c r="D395" t="str">
        <f>'DK Salaries'!D395</f>
        <v>Ind@Hou 08:30PM ET</v>
      </c>
      <c r="E395">
        <f>'DK Salaries'!E395</f>
        <v>2.825</v>
      </c>
      <c r="F395" t="str">
        <f>'DK Salaries'!F395</f>
        <v>Ind</v>
      </c>
      <c r="G395" t="str">
        <f t="shared" si="1"/>
        <v>Ind</v>
      </c>
      <c r="H395" t="s">
        <v>96</v>
      </c>
      <c r="I395" t="str">
        <f t="shared" si="2"/>
        <v>Hou</v>
      </c>
      <c r="J395" s="13">
        <v>0.8541666666666666</v>
      </c>
      <c r="K395" t="s">
        <v>51</v>
      </c>
      <c r="L395" s="14" t="str">
        <f t="shared" si="3"/>
        <v>Hou</v>
      </c>
    </row>
    <row r="396">
      <c r="A396" t="str">
        <f>'DK Salaries'!A396</f>
        <v>WR</v>
      </c>
      <c r="B396" t="str">
        <f>'DK Salaries'!B396</f>
        <v>Jaelen Strong</v>
      </c>
      <c r="C396">
        <f>'DK Salaries'!C396</f>
        <v>3000</v>
      </c>
      <c r="D396" t="str">
        <f>'DK Salaries'!D396</f>
        <v>Ind@Hou 08:30PM ET</v>
      </c>
      <c r="E396">
        <f>'DK Salaries'!E396</f>
        <v>3.9</v>
      </c>
      <c r="F396" t="str">
        <f>'DK Salaries'!F396</f>
        <v>Hou</v>
      </c>
      <c r="G396" t="str">
        <f t="shared" si="1"/>
        <v>Ind</v>
      </c>
      <c r="H396" t="s">
        <v>96</v>
      </c>
      <c r="I396" t="str">
        <f t="shared" si="2"/>
        <v>Hou</v>
      </c>
      <c r="J396" s="13">
        <v>0.8541666666666666</v>
      </c>
      <c r="K396" t="s">
        <v>51</v>
      </c>
      <c r="L396" s="14" t="str">
        <f t="shared" si="3"/>
        <v>Ind</v>
      </c>
    </row>
    <row r="397">
      <c r="A397" t="str">
        <f>'DK Salaries'!A397</f>
        <v>RB</v>
      </c>
      <c r="B397" t="str">
        <f>'DK Salaries'!B397</f>
        <v>Andre Ellington</v>
      </c>
      <c r="C397">
        <f>'DK Salaries'!C397</f>
        <v>3000</v>
      </c>
      <c r="D397" t="str">
        <f>'DK Salaries'!D397</f>
        <v>NYJ@Ari 08:30PM ET</v>
      </c>
      <c r="E397">
        <f>'DK Salaries'!E397</f>
        <v>1.64</v>
      </c>
      <c r="F397" t="str">
        <f>'DK Salaries'!F397</f>
        <v>Ari</v>
      </c>
      <c r="G397" t="str">
        <f t="shared" si="1"/>
        <v>NYJ</v>
      </c>
      <c r="H397" t="s">
        <v>64</v>
      </c>
      <c r="I397" t="str">
        <f t="shared" si="2"/>
        <v>Ari</v>
      </c>
      <c r="J397" s="13">
        <v>0.8541666666666666</v>
      </c>
      <c r="K397" t="s">
        <v>51</v>
      </c>
      <c r="L397" s="14" t="str">
        <f t="shared" si="3"/>
        <v>NYJ</v>
      </c>
    </row>
    <row r="398">
      <c r="A398" t="str">
        <f>'DK Salaries'!A398</f>
        <v>RB</v>
      </c>
      <c r="B398" t="str">
        <f>'DK Salaries'!B398</f>
        <v>Stepfan Taylor</v>
      </c>
      <c r="C398">
        <f>'DK Salaries'!C398</f>
        <v>3000</v>
      </c>
      <c r="D398" t="str">
        <f>'DK Salaries'!D398</f>
        <v>NYJ@Ari 08:30PM ET</v>
      </c>
      <c r="E398">
        <f>'DK Salaries'!E398</f>
        <v>-0.05</v>
      </c>
      <c r="F398" t="str">
        <f>'DK Salaries'!F398</f>
        <v>Ari</v>
      </c>
      <c r="G398" t="str">
        <f t="shared" si="1"/>
        <v>NYJ</v>
      </c>
      <c r="H398" t="s">
        <v>64</v>
      </c>
      <c r="I398" t="str">
        <f t="shared" si="2"/>
        <v>Ari</v>
      </c>
      <c r="J398" s="13">
        <v>0.8541666666666666</v>
      </c>
      <c r="K398" t="s">
        <v>51</v>
      </c>
      <c r="L398" s="14" t="str">
        <f t="shared" si="3"/>
        <v>NYJ</v>
      </c>
    </row>
    <row r="399">
      <c r="A399" t="str">
        <f>'DK Salaries'!A399</f>
        <v>RB</v>
      </c>
      <c r="B399" t="str">
        <f>'DK Salaries'!B399</f>
        <v>Troymaine Pope</v>
      </c>
      <c r="C399">
        <f>'DK Salaries'!C399</f>
        <v>3000</v>
      </c>
      <c r="D399" t="str">
        <f>'DK Salaries'!D399</f>
        <v>NYJ@Ari 08:30PM ET</v>
      </c>
      <c r="E399">
        <f>'DK Salaries'!E399</f>
        <v>0</v>
      </c>
      <c r="F399" t="str">
        <f>'DK Salaries'!F399</f>
        <v>NYJ</v>
      </c>
      <c r="G399" t="str">
        <f t="shared" si="1"/>
        <v>NYJ</v>
      </c>
      <c r="H399" t="s">
        <v>64</v>
      </c>
      <c r="I399" t="str">
        <f t="shared" si="2"/>
        <v>Ari</v>
      </c>
      <c r="J399" s="13">
        <v>0.8541666666666666</v>
      </c>
      <c r="K399" t="s">
        <v>51</v>
      </c>
      <c r="L399" s="14" t="str">
        <f t="shared" si="3"/>
        <v>Ari</v>
      </c>
    </row>
    <row r="400">
      <c r="A400" t="str">
        <f>'DK Salaries'!A400</f>
        <v>WR</v>
      </c>
      <c r="B400" t="str">
        <f>'DK Salaries'!B400</f>
        <v>Jeremy Ross</v>
      </c>
      <c r="C400">
        <f>'DK Salaries'!C400</f>
        <v>3000</v>
      </c>
      <c r="D400" t="str">
        <f>'DK Salaries'!D400</f>
        <v>NYJ@Ari 08:30PM ET</v>
      </c>
      <c r="E400">
        <f>'DK Salaries'!E400</f>
        <v>0</v>
      </c>
      <c r="F400" t="str">
        <f>'DK Salaries'!F400</f>
        <v>NYJ</v>
      </c>
      <c r="G400" t="str">
        <f t="shared" si="1"/>
        <v>NYJ</v>
      </c>
      <c r="H400" t="s">
        <v>64</v>
      </c>
      <c r="I400" t="str">
        <f t="shared" si="2"/>
        <v>Ari</v>
      </c>
      <c r="J400" s="13">
        <v>0.8541666666666666</v>
      </c>
      <c r="K400" t="s">
        <v>51</v>
      </c>
      <c r="L400" s="14" t="str">
        <f t="shared" si="3"/>
        <v>Ari</v>
      </c>
    </row>
    <row r="401">
      <c r="A401" t="str">
        <f>'DK Salaries'!A401</f>
        <v>WR</v>
      </c>
      <c r="B401" t="str">
        <f>'DK Salaries'!B401</f>
        <v>J.J. Nelson</v>
      </c>
      <c r="C401">
        <f>'DK Salaries'!C401</f>
        <v>3000</v>
      </c>
      <c r="D401" t="str">
        <f>'DK Salaries'!D401</f>
        <v>NYJ@Ari 08:30PM ET</v>
      </c>
      <c r="E401">
        <f>'DK Salaries'!E401</f>
        <v>1.375</v>
      </c>
      <c r="F401" t="str">
        <f>'DK Salaries'!F401</f>
        <v>Ari</v>
      </c>
      <c r="G401" t="str">
        <f t="shared" si="1"/>
        <v>NYJ</v>
      </c>
      <c r="H401" t="s">
        <v>64</v>
      </c>
      <c r="I401" t="str">
        <f t="shared" si="2"/>
        <v>Ari</v>
      </c>
      <c r="J401" s="13">
        <v>0.8541666666666666</v>
      </c>
      <c r="K401" t="s">
        <v>51</v>
      </c>
      <c r="L401" s="14" t="str">
        <f t="shared" si="3"/>
        <v>NYJ</v>
      </c>
    </row>
    <row r="402">
      <c r="A402" t="str">
        <f>'DK Salaries'!A402</f>
        <v>WR</v>
      </c>
      <c r="B402" t="str">
        <f>'DK Salaries'!B402</f>
        <v>Charone Peake</v>
      </c>
      <c r="C402">
        <f>'DK Salaries'!C402</f>
        <v>3000</v>
      </c>
      <c r="D402" t="str">
        <f>'DK Salaries'!D402</f>
        <v>NYJ@Ari 08:30PM ET</v>
      </c>
      <c r="E402">
        <f>'DK Salaries'!E402</f>
        <v>2.72</v>
      </c>
      <c r="F402" t="str">
        <f>'DK Salaries'!F402</f>
        <v>NYJ</v>
      </c>
      <c r="G402" t="str">
        <f t="shared" si="1"/>
        <v>NYJ</v>
      </c>
      <c r="H402" t="s">
        <v>64</v>
      </c>
      <c r="I402" t="str">
        <f t="shared" si="2"/>
        <v>Ari</v>
      </c>
      <c r="J402" s="13">
        <v>0.8541666666666666</v>
      </c>
      <c r="K402" t="s">
        <v>51</v>
      </c>
      <c r="L402" s="14" t="str">
        <f t="shared" si="3"/>
        <v>Ari</v>
      </c>
    </row>
    <row r="403">
      <c r="A403" t="str">
        <f>'DK Salaries'!A403</f>
        <v>WR</v>
      </c>
      <c r="B403" t="str">
        <f>'DK Salaries'!B403</f>
        <v>Robby Anderson</v>
      </c>
      <c r="C403">
        <f>'DK Salaries'!C403</f>
        <v>3000</v>
      </c>
      <c r="D403" t="str">
        <f>'DK Salaries'!D403</f>
        <v>NYJ@Ari 08:30PM ET</v>
      </c>
      <c r="E403">
        <f>'DK Salaries'!E403</f>
        <v>2.12</v>
      </c>
      <c r="F403" t="str">
        <f>'DK Salaries'!F403</f>
        <v>NYJ</v>
      </c>
      <c r="G403" t="str">
        <f t="shared" si="1"/>
        <v>NYJ</v>
      </c>
      <c r="H403" t="s">
        <v>64</v>
      </c>
      <c r="I403" t="str">
        <f t="shared" si="2"/>
        <v>Ari</v>
      </c>
      <c r="J403" s="13">
        <v>0.8541666666666666</v>
      </c>
      <c r="K403" t="s">
        <v>51</v>
      </c>
      <c r="L403" s="14" t="str">
        <f t="shared" si="3"/>
        <v>Ari</v>
      </c>
    </row>
    <row r="404">
      <c r="A404" t="str">
        <f>'DK Salaries'!A404</f>
        <v>WR</v>
      </c>
      <c r="B404" t="str">
        <f>'DK Salaries'!B404</f>
        <v>Brittan Golden</v>
      </c>
      <c r="C404">
        <f>'DK Salaries'!C404</f>
        <v>3000</v>
      </c>
      <c r="D404" t="str">
        <f>'DK Salaries'!D404</f>
        <v>NYJ@Ari 08:30PM ET</v>
      </c>
      <c r="E404">
        <f>'DK Salaries'!E404</f>
        <v>0</v>
      </c>
      <c r="F404" t="str">
        <f>'DK Salaries'!F404</f>
        <v>Ari</v>
      </c>
      <c r="G404" t="str">
        <f t="shared" si="1"/>
        <v>NYJ</v>
      </c>
      <c r="H404" t="s">
        <v>64</v>
      </c>
      <c r="I404" t="str">
        <f t="shared" si="2"/>
        <v>Ari</v>
      </c>
      <c r="J404" s="13">
        <v>0.8541666666666666</v>
      </c>
      <c r="K404" t="s">
        <v>51</v>
      </c>
      <c r="L404" s="14" t="str">
        <f t="shared" si="3"/>
        <v>NYJ</v>
      </c>
    </row>
    <row r="405">
      <c r="A405" t="str">
        <f>'DK Salaries'!A405</f>
        <v>WR</v>
      </c>
      <c r="B405" t="str">
        <f>'DK Salaries'!B405</f>
        <v>Jalin Marshall</v>
      </c>
      <c r="C405">
        <f>'DK Salaries'!C405</f>
        <v>3000</v>
      </c>
      <c r="D405" t="str">
        <f>'DK Salaries'!D405</f>
        <v>NYJ@Ari 08:30PM ET</v>
      </c>
      <c r="E405">
        <f>'DK Salaries'!E405</f>
        <v>3.133</v>
      </c>
      <c r="F405" t="str">
        <f>'DK Salaries'!F405</f>
        <v>NYJ</v>
      </c>
      <c r="G405" t="str">
        <f t="shared" si="1"/>
        <v>NYJ</v>
      </c>
      <c r="H405" t="s">
        <v>64</v>
      </c>
      <c r="I405" t="str">
        <f t="shared" si="2"/>
        <v>Ari</v>
      </c>
      <c r="J405" s="13">
        <v>0.8541666666666666</v>
      </c>
      <c r="K405" t="s">
        <v>51</v>
      </c>
      <c r="L405" s="14" t="str">
        <f t="shared" si="3"/>
        <v>Ari</v>
      </c>
    </row>
    <row r="406">
      <c r="A406" t="str">
        <f>'DK Salaries'!A406</f>
        <v>TE</v>
      </c>
      <c r="B406" t="str">
        <f>'DK Salaries'!B406</f>
        <v>Charles Clay</v>
      </c>
      <c r="C406">
        <f>'DK Salaries'!C406</f>
        <v>2900</v>
      </c>
      <c r="D406" t="str">
        <f>'DK Salaries'!D406</f>
        <v>SF@Buf 01:00PM ET</v>
      </c>
      <c r="E406">
        <f>'DK Salaries'!E406</f>
        <v>7.14</v>
      </c>
      <c r="F406" t="str">
        <f>'DK Salaries'!F406</f>
        <v>Buf</v>
      </c>
      <c r="G406" t="str">
        <f t="shared" si="1"/>
        <v>SF</v>
      </c>
      <c r="H406" t="s">
        <v>160</v>
      </c>
      <c r="I406" t="str">
        <f t="shared" si="2"/>
        <v>Buf</v>
      </c>
      <c r="J406" s="13">
        <v>0.5416666666666666</v>
      </c>
      <c r="K406" t="s">
        <v>51</v>
      </c>
      <c r="L406" s="14" t="str">
        <f t="shared" si="3"/>
        <v>SF</v>
      </c>
    </row>
    <row r="407">
      <c r="A407" t="str">
        <f>'DK Salaries'!A407</f>
        <v>TE</v>
      </c>
      <c r="B407" t="str">
        <f>'DK Salaries'!B407</f>
        <v>Will Tye</v>
      </c>
      <c r="C407">
        <f>'DK Salaries'!C407</f>
        <v>2900</v>
      </c>
      <c r="D407" t="str">
        <f>'DK Salaries'!D407</f>
        <v>Bal@NYG 01:00PM ET</v>
      </c>
      <c r="E407">
        <f>'DK Salaries'!E407</f>
        <v>5.2</v>
      </c>
      <c r="F407" t="str">
        <f>'DK Salaries'!F407</f>
        <v>NYG</v>
      </c>
      <c r="G407" t="str">
        <f t="shared" si="1"/>
        <v>Bal</v>
      </c>
      <c r="H407" t="s">
        <v>38</v>
      </c>
      <c r="I407" t="str">
        <f t="shared" si="2"/>
        <v>NYG</v>
      </c>
      <c r="J407" s="13">
        <v>0.5416666666666666</v>
      </c>
      <c r="K407" t="s">
        <v>51</v>
      </c>
      <c r="L407" s="14" t="str">
        <f t="shared" si="3"/>
        <v>Bal</v>
      </c>
    </row>
    <row r="408">
      <c r="A408" t="str">
        <f>'DK Salaries'!A408</f>
        <v>DST</v>
      </c>
      <c r="B408" t="str">
        <f>'DK Salaries'!B408</f>
        <v>Rams </v>
      </c>
      <c r="C408">
        <f>'DK Salaries'!C408</f>
        <v>2900</v>
      </c>
      <c r="D408" t="str">
        <f>'DK Salaries'!D408</f>
        <v>LA@Det 01:00PM ET</v>
      </c>
      <c r="E408">
        <f>'DK Salaries'!E408</f>
        <v>9</v>
      </c>
      <c r="F408" t="str">
        <f>'DK Salaries'!F408</f>
        <v>LA</v>
      </c>
      <c r="G408" t="str">
        <f t="shared" si="1"/>
        <v>LA</v>
      </c>
      <c r="H408" t="s">
        <v>137</v>
      </c>
      <c r="I408" t="str">
        <f t="shared" si="2"/>
        <v>Det</v>
      </c>
      <c r="J408" s="13">
        <v>0.5416666666666666</v>
      </c>
      <c r="K408" t="s">
        <v>51</v>
      </c>
      <c r="L408" s="14" t="str">
        <f t="shared" si="3"/>
        <v>Det</v>
      </c>
    </row>
    <row r="409">
      <c r="A409" t="str">
        <f>'DK Salaries'!A409</f>
        <v>TE</v>
      </c>
      <c r="B409" t="str">
        <f>'DK Salaries'!B409</f>
        <v>Richard Rodgers</v>
      </c>
      <c r="C409">
        <f>'DK Salaries'!C409</f>
        <v>2900</v>
      </c>
      <c r="D409" t="str">
        <f>'DK Salaries'!D409</f>
        <v>Dal@GB 04:25PM ET</v>
      </c>
      <c r="E409">
        <f>'DK Salaries'!E409</f>
        <v>4.55</v>
      </c>
      <c r="F409" t="str">
        <f>'DK Salaries'!F409</f>
        <v>GB</v>
      </c>
      <c r="G409" t="str">
        <f t="shared" si="1"/>
        <v>Dal</v>
      </c>
      <c r="H409" t="s">
        <v>57</v>
      </c>
      <c r="I409" t="str">
        <f t="shared" si="2"/>
        <v>GB</v>
      </c>
      <c r="J409" s="13">
        <v>0.6840277777777778</v>
      </c>
      <c r="K409" t="s">
        <v>51</v>
      </c>
      <c r="L409" s="14" t="str">
        <f t="shared" si="3"/>
        <v>Dal</v>
      </c>
    </row>
    <row r="410">
      <c r="A410" t="str">
        <f>'DK Salaries'!A410</f>
        <v>DST</v>
      </c>
      <c r="B410" t="str">
        <f>'DK Salaries'!B410</f>
        <v>Texans </v>
      </c>
      <c r="C410">
        <f>'DK Salaries'!C410</f>
        <v>2900</v>
      </c>
      <c r="D410" t="str">
        <f>'DK Salaries'!D410</f>
        <v>Ind@Hou 08:30PM ET</v>
      </c>
      <c r="E410">
        <f>'DK Salaries'!E410</f>
        <v>6.8</v>
      </c>
      <c r="F410" t="str">
        <f>'DK Salaries'!F410</f>
        <v>Hou</v>
      </c>
      <c r="G410" t="str">
        <f t="shared" si="1"/>
        <v>Ind</v>
      </c>
      <c r="H410" t="s">
        <v>96</v>
      </c>
      <c r="I410" t="str">
        <f t="shared" si="2"/>
        <v>Hou</v>
      </c>
      <c r="J410" s="13">
        <v>0.8541666666666666</v>
      </c>
      <c r="K410" t="s">
        <v>51</v>
      </c>
      <c r="L410" s="14" t="str">
        <f t="shared" si="3"/>
        <v>Ind</v>
      </c>
    </row>
    <row r="411">
      <c r="A411" t="str">
        <f>'DK Salaries'!A411</f>
        <v>TE</v>
      </c>
      <c r="B411" t="str">
        <f>'DK Salaries'!B411</f>
        <v>Virgil Green</v>
      </c>
      <c r="C411">
        <f>'DK Salaries'!C411</f>
        <v>2800</v>
      </c>
      <c r="D411" t="str">
        <f>'DK Salaries'!D411</f>
        <v>Den@SD 08:25PM ET</v>
      </c>
      <c r="E411">
        <f>'DK Salaries'!E411</f>
        <v>7.2</v>
      </c>
      <c r="F411" t="str">
        <f>'DK Salaries'!F411</f>
        <v>Den</v>
      </c>
      <c r="G411" t="str">
        <f t="shared" si="1"/>
        <v>Den</v>
      </c>
      <c r="H411" t="s">
        <v>128</v>
      </c>
      <c r="I411" t="str">
        <f t="shared" si="2"/>
        <v>SD</v>
      </c>
      <c r="J411" s="13">
        <v>0.8506944444444444</v>
      </c>
      <c r="K411" t="s">
        <v>51</v>
      </c>
      <c r="L411" s="14" t="str">
        <f t="shared" si="3"/>
        <v>SD</v>
      </c>
    </row>
    <row r="412">
      <c r="A412" t="str">
        <f>'DK Salaries'!A412</f>
        <v>TE</v>
      </c>
      <c r="B412" t="str">
        <f>'DK Salaries'!B412</f>
        <v>Jordan Cameron</v>
      </c>
      <c r="C412">
        <f>'DK Salaries'!C412</f>
        <v>2800</v>
      </c>
      <c r="D412" t="str">
        <f>'DK Salaries'!D412</f>
        <v>Pit@Mia 01:00PM ET</v>
      </c>
      <c r="E412">
        <f>'DK Salaries'!E412</f>
        <v>6.667</v>
      </c>
      <c r="F412" t="str">
        <f>'DK Salaries'!F412</f>
        <v>Mia</v>
      </c>
      <c r="G412" t="str">
        <f t="shared" si="1"/>
        <v>Pit</v>
      </c>
      <c r="H412" t="s">
        <v>30</v>
      </c>
      <c r="I412" t="str">
        <f t="shared" si="2"/>
        <v>Mia</v>
      </c>
      <c r="J412" s="13">
        <v>0.5416666666666666</v>
      </c>
      <c r="K412" t="s">
        <v>51</v>
      </c>
      <c r="L412" s="14" t="str">
        <f t="shared" si="3"/>
        <v>Pit</v>
      </c>
    </row>
    <row r="413">
      <c r="A413" t="str">
        <f>'DK Salaries'!A413</f>
        <v>DST</v>
      </c>
      <c r="B413" t="str">
        <f>'DK Salaries'!B413</f>
        <v>Chiefs </v>
      </c>
      <c r="C413">
        <f>'DK Salaries'!C413</f>
        <v>2800</v>
      </c>
      <c r="D413" t="str">
        <f>'DK Salaries'!D413</f>
        <v>KC@Oak 04:05PM ET</v>
      </c>
      <c r="E413">
        <f>'DK Salaries'!E413</f>
        <v>10.25</v>
      </c>
      <c r="F413" t="str">
        <f>'DK Salaries'!F413</f>
        <v>KC</v>
      </c>
      <c r="G413" t="str">
        <f t="shared" si="1"/>
        <v>KC</v>
      </c>
      <c r="H413" t="s">
        <v>115</v>
      </c>
      <c r="I413" t="str">
        <f t="shared" si="2"/>
        <v>Oak</v>
      </c>
      <c r="J413" s="13">
        <v>0.6701388888888888</v>
      </c>
      <c r="K413" t="s">
        <v>51</v>
      </c>
      <c r="L413" s="14" t="str">
        <f t="shared" si="3"/>
        <v>Oak</v>
      </c>
    </row>
    <row r="414">
      <c r="A414" t="str">
        <f>'DK Salaries'!A414</f>
        <v>TE</v>
      </c>
      <c r="B414" t="str">
        <f>'DK Salaries'!B414</f>
        <v>Jacob Tamme</v>
      </c>
      <c r="C414">
        <f>'DK Salaries'!C414</f>
        <v>2800</v>
      </c>
      <c r="D414" t="str">
        <f>'DK Salaries'!D414</f>
        <v>Atl@Sea 04:25PM ET</v>
      </c>
      <c r="E414">
        <f>'DK Salaries'!E414</f>
        <v>8.96</v>
      </c>
      <c r="F414" t="str">
        <f>'DK Salaries'!F414</f>
        <v>Atl</v>
      </c>
      <c r="G414" t="str">
        <f t="shared" si="1"/>
        <v>Atl</v>
      </c>
      <c r="H414" t="s">
        <v>34</v>
      </c>
      <c r="I414" t="str">
        <f t="shared" si="2"/>
        <v>Sea</v>
      </c>
      <c r="J414" s="13">
        <v>0.6840277777777778</v>
      </c>
      <c r="K414" t="s">
        <v>51</v>
      </c>
      <c r="L414" s="14" t="str">
        <f t="shared" si="3"/>
        <v>Sea</v>
      </c>
    </row>
    <row r="415">
      <c r="A415" t="str">
        <f>'DK Salaries'!A415</f>
        <v>DST</v>
      </c>
      <c r="B415" t="str">
        <f>'DK Salaries'!B415</f>
        <v>Packers </v>
      </c>
      <c r="C415">
        <f>'DK Salaries'!C415</f>
        <v>2800</v>
      </c>
      <c r="D415" t="str">
        <f>'DK Salaries'!D415</f>
        <v>Dal@GB 04:25PM ET</v>
      </c>
      <c r="E415">
        <f>'DK Salaries'!E415</f>
        <v>6</v>
      </c>
      <c r="F415" t="str">
        <f>'DK Salaries'!F415</f>
        <v>GB</v>
      </c>
      <c r="G415" t="str">
        <f t="shared" si="1"/>
        <v>Dal</v>
      </c>
      <c r="H415" t="s">
        <v>57</v>
      </c>
      <c r="I415" t="str">
        <f t="shared" si="2"/>
        <v>GB</v>
      </c>
      <c r="J415" s="13">
        <v>0.6840277777777778</v>
      </c>
      <c r="K415" t="s">
        <v>51</v>
      </c>
      <c r="L415" s="14" t="str">
        <f t="shared" si="3"/>
        <v>Dal</v>
      </c>
    </row>
    <row r="416">
      <c r="A416" t="str">
        <f>'DK Salaries'!A416</f>
        <v>DST</v>
      </c>
      <c r="B416" t="str">
        <f>'DK Salaries'!B416</f>
        <v>Redskins </v>
      </c>
      <c r="C416">
        <f>'DK Salaries'!C416</f>
        <v>2700</v>
      </c>
      <c r="D416" t="str">
        <f>'DK Salaries'!D416</f>
        <v>Phi@Was 01:00PM ET</v>
      </c>
      <c r="E416">
        <f>'DK Salaries'!E416</f>
        <v>7.2</v>
      </c>
      <c r="F416" t="str">
        <f>'DK Salaries'!F416</f>
        <v>Was</v>
      </c>
      <c r="G416" t="str">
        <f t="shared" si="1"/>
        <v>Phi</v>
      </c>
      <c r="H416" t="s">
        <v>178</v>
      </c>
      <c r="I416" t="str">
        <f t="shared" si="2"/>
        <v>Was</v>
      </c>
      <c r="J416" s="13">
        <v>0.5416666666666666</v>
      </c>
      <c r="K416" t="s">
        <v>51</v>
      </c>
      <c r="L416" s="14" t="str">
        <f t="shared" si="3"/>
        <v>Phi</v>
      </c>
    </row>
    <row r="417">
      <c r="A417" t="str">
        <f>'DK Salaries'!A417</f>
        <v>DST</v>
      </c>
      <c r="B417" t="str">
        <f>'DK Salaries'!B417</f>
        <v>Jaguars </v>
      </c>
      <c r="C417">
        <f>'DK Salaries'!C417</f>
        <v>2700</v>
      </c>
      <c r="D417" t="str">
        <f>'DK Salaries'!D417</f>
        <v>Jax@Chi 01:00PM ET</v>
      </c>
      <c r="E417">
        <f>'DK Salaries'!E417</f>
        <v>4.75</v>
      </c>
      <c r="F417" t="str">
        <f>'DK Salaries'!F417</f>
        <v>Jax</v>
      </c>
      <c r="G417" t="str">
        <f t="shared" si="1"/>
        <v>Jax</v>
      </c>
      <c r="H417" t="s">
        <v>80</v>
      </c>
      <c r="I417" t="str">
        <f t="shared" si="2"/>
        <v>Chi</v>
      </c>
      <c r="J417" s="13">
        <v>0.5416666666666666</v>
      </c>
      <c r="K417" t="s">
        <v>51</v>
      </c>
      <c r="L417" s="14" t="str">
        <f t="shared" si="3"/>
        <v>Chi</v>
      </c>
    </row>
    <row r="418">
      <c r="A418" t="str">
        <f>'DK Salaries'!A418</f>
        <v>TE</v>
      </c>
      <c r="B418" t="str">
        <f>'DK Salaries'!B418</f>
        <v>Lance Kendricks</v>
      </c>
      <c r="C418">
        <f>'DK Salaries'!C418</f>
        <v>2700</v>
      </c>
      <c r="D418" t="str">
        <f>'DK Salaries'!D418</f>
        <v>LA@Det 01:00PM ET</v>
      </c>
      <c r="E418">
        <f>'DK Salaries'!E418</f>
        <v>5.64</v>
      </c>
      <c r="F418" t="str">
        <f>'DK Salaries'!F418</f>
        <v>LA</v>
      </c>
      <c r="G418" t="str">
        <f t="shared" si="1"/>
        <v>LA</v>
      </c>
      <c r="H418" t="s">
        <v>137</v>
      </c>
      <c r="I418" t="str">
        <f t="shared" si="2"/>
        <v>Det</v>
      </c>
      <c r="J418" s="13">
        <v>0.5416666666666666</v>
      </c>
      <c r="K418" t="s">
        <v>51</v>
      </c>
      <c r="L418" s="14" t="str">
        <f t="shared" si="3"/>
        <v>Det</v>
      </c>
    </row>
    <row r="419">
      <c r="A419" t="str">
        <f>'DK Salaries'!A419</f>
        <v>DST</v>
      </c>
      <c r="B419" t="str">
        <f>'DK Salaries'!B419</f>
        <v>Browns </v>
      </c>
      <c r="C419">
        <f>'DK Salaries'!C419</f>
        <v>2600</v>
      </c>
      <c r="D419" t="str">
        <f>'DK Salaries'!D419</f>
        <v>Cle@Ten 01:00PM ET</v>
      </c>
      <c r="E419">
        <f>'DK Salaries'!E419</f>
        <v>4.4</v>
      </c>
      <c r="F419" t="str">
        <f>'DK Salaries'!F419</f>
        <v>Cle</v>
      </c>
      <c r="G419" t="str">
        <f t="shared" si="1"/>
        <v>Cle</v>
      </c>
      <c r="H419" t="s">
        <v>84</v>
      </c>
      <c r="I419" t="str">
        <f t="shared" si="2"/>
        <v>Ten</v>
      </c>
      <c r="J419" s="13">
        <v>0.5416666666666666</v>
      </c>
      <c r="K419" t="s">
        <v>51</v>
      </c>
      <c r="L419" s="14" t="str">
        <f t="shared" si="3"/>
        <v>Ten</v>
      </c>
    </row>
    <row r="420">
      <c r="A420" t="str">
        <f>'DK Salaries'!A420</f>
        <v>DST</v>
      </c>
      <c r="B420" t="str">
        <f>'DK Salaries'!B420</f>
        <v>Ravens </v>
      </c>
      <c r="C420">
        <f>'DK Salaries'!C420</f>
        <v>2600</v>
      </c>
      <c r="D420" t="str">
        <f>'DK Salaries'!D420</f>
        <v>Bal@NYG 01:00PM ET</v>
      </c>
      <c r="E420">
        <f>'DK Salaries'!E420</f>
        <v>7.6</v>
      </c>
      <c r="F420" t="str">
        <f>'DK Salaries'!F420</f>
        <v>Bal</v>
      </c>
      <c r="G420" t="str">
        <f t="shared" si="1"/>
        <v>Bal</v>
      </c>
      <c r="H420" t="s">
        <v>38</v>
      </c>
      <c r="I420" t="str">
        <f t="shared" si="2"/>
        <v>NYG</v>
      </c>
      <c r="J420" s="13">
        <v>0.5416666666666666</v>
      </c>
      <c r="K420" t="s">
        <v>51</v>
      </c>
      <c r="L420" s="14" t="str">
        <f t="shared" si="3"/>
        <v>NYG</v>
      </c>
    </row>
    <row r="421">
      <c r="A421" t="str">
        <f>'DK Salaries'!A421</f>
        <v>TE</v>
      </c>
      <c r="B421" t="str">
        <f>'DK Salaries'!B421</f>
        <v>Clive Walford</v>
      </c>
      <c r="C421">
        <f>'DK Salaries'!C421</f>
        <v>2600</v>
      </c>
      <c r="D421" t="str">
        <f>'DK Salaries'!D421</f>
        <v>KC@Oak 04:05PM ET</v>
      </c>
      <c r="E421">
        <f>'DK Salaries'!E421</f>
        <v>7.875</v>
      </c>
      <c r="F421" t="str">
        <f>'DK Salaries'!F421</f>
        <v>Oak</v>
      </c>
      <c r="G421" t="str">
        <f t="shared" si="1"/>
        <v>KC</v>
      </c>
      <c r="H421" t="s">
        <v>115</v>
      </c>
      <c r="I421" t="str">
        <f t="shared" si="2"/>
        <v>Oak</v>
      </c>
      <c r="J421" s="13">
        <v>0.6701388888888888</v>
      </c>
      <c r="K421" t="s">
        <v>51</v>
      </c>
      <c r="L421" s="14" t="str">
        <f t="shared" si="3"/>
        <v>KC</v>
      </c>
    </row>
    <row r="422">
      <c r="A422" t="str">
        <f>'DK Salaries'!A422</f>
        <v>DST</v>
      </c>
      <c r="B422" t="str">
        <f>'DK Salaries'!B422</f>
        <v>Raiders </v>
      </c>
      <c r="C422">
        <f>'DK Salaries'!C422</f>
        <v>2600</v>
      </c>
      <c r="D422" t="str">
        <f>'DK Salaries'!D422</f>
        <v>KC@Oak 04:05PM ET</v>
      </c>
      <c r="E422">
        <f>'DK Salaries'!E422</f>
        <v>5</v>
      </c>
      <c r="F422" t="str">
        <f>'DK Salaries'!F422</f>
        <v>Oak</v>
      </c>
      <c r="G422" t="str">
        <f t="shared" si="1"/>
        <v>KC</v>
      </c>
      <c r="H422" t="s">
        <v>115</v>
      </c>
      <c r="I422" t="str">
        <f t="shared" si="2"/>
        <v>Oak</v>
      </c>
      <c r="J422" s="13">
        <v>0.6701388888888888</v>
      </c>
      <c r="K422" t="s">
        <v>51</v>
      </c>
      <c r="L422" s="14" t="str">
        <f t="shared" si="3"/>
        <v>KC</v>
      </c>
    </row>
    <row r="423">
      <c r="A423" t="str">
        <f>'DK Salaries'!A423</f>
        <v>TE</v>
      </c>
      <c r="B423" t="str">
        <f>'DK Salaries'!B423</f>
        <v>John Phillips</v>
      </c>
      <c r="C423">
        <f>'DK Salaries'!C423</f>
        <v>2500</v>
      </c>
      <c r="D423" t="str">
        <f>'DK Salaries'!D423</f>
        <v>Den@SD 08:25PM ET</v>
      </c>
      <c r="E423">
        <f>'DK Salaries'!E423</f>
        <v>1.78</v>
      </c>
      <c r="F423" t="str">
        <f>'DK Salaries'!F423</f>
        <v>Den</v>
      </c>
      <c r="G423" t="str">
        <f t="shared" si="1"/>
        <v>Den</v>
      </c>
      <c r="H423" t="s">
        <v>128</v>
      </c>
      <c r="I423" t="str">
        <f t="shared" si="2"/>
        <v>SD</v>
      </c>
      <c r="J423" s="13">
        <v>0.8506944444444444</v>
      </c>
      <c r="K423" t="s">
        <v>51</v>
      </c>
      <c r="L423" s="14" t="str">
        <f t="shared" si="3"/>
        <v>SD</v>
      </c>
    </row>
    <row r="424">
      <c r="A424" t="str">
        <f>'DK Salaries'!A424</f>
        <v>TE</v>
      </c>
      <c r="B424" t="str">
        <f>'DK Salaries'!B424</f>
        <v>Sean McGrath</v>
      </c>
      <c r="C424">
        <f>'DK Salaries'!C424</f>
        <v>2500</v>
      </c>
      <c r="D424" t="str">
        <f>'DK Salaries'!D424</f>
        <v>Den@SD 08:25PM ET</v>
      </c>
      <c r="E424">
        <f>'DK Salaries'!E424</f>
        <v>0.46</v>
      </c>
      <c r="F424" t="str">
        <f>'DK Salaries'!F424</f>
        <v>SD</v>
      </c>
      <c r="G424" t="str">
        <f t="shared" si="1"/>
        <v>Den</v>
      </c>
      <c r="H424" t="s">
        <v>128</v>
      </c>
      <c r="I424" t="str">
        <f t="shared" si="2"/>
        <v>SD</v>
      </c>
      <c r="J424" s="13">
        <v>0.8506944444444444</v>
      </c>
      <c r="K424" t="s">
        <v>51</v>
      </c>
      <c r="L424" s="14" t="str">
        <f t="shared" si="3"/>
        <v>Den</v>
      </c>
    </row>
    <row r="425">
      <c r="A425" t="str">
        <f>'DK Salaries'!A425</f>
        <v>TE</v>
      </c>
      <c r="B425" t="str">
        <f>'DK Salaries'!B425</f>
        <v>Asante Cleveland</v>
      </c>
      <c r="C425">
        <f>'DK Salaries'!C425</f>
        <v>2500</v>
      </c>
      <c r="D425" t="str">
        <f>'DK Salaries'!D425</f>
        <v>Den@SD 08:25PM ET</v>
      </c>
      <c r="E425">
        <f>'DK Salaries'!E425</f>
        <v>0</v>
      </c>
      <c r="F425" t="str">
        <f>'DK Salaries'!F425</f>
        <v>SD</v>
      </c>
      <c r="G425" t="str">
        <f t="shared" si="1"/>
        <v>Den</v>
      </c>
      <c r="H425" t="s">
        <v>128</v>
      </c>
      <c r="I425" t="str">
        <f t="shared" si="2"/>
        <v>SD</v>
      </c>
      <c r="J425" s="13">
        <v>0.8506944444444444</v>
      </c>
      <c r="K425" t="s">
        <v>51</v>
      </c>
      <c r="L425" s="14" t="str">
        <f t="shared" si="3"/>
        <v>Den</v>
      </c>
    </row>
    <row r="426">
      <c r="A426" t="str">
        <f>'DK Salaries'!A426</f>
        <v>TE</v>
      </c>
      <c r="B426" t="str">
        <f>'DK Salaries'!B426</f>
        <v>Jeff Heuerman</v>
      </c>
      <c r="C426">
        <f>'DK Salaries'!C426</f>
        <v>2500</v>
      </c>
      <c r="D426" t="str">
        <f>'DK Salaries'!D426</f>
        <v>Den@SD 08:25PM ET</v>
      </c>
      <c r="E426">
        <f>'DK Salaries'!E426</f>
        <v>2.267</v>
      </c>
      <c r="F426" t="str">
        <f>'DK Salaries'!F426</f>
        <v>Den</v>
      </c>
      <c r="G426" t="str">
        <f t="shared" si="1"/>
        <v>Den</v>
      </c>
      <c r="H426" t="s">
        <v>128</v>
      </c>
      <c r="I426" t="str">
        <f t="shared" si="2"/>
        <v>SD</v>
      </c>
      <c r="J426" s="13">
        <v>0.8506944444444444</v>
      </c>
      <c r="K426" t="s">
        <v>51</v>
      </c>
      <c r="L426" s="14" t="str">
        <f t="shared" si="3"/>
        <v>SD</v>
      </c>
    </row>
    <row r="427">
      <c r="A427" t="str">
        <f>'DK Salaries'!A427</f>
        <v>DST</v>
      </c>
      <c r="B427" t="str">
        <f>'DK Salaries'!B427</f>
        <v>Chargers </v>
      </c>
      <c r="C427">
        <f>'DK Salaries'!C427</f>
        <v>2500</v>
      </c>
      <c r="D427" t="str">
        <f>'DK Salaries'!D427</f>
        <v>Den@SD 08:25PM ET</v>
      </c>
      <c r="E427">
        <f>'DK Salaries'!E427</f>
        <v>6.2</v>
      </c>
      <c r="F427" t="str">
        <f>'DK Salaries'!F427</f>
        <v>SD</v>
      </c>
      <c r="G427" t="str">
        <f t="shared" si="1"/>
        <v>Den</v>
      </c>
      <c r="H427" t="s">
        <v>128</v>
      </c>
      <c r="I427" t="str">
        <f t="shared" si="2"/>
        <v>SD</v>
      </c>
      <c r="J427" s="13">
        <v>0.8506944444444444</v>
      </c>
      <c r="K427" t="s">
        <v>51</v>
      </c>
      <c r="L427" s="14" t="str">
        <f t="shared" si="3"/>
        <v>Den</v>
      </c>
    </row>
    <row r="428">
      <c r="A428" t="str">
        <f>'DK Salaries'!A428</f>
        <v>TE</v>
      </c>
      <c r="B428" t="str">
        <f>'DK Salaries'!B428</f>
        <v>Kyle Nelson</v>
      </c>
      <c r="C428">
        <f>'DK Salaries'!C428</f>
        <v>2500</v>
      </c>
      <c r="D428" t="str">
        <f>'DK Salaries'!D428</f>
        <v>SF@Buf 01:00PM ET</v>
      </c>
      <c r="E428">
        <f>'DK Salaries'!E428</f>
        <v>0</v>
      </c>
      <c r="F428" t="str">
        <f>'DK Salaries'!F428</f>
        <v>SF</v>
      </c>
      <c r="G428" t="str">
        <f t="shared" si="1"/>
        <v>SF</v>
      </c>
      <c r="H428" t="s">
        <v>160</v>
      </c>
      <c r="I428" t="str">
        <f t="shared" si="2"/>
        <v>Buf</v>
      </c>
      <c r="J428" s="13">
        <v>0.5416666666666666</v>
      </c>
      <c r="K428" t="s">
        <v>51</v>
      </c>
      <c r="L428" s="14" t="str">
        <f t="shared" si="3"/>
        <v>Buf</v>
      </c>
    </row>
    <row r="429">
      <c r="A429" t="str">
        <f>'DK Salaries'!A429</f>
        <v>TE</v>
      </c>
      <c r="B429" t="str">
        <f>'DK Salaries'!B429</f>
        <v>Garrett Celek</v>
      </c>
      <c r="C429">
        <f>'DK Salaries'!C429</f>
        <v>2500</v>
      </c>
      <c r="D429" t="str">
        <f>'DK Salaries'!D429</f>
        <v>SF@Buf 01:00PM ET</v>
      </c>
      <c r="E429">
        <f>'DK Salaries'!E429</f>
        <v>4.9</v>
      </c>
      <c r="F429" t="str">
        <f>'DK Salaries'!F429</f>
        <v>SF</v>
      </c>
      <c r="G429" t="str">
        <f t="shared" si="1"/>
        <v>SF</v>
      </c>
      <c r="H429" t="s">
        <v>160</v>
      </c>
      <c r="I429" t="str">
        <f t="shared" si="2"/>
        <v>Buf</v>
      </c>
      <c r="J429" s="13">
        <v>0.5416666666666666</v>
      </c>
      <c r="K429" t="s">
        <v>51</v>
      </c>
      <c r="L429" s="14" t="str">
        <f t="shared" si="3"/>
        <v>Buf</v>
      </c>
    </row>
    <row r="430">
      <c r="A430" t="str">
        <f>'DK Salaries'!A430</f>
        <v>TE</v>
      </c>
      <c r="B430" t="str">
        <f>'DK Salaries'!B430</f>
        <v>Vance McDonald</v>
      </c>
      <c r="C430">
        <f>'DK Salaries'!C430</f>
        <v>2500</v>
      </c>
      <c r="D430" t="str">
        <f>'DK Salaries'!D430</f>
        <v>SF@Buf 01:00PM ET</v>
      </c>
      <c r="E430">
        <f>'DK Salaries'!E430</f>
        <v>8.767</v>
      </c>
      <c r="F430" t="str">
        <f>'DK Salaries'!F430</f>
        <v>SF</v>
      </c>
      <c r="G430" t="str">
        <f t="shared" si="1"/>
        <v>SF</v>
      </c>
      <c r="H430" t="s">
        <v>160</v>
      </c>
      <c r="I430" t="str">
        <f t="shared" si="2"/>
        <v>Buf</v>
      </c>
      <c r="J430" s="13">
        <v>0.5416666666666666</v>
      </c>
      <c r="K430" t="s">
        <v>51</v>
      </c>
      <c r="L430" s="14" t="str">
        <f t="shared" si="3"/>
        <v>Buf</v>
      </c>
    </row>
    <row r="431">
      <c r="A431" t="str">
        <f>'DK Salaries'!A431</f>
        <v>TE</v>
      </c>
      <c r="B431" t="str">
        <f>'DK Salaries'!B431</f>
        <v>Gerald Christian</v>
      </c>
      <c r="C431">
        <f>'DK Salaries'!C431</f>
        <v>2500</v>
      </c>
      <c r="D431" t="str">
        <f>'DK Salaries'!D431</f>
        <v>SF@Buf 01:00PM ET</v>
      </c>
      <c r="E431">
        <f>'DK Salaries'!E431</f>
        <v>0</v>
      </c>
      <c r="F431" t="str">
        <f>'DK Salaries'!F431</f>
        <v>Buf</v>
      </c>
      <c r="G431" t="str">
        <f t="shared" si="1"/>
        <v>SF</v>
      </c>
      <c r="H431" t="s">
        <v>160</v>
      </c>
      <c r="I431" t="str">
        <f t="shared" si="2"/>
        <v>Buf</v>
      </c>
      <c r="J431" s="13">
        <v>0.5416666666666666</v>
      </c>
      <c r="K431" t="s">
        <v>51</v>
      </c>
      <c r="L431" s="14" t="str">
        <f t="shared" si="3"/>
        <v>SF</v>
      </c>
    </row>
    <row r="432">
      <c r="A432" t="str">
        <f>'DK Salaries'!A432</f>
        <v>TE</v>
      </c>
      <c r="B432" t="str">
        <f>'DK Salaries'!B432</f>
        <v>Blake Bell</v>
      </c>
      <c r="C432">
        <f>'DK Salaries'!C432</f>
        <v>2500</v>
      </c>
      <c r="D432" t="str">
        <f>'DK Salaries'!D432</f>
        <v>SF@Buf 01:00PM ET</v>
      </c>
      <c r="E432">
        <f>'DK Salaries'!E432</f>
        <v>0.6</v>
      </c>
      <c r="F432" t="str">
        <f>'DK Salaries'!F432</f>
        <v>SF</v>
      </c>
      <c r="G432" t="str">
        <f t="shared" si="1"/>
        <v>SF</v>
      </c>
      <c r="H432" t="s">
        <v>160</v>
      </c>
      <c r="I432" t="str">
        <f t="shared" si="2"/>
        <v>Buf</v>
      </c>
      <c r="J432" s="13">
        <v>0.5416666666666666</v>
      </c>
      <c r="K432" t="s">
        <v>51</v>
      </c>
      <c r="L432" s="14" t="str">
        <f t="shared" si="3"/>
        <v>Buf</v>
      </c>
    </row>
    <row r="433">
      <c r="A433" t="str">
        <f>'DK Salaries'!A433</f>
        <v>TE</v>
      </c>
      <c r="B433" t="str">
        <f>'DK Salaries'!B433</f>
        <v>Je'Ron Hamm</v>
      </c>
      <c r="C433">
        <f>'DK Salaries'!C433</f>
        <v>2500</v>
      </c>
      <c r="D433" t="str">
        <f>'DK Salaries'!D433</f>
        <v>SF@Buf 01:00PM ET</v>
      </c>
      <c r="E433">
        <f>'DK Salaries'!E433</f>
        <v>0</v>
      </c>
      <c r="F433" t="str">
        <f>'DK Salaries'!F433</f>
        <v>SF</v>
      </c>
      <c r="G433" t="str">
        <f t="shared" si="1"/>
        <v>SF</v>
      </c>
      <c r="H433" t="s">
        <v>160</v>
      </c>
      <c r="I433" t="str">
        <f t="shared" si="2"/>
        <v>Buf</v>
      </c>
      <c r="J433" s="13">
        <v>0.5416666666666666</v>
      </c>
      <c r="K433" t="s">
        <v>51</v>
      </c>
      <c r="L433" s="14" t="str">
        <f t="shared" si="3"/>
        <v>Buf</v>
      </c>
    </row>
    <row r="434">
      <c r="A434" t="str">
        <f>'DK Salaries'!A434</f>
        <v>TE</v>
      </c>
      <c r="B434" t="str">
        <f>'DK Salaries'!B434</f>
        <v>Nick O'Leary</v>
      </c>
      <c r="C434">
        <f>'DK Salaries'!C434</f>
        <v>2500</v>
      </c>
      <c r="D434" t="str">
        <f>'DK Salaries'!D434</f>
        <v>SF@Buf 01:00PM ET</v>
      </c>
      <c r="E434">
        <f>'DK Salaries'!E434</f>
        <v>1.56</v>
      </c>
      <c r="F434" t="str">
        <f>'DK Salaries'!F434</f>
        <v>Buf</v>
      </c>
      <c r="G434" t="str">
        <f t="shared" si="1"/>
        <v>SF</v>
      </c>
      <c r="H434" t="s">
        <v>160</v>
      </c>
      <c r="I434" t="str">
        <f t="shared" si="2"/>
        <v>Buf</v>
      </c>
      <c r="J434" s="13">
        <v>0.5416666666666666</v>
      </c>
      <c r="K434" t="s">
        <v>51</v>
      </c>
      <c r="L434" s="14" t="str">
        <f t="shared" si="3"/>
        <v>SF</v>
      </c>
    </row>
    <row r="435">
      <c r="A435" t="str">
        <f>'DK Salaries'!A435</f>
        <v>TE</v>
      </c>
      <c r="B435" t="str">
        <f>'DK Salaries'!B435</f>
        <v>Vernon Davis</v>
      </c>
      <c r="C435">
        <f>'DK Salaries'!C435</f>
        <v>2500</v>
      </c>
      <c r="D435" t="str">
        <f>'DK Salaries'!D435</f>
        <v>Phi@Was 01:00PM ET</v>
      </c>
      <c r="E435">
        <f>'DK Salaries'!E435</f>
        <v>3.88</v>
      </c>
      <c r="F435" t="str">
        <f>'DK Salaries'!F435</f>
        <v>Was</v>
      </c>
      <c r="G435" t="str">
        <f t="shared" si="1"/>
        <v>Phi</v>
      </c>
      <c r="H435" t="s">
        <v>178</v>
      </c>
      <c r="I435" t="str">
        <f t="shared" si="2"/>
        <v>Was</v>
      </c>
      <c r="J435" s="13">
        <v>0.5416666666666666</v>
      </c>
      <c r="K435" t="s">
        <v>51</v>
      </c>
      <c r="L435" s="14" t="str">
        <f t="shared" si="3"/>
        <v>Phi</v>
      </c>
    </row>
    <row r="436">
      <c r="A436" t="str">
        <f>'DK Salaries'!A436</f>
        <v>TE</v>
      </c>
      <c r="B436" t="str">
        <f>'DK Salaries'!B436</f>
        <v>Brent Celek</v>
      </c>
      <c r="C436">
        <f>'DK Salaries'!C436</f>
        <v>2500</v>
      </c>
      <c r="D436" t="str">
        <f>'DK Salaries'!D436</f>
        <v>Phi@Was 01:00PM ET</v>
      </c>
      <c r="E436">
        <f>'DK Salaries'!E436</f>
        <v>2.8</v>
      </c>
      <c r="F436" t="str">
        <f>'DK Salaries'!F436</f>
        <v>Phi</v>
      </c>
      <c r="G436" t="str">
        <f t="shared" si="1"/>
        <v>Phi</v>
      </c>
      <c r="H436" t="s">
        <v>178</v>
      </c>
      <c r="I436" t="str">
        <f t="shared" si="2"/>
        <v>Was</v>
      </c>
      <c r="J436" s="13">
        <v>0.5416666666666666</v>
      </c>
      <c r="K436" t="s">
        <v>51</v>
      </c>
      <c r="L436" s="14" t="str">
        <f t="shared" si="3"/>
        <v>Was</v>
      </c>
    </row>
    <row r="437">
      <c r="A437" t="str">
        <f>'DK Salaries'!A437</f>
        <v>TE</v>
      </c>
      <c r="B437" t="str">
        <f>'DK Salaries'!B437</f>
        <v>Niles Paul</v>
      </c>
      <c r="C437">
        <f>'DK Salaries'!C437</f>
        <v>2500</v>
      </c>
      <c r="D437" t="str">
        <f>'DK Salaries'!D437</f>
        <v>Phi@Was 01:00PM ET</v>
      </c>
      <c r="E437">
        <f>'DK Salaries'!E437</f>
        <v>0.52</v>
      </c>
      <c r="F437" t="str">
        <f>'DK Salaries'!F437</f>
        <v>Was</v>
      </c>
      <c r="G437" t="str">
        <f t="shared" si="1"/>
        <v>Phi</v>
      </c>
      <c r="H437" t="s">
        <v>178</v>
      </c>
      <c r="I437" t="str">
        <f t="shared" si="2"/>
        <v>Was</v>
      </c>
      <c r="J437" s="13">
        <v>0.5416666666666666</v>
      </c>
      <c r="K437" t="s">
        <v>51</v>
      </c>
      <c r="L437" s="14" t="str">
        <f t="shared" si="3"/>
        <v>Phi</v>
      </c>
    </row>
    <row r="438">
      <c r="A438" t="str">
        <f>'DK Salaries'!A438</f>
        <v>TE</v>
      </c>
      <c r="B438" t="str">
        <f>'DK Salaries'!B438</f>
        <v>Trey Burton</v>
      </c>
      <c r="C438">
        <f>'DK Salaries'!C438</f>
        <v>2500</v>
      </c>
      <c r="D438" t="str">
        <f>'DK Salaries'!D438</f>
        <v>Phi@Was 01:00PM ET</v>
      </c>
      <c r="E438">
        <f>'DK Salaries'!E438</f>
        <v>7.1</v>
      </c>
      <c r="F438" t="str">
        <f>'DK Salaries'!F438</f>
        <v>Phi</v>
      </c>
      <c r="G438" t="str">
        <f t="shared" si="1"/>
        <v>Phi</v>
      </c>
      <c r="H438" t="s">
        <v>178</v>
      </c>
      <c r="I438" t="str">
        <f t="shared" si="2"/>
        <v>Was</v>
      </c>
      <c r="J438" s="13">
        <v>0.5416666666666666</v>
      </c>
      <c r="K438" t="s">
        <v>51</v>
      </c>
      <c r="L438" s="14" t="str">
        <f t="shared" si="3"/>
        <v>Was</v>
      </c>
    </row>
    <row r="439">
      <c r="A439" t="str">
        <f>'DK Salaries'!A439</f>
        <v>TE</v>
      </c>
      <c r="B439" t="str">
        <f>'DK Salaries'!B439</f>
        <v>Anthony Fasano</v>
      </c>
      <c r="C439">
        <f>'DK Salaries'!C439</f>
        <v>2500</v>
      </c>
      <c r="D439" t="str">
        <f>'DK Salaries'!D439</f>
        <v>Cle@Ten 01:00PM ET</v>
      </c>
      <c r="E439">
        <f>'DK Salaries'!E439</f>
        <v>0.62</v>
      </c>
      <c r="F439" t="str">
        <f>'DK Salaries'!F439</f>
        <v>Ten</v>
      </c>
      <c r="G439" t="str">
        <f t="shared" si="1"/>
        <v>Cle</v>
      </c>
      <c r="H439" t="s">
        <v>84</v>
      </c>
      <c r="I439" t="str">
        <f t="shared" si="2"/>
        <v>Ten</v>
      </c>
      <c r="J439" s="13">
        <v>0.5416666666666666</v>
      </c>
      <c r="K439" t="s">
        <v>51</v>
      </c>
      <c r="L439" s="14" t="str">
        <f t="shared" si="3"/>
        <v>Cle</v>
      </c>
    </row>
    <row r="440">
      <c r="A440" t="str">
        <f>'DK Salaries'!A440</f>
        <v>TE</v>
      </c>
      <c r="B440" t="str">
        <f>'DK Salaries'!B440</f>
        <v>Beau Brinkley</v>
      </c>
      <c r="C440">
        <f>'DK Salaries'!C440</f>
        <v>2500</v>
      </c>
      <c r="D440" t="str">
        <f>'DK Salaries'!D440</f>
        <v>Cle@Ten 01:00PM ET</v>
      </c>
      <c r="E440">
        <f>'DK Salaries'!E440</f>
        <v>0</v>
      </c>
      <c r="F440" t="str">
        <f>'DK Salaries'!F440</f>
        <v>Ten</v>
      </c>
      <c r="G440" t="str">
        <f t="shared" si="1"/>
        <v>Cle</v>
      </c>
      <c r="H440" t="s">
        <v>84</v>
      </c>
      <c r="I440" t="str">
        <f t="shared" si="2"/>
        <v>Ten</v>
      </c>
      <c r="J440" s="13">
        <v>0.5416666666666666</v>
      </c>
      <c r="K440" t="s">
        <v>51</v>
      </c>
      <c r="L440" s="14" t="str">
        <f t="shared" si="3"/>
        <v>Cle</v>
      </c>
    </row>
    <row r="441">
      <c r="A441" t="str">
        <f>'DK Salaries'!A441</f>
        <v>TE</v>
      </c>
      <c r="B441" t="str">
        <f>'DK Salaries'!B441</f>
        <v>Randall Telfer</v>
      </c>
      <c r="C441">
        <f>'DK Salaries'!C441</f>
        <v>2500</v>
      </c>
      <c r="D441" t="str">
        <f>'DK Salaries'!D441</f>
        <v>Cle@Ten 01:00PM ET</v>
      </c>
      <c r="E441">
        <f>'DK Salaries'!E441</f>
        <v>0</v>
      </c>
      <c r="F441" t="str">
        <f>'DK Salaries'!F441</f>
        <v>Cle</v>
      </c>
      <c r="G441" t="str">
        <f t="shared" si="1"/>
        <v>Cle</v>
      </c>
      <c r="H441" t="s">
        <v>84</v>
      </c>
      <c r="I441" t="str">
        <f t="shared" si="2"/>
        <v>Ten</v>
      </c>
      <c r="J441" s="13">
        <v>0.5416666666666666</v>
      </c>
      <c r="K441" t="s">
        <v>51</v>
      </c>
      <c r="L441" s="14" t="str">
        <f t="shared" si="3"/>
        <v>Ten</v>
      </c>
    </row>
    <row r="442">
      <c r="A442" t="str">
        <f>'DK Salaries'!A442</f>
        <v>TE</v>
      </c>
      <c r="B442" t="str">
        <f>'DK Salaries'!B442</f>
        <v>Connor Hamlett</v>
      </c>
      <c r="C442">
        <f>'DK Salaries'!C442</f>
        <v>2500</v>
      </c>
      <c r="D442" t="str">
        <f>'DK Salaries'!D442</f>
        <v>Cle@Ten 01:00PM ET</v>
      </c>
      <c r="E442">
        <f>'DK Salaries'!E442</f>
        <v>8.7</v>
      </c>
      <c r="F442" t="str">
        <f>'DK Salaries'!F442</f>
        <v>Cle</v>
      </c>
      <c r="G442" t="str">
        <f t="shared" si="1"/>
        <v>Cle</v>
      </c>
      <c r="H442" t="s">
        <v>84</v>
      </c>
      <c r="I442" t="str">
        <f t="shared" si="2"/>
        <v>Ten</v>
      </c>
      <c r="J442" s="13">
        <v>0.5416666666666666</v>
      </c>
      <c r="K442" t="s">
        <v>51</v>
      </c>
      <c r="L442" s="14" t="str">
        <f t="shared" si="3"/>
        <v>Ten</v>
      </c>
    </row>
    <row r="443">
      <c r="A443" t="str">
        <f>'DK Salaries'!A443</f>
        <v>TE</v>
      </c>
      <c r="B443" t="str">
        <f>'DK Salaries'!B443</f>
        <v>Jace Amaro</v>
      </c>
      <c r="C443">
        <f>'DK Salaries'!C443</f>
        <v>2500</v>
      </c>
      <c r="D443" t="str">
        <f>'DK Salaries'!D443</f>
        <v>Cle@Ten 01:00PM ET</v>
      </c>
      <c r="E443">
        <f>'DK Salaries'!E443</f>
        <v>4.45</v>
      </c>
      <c r="F443" t="str">
        <f>'DK Salaries'!F443</f>
        <v>Ten</v>
      </c>
      <c r="G443" t="str">
        <f t="shared" si="1"/>
        <v>Cle</v>
      </c>
      <c r="H443" t="s">
        <v>84</v>
      </c>
      <c r="I443" t="str">
        <f t="shared" si="2"/>
        <v>Ten</v>
      </c>
      <c r="J443" s="13">
        <v>0.5416666666666666</v>
      </c>
      <c r="K443" t="s">
        <v>51</v>
      </c>
      <c r="L443" s="14" t="str">
        <f t="shared" si="3"/>
        <v>Cle</v>
      </c>
    </row>
    <row r="444">
      <c r="A444" t="str">
        <f>'DK Salaries'!A444</f>
        <v>TE</v>
      </c>
      <c r="B444" t="str">
        <f>'DK Salaries'!B444</f>
        <v>Phillip Supernaw</v>
      </c>
      <c r="C444">
        <f>'DK Salaries'!C444</f>
        <v>2500</v>
      </c>
      <c r="D444" t="str">
        <f>'DK Salaries'!D444</f>
        <v>Cle@Ten 01:00PM ET</v>
      </c>
      <c r="E444">
        <f>'DK Salaries'!E444</f>
        <v>0.34</v>
      </c>
      <c r="F444" t="str">
        <f>'DK Salaries'!F444</f>
        <v>Ten</v>
      </c>
      <c r="G444" t="str">
        <f t="shared" si="1"/>
        <v>Cle</v>
      </c>
      <c r="H444" t="s">
        <v>84</v>
      </c>
      <c r="I444" t="str">
        <f t="shared" si="2"/>
        <v>Ten</v>
      </c>
      <c r="J444" s="13">
        <v>0.5416666666666666</v>
      </c>
      <c r="K444" t="s">
        <v>51</v>
      </c>
      <c r="L444" s="14" t="str">
        <f t="shared" si="3"/>
        <v>Cle</v>
      </c>
    </row>
    <row r="445">
      <c r="A445" t="str">
        <f>'DK Salaries'!A445</f>
        <v>TE</v>
      </c>
      <c r="B445" t="str">
        <f>'DK Salaries'!B445</f>
        <v>Seth DeValve</v>
      </c>
      <c r="C445">
        <f>'DK Salaries'!C445</f>
        <v>2500</v>
      </c>
      <c r="D445" t="str">
        <f>'DK Salaries'!D445</f>
        <v>Cle@Ten 01:00PM ET</v>
      </c>
      <c r="E445">
        <f>'DK Salaries'!E445</f>
        <v>0</v>
      </c>
      <c r="F445" t="str">
        <f>'DK Salaries'!F445</f>
        <v>Cle</v>
      </c>
      <c r="G445" t="str">
        <f t="shared" si="1"/>
        <v>Cle</v>
      </c>
      <c r="H445" t="s">
        <v>84</v>
      </c>
      <c r="I445" t="str">
        <f t="shared" si="2"/>
        <v>Ten</v>
      </c>
      <c r="J445" s="13">
        <v>0.5416666666666666</v>
      </c>
      <c r="K445" t="s">
        <v>51</v>
      </c>
      <c r="L445" s="14" t="str">
        <f t="shared" si="3"/>
        <v>Ten</v>
      </c>
    </row>
    <row r="446">
      <c r="A446" t="str">
        <f>'DK Salaries'!A446</f>
        <v>TE</v>
      </c>
      <c r="B446" t="str">
        <f>'DK Salaries'!B446</f>
        <v>Larry Donnell</v>
      </c>
      <c r="C446">
        <f>'DK Salaries'!C446</f>
        <v>2500</v>
      </c>
      <c r="D446" t="str">
        <f>'DK Salaries'!D446</f>
        <v>Bal@NYG 01:00PM ET</v>
      </c>
      <c r="E446">
        <f>'DK Salaries'!E446</f>
        <v>4.75</v>
      </c>
      <c r="F446" t="str">
        <f>'DK Salaries'!F446</f>
        <v>NYG</v>
      </c>
      <c r="G446" t="str">
        <f t="shared" si="1"/>
        <v>Bal</v>
      </c>
      <c r="H446" t="s">
        <v>38</v>
      </c>
      <c r="I446" t="str">
        <f t="shared" si="2"/>
        <v>NYG</v>
      </c>
      <c r="J446" s="13">
        <v>0.5416666666666666</v>
      </c>
      <c r="K446" t="s">
        <v>51</v>
      </c>
      <c r="L446" s="14" t="str">
        <f t="shared" si="3"/>
        <v>Bal</v>
      </c>
    </row>
    <row r="447">
      <c r="A447" t="str">
        <f>'DK Salaries'!A447</f>
        <v>TE</v>
      </c>
      <c r="B447" t="str">
        <f>'DK Salaries'!B447</f>
        <v>Crockett Gillmore</v>
      </c>
      <c r="C447">
        <f>'DK Salaries'!C447</f>
        <v>2500</v>
      </c>
      <c r="D447" t="str">
        <f>'DK Salaries'!D447</f>
        <v>Bal@NYG 01:00PM ET</v>
      </c>
      <c r="E447">
        <f>'DK Salaries'!E447</f>
        <v>4.22</v>
      </c>
      <c r="F447" t="str">
        <f>'DK Salaries'!F447</f>
        <v>Bal</v>
      </c>
      <c r="G447" t="str">
        <f t="shared" si="1"/>
        <v>Bal</v>
      </c>
      <c r="H447" t="s">
        <v>38</v>
      </c>
      <c r="I447" t="str">
        <f t="shared" si="2"/>
        <v>NYG</v>
      </c>
      <c r="J447" s="13">
        <v>0.5416666666666666</v>
      </c>
      <c r="K447" t="s">
        <v>51</v>
      </c>
      <c r="L447" s="14" t="str">
        <f t="shared" si="3"/>
        <v>NYG</v>
      </c>
    </row>
    <row r="448">
      <c r="A448" t="str">
        <f>'DK Salaries'!A448</f>
        <v>TE</v>
      </c>
      <c r="B448" t="str">
        <f>'DK Salaries'!B448</f>
        <v>Daniel Brown</v>
      </c>
      <c r="C448">
        <f>'DK Salaries'!C448</f>
        <v>2500</v>
      </c>
      <c r="D448" t="str">
        <f>'DK Salaries'!D448</f>
        <v>Bal@NYG 01:00PM ET</v>
      </c>
      <c r="E448">
        <f>'DK Salaries'!E448</f>
        <v>0</v>
      </c>
      <c r="F448" t="str">
        <f>'DK Salaries'!F448</f>
        <v>Bal</v>
      </c>
      <c r="G448" t="str">
        <f t="shared" si="1"/>
        <v>Bal</v>
      </c>
      <c r="H448" t="s">
        <v>38</v>
      </c>
      <c r="I448" t="str">
        <f t="shared" si="2"/>
        <v>NYG</v>
      </c>
      <c r="J448" s="13">
        <v>0.5416666666666666</v>
      </c>
      <c r="K448" t="s">
        <v>51</v>
      </c>
      <c r="L448" s="14" t="str">
        <f t="shared" si="3"/>
        <v>NYG</v>
      </c>
    </row>
    <row r="449">
      <c r="A449" t="str">
        <f>'DK Salaries'!A449</f>
        <v>TE</v>
      </c>
      <c r="B449" t="str">
        <f>'DK Salaries'!B449</f>
        <v>Darren Waller</v>
      </c>
      <c r="C449">
        <f>'DK Salaries'!C449</f>
        <v>2500</v>
      </c>
      <c r="D449" t="str">
        <f>'DK Salaries'!D449</f>
        <v>Bal@NYG 01:00PM ET</v>
      </c>
      <c r="E449">
        <f>'DK Salaries'!E449</f>
        <v>0</v>
      </c>
      <c r="F449" t="str">
        <f>'DK Salaries'!F449</f>
        <v>Bal</v>
      </c>
      <c r="G449" t="str">
        <f t="shared" si="1"/>
        <v>Bal</v>
      </c>
      <c r="H449" t="s">
        <v>38</v>
      </c>
      <c r="I449" t="str">
        <f t="shared" si="2"/>
        <v>NYG</v>
      </c>
      <c r="J449" s="13">
        <v>0.5416666666666666</v>
      </c>
      <c r="K449" t="s">
        <v>51</v>
      </c>
      <c r="L449" s="14" t="str">
        <f t="shared" si="3"/>
        <v>NYG</v>
      </c>
    </row>
    <row r="450">
      <c r="A450" t="str">
        <f>'DK Salaries'!A450</f>
        <v>TE</v>
      </c>
      <c r="B450" t="str">
        <f>'DK Salaries'!B450</f>
        <v>Jerell Adams</v>
      </c>
      <c r="C450">
        <f>'DK Salaries'!C450</f>
        <v>2500</v>
      </c>
      <c r="D450" t="str">
        <f>'DK Salaries'!D450</f>
        <v>Bal@NYG 01:00PM ET</v>
      </c>
      <c r="E450">
        <f>'DK Salaries'!E450</f>
        <v>1.567</v>
      </c>
      <c r="F450" t="str">
        <f>'DK Salaries'!F450</f>
        <v>NYG</v>
      </c>
      <c r="G450" t="str">
        <f t="shared" si="1"/>
        <v>Bal</v>
      </c>
      <c r="H450" t="s">
        <v>38</v>
      </c>
      <c r="I450" t="str">
        <f t="shared" si="2"/>
        <v>NYG</v>
      </c>
      <c r="J450" s="13">
        <v>0.5416666666666666</v>
      </c>
      <c r="K450" t="s">
        <v>51</v>
      </c>
      <c r="L450" s="14" t="str">
        <f t="shared" si="3"/>
        <v>Bal</v>
      </c>
    </row>
    <row r="451">
      <c r="A451" t="str">
        <f>'DK Salaries'!A451</f>
        <v>TE</v>
      </c>
      <c r="B451" t="str">
        <f>'DK Salaries'!B451</f>
        <v>Ed Dickson</v>
      </c>
      <c r="C451">
        <f>'DK Salaries'!C451</f>
        <v>2500</v>
      </c>
      <c r="D451" t="str">
        <f>'DK Salaries'!D451</f>
        <v>Car@NO 01:00PM ET</v>
      </c>
      <c r="E451">
        <f>'DK Salaries'!E451</f>
        <v>1.4</v>
      </c>
      <c r="F451" t="str">
        <f>'DK Salaries'!F451</f>
        <v>Car</v>
      </c>
      <c r="G451" t="str">
        <f t="shared" si="1"/>
        <v>Car</v>
      </c>
      <c r="H451" t="s">
        <v>52</v>
      </c>
      <c r="I451" t="str">
        <f t="shared" si="2"/>
        <v>NO</v>
      </c>
      <c r="J451" s="13">
        <v>0.5416666666666666</v>
      </c>
      <c r="K451" t="s">
        <v>51</v>
      </c>
      <c r="L451" s="14" t="str">
        <f t="shared" si="3"/>
        <v>NO</v>
      </c>
    </row>
    <row r="452">
      <c r="A452" t="str">
        <f>'DK Salaries'!A452</f>
        <v>TE</v>
      </c>
      <c r="B452" t="str">
        <f>'DK Salaries'!B452</f>
        <v>Josh Hill</v>
      </c>
      <c r="C452">
        <f>'DK Salaries'!C452</f>
        <v>2500</v>
      </c>
      <c r="D452" t="str">
        <f>'DK Salaries'!D452</f>
        <v>Car@NO 01:00PM ET</v>
      </c>
      <c r="E452">
        <f>'DK Salaries'!E452</f>
        <v>0</v>
      </c>
      <c r="F452" t="str">
        <f>'DK Salaries'!F452</f>
        <v>NO</v>
      </c>
      <c r="G452" t="str">
        <f t="shared" si="1"/>
        <v>Car</v>
      </c>
      <c r="H452" t="s">
        <v>52</v>
      </c>
      <c r="I452" t="str">
        <f t="shared" si="2"/>
        <v>NO</v>
      </c>
      <c r="J452" s="13">
        <v>0.5416666666666666</v>
      </c>
      <c r="K452" t="s">
        <v>51</v>
      </c>
      <c r="L452" s="14" t="str">
        <f t="shared" si="3"/>
        <v>Car</v>
      </c>
    </row>
    <row r="453">
      <c r="A453" t="str">
        <f>'DK Salaries'!A453</f>
        <v>TE</v>
      </c>
      <c r="B453" t="str">
        <f>'DK Salaries'!B453</f>
        <v>Chris Manhertz</v>
      </c>
      <c r="C453">
        <f>'DK Salaries'!C453</f>
        <v>2500</v>
      </c>
      <c r="D453" t="str">
        <f>'DK Salaries'!D453</f>
        <v>Car@NO 01:00PM ET</v>
      </c>
      <c r="E453">
        <f>'DK Salaries'!E453</f>
        <v>0</v>
      </c>
      <c r="F453" t="str">
        <f>'DK Salaries'!F453</f>
        <v>NO</v>
      </c>
      <c r="G453" t="str">
        <f t="shared" si="1"/>
        <v>Car</v>
      </c>
      <c r="H453" t="s">
        <v>52</v>
      </c>
      <c r="I453" t="str">
        <f t="shared" si="2"/>
        <v>NO</v>
      </c>
      <c r="J453" s="13">
        <v>0.5416666666666666</v>
      </c>
      <c r="K453" t="s">
        <v>51</v>
      </c>
      <c r="L453" s="14" t="str">
        <f t="shared" si="3"/>
        <v>Car</v>
      </c>
    </row>
    <row r="454">
      <c r="A454" t="str">
        <f>'DK Salaries'!A454</f>
        <v>TE</v>
      </c>
      <c r="B454" t="str">
        <f>'DK Salaries'!B454</f>
        <v>Scott Simonson</v>
      </c>
      <c r="C454">
        <f>'DK Salaries'!C454</f>
        <v>2500</v>
      </c>
      <c r="D454" t="str">
        <f>'DK Salaries'!D454</f>
        <v>Car@NO 01:00PM ET</v>
      </c>
      <c r="E454">
        <f>'DK Salaries'!E454</f>
        <v>0</v>
      </c>
      <c r="F454" t="str">
        <f>'DK Salaries'!F454</f>
        <v>Car</v>
      </c>
      <c r="G454" t="str">
        <f t="shared" si="1"/>
        <v>Car</v>
      </c>
      <c r="H454" t="s">
        <v>52</v>
      </c>
      <c r="I454" t="str">
        <f t="shared" si="2"/>
        <v>NO</v>
      </c>
      <c r="J454" s="13">
        <v>0.5416666666666666</v>
      </c>
      <c r="K454" t="s">
        <v>51</v>
      </c>
      <c r="L454" s="14" t="str">
        <f t="shared" si="3"/>
        <v>NO</v>
      </c>
    </row>
    <row r="455">
      <c r="A455" t="str">
        <f>'DK Salaries'!A455</f>
        <v>TE</v>
      </c>
      <c r="B455" t="str">
        <f>'DK Salaries'!B455</f>
        <v>Marcedes Lewis</v>
      </c>
      <c r="C455">
        <f>'DK Salaries'!C455</f>
        <v>2500</v>
      </c>
      <c r="D455" t="str">
        <f>'DK Salaries'!D455</f>
        <v>Jax@Chi 01:00PM ET</v>
      </c>
      <c r="E455">
        <f>'DK Salaries'!E455</f>
        <v>5.925</v>
      </c>
      <c r="F455" t="str">
        <f>'DK Salaries'!F455</f>
        <v>Jax</v>
      </c>
      <c r="G455" t="str">
        <f t="shared" si="1"/>
        <v>Jax</v>
      </c>
      <c r="H455" t="s">
        <v>80</v>
      </c>
      <c r="I455" t="str">
        <f t="shared" si="2"/>
        <v>Chi</v>
      </c>
      <c r="J455" s="13">
        <v>0.5416666666666666</v>
      </c>
      <c r="K455" t="s">
        <v>51</v>
      </c>
      <c r="L455" s="14" t="str">
        <f t="shared" si="3"/>
        <v>Chi</v>
      </c>
    </row>
    <row r="456">
      <c r="A456" t="str">
        <f>'DK Salaries'!A456</f>
        <v>TE</v>
      </c>
      <c r="B456" t="str">
        <f>'DK Salaries'!B456</f>
        <v>Logan Paulsen</v>
      </c>
      <c r="C456">
        <f>'DK Salaries'!C456</f>
        <v>2500</v>
      </c>
      <c r="D456" t="str">
        <f>'DK Salaries'!D456</f>
        <v>Jax@Chi 01:00PM ET</v>
      </c>
      <c r="E456">
        <f>'DK Salaries'!E456</f>
        <v>0.6</v>
      </c>
      <c r="F456" t="str">
        <f>'DK Salaries'!F456</f>
        <v>Chi</v>
      </c>
      <c r="G456" t="str">
        <f t="shared" si="1"/>
        <v>Jax</v>
      </c>
      <c r="H456" t="s">
        <v>80</v>
      </c>
      <c r="I456" t="str">
        <f t="shared" si="2"/>
        <v>Chi</v>
      </c>
      <c r="J456" s="13">
        <v>0.5416666666666666</v>
      </c>
      <c r="K456" t="s">
        <v>51</v>
      </c>
      <c r="L456" s="14" t="str">
        <f t="shared" si="3"/>
        <v>Jax</v>
      </c>
    </row>
    <row r="457">
      <c r="A457" t="str">
        <f>'DK Salaries'!A457</f>
        <v>TE</v>
      </c>
      <c r="B457" t="str">
        <f>'DK Salaries'!B457</f>
        <v>Patrick Scales</v>
      </c>
      <c r="C457">
        <f>'DK Salaries'!C457</f>
        <v>2500</v>
      </c>
      <c r="D457" t="str">
        <f>'DK Salaries'!D457</f>
        <v>Jax@Chi 01:00PM ET</v>
      </c>
      <c r="E457">
        <f>'DK Salaries'!E457</f>
        <v>0</v>
      </c>
      <c r="F457" t="str">
        <f>'DK Salaries'!F457</f>
        <v>Chi</v>
      </c>
      <c r="G457" t="str">
        <f t="shared" si="1"/>
        <v>Jax</v>
      </c>
      <c r="H457" t="s">
        <v>80</v>
      </c>
      <c r="I457" t="str">
        <f t="shared" si="2"/>
        <v>Chi</v>
      </c>
      <c r="J457" s="13">
        <v>0.5416666666666666</v>
      </c>
      <c r="K457" t="s">
        <v>51</v>
      </c>
      <c r="L457" s="14" t="str">
        <f t="shared" si="3"/>
        <v>Jax</v>
      </c>
    </row>
    <row r="458">
      <c r="A458" t="str">
        <f>'DK Salaries'!A458</f>
        <v>TE</v>
      </c>
      <c r="B458" t="str">
        <f>'DK Salaries'!B458</f>
        <v>Neal Sterling</v>
      </c>
      <c r="C458">
        <f>'DK Salaries'!C458</f>
        <v>2500</v>
      </c>
      <c r="D458" t="str">
        <f>'DK Salaries'!D458</f>
        <v>Jax@Chi 01:00PM ET</v>
      </c>
      <c r="E458">
        <f>'DK Salaries'!E458</f>
        <v>0.5</v>
      </c>
      <c r="F458" t="str">
        <f>'DK Salaries'!F458</f>
        <v>Jax</v>
      </c>
      <c r="G458" t="str">
        <f t="shared" si="1"/>
        <v>Jax</v>
      </c>
      <c r="H458" t="s">
        <v>80</v>
      </c>
      <c r="I458" t="str">
        <f t="shared" si="2"/>
        <v>Chi</v>
      </c>
      <c r="J458" s="13">
        <v>0.5416666666666666</v>
      </c>
      <c r="K458" t="s">
        <v>51</v>
      </c>
      <c r="L458" s="14" t="str">
        <f t="shared" si="3"/>
        <v>Chi</v>
      </c>
    </row>
    <row r="459">
      <c r="A459" t="str">
        <f>'DK Salaries'!A459</f>
        <v>TE</v>
      </c>
      <c r="B459" t="str">
        <f>'DK Salaries'!B459</f>
        <v>Ben Koyack</v>
      </c>
      <c r="C459">
        <f>'DK Salaries'!C459</f>
        <v>2500</v>
      </c>
      <c r="D459" t="str">
        <f>'DK Salaries'!D459</f>
        <v>Jax@Chi 01:00PM ET</v>
      </c>
      <c r="E459">
        <f>'DK Salaries'!E459</f>
        <v>0</v>
      </c>
      <c r="F459" t="str">
        <f>'DK Salaries'!F459</f>
        <v>Jax</v>
      </c>
      <c r="G459" t="str">
        <f t="shared" si="1"/>
        <v>Jax</v>
      </c>
      <c r="H459" t="s">
        <v>80</v>
      </c>
      <c r="I459" t="str">
        <f t="shared" si="2"/>
        <v>Chi</v>
      </c>
      <c r="J459" s="13">
        <v>0.5416666666666666</v>
      </c>
      <c r="K459" t="s">
        <v>51</v>
      </c>
      <c r="L459" s="14" t="str">
        <f t="shared" si="3"/>
        <v>Chi</v>
      </c>
    </row>
    <row r="460">
      <c r="A460" t="str">
        <f>'DK Salaries'!A460</f>
        <v>TE</v>
      </c>
      <c r="B460" t="str">
        <f>'DK Salaries'!B460</f>
        <v>Ben Braunecker</v>
      </c>
      <c r="C460">
        <f>'DK Salaries'!C460</f>
        <v>2500</v>
      </c>
      <c r="D460" t="str">
        <f>'DK Salaries'!D460</f>
        <v>Jax@Chi 01:00PM ET</v>
      </c>
      <c r="E460">
        <f>'DK Salaries'!E460</f>
        <v>0</v>
      </c>
      <c r="F460" t="str">
        <f>'DK Salaries'!F460</f>
        <v>Chi</v>
      </c>
      <c r="G460" t="str">
        <f t="shared" si="1"/>
        <v>Jax</v>
      </c>
      <c r="H460" t="s">
        <v>80</v>
      </c>
      <c r="I460" t="str">
        <f t="shared" si="2"/>
        <v>Chi</v>
      </c>
      <c r="J460" s="13">
        <v>0.5416666666666666</v>
      </c>
      <c r="K460" t="s">
        <v>51</v>
      </c>
      <c r="L460" s="14" t="str">
        <f t="shared" si="3"/>
        <v>Jax</v>
      </c>
    </row>
    <row r="461">
      <c r="A461" t="str">
        <f>'DK Salaries'!A461</f>
        <v>TE</v>
      </c>
      <c r="B461" t="str">
        <f>'DK Salaries'!B461</f>
        <v>Clay Harbor</v>
      </c>
      <c r="C461">
        <f>'DK Salaries'!C461</f>
        <v>2500</v>
      </c>
      <c r="D461" t="str">
        <f>'DK Salaries'!D461</f>
        <v>LA@Det 01:00PM ET</v>
      </c>
      <c r="E461">
        <f>'DK Salaries'!E461</f>
        <v>0</v>
      </c>
      <c r="F461" t="str">
        <f>'DK Salaries'!F461</f>
        <v>Det</v>
      </c>
      <c r="G461" t="str">
        <f t="shared" si="1"/>
        <v>LA</v>
      </c>
      <c r="H461" t="s">
        <v>137</v>
      </c>
      <c r="I461" t="str">
        <f t="shared" si="2"/>
        <v>Det</v>
      </c>
      <c r="J461" s="13">
        <v>0.5416666666666666</v>
      </c>
      <c r="K461" t="s">
        <v>51</v>
      </c>
      <c r="L461" s="14" t="str">
        <f t="shared" si="3"/>
        <v>LA</v>
      </c>
    </row>
    <row r="462">
      <c r="A462" t="str">
        <f>'DK Salaries'!A462</f>
        <v>TE</v>
      </c>
      <c r="B462" t="str">
        <f>'DK Salaries'!B462</f>
        <v>Cory Harkey</v>
      </c>
      <c r="C462">
        <f>'DK Salaries'!C462</f>
        <v>2500</v>
      </c>
      <c r="D462" t="str">
        <f>'DK Salaries'!D462</f>
        <v>LA@Det 01:00PM ET</v>
      </c>
      <c r="E462">
        <f>'DK Salaries'!E462</f>
        <v>0</v>
      </c>
      <c r="F462" t="str">
        <f>'DK Salaries'!F462</f>
        <v>LA</v>
      </c>
      <c r="G462" t="str">
        <f t="shared" si="1"/>
        <v>LA</v>
      </c>
      <c r="H462" t="s">
        <v>137</v>
      </c>
      <c r="I462" t="str">
        <f t="shared" si="2"/>
        <v>Det</v>
      </c>
      <c r="J462" s="13">
        <v>0.5416666666666666</v>
      </c>
      <c r="K462" t="s">
        <v>51</v>
      </c>
      <c r="L462" s="14" t="str">
        <f t="shared" si="3"/>
        <v>Det</v>
      </c>
    </row>
    <row r="463">
      <c r="A463" t="str">
        <f>'DK Salaries'!A463</f>
        <v>TE</v>
      </c>
      <c r="B463" t="str">
        <f>'DK Salaries'!B463</f>
        <v>Tyler Higbee</v>
      </c>
      <c r="C463">
        <f>'DK Salaries'!C463</f>
        <v>2500</v>
      </c>
      <c r="D463" t="str">
        <f>'DK Salaries'!D463</f>
        <v>LA@Det 01:00PM ET</v>
      </c>
      <c r="E463">
        <f>'DK Salaries'!E463</f>
        <v>0.24</v>
      </c>
      <c r="F463" t="str">
        <f>'DK Salaries'!F463</f>
        <v>LA</v>
      </c>
      <c r="G463" t="str">
        <f t="shared" si="1"/>
        <v>LA</v>
      </c>
      <c r="H463" t="s">
        <v>137</v>
      </c>
      <c r="I463" t="str">
        <f t="shared" si="2"/>
        <v>Det</v>
      </c>
      <c r="J463" s="13">
        <v>0.5416666666666666</v>
      </c>
      <c r="K463" t="s">
        <v>51</v>
      </c>
      <c r="L463" s="14" t="str">
        <f t="shared" si="3"/>
        <v>Det</v>
      </c>
    </row>
    <row r="464">
      <c r="A464" t="str">
        <f>'DK Salaries'!A464</f>
        <v>TE</v>
      </c>
      <c r="B464" t="str">
        <f>'DK Salaries'!B464</f>
        <v>Temarrick Hemingway</v>
      </c>
      <c r="C464">
        <f>'DK Salaries'!C464</f>
        <v>2500</v>
      </c>
      <c r="D464" t="str">
        <f>'DK Salaries'!D464</f>
        <v>LA@Det 01:00PM ET</v>
      </c>
      <c r="E464">
        <f>'DK Salaries'!E464</f>
        <v>0</v>
      </c>
      <c r="F464" t="str">
        <f>'DK Salaries'!F464</f>
        <v>LA</v>
      </c>
      <c r="G464" t="str">
        <f t="shared" si="1"/>
        <v>LA</v>
      </c>
      <c r="H464" t="s">
        <v>137</v>
      </c>
      <c r="I464" t="str">
        <f t="shared" si="2"/>
        <v>Det</v>
      </c>
      <c r="J464" s="13">
        <v>0.5416666666666666</v>
      </c>
      <c r="K464" t="s">
        <v>51</v>
      </c>
      <c r="L464" s="14" t="str">
        <f t="shared" si="3"/>
        <v>Det</v>
      </c>
    </row>
    <row r="465">
      <c r="A465" t="str">
        <f>'DK Salaries'!A465</f>
        <v>TE</v>
      </c>
      <c r="B465" t="str">
        <f>'DK Salaries'!B465</f>
        <v>Cole Wick</v>
      </c>
      <c r="C465">
        <f>'DK Salaries'!C465</f>
        <v>2500</v>
      </c>
      <c r="D465" t="str">
        <f>'DK Salaries'!D465</f>
        <v>LA@Det 01:00PM ET</v>
      </c>
      <c r="E465">
        <f>'DK Salaries'!E465</f>
        <v>0.95</v>
      </c>
      <c r="F465" t="str">
        <f>'DK Salaries'!F465</f>
        <v>Det</v>
      </c>
      <c r="G465" t="str">
        <f t="shared" si="1"/>
        <v>LA</v>
      </c>
      <c r="H465" t="s">
        <v>137</v>
      </c>
      <c r="I465" t="str">
        <f t="shared" si="2"/>
        <v>Det</v>
      </c>
      <c r="J465" s="13">
        <v>0.5416666666666666</v>
      </c>
      <c r="K465" t="s">
        <v>51</v>
      </c>
      <c r="L465" s="14" t="str">
        <f t="shared" si="3"/>
        <v>LA</v>
      </c>
    </row>
    <row r="466">
      <c r="A466" t="str">
        <f>'DK Salaries'!A466</f>
        <v>TE</v>
      </c>
      <c r="B466" t="str">
        <f>'DK Salaries'!B466</f>
        <v>Khari Lee</v>
      </c>
      <c r="C466">
        <f>'DK Salaries'!C466</f>
        <v>2500</v>
      </c>
      <c r="D466" t="str">
        <f>'DK Salaries'!D466</f>
        <v>LA@Det 01:00PM ET</v>
      </c>
      <c r="E466">
        <f>'DK Salaries'!E466</f>
        <v>0</v>
      </c>
      <c r="F466" t="str">
        <f>'DK Salaries'!F466</f>
        <v>Det</v>
      </c>
      <c r="G466" t="str">
        <f t="shared" si="1"/>
        <v>LA</v>
      </c>
      <c r="H466" t="s">
        <v>137</v>
      </c>
      <c r="I466" t="str">
        <f t="shared" si="2"/>
        <v>Det</v>
      </c>
      <c r="J466" s="13">
        <v>0.5416666666666666</v>
      </c>
      <c r="K466" t="s">
        <v>51</v>
      </c>
      <c r="L466" s="14" t="str">
        <f t="shared" si="3"/>
        <v>LA</v>
      </c>
    </row>
    <row r="467">
      <c r="A467" t="str">
        <f>'DK Salaries'!A467</f>
        <v>TE</v>
      </c>
      <c r="B467" t="str">
        <f>'DK Salaries'!B467</f>
        <v>David Johnson</v>
      </c>
      <c r="C467">
        <f>'DK Salaries'!C467</f>
        <v>2500</v>
      </c>
      <c r="D467" t="str">
        <f>'DK Salaries'!D467</f>
        <v>Pit@Mia 01:00PM ET</v>
      </c>
      <c r="E467">
        <f>'DK Salaries'!E467</f>
        <v>1.02</v>
      </c>
      <c r="F467" t="str">
        <f>'DK Salaries'!F467</f>
        <v>Pit</v>
      </c>
      <c r="G467" t="str">
        <f t="shared" si="1"/>
        <v>Pit</v>
      </c>
      <c r="H467" t="s">
        <v>30</v>
      </c>
      <c r="I467" t="str">
        <f t="shared" si="2"/>
        <v>Mia</v>
      </c>
      <c r="J467" s="13">
        <v>0.5416666666666666</v>
      </c>
      <c r="K467" t="s">
        <v>51</v>
      </c>
      <c r="L467" s="14" t="str">
        <f t="shared" si="3"/>
        <v>Mia</v>
      </c>
    </row>
    <row r="468">
      <c r="A468" t="str">
        <f>'DK Salaries'!A468</f>
        <v>TE</v>
      </c>
      <c r="B468" t="str">
        <f>'DK Salaries'!B468</f>
        <v>MarQueis Gray</v>
      </c>
      <c r="C468">
        <f>'DK Salaries'!C468</f>
        <v>2500</v>
      </c>
      <c r="D468" t="str">
        <f>'DK Salaries'!D468</f>
        <v>Pit@Mia 01:00PM ET</v>
      </c>
      <c r="E468">
        <f>'DK Salaries'!E468</f>
        <v>0</v>
      </c>
      <c r="F468" t="str">
        <f>'DK Salaries'!F468</f>
        <v>Mia</v>
      </c>
      <c r="G468" t="str">
        <f t="shared" si="1"/>
        <v>Pit</v>
      </c>
      <c r="H468" t="s">
        <v>30</v>
      </c>
      <c r="I468" t="str">
        <f t="shared" si="2"/>
        <v>Mia</v>
      </c>
      <c r="J468" s="13">
        <v>0.5416666666666666</v>
      </c>
      <c r="K468" t="s">
        <v>51</v>
      </c>
      <c r="L468" s="14" t="str">
        <f t="shared" si="3"/>
        <v>Pit</v>
      </c>
    </row>
    <row r="469">
      <c r="A469" t="str">
        <f>'DK Salaries'!A469</f>
        <v>TE</v>
      </c>
      <c r="B469" t="str">
        <f>'DK Salaries'!B469</f>
        <v>Dion Sims</v>
      </c>
      <c r="C469">
        <f>'DK Salaries'!C469</f>
        <v>2500</v>
      </c>
      <c r="D469" t="str">
        <f>'DK Salaries'!D469</f>
        <v>Pit@Mia 01:00PM ET</v>
      </c>
      <c r="E469">
        <f>'DK Salaries'!E469</f>
        <v>3.04</v>
      </c>
      <c r="F469" t="str">
        <f>'DK Salaries'!F469</f>
        <v>Mia</v>
      </c>
      <c r="G469" t="str">
        <f t="shared" si="1"/>
        <v>Pit</v>
      </c>
      <c r="H469" t="s">
        <v>30</v>
      </c>
      <c r="I469" t="str">
        <f t="shared" si="2"/>
        <v>Mia</v>
      </c>
      <c r="J469" s="13">
        <v>0.5416666666666666</v>
      </c>
      <c r="K469" t="s">
        <v>51</v>
      </c>
      <c r="L469" s="14" t="str">
        <f t="shared" si="3"/>
        <v>Pit</v>
      </c>
    </row>
    <row r="470">
      <c r="A470" t="str">
        <f>'DK Salaries'!A470</f>
        <v>TE</v>
      </c>
      <c r="B470" t="str">
        <f>'DK Salaries'!B470</f>
        <v>Xavier Grimble</v>
      </c>
      <c r="C470">
        <f>'DK Salaries'!C470</f>
        <v>2500</v>
      </c>
      <c r="D470" t="str">
        <f>'DK Salaries'!D470</f>
        <v>Pit@Mia 01:00PM ET</v>
      </c>
      <c r="E470">
        <f>'DK Salaries'!E470</f>
        <v>3.36</v>
      </c>
      <c r="F470" t="str">
        <f>'DK Salaries'!F470</f>
        <v>Pit</v>
      </c>
      <c r="G470" t="str">
        <f t="shared" si="1"/>
        <v>Pit</v>
      </c>
      <c r="H470" t="s">
        <v>30</v>
      </c>
      <c r="I470" t="str">
        <f t="shared" si="2"/>
        <v>Mia</v>
      </c>
      <c r="J470" s="13">
        <v>0.5416666666666666</v>
      </c>
      <c r="K470" t="s">
        <v>51</v>
      </c>
      <c r="L470" s="14" t="str">
        <f t="shared" si="3"/>
        <v>Mia</v>
      </c>
    </row>
    <row r="471">
      <c r="A471" t="str">
        <f>'DK Salaries'!A471</f>
        <v>TE</v>
      </c>
      <c r="B471" t="str">
        <f>'DK Salaries'!B471</f>
        <v>Dominique Jones</v>
      </c>
      <c r="C471">
        <f>'DK Salaries'!C471</f>
        <v>2500</v>
      </c>
      <c r="D471" t="str">
        <f>'DK Salaries'!D471</f>
        <v>Pit@Mia 01:00PM ET</v>
      </c>
      <c r="E471">
        <f>'DK Salaries'!E471</f>
        <v>2.4</v>
      </c>
      <c r="F471" t="str">
        <f>'DK Salaries'!F471</f>
        <v>Mia</v>
      </c>
      <c r="G471" t="str">
        <f t="shared" si="1"/>
        <v>Pit</v>
      </c>
      <c r="H471" t="s">
        <v>30</v>
      </c>
      <c r="I471" t="str">
        <f t="shared" si="2"/>
        <v>Mia</v>
      </c>
      <c r="J471" s="13">
        <v>0.5416666666666666</v>
      </c>
      <c r="K471" t="s">
        <v>51</v>
      </c>
      <c r="L471" s="14" t="str">
        <f t="shared" si="3"/>
        <v>Pit</v>
      </c>
    </row>
    <row r="472">
      <c r="A472" t="str">
        <f>'DK Salaries'!A472</f>
        <v>DST</v>
      </c>
      <c r="B472" t="str">
        <f>'DK Salaries'!B472</f>
        <v>Dolphins </v>
      </c>
      <c r="C472">
        <f>'DK Salaries'!C472</f>
        <v>2500</v>
      </c>
      <c r="D472" t="str">
        <f>'DK Salaries'!D472</f>
        <v>Pit@Mia 01:00PM ET</v>
      </c>
      <c r="E472">
        <f>'DK Salaries'!E472</f>
        <v>6.2</v>
      </c>
      <c r="F472" t="str">
        <f>'DK Salaries'!F472</f>
        <v>Mia</v>
      </c>
      <c r="G472" t="str">
        <f t="shared" si="1"/>
        <v>Pit</v>
      </c>
      <c r="H472" t="s">
        <v>30</v>
      </c>
      <c r="I472" t="str">
        <f t="shared" si="2"/>
        <v>Mia</v>
      </c>
      <c r="J472" s="13">
        <v>0.5416666666666666</v>
      </c>
      <c r="K472" t="s">
        <v>51</v>
      </c>
      <c r="L472" s="14" t="str">
        <f t="shared" si="3"/>
        <v>Pit</v>
      </c>
    </row>
    <row r="473">
      <c r="A473" t="str">
        <f>'DK Salaries'!A473</f>
        <v>TE</v>
      </c>
      <c r="B473" t="str">
        <f>'DK Salaries'!B473</f>
        <v>Clark Harris</v>
      </c>
      <c r="C473">
        <f>'DK Salaries'!C473</f>
        <v>2500</v>
      </c>
      <c r="D473" t="str">
        <f>'DK Salaries'!D473</f>
        <v>Cin@NE 01:00PM ET</v>
      </c>
      <c r="E473">
        <f>'DK Salaries'!E473</f>
        <v>0</v>
      </c>
      <c r="F473" t="str">
        <f>'DK Salaries'!F473</f>
        <v>Cin</v>
      </c>
      <c r="G473" t="str">
        <f t="shared" si="1"/>
        <v>Cin</v>
      </c>
      <c r="H473" t="s">
        <v>42</v>
      </c>
      <c r="I473" t="str">
        <f t="shared" si="2"/>
        <v>NE</v>
      </c>
      <c r="J473" s="13">
        <v>0.5416666666666666</v>
      </c>
      <c r="K473" t="s">
        <v>51</v>
      </c>
      <c r="L473" s="14" t="str">
        <f t="shared" si="3"/>
        <v>NE</v>
      </c>
    </row>
    <row r="474">
      <c r="A474" t="str">
        <f>'DK Salaries'!A474</f>
        <v>TE</v>
      </c>
      <c r="B474" t="str">
        <f>'DK Salaries'!B474</f>
        <v>Greg Scruggs</v>
      </c>
      <c r="C474">
        <f>'DK Salaries'!C474</f>
        <v>2500</v>
      </c>
      <c r="D474" t="str">
        <f>'DK Salaries'!D474</f>
        <v>Cin@NE 01:00PM ET</v>
      </c>
      <c r="E474">
        <f>'DK Salaries'!E474</f>
        <v>0</v>
      </c>
      <c r="F474" t="str">
        <f>'DK Salaries'!F474</f>
        <v>NE</v>
      </c>
      <c r="G474" t="str">
        <f t="shared" si="1"/>
        <v>Cin</v>
      </c>
      <c r="H474" t="s">
        <v>42</v>
      </c>
      <c r="I474" t="str">
        <f t="shared" si="2"/>
        <v>NE</v>
      </c>
      <c r="J474" s="13">
        <v>0.5416666666666666</v>
      </c>
      <c r="K474" t="s">
        <v>51</v>
      </c>
      <c r="L474" s="14" t="str">
        <f t="shared" si="3"/>
        <v>Cin</v>
      </c>
    </row>
    <row r="475">
      <c r="A475" t="str">
        <f>'DK Salaries'!A475</f>
        <v>TE</v>
      </c>
      <c r="B475" t="str">
        <f>'DK Salaries'!B475</f>
        <v>Ryan Hewitt</v>
      </c>
      <c r="C475">
        <f>'DK Salaries'!C475</f>
        <v>2500</v>
      </c>
      <c r="D475" t="str">
        <f>'DK Salaries'!D475</f>
        <v>Cin@NE 01:00PM ET</v>
      </c>
      <c r="E475">
        <f>'DK Salaries'!E475</f>
        <v>0</v>
      </c>
      <c r="F475" t="str">
        <f>'DK Salaries'!F475</f>
        <v>Cin</v>
      </c>
      <c r="G475" t="str">
        <f t="shared" si="1"/>
        <v>Cin</v>
      </c>
      <c r="H475" t="s">
        <v>42</v>
      </c>
      <c r="I475" t="str">
        <f t="shared" si="2"/>
        <v>NE</v>
      </c>
      <c r="J475" s="13">
        <v>0.5416666666666666</v>
      </c>
      <c r="K475" t="s">
        <v>51</v>
      </c>
      <c r="L475" s="14" t="str">
        <f t="shared" si="3"/>
        <v>NE</v>
      </c>
    </row>
    <row r="476">
      <c r="A476" t="str">
        <f>'DK Salaries'!A476</f>
        <v>TE</v>
      </c>
      <c r="B476" t="str">
        <f>'DK Salaries'!B476</f>
        <v>A.J. Derby</v>
      </c>
      <c r="C476">
        <f>'DK Salaries'!C476</f>
        <v>2500</v>
      </c>
      <c r="D476" t="str">
        <f>'DK Salaries'!D476</f>
        <v>Cin@NE 01:00PM ET</v>
      </c>
      <c r="E476">
        <f>'DK Salaries'!E476</f>
        <v>0</v>
      </c>
      <c r="F476" t="str">
        <f>'DK Salaries'!F476</f>
        <v>NE</v>
      </c>
      <c r="G476" t="str">
        <f t="shared" si="1"/>
        <v>Cin</v>
      </c>
      <c r="H476" t="s">
        <v>42</v>
      </c>
      <c r="I476" t="str">
        <f t="shared" si="2"/>
        <v>NE</v>
      </c>
      <c r="J476" s="13">
        <v>0.5416666666666666</v>
      </c>
      <c r="K476" t="s">
        <v>51</v>
      </c>
      <c r="L476" s="14" t="str">
        <f t="shared" si="3"/>
        <v>Cin</v>
      </c>
    </row>
    <row r="477">
      <c r="A477" t="str">
        <f>'DK Salaries'!A477</f>
        <v>TE</v>
      </c>
      <c r="B477" t="str">
        <f>'DK Salaries'!B477</f>
        <v>Tyler Kroft</v>
      </c>
      <c r="C477">
        <f>'DK Salaries'!C477</f>
        <v>2500</v>
      </c>
      <c r="D477" t="str">
        <f>'DK Salaries'!D477</f>
        <v>Cin@NE 01:00PM ET</v>
      </c>
      <c r="E477">
        <f>'DK Salaries'!E477</f>
        <v>2.48</v>
      </c>
      <c r="F477" t="str">
        <f>'DK Salaries'!F477</f>
        <v>Cin</v>
      </c>
      <c r="G477" t="str">
        <f t="shared" si="1"/>
        <v>Cin</v>
      </c>
      <c r="H477" t="s">
        <v>42</v>
      </c>
      <c r="I477" t="str">
        <f t="shared" si="2"/>
        <v>NE</v>
      </c>
      <c r="J477" s="13">
        <v>0.5416666666666666</v>
      </c>
      <c r="K477" t="s">
        <v>51</v>
      </c>
      <c r="L477" s="14" t="str">
        <f t="shared" si="3"/>
        <v>NE</v>
      </c>
    </row>
    <row r="478">
      <c r="A478" t="str">
        <f>'DK Salaries'!A478</f>
        <v>TE</v>
      </c>
      <c r="B478" t="str">
        <f>'DK Salaries'!B478</f>
        <v>C.J. Uzomah</v>
      </c>
      <c r="C478">
        <f>'DK Salaries'!C478</f>
        <v>2500</v>
      </c>
      <c r="D478" t="str">
        <f>'DK Salaries'!D478</f>
        <v>Cin@NE 01:00PM ET</v>
      </c>
      <c r="E478">
        <f>'DK Salaries'!E478</f>
        <v>6.94</v>
      </c>
      <c r="F478" t="str">
        <f>'DK Salaries'!F478</f>
        <v>Cin</v>
      </c>
      <c r="G478" t="str">
        <f t="shared" si="1"/>
        <v>Cin</v>
      </c>
      <c r="H478" t="s">
        <v>42</v>
      </c>
      <c r="I478" t="str">
        <f t="shared" si="2"/>
        <v>NE</v>
      </c>
      <c r="J478" s="13">
        <v>0.5416666666666666</v>
      </c>
      <c r="K478" t="s">
        <v>51</v>
      </c>
      <c r="L478" s="14" t="str">
        <f t="shared" si="3"/>
        <v>NE</v>
      </c>
    </row>
    <row r="479">
      <c r="A479" t="str">
        <f>'DK Salaries'!A479</f>
        <v>DST</v>
      </c>
      <c r="B479" t="str">
        <f>'DK Salaries'!B479</f>
        <v>Bengals </v>
      </c>
      <c r="C479">
        <f>'DK Salaries'!C479</f>
        <v>2500</v>
      </c>
      <c r="D479" t="str">
        <f>'DK Salaries'!D479</f>
        <v>Cin@NE 01:00PM ET</v>
      </c>
      <c r="E479">
        <f>'DK Salaries'!E479</f>
        <v>6</v>
      </c>
      <c r="F479" t="str">
        <f>'DK Salaries'!F479</f>
        <v>Cin</v>
      </c>
      <c r="G479" t="str">
        <f t="shared" si="1"/>
        <v>Cin</v>
      </c>
      <c r="H479" t="s">
        <v>42</v>
      </c>
      <c r="I479" t="str">
        <f t="shared" si="2"/>
        <v>NE</v>
      </c>
      <c r="J479" s="13">
        <v>0.5416666666666666</v>
      </c>
      <c r="K479" t="s">
        <v>51</v>
      </c>
      <c r="L479" s="14" t="str">
        <f t="shared" si="3"/>
        <v>NE</v>
      </c>
    </row>
    <row r="480">
      <c r="A480" t="str">
        <f>'DK Salaries'!A480</f>
        <v>TE</v>
      </c>
      <c r="B480" t="str">
        <f>'DK Salaries'!B480</f>
        <v>Mychal Rivera</v>
      </c>
      <c r="C480">
        <f>'DK Salaries'!C480</f>
        <v>2500</v>
      </c>
      <c r="D480" t="str">
        <f>'DK Salaries'!D480</f>
        <v>KC@Oak 04:05PM ET</v>
      </c>
      <c r="E480">
        <f>'DK Salaries'!E480</f>
        <v>0.55</v>
      </c>
      <c r="F480" t="str">
        <f>'DK Salaries'!F480</f>
        <v>Oak</v>
      </c>
      <c r="G480" t="str">
        <f t="shared" si="1"/>
        <v>KC</v>
      </c>
      <c r="H480" t="s">
        <v>115</v>
      </c>
      <c r="I480" t="str">
        <f t="shared" si="2"/>
        <v>Oak</v>
      </c>
      <c r="J480" s="13">
        <v>0.6701388888888888</v>
      </c>
      <c r="K480" t="s">
        <v>51</v>
      </c>
      <c r="L480" s="14" t="str">
        <f t="shared" si="3"/>
        <v>KC</v>
      </c>
    </row>
    <row r="481">
      <c r="A481" t="str">
        <f>'DK Salaries'!A481</f>
        <v>TE</v>
      </c>
      <c r="B481" t="str">
        <f>'DK Salaries'!B481</f>
        <v>James Winchester</v>
      </c>
      <c r="C481">
        <f>'DK Salaries'!C481</f>
        <v>2500</v>
      </c>
      <c r="D481" t="str">
        <f>'DK Salaries'!D481</f>
        <v>KC@Oak 04:05PM ET</v>
      </c>
      <c r="E481">
        <f>'DK Salaries'!E481</f>
        <v>0</v>
      </c>
      <c r="F481" t="str">
        <f>'DK Salaries'!F481</f>
        <v>KC</v>
      </c>
      <c r="G481" t="str">
        <f t="shared" si="1"/>
        <v>KC</v>
      </c>
      <c r="H481" t="s">
        <v>115</v>
      </c>
      <c r="I481" t="str">
        <f t="shared" si="2"/>
        <v>Oak</v>
      </c>
      <c r="J481" s="13">
        <v>0.6701388888888888</v>
      </c>
      <c r="K481" t="s">
        <v>51</v>
      </c>
      <c r="L481" s="14" t="str">
        <f t="shared" si="3"/>
        <v>Oak</v>
      </c>
    </row>
    <row r="482">
      <c r="A482" t="str">
        <f>'DK Salaries'!A482</f>
        <v>TE</v>
      </c>
      <c r="B482" t="str">
        <f>'DK Salaries'!B482</f>
        <v>James O'Shaughnessy</v>
      </c>
      <c r="C482">
        <f>'DK Salaries'!C482</f>
        <v>2500</v>
      </c>
      <c r="D482" t="str">
        <f>'DK Salaries'!D482</f>
        <v>KC@Oak 04:05PM ET</v>
      </c>
      <c r="E482">
        <f>'DK Salaries'!E482</f>
        <v>0</v>
      </c>
      <c r="F482" t="str">
        <f>'DK Salaries'!F482</f>
        <v>KC</v>
      </c>
      <c r="G482" t="str">
        <f t="shared" si="1"/>
        <v>KC</v>
      </c>
      <c r="H482" t="s">
        <v>115</v>
      </c>
      <c r="I482" t="str">
        <f t="shared" si="2"/>
        <v>Oak</v>
      </c>
      <c r="J482" s="13">
        <v>0.6701388888888888</v>
      </c>
      <c r="K482" t="s">
        <v>51</v>
      </c>
      <c r="L482" s="14" t="str">
        <f t="shared" si="3"/>
        <v>Oak</v>
      </c>
    </row>
    <row r="483">
      <c r="A483" t="str">
        <f>'DK Salaries'!A483</f>
        <v>TE</v>
      </c>
      <c r="B483" t="str">
        <f>'DK Salaries'!B483</f>
        <v>Ross Travis</v>
      </c>
      <c r="C483">
        <f>'DK Salaries'!C483</f>
        <v>2500</v>
      </c>
      <c r="D483" t="str">
        <f>'DK Salaries'!D483</f>
        <v>KC@Oak 04:05PM ET</v>
      </c>
      <c r="E483">
        <f>'DK Salaries'!E483</f>
        <v>0.75</v>
      </c>
      <c r="F483" t="str">
        <f>'DK Salaries'!F483</f>
        <v>KC</v>
      </c>
      <c r="G483" t="str">
        <f t="shared" si="1"/>
        <v>KC</v>
      </c>
      <c r="H483" t="s">
        <v>115</v>
      </c>
      <c r="I483" t="str">
        <f t="shared" si="2"/>
        <v>Oak</v>
      </c>
      <c r="J483" s="13">
        <v>0.6701388888888888</v>
      </c>
      <c r="K483" t="s">
        <v>51</v>
      </c>
      <c r="L483" s="14" t="str">
        <f t="shared" si="3"/>
        <v>Oak</v>
      </c>
    </row>
    <row r="484">
      <c r="A484" t="str">
        <f>'DK Salaries'!A484</f>
        <v>TE</v>
      </c>
      <c r="B484" t="str">
        <f>'DK Salaries'!B484</f>
        <v>Demetrius Harris</v>
      </c>
      <c r="C484">
        <f>'DK Salaries'!C484</f>
        <v>2500</v>
      </c>
      <c r="D484" t="str">
        <f>'DK Salaries'!D484</f>
        <v>KC@Oak 04:05PM ET</v>
      </c>
      <c r="E484">
        <f>'DK Salaries'!E484</f>
        <v>2.4</v>
      </c>
      <c r="F484" t="str">
        <f>'DK Salaries'!F484</f>
        <v>KC</v>
      </c>
      <c r="G484" t="str">
        <f t="shared" si="1"/>
        <v>KC</v>
      </c>
      <c r="H484" t="s">
        <v>115</v>
      </c>
      <c r="I484" t="str">
        <f t="shared" si="2"/>
        <v>Oak</v>
      </c>
      <c r="J484" s="13">
        <v>0.6701388888888888</v>
      </c>
      <c r="K484" t="s">
        <v>51</v>
      </c>
      <c r="L484" s="14" t="str">
        <f t="shared" si="3"/>
        <v>Oak</v>
      </c>
    </row>
    <row r="485">
      <c r="A485" t="str">
        <f>'DK Salaries'!A485</f>
        <v>TE</v>
      </c>
      <c r="B485" t="str">
        <f>'DK Salaries'!B485</f>
        <v>Ryan O'Malley</v>
      </c>
      <c r="C485">
        <f>'DK Salaries'!C485</f>
        <v>2500</v>
      </c>
      <c r="D485" t="str">
        <f>'DK Salaries'!D485</f>
        <v>KC@Oak 04:05PM ET</v>
      </c>
      <c r="E485">
        <f>'DK Salaries'!E485</f>
        <v>0</v>
      </c>
      <c r="F485" t="str">
        <f>'DK Salaries'!F485</f>
        <v>Oak</v>
      </c>
      <c r="G485" t="str">
        <f t="shared" si="1"/>
        <v>KC</v>
      </c>
      <c r="H485" t="s">
        <v>115</v>
      </c>
      <c r="I485" t="str">
        <f t="shared" si="2"/>
        <v>Oak</v>
      </c>
      <c r="J485" s="13">
        <v>0.6701388888888888</v>
      </c>
      <c r="K485" t="s">
        <v>51</v>
      </c>
      <c r="L485" s="14" t="str">
        <f t="shared" si="3"/>
        <v>KC</v>
      </c>
    </row>
    <row r="486">
      <c r="A486" t="str">
        <f>'DK Salaries'!A486</f>
        <v>TE</v>
      </c>
      <c r="B486" t="str">
        <f>'DK Salaries'!B486</f>
        <v>Luke Willson</v>
      </c>
      <c r="C486">
        <f>'DK Salaries'!C486</f>
        <v>2500</v>
      </c>
      <c r="D486" t="str">
        <f>'DK Salaries'!D486</f>
        <v>Atl@Sea 04:25PM ET</v>
      </c>
      <c r="E486">
        <f>'DK Salaries'!E486</f>
        <v>2.275</v>
      </c>
      <c r="F486" t="str">
        <f>'DK Salaries'!F486</f>
        <v>Sea</v>
      </c>
      <c r="G486" t="str">
        <f t="shared" si="1"/>
        <v>Atl</v>
      </c>
      <c r="H486" t="s">
        <v>34</v>
      </c>
      <c r="I486" t="str">
        <f t="shared" si="2"/>
        <v>Sea</v>
      </c>
      <c r="J486" s="13">
        <v>0.6840277777777778</v>
      </c>
      <c r="K486" t="s">
        <v>51</v>
      </c>
      <c r="L486" s="14" t="str">
        <f t="shared" si="3"/>
        <v>Atl</v>
      </c>
    </row>
    <row r="487">
      <c r="A487" t="str">
        <f>'DK Salaries'!A487</f>
        <v>TE</v>
      </c>
      <c r="B487" t="str">
        <f>'DK Salaries'!B487</f>
        <v>Levine Toilolo</v>
      </c>
      <c r="C487">
        <f>'DK Salaries'!C487</f>
        <v>2500</v>
      </c>
      <c r="D487" t="str">
        <f>'DK Salaries'!D487</f>
        <v>Atl@Sea 04:25PM ET</v>
      </c>
      <c r="E487">
        <f>'DK Salaries'!E487</f>
        <v>0.82</v>
      </c>
      <c r="F487" t="str">
        <f>'DK Salaries'!F487</f>
        <v>Atl</v>
      </c>
      <c r="G487" t="str">
        <f t="shared" si="1"/>
        <v>Atl</v>
      </c>
      <c r="H487" t="s">
        <v>34</v>
      </c>
      <c r="I487" t="str">
        <f t="shared" si="2"/>
        <v>Sea</v>
      </c>
      <c r="J487" s="13">
        <v>0.6840277777777778</v>
      </c>
      <c r="K487" t="s">
        <v>51</v>
      </c>
      <c r="L487" s="14" t="str">
        <f t="shared" si="3"/>
        <v>Sea</v>
      </c>
    </row>
    <row r="488">
      <c r="A488" t="str">
        <f>'DK Salaries'!A488</f>
        <v>TE</v>
      </c>
      <c r="B488" t="str">
        <f>'DK Salaries'!B488</f>
        <v>Brandon Williams</v>
      </c>
      <c r="C488">
        <f>'DK Salaries'!C488</f>
        <v>2500</v>
      </c>
      <c r="D488" t="str">
        <f>'DK Salaries'!D488</f>
        <v>Atl@Sea 04:25PM ET</v>
      </c>
      <c r="E488">
        <f>'DK Salaries'!E488</f>
        <v>0</v>
      </c>
      <c r="F488" t="str">
        <f>'DK Salaries'!F488</f>
        <v>Sea</v>
      </c>
      <c r="G488" t="str">
        <f t="shared" si="1"/>
        <v>Atl</v>
      </c>
      <c r="H488" t="s">
        <v>34</v>
      </c>
      <c r="I488" t="str">
        <f t="shared" si="2"/>
        <v>Sea</v>
      </c>
      <c r="J488" s="13">
        <v>0.6840277777777778</v>
      </c>
      <c r="K488" t="s">
        <v>51</v>
      </c>
      <c r="L488" s="14" t="str">
        <f t="shared" si="3"/>
        <v>Atl</v>
      </c>
    </row>
    <row r="489">
      <c r="A489" t="str">
        <f>'DK Salaries'!A489</f>
        <v>TE</v>
      </c>
      <c r="B489" t="str">
        <f>'DK Salaries'!B489</f>
        <v>Nick Vannett</v>
      </c>
      <c r="C489">
        <f>'DK Salaries'!C489</f>
        <v>2500</v>
      </c>
      <c r="D489" t="str">
        <f>'DK Salaries'!D489</f>
        <v>Atl@Sea 04:25PM ET</v>
      </c>
      <c r="E489">
        <f>'DK Salaries'!E489</f>
        <v>0</v>
      </c>
      <c r="F489" t="str">
        <f>'DK Salaries'!F489</f>
        <v>Sea</v>
      </c>
      <c r="G489" t="str">
        <f t="shared" si="1"/>
        <v>Atl</v>
      </c>
      <c r="H489" t="s">
        <v>34</v>
      </c>
      <c r="I489" t="str">
        <f t="shared" si="2"/>
        <v>Sea</v>
      </c>
      <c r="J489" s="13">
        <v>0.6840277777777778</v>
      </c>
      <c r="K489" t="s">
        <v>51</v>
      </c>
      <c r="L489" s="14" t="str">
        <f t="shared" si="3"/>
        <v>Atl</v>
      </c>
    </row>
    <row r="490">
      <c r="A490" t="str">
        <f>'DK Salaries'!A490</f>
        <v>TE</v>
      </c>
      <c r="B490" t="str">
        <f>'DK Salaries'!B490</f>
        <v>Joshua Perkins</v>
      </c>
      <c r="C490">
        <f>'DK Salaries'!C490</f>
        <v>2500</v>
      </c>
      <c r="D490" t="str">
        <f>'DK Salaries'!D490</f>
        <v>Atl@Sea 04:25PM ET</v>
      </c>
      <c r="E490">
        <f>'DK Salaries'!E490</f>
        <v>0</v>
      </c>
      <c r="F490" t="str">
        <f>'DK Salaries'!F490</f>
        <v>Atl</v>
      </c>
      <c r="G490" t="str">
        <f t="shared" si="1"/>
        <v>Atl</v>
      </c>
      <c r="H490" t="s">
        <v>34</v>
      </c>
      <c r="I490" t="str">
        <f t="shared" si="2"/>
        <v>Sea</v>
      </c>
      <c r="J490" s="13">
        <v>0.6840277777777778</v>
      </c>
      <c r="K490" t="s">
        <v>51</v>
      </c>
      <c r="L490" s="14" t="str">
        <f t="shared" si="3"/>
        <v>Sea</v>
      </c>
    </row>
    <row r="491">
      <c r="A491" t="str">
        <f>'DK Salaries'!A491</f>
        <v>TE</v>
      </c>
      <c r="B491" t="str">
        <f>'DK Salaries'!B491</f>
        <v>Austin Hooper</v>
      </c>
      <c r="C491">
        <f>'DK Salaries'!C491</f>
        <v>2500</v>
      </c>
      <c r="D491" t="str">
        <f>'DK Salaries'!D491</f>
        <v>Atl@Sea 04:25PM ET</v>
      </c>
      <c r="E491">
        <f>'DK Salaries'!E491</f>
        <v>5.48</v>
      </c>
      <c r="F491" t="str">
        <f>'DK Salaries'!F491</f>
        <v>Atl</v>
      </c>
      <c r="G491" t="str">
        <f t="shared" si="1"/>
        <v>Atl</v>
      </c>
      <c r="H491" t="s">
        <v>34</v>
      </c>
      <c r="I491" t="str">
        <f t="shared" si="2"/>
        <v>Sea</v>
      </c>
      <c r="J491" s="13">
        <v>0.6840277777777778</v>
      </c>
      <c r="K491" t="s">
        <v>51</v>
      </c>
      <c r="L491" s="14" t="str">
        <f t="shared" si="3"/>
        <v>Sea</v>
      </c>
    </row>
    <row r="492">
      <c r="A492" t="str">
        <f>'DK Salaries'!A492</f>
        <v>DST</v>
      </c>
      <c r="B492" t="str">
        <f>'DK Salaries'!B492</f>
        <v>Falcons </v>
      </c>
      <c r="C492">
        <f>'DK Salaries'!C492</f>
        <v>2500</v>
      </c>
      <c r="D492" t="str">
        <f>'DK Salaries'!D492</f>
        <v>Atl@Sea 04:25PM ET</v>
      </c>
      <c r="E492">
        <f>'DK Salaries'!E492</f>
        <v>6.4</v>
      </c>
      <c r="F492" t="str">
        <f>'DK Salaries'!F492</f>
        <v>Atl</v>
      </c>
      <c r="G492" t="str">
        <f t="shared" si="1"/>
        <v>Atl</v>
      </c>
      <c r="H492" t="s">
        <v>34</v>
      </c>
      <c r="I492" t="str">
        <f t="shared" si="2"/>
        <v>Sea</v>
      </c>
      <c r="J492" s="13">
        <v>0.6840277777777778</v>
      </c>
      <c r="K492" t="s">
        <v>51</v>
      </c>
      <c r="L492" s="14" t="str">
        <f t="shared" si="3"/>
        <v>Sea</v>
      </c>
    </row>
    <row r="493">
      <c r="A493" t="str">
        <f>'DK Salaries'!A493</f>
        <v>TE</v>
      </c>
      <c r="B493" t="str">
        <f>'DK Salaries'!B493</f>
        <v>Jared Cook</v>
      </c>
      <c r="C493">
        <f>'DK Salaries'!C493</f>
        <v>2500</v>
      </c>
      <c r="D493" t="str">
        <f>'DK Salaries'!D493</f>
        <v>Dal@GB 04:25PM ET</v>
      </c>
      <c r="E493">
        <f>'DK Salaries'!E493</f>
        <v>3.767</v>
      </c>
      <c r="F493" t="str">
        <f>'DK Salaries'!F493</f>
        <v>GB</v>
      </c>
      <c r="G493" t="str">
        <f t="shared" si="1"/>
        <v>Dal</v>
      </c>
      <c r="H493" t="s">
        <v>57</v>
      </c>
      <c r="I493" t="str">
        <f t="shared" si="2"/>
        <v>GB</v>
      </c>
      <c r="J493" s="13">
        <v>0.6840277777777778</v>
      </c>
      <c r="K493" t="s">
        <v>51</v>
      </c>
      <c r="L493" s="14" t="str">
        <f t="shared" si="3"/>
        <v>Dal</v>
      </c>
    </row>
    <row r="494">
      <c r="A494" t="str">
        <f>'DK Salaries'!A494</f>
        <v>TE</v>
      </c>
      <c r="B494" t="str">
        <f>'DK Salaries'!B494</f>
        <v>Justin Perillo</v>
      </c>
      <c r="C494">
        <f>'DK Salaries'!C494</f>
        <v>2500</v>
      </c>
      <c r="D494" t="str">
        <f>'DK Salaries'!D494</f>
        <v>Dal@GB 04:25PM ET</v>
      </c>
      <c r="E494">
        <f>'DK Salaries'!E494</f>
        <v>0.575</v>
      </c>
      <c r="F494" t="str">
        <f>'DK Salaries'!F494</f>
        <v>GB</v>
      </c>
      <c r="G494" t="str">
        <f t="shared" si="1"/>
        <v>Dal</v>
      </c>
      <c r="H494" t="s">
        <v>57</v>
      </c>
      <c r="I494" t="str">
        <f t="shared" si="2"/>
        <v>GB</v>
      </c>
      <c r="J494" s="13">
        <v>0.6840277777777778</v>
      </c>
      <c r="K494" t="s">
        <v>51</v>
      </c>
      <c r="L494" s="14" t="str">
        <f t="shared" si="3"/>
        <v>Dal</v>
      </c>
    </row>
    <row r="495">
      <c r="A495" t="str">
        <f>'DK Salaries'!A495</f>
        <v>TE</v>
      </c>
      <c r="B495" t="str">
        <f>'DK Salaries'!B495</f>
        <v>Gavin Escobar</v>
      </c>
      <c r="C495">
        <f>'DK Salaries'!C495</f>
        <v>2500</v>
      </c>
      <c r="D495" t="str">
        <f>'DK Salaries'!D495</f>
        <v>Dal@GB 04:25PM ET</v>
      </c>
      <c r="E495">
        <f>'DK Salaries'!E495</f>
        <v>0</v>
      </c>
      <c r="F495" t="str">
        <f>'DK Salaries'!F495</f>
        <v>Dal</v>
      </c>
      <c r="G495" t="str">
        <f t="shared" si="1"/>
        <v>Dal</v>
      </c>
      <c r="H495" t="s">
        <v>57</v>
      </c>
      <c r="I495" t="str">
        <f t="shared" si="2"/>
        <v>GB</v>
      </c>
      <c r="J495" s="13">
        <v>0.6840277777777778</v>
      </c>
      <c r="K495" t="s">
        <v>51</v>
      </c>
      <c r="L495" s="14" t="str">
        <f t="shared" si="3"/>
        <v>GB</v>
      </c>
    </row>
    <row r="496">
      <c r="A496" t="str">
        <f>'DK Salaries'!A496</f>
        <v>TE</v>
      </c>
      <c r="B496" t="str">
        <f>'DK Salaries'!B496</f>
        <v>Geoff Swaim</v>
      </c>
      <c r="C496">
        <f>'DK Salaries'!C496</f>
        <v>2500</v>
      </c>
      <c r="D496" t="str">
        <f>'DK Salaries'!D496</f>
        <v>Dal@GB 04:25PM ET</v>
      </c>
      <c r="E496">
        <f>'DK Salaries'!E496</f>
        <v>1.6</v>
      </c>
      <c r="F496" t="str">
        <f>'DK Salaries'!F496</f>
        <v>Dal</v>
      </c>
      <c r="G496" t="str">
        <f t="shared" si="1"/>
        <v>Dal</v>
      </c>
      <c r="H496" t="s">
        <v>57</v>
      </c>
      <c r="I496" t="str">
        <f t="shared" si="2"/>
        <v>GB</v>
      </c>
      <c r="J496" s="13">
        <v>0.6840277777777778</v>
      </c>
      <c r="K496" t="s">
        <v>51</v>
      </c>
      <c r="L496" s="14" t="str">
        <f t="shared" si="3"/>
        <v>GB</v>
      </c>
    </row>
    <row r="497">
      <c r="A497" t="str">
        <f>'DK Salaries'!A497</f>
        <v>TE</v>
      </c>
      <c r="B497" t="str">
        <f>'DK Salaries'!B497</f>
        <v>Ryan Griffin</v>
      </c>
      <c r="C497">
        <f>'DK Salaries'!C497</f>
        <v>2500</v>
      </c>
      <c r="D497" t="str">
        <f>'DK Salaries'!D497</f>
        <v>Ind@Hou 08:30PM ET</v>
      </c>
      <c r="E497">
        <f>'DK Salaries'!E497</f>
        <v>5.92</v>
      </c>
      <c r="F497" t="str">
        <f>'DK Salaries'!F497</f>
        <v>Hou</v>
      </c>
      <c r="G497" t="str">
        <f t="shared" si="1"/>
        <v>Ind</v>
      </c>
      <c r="H497" t="s">
        <v>96</v>
      </c>
      <c r="I497" t="str">
        <f t="shared" si="2"/>
        <v>Hou</v>
      </c>
      <c r="J497" s="13">
        <v>0.8541666666666666</v>
      </c>
      <c r="K497" t="s">
        <v>51</v>
      </c>
      <c r="L497" s="14" t="str">
        <f t="shared" si="3"/>
        <v>Ind</v>
      </c>
    </row>
    <row r="498">
      <c r="A498" t="str">
        <f>'DK Salaries'!A498</f>
        <v>TE</v>
      </c>
      <c r="B498" t="str">
        <f>'DK Salaries'!B498</f>
        <v>Jack Doyle</v>
      </c>
      <c r="C498">
        <f>'DK Salaries'!C498</f>
        <v>2500</v>
      </c>
      <c r="D498" t="str">
        <f>'DK Salaries'!D498</f>
        <v>Ind@Hou 08:30PM ET</v>
      </c>
      <c r="E498">
        <f>'DK Salaries'!E498</f>
        <v>8.62</v>
      </c>
      <c r="F498" t="str">
        <f>'DK Salaries'!F498</f>
        <v>Ind</v>
      </c>
      <c r="G498" t="str">
        <f t="shared" si="1"/>
        <v>Ind</v>
      </c>
      <c r="H498" t="s">
        <v>96</v>
      </c>
      <c r="I498" t="str">
        <f t="shared" si="2"/>
        <v>Hou</v>
      </c>
      <c r="J498" s="13">
        <v>0.8541666666666666</v>
      </c>
      <c r="K498" t="s">
        <v>51</v>
      </c>
      <c r="L498" s="14" t="str">
        <f t="shared" si="3"/>
        <v>Hou</v>
      </c>
    </row>
    <row r="499">
      <c r="A499" t="str">
        <f>'DK Salaries'!A499</f>
        <v>TE</v>
      </c>
      <c r="B499" t="str">
        <f>'DK Salaries'!B499</f>
        <v>Erik Swoope</v>
      </c>
      <c r="C499">
        <f>'DK Salaries'!C499</f>
        <v>2500</v>
      </c>
      <c r="D499" t="str">
        <f>'DK Salaries'!D499</f>
        <v>Ind@Hou 08:30PM ET</v>
      </c>
      <c r="E499">
        <f>'DK Salaries'!E499</f>
        <v>0</v>
      </c>
      <c r="F499" t="str">
        <f>'DK Salaries'!F499</f>
        <v>Ind</v>
      </c>
      <c r="G499" t="str">
        <f t="shared" si="1"/>
        <v>Ind</v>
      </c>
      <c r="H499" t="s">
        <v>96</v>
      </c>
      <c r="I499" t="str">
        <f t="shared" si="2"/>
        <v>Hou</v>
      </c>
      <c r="J499" s="13">
        <v>0.8541666666666666</v>
      </c>
      <c r="K499" t="s">
        <v>51</v>
      </c>
      <c r="L499" s="14" t="str">
        <f t="shared" si="3"/>
        <v>Hou</v>
      </c>
    </row>
    <row r="500">
      <c r="A500" t="str">
        <f>'DK Salaries'!A500</f>
        <v>TE</v>
      </c>
      <c r="B500" t="str">
        <f>'DK Salaries'!B500</f>
        <v>C.J. Fiedorowicz</v>
      </c>
      <c r="C500">
        <f>'DK Salaries'!C500</f>
        <v>2500</v>
      </c>
      <c r="D500" t="str">
        <f>'DK Salaries'!D500</f>
        <v>Ind@Hou 08:30PM ET</v>
      </c>
      <c r="E500">
        <f>'DK Salaries'!E500</f>
        <v>5.52</v>
      </c>
      <c r="F500" t="str">
        <f>'DK Salaries'!F500</f>
        <v>Hou</v>
      </c>
      <c r="G500" t="str">
        <f t="shared" si="1"/>
        <v>Ind</v>
      </c>
      <c r="H500" t="s">
        <v>96</v>
      </c>
      <c r="I500" t="str">
        <f t="shared" si="2"/>
        <v>Hou</v>
      </c>
      <c r="J500" s="13">
        <v>0.8541666666666666</v>
      </c>
      <c r="K500" t="s">
        <v>51</v>
      </c>
      <c r="L500" s="14" t="str">
        <f t="shared" si="3"/>
        <v>Ind</v>
      </c>
    </row>
    <row r="501">
      <c r="A501" t="str">
        <f>'DK Salaries'!A501</f>
        <v>TE</v>
      </c>
      <c r="B501" t="str">
        <f>'DK Salaries'!B501</f>
        <v>Stephen Anderson</v>
      </c>
      <c r="C501">
        <f>'DK Salaries'!C501</f>
        <v>2500</v>
      </c>
      <c r="D501" t="str">
        <f>'DK Salaries'!D501</f>
        <v>Ind@Hou 08:30PM ET</v>
      </c>
      <c r="E501">
        <f>'DK Salaries'!E501</f>
        <v>3</v>
      </c>
      <c r="F501" t="str">
        <f>'DK Salaries'!F501</f>
        <v>Hou</v>
      </c>
      <c r="G501" t="str">
        <f t="shared" si="1"/>
        <v>Ind</v>
      </c>
      <c r="H501" t="s">
        <v>96</v>
      </c>
      <c r="I501" t="str">
        <f t="shared" si="2"/>
        <v>Hou</v>
      </c>
      <c r="J501" s="13">
        <v>0.8541666666666666</v>
      </c>
      <c r="K501" t="s">
        <v>51</v>
      </c>
      <c r="L501" s="14" t="str">
        <f t="shared" si="3"/>
        <v>Ind</v>
      </c>
    </row>
    <row r="502">
      <c r="A502" t="str">
        <f>'DK Salaries'!A502</f>
        <v>TE</v>
      </c>
      <c r="B502" t="str">
        <f>'DK Salaries'!B502</f>
        <v>Kellen Davis</v>
      </c>
      <c r="C502">
        <f>'DK Salaries'!C502</f>
        <v>2500</v>
      </c>
      <c r="D502" t="str">
        <f>'DK Salaries'!D502</f>
        <v>NYJ@Ari 08:30PM ET</v>
      </c>
      <c r="E502">
        <f>'DK Salaries'!E502</f>
        <v>0</v>
      </c>
      <c r="F502" t="str">
        <f>'DK Salaries'!F502</f>
        <v>NYJ</v>
      </c>
      <c r="G502" t="str">
        <f t="shared" si="1"/>
        <v>NYJ</v>
      </c>
      <c r="H502" t="s">
        <v>64</v>
      </c>
      <c r="I502" t="str">
        <f t="shared" si="2"/>
        <v>Ari</v>
      </c>
      <c r="J502" s="13">
        <v>0.8541666666666666</v>
      </c>
      <c r="K502" t="s">
        <v>51</v>
      </c>
      <c r="L502" s="14" t="str">
        <f t="shared" si="3"/>
        <v>Ari</v>
      </c>
    </row>
    <row r="503">
      <c r="A503" t="str">
        <f>'DK Salaries'!A503</f>
        <v>TE</v>
      </c>
      <c r="B503" t="str">
        <f>'DK Salaries'!B503</f>
        <v>Darren Fells</v>
      </c>
      <c r="C503">
        <f>'DK Salaries'!C503</f>
        <v>2500</v>
      </c>
      <c r="D503" t="str">
        <f>'DK Salaries'!D503</f>
        <v>NYJ@Ari 08:30PM ET</v>
      </c>
      <c r="E503">
        <f>'DK Salaries'!E503</f>
        <v>3.325</v>
      </c>
      <c r="F503" t="str">
        <f>'DK Salaries'!F503</f>
        <v>Ari</v>
      </c>
      <c r="G503" t="str">
        <f t="shared" si="1"/>
        <v>NYJ</v>
      </c>
      <c r="H503" t="s">
        <v>64</v>
      </c>
      <c r="I503" t="str">
        <f t="shared" si="2"/>
        <v>Ari</v>
      </c>
      <c r="J503" s="13">
        <v>0.8541666666666666</v>
      </c>
      <c r="K503" t="s">
        <v>51</v>
      </c>
      <c r="L503" s="14" t="str">
        <f t="shared" si="3"/>
        <v>NYJ</v>
      </c>
    </row>
    <row r="504">
      <c r="A504" t="str">
        <f>'DK Salaries'!A504</f>
        <v>TE</v>
      </c>
      <c r="B504" t="str">
        <f>'DK Salaries'!B504</f>
        <v>Jermaine Gresham</v>
      </c>
      <c r="C504">
        <f>'DK Salaries'!C504</f>
        <v>2500</v>
      </c>
      <c r="D504" t="str">
        <f>'DK Salaries'!D504</f>
        <v>NYJ@Ari 08:30PM ET</v>
      </c>
      <c r="E504">
        <f>'DK Salaries'!E504</f>
        <v>1.9</v>
      </c>
      <c r="F504" t="str">
        <f>'DK Salaries'!F504</f>
        <v>Ari</v>
      </c>
      <c r="G504" t="str">
        <f t="shared" si="1"/>
        <v>NYJ</v>
      </c>
      <c r="H504" t="s">
        <v>64</v>
      </c>
      <c r="I504" t="str">
        <f t="shared" si="2"/>
        <v>Ari</v>
      </c>
      <c r="J504" s="13">
        <v>0.8541666666666666</v>
      </c>
      <c r="K504" t="s">
        <v>51</v>
      </c>
      <c r="L504" s="14" t="str">
        <f t="shared" si="3"/>
        <v>NYJ</v>
      </c>
    </row>
    <row r="505">
      <c r="A505" t="str">
        <f>'DK Salaries'!A505</f>
        <v>TE</v>
      </c>
      <c r="B505" t="str">
        <f>'DK Salaries'!B505</f>
        <v>Ifeanyi Momah</v>
      </c>
      <c r="C505">
        <f>'DK Salaries'!C505</f>
        <v>2500</v>
      </c>
      <c r="D505" t="str">
        <f>'DK Salaries'!D505</f>
        <v>NYJ@Ari 08:30PM ET</v>
      </c>
      <c r="E505">
        <f>'DK Salaries'!E505</f>
        <v>0</v>
      </c>
      <c r="F505" t="str">
        <f>'DK Salaries'!F505</f>
        <v>Ari</v>
      </c>
      <c r="G505" t="str">
        <f t="shared" si="1"/>
        <v>NYJ</v>
      </c>
      <c r="H505" t="s">
        <v>64</v>
      </c>
      <c r="I505" t="str">
        <f t="shared" si="2"/>
        <v>Ari</v>
      </c>
      <c r="J505" s="13">
        <v>0.8541666666666666</v>
      </c>
      <c r="K505" t="s">
        <v>51</v>
      </c>
      <c r="L505" s="14" t="str">
        <f t="shared" si="3"/>
        <v>NYJ</v>
      </c>
    </row>
    <row r="506">
      <c r="A506" t="str">
        <f>'DK Salaries'!A506</f>
        <v>TE</v>
      </c>
      <c r="B506" t="str">
        <f>'DK Salaries'!B506</f>
        <v>Brandon Bostick</v>
      </c>
      <c r="C506">
        <f>'DK Salaries'!C506</f>
        <v>2500</v>
      </c>
      <c r="D506" t="str">
        <f>'DK Salaries'!D506</f>
        <v>NYJ@Ari 08:30PM ET</v>
      </c>
      <c r="E506">
        <f>'DK Salaries'!E506</f>
        <v>0.38</v>
      </c>
      <c r="F506" t="str">
        <f>'DK Salaries'!F506</f>
        <v>NYJ</v>
      </c>
      <c r="G506" t="str">
        <f t="shared" si="1"/>
        <v>NYJ</v>
      </c>
      <c r="H506" t="s">
        <v>64</v>
      </c>
      <c r="I506" t="str">
        <f t="shared" si="2"/>
        <v>Ari</v>
      </c>
      <c r="J506" s="13">
        <v>0.8541666666666666</v>
      </c>
      <c r="K506" t="s">
        <v>51</v>
      </c>
      <c r="L506" s="14" t="str">
        <f t="shared" si="3"/>
        <v>Ari</v>
      </c>
    </row>
    <row r="507">
      <c r="A507" t="str">
        <f>'DK Salaries'!A507</f>
        <v>TE</v>
      </c>
      <c r="B507" t="str">
        <f>'DK Salaries'!B507</f>
        <v>Austin Seferian-Jenkins</v>
      </c>
      <c r="C507">
        <f>'DK Salaries'!C507</f>
        <v>2500</v>
      </c>
      <c r="D507" t="str">
        <f>'DK Salaries'!D507</f>
        <v>NYJ@Ari 08:30PM ET</v>
      </c>
      <c r="E507">
        <f>'DK Salaries'!E507</f>
        <v>5.7</v>
      </c>
      <c r="F507" t="str">
        <f>'DK Salaries'!F507</f>
        <v>NYJ</v>
      </c>
      <c r="G507" t="str">
        <f t="shared" si="1"/>
        <v>NYJ</v>
      </c>
      <c r="H507" t="s">
        <v>64</v>
      </c>
      <c r="I507" t="str">
        <f t="shared" si="2"/>
        <v>Ari</v>
      </c>
      <c r="J507" s="13">
        <v>0.8541666666666666</v>
      </c>
      <c r="K507" t="s">
        <v>51</v>
      </c>
      <c r="L507" s="14" t="str">
        <f t="shared" si="3"/>
        <v>Ari</v>
      </c>
    </row>
    <row r="508">
      <c r="A508" t="str">
        <f>'DK Salaries'!A508</f>
        <v>TE</v>
      </c>
      <c r="B508" t="str">
        <f>'DK Salaries'!B508</f>
        <v>Hakeem Valles</v>
      </c>
      <c r="C508">
        <f>'DK Salaries'!C508</f>
        <v>2500</v>
      </c>
      <c r="D508" t="str">
        <f>'DK Salaries'!D508</f>
        <v>NYJ@Ari 08:30PM ET</v>
      </c>
      <c r="E508">
        <f>'DK Salaries'!E508</f>
        <v>0</v>
      </c>
      <c r="F508" t="str">
        <f>'DK Salaries'!F508</f>
        <v>Ari</v>
      </c>
      <c r="G508" t="str">
        <f t="shared" si="1"/>
        <v>NYJ</v>
      </c>
      <c r="H508" t="s">
        <v>64</v>
      </c>
      <c r="I508" t="str">
        <f t="shared" si="2"/>
        <v>Ari</v>
      </c>
      <c r="J508" s="13">
        <v>0.8541666666666666</v>
      </c>
      <c r="K508" t="s">
        <v>51</v>
      </c>
      <c r="L508" s="14" t="str">
        <f t="shared" si="3"/>
        <v>NYJ</v>
      </c>
    </row>
    <row r="509">
      <c r="A509" t="str">
        <f>'DK Salaries'!A509</f>
        <v>TE</v>
      </c>
      <c r="B509" t="str">
        <f>'DK Salaries'!B509</f>
        <v>Braedon Bowman</v>
      </c>
      <c r="C509">
        <f>'DK Salaries'!C509</f>
        <v>2500</v>
      </c>
      <c r="D509" t="str">
        <f>'DK Salaries'!D509</f>
        <v>NYJ@Ari 08:30PM ET</v>
      </c>
      <c r="E509">
        <f>'DK Salaries'!E509</f>
        <v>0</v>
      </c>
      <c r="F509" t="str">
        <f>'DK Salaries'!F509</f>
        <v>NYJ</v>
      </c>
      <c r="G509" t="str">
        <f t="shared" si="1"/>
        <v>NYJ</v>
      </c>
      <c r="H509" t="s">
        <v>64</v>
      </c>
      <c r="I509" t="str">
        <f t="shared" si="2"/>
        <v>Ari</v>
      </c>
      <c r="J509" s="13">
        <v>0.8541666666666666</v>
      </c>
      <c r="K509" t="s">
        <v>51</v>
      </c>
      <c r="L509" s="14" t="str">
        <f t="shared" si="3"/>
        <v>Ari</v>
      </c>
    </row>
    <row r="510">
      <c r="A510" t="str">
        <f>'DK Salaries'!A510</f>
        <v>DST</v>
      </c>
      <c r="B510" t="str">
        <f>'DK Salaries'!B510</f>
        <v>Panthers </v>
      </c>
      <c r="C510">
        <f>'DK Salaries'!C510</f>
        <v>2400</v>
      </c>
      <c r="D510" t="str">
        <f>'DK Salaries'!D510</f>
        <v>Car@NO 01:00PM ET</v>
      </c>
      <c r="E510">
        <f>'DK Salaries'!E510</f>
        <v>7</v>
      </c>
      <c r="F510" t="str">
        <f>'DK Salaries'!F510</f>
        <v>Car</v>
      </c>
      <c r="G510" t="str">
        <f t="shared" si="1"/>
        <v>Car</v>
      </c>
      <c r="H510" t="s">
        <v>52</v>
      </c>
      <c r="I510" t="str">
        <f t="shared" si="2"/>
        <v>NO</v>
      </c>
      <c r="J510" s="13">
        <v>0.5416666666666666</v>
      </c>
      <c r="K510" t="s">
        <v>51</v>
      </c>
      <c r="L510" s="14" t="str">
        <f t="shared" si="3"/>
        <v>NO</v>
      </c>
    </row>
    <row r="511">
      <c r="A511" t="str">
        <f>'DK Salaries'!A511</f>
        <v>DST</v>
      </c>
      <c r="B511" t="str">
        <f>'DK Salaries'!B511</f>
        <v>Cowboys </v>
      </c>
      <c r="C511">
        <f>'DK Salaries'!C511</f>
        <v>2400</v>
      </c>
      <c r="D511" t="str">
        <f>'DK Salaries'!D511</f>
        <v>Dal@GB 04:25PM ET</v>
      </c>
      <c r="E511">
        <f>'DK Salaries'!E511</f>
        <v>4.8</v>
      </c>
      <c r="F511" t="str">
        <f>'DK Salaries'!F511</f>
        <v>Dal</v>
      </c>
      <c r="G511" t="str">
        <f t="shared" si="1"/>
        <v>Dal</v>
      </c>
      <c r="H511" t="s">
        <v>57</v>
      </c>
      <c r="I511" t="str">
        <f t="shared" si="2"/>
        <v>GB</v>
      </c>
      <c r="J511" s="13">
        <v>0.6840277777777778</v>
      </c>
      <c r="K511" t="s">
        <v>51</v>
      </c>
      <c r="L511" s="14" t="str">
        <f t="shared" si="3"/>
        <v>GB</v>
      </c>
    </row>
    <row r="512">
      <c r="A512" t="str">
        <f>'DK Salaries'!A512</f>
        <v>DST</v>
      </c>
      <c r="B512" t="str">
        <f>'DK Salaries'!B512</f>
        <v>Jets </v>
      </c>
      <c r="C512">
        <f>'DK Salaries'!C512</f>
        <v>2400</v>
      </c>
      <c r="D512" t="str">
        <f>'DK Salaries'!D512</f>
        <v>NYJ@Ari 08:30PM ET</v>
      </c>
      <c r="E512">
        <f>'DK Salaries'!E512</f>
        <v>4</v>
      </c>
      <c r="F512" t="str">
        <f>'DK Salaries'!F512</f>
        <v>NYJ</v>
      </c>
      <c r="G512" t="str">
        <f t="shared" si="1"/>
        <v>NYJ</v>
      </c>
      <c r="H512" t="s">
        <v>64</v>
      </c>
      <c r="I512" t="str">
        <f t="shared" si="2"/>
        <v>Ari</v>
      </c>
      <c r="J512" s="13">
        <v>0.8541666666666666</v>
      </c>
      <c r="K512" t="s">
        <v>51</v>
      </c>
      <c r="L512" s="14" t="str">
        <f t="shared" si="3"/>
        <v>Ari</v>
      </c>
    </row>
    <row r="513">
      <c r="A513" t="str">
        <f>'DK Salaries'!A513</f>
        <v>DST</v>
      </c>
      <c r="B513" t="str">
        <f>'DK Salaries'!B513</f>
        <v>49ers </v>
      </c>
      <c r="C513">
        <f>'DK Salaries'!C513</f>
        <v>2300</v>
      </c>
      <c r="D513" t="str">
        <f>'DK Salaries'!D513</f>
        <v>SF@Buf 01:00PM ET</v>
      </c>
      <c r="E513">
        <f>'DK Salaries'!E513</f>
        <v>5.4</v>
      </c>
      <c r="F513" t="str">
        <f>'DK Salaries'!F513</f>
        <v>SF</v>
      </c>
      <c r="G513" t="str">
        <f t="shared" si="1"/>
        <v>SF</v>
      </c>
      <c r="H513" t="s">
        <v>160</v>
      </c>
      <c r="I513" t="str">
        <f t="shared" si="2"/>
        <v>Buf</v>
      </c>
      <c r="J513" s="13">
        <v>0.5416666666666666</v>
      </c>
      <c r="K513" t="s">
        <v>51</v>
      </c>
      <c r="L513" s="14" t="str">
        <f t="shared" si="3"/>
        <v>Buf</v>
      </c>
    </row>
    <row r="514">
      <c r="A514" t="str">
        <f>'DK Salaries'!A514</f>
        <v>DST</v>
      </c>
      <c r="B514" t="str">
        <f>'DK Salaries'!B514</f>
        <v>Bears </v>
      </c>
      <c r="C514">
        <f>'DK Salaries'!C514</f>
        <v>2300</v>
      </c>
      <c r="D514" t="str">
        <f>'DK Salaries'!D514</f>
        <v>Jax@Chi 01:00PM ET</v>
      </c>
      <c r="E514">
        <f>'DK Salaries'!E514</f>
        <v>4.6</v>
      </c>
      <c r="F514" t="str">
        <f>'DK Salaries'!F514</f>
        <v>Chi</v>
      </c>
      <c r="G514" t="str">
        <f t="shared" si="1"/>
        <v>Jax</v>
      </c>
      <c r="H514" t="s">
        <v>80</v>
      </c>
      <c r="I514" t="str">
        <f t="shared" si="2"/>
        <v>Chi</v>
      </c>
      <c r="J514" s="13">
        <v>0.5416666666666666</v>
      </c>
      <c r="K514" t="s">
        <v>51</v>
      </c>
      <c r="L514" s="14" t="str">
        <f t="shared" si="3"/>
        <v>Jax</v>
      </c>
    </row>
    <row r="515">
      <c r="A515" t="str">
        <f>'DK Salaries'!A515</f>
        <v>DST</v>
      </c>
      <c r="B515" t="str">
        <f>'DK Salaries'!B515</f>
        <v>Colts </v>
      </c>
      <c r="C515">
        <f>'DK Salaries'!C515</f>
        <v>2200</v>
      </c>
      <c r="D515" t="str">
        <f>'DK Salaries'!D515</f>
        <v>Ind@Hou 08:30PM ET</v>
      </c>
      <c r="E515">
        <f>'DK Salaries'!E515</f>
        <v>3</v>
      </c>
      <c r="F515" t="str">
        <f>'DK Salaries'!F515</f>
        <v>Ind</v>
      </c>
      <c r="G515" t="str">
        <f t="shared" si="1"/>
        <v>Ind</v>
      </c>
      <c r="H515" t="s">
        <v>96</v>
      </c>
      <c r="I515" t="str">
        <f t="shared" si="2"/>
        <v>Hou</v>
      </c>
      <c r="J515" s="13">
        <v>0.8541666666666666</v>
      </c>
      <c r="K515" t="s">
        <v>51</v>
      </c>
      <c r="L515" s="14" t="str">
        <f t="shared" si="3"/>
        <v>Hou</v>
      </c>
    </row>
    <row r="516">
      <c r="A516" t="str">
        <f>'DK Salaries'!A516</f>
        <v>DST</v>
      </c>
      <c r="B516" t="str">
        <f>'DK Salaries'!B516</f>
        <v>Saints </v>
      </c>
      <c r="C516">
        <f>'DK Salaries'!C516</f>
        <v>2000</v>
      </c>
      <c r="D516" t="str">
        <f>'DK Salaries'!D516</f>
        <v>Car@NO 01:00PM ET</v>
      </c>
      <c r="E516">
        <f>'DK Salaries'!E516</f>
        <v>2.75</v>
      </c>
      <c r="F516" t="str">
        <f>'DK Salaries'!F516</f>
        <v>NO</v>
      </c>
      <c r="G516" t="str">
        <f t="shared" si="1"/>
        <v>Car</v>
      </c>
      <c r="H516" t="s">
        <v>52</v>
      </c>
      <c r="I516" t="str">
        <f t="shared" si="2"/>
        <v>NO</v>
      </c>
      <c r="J516" s="13">
        <v>0.5416666666666666</v>
      </c>
      <c r="K516" t="s">
        <v>51</v>
      </c>
      <c r="L516" s="14" t="str">
        <f t="shared" si="3"/>
        <v>Car</v>
      </c>
    </row>
    <row r="517">
      <c r="A517" t="str">
        <f>'DK Salaries'!A517</f>
        <v/>
      </c>
      <c r="B517" t="str">
        <f>'DK Salaries'!B517</f>
        <v/>
      </c>
      <c r="C517" t="str">
        <f>'DK Salaries'!C517</f>
        <v/>
      </c>
      <c r="D517" t="str">
        <f>'DK Salaries'!D517</f>
        <v/>
      </c>
      <c r="E517" t="str">
        <f>'DK Salaries'!E517</f>
        <v/>
      </c>
      <c r="F517" t="str">
        <f>'DK Salaries'!F517</f>
        <v/>
      </c>
      <c r="G517" t="str">
        <f t="shared" si="1"/>
        <v>#VALUE!</v>
      </c>
      <c r="I517" t="str">
        <f t="shared" si="2"/>
        <v>#VALUE!</v>
      </c>
      <c r="L517" s="14" t="str">
        <f t="shared" si="3"/>
        <v>#VALUE!</v>
      </c>
    </row>
    <row r="518">
      <c r="A518" t="str">
        <f>'DK Salaries'!A518</f>
        <v/>
      </c>
      <c r="B518" t="str">
        <f>'DK Salaries'!B518</f>
        <v/>
      </c>
      <c r="C518" t="str">
        <f>'DK Salaries'!C518</f>
        <v/>
      </c>
      <c r="D518" t="str">
        <f>'DK Salaries'!D518</f>
        <v/>
      </c>
      <c r="E518" t="str">
        <f>'DK Salaries'!E518</f>
        <v/>
      </c>
      <c r="F518" t="str">
        <f>'DK Salaries'!F518</f>
        <v/>
      </c>
      <c r="G518" t="str">
        <f t="shared" si="1"/>
        <v>#VALUE!</v>
      </c>
      <c r="I518" t="str">
        <f t="shared" si="2"/>
        <v>#VALUE!</v>
      </c>
      <c r="L518" s="14" t="str">
        <f t="shared" si="3"/>
        <v>#VALUE!</v>
      </c>
    </row>
    <row r="519">
      <c r="A519" t="str">
        <f>'DK Salaries'!A519</f>
        <v/>
      </c>
      <c r="B519" t="str">
        <f>'DK Salaries'!B519</f>
        <v/>
      </c>
      <c r="C519" t="str">
        <f>'DK Salaries'!C519</f>
        <v/>
      </c>
      <c r="D519" t="str">
        <f>'DK Salaries'!D519</f>
        <v/>
      </c>
      <c r="E519" t="str">
        <f>'DK Salaries'!E519</f>
        <v/>
      </c>
      <c r="F519" t="str">
        <f>'DK Salaries'!F519</f>
        <v/>
      </c>
      <c r="G519" t="str">
        <f t="shared" si="1"/>
        <v>#VALUE!</v>
      </c>
      <c r="I519" t="str">
        <f t="shared" si="2"/>
        <v>#VALUE!</v>
      </c>
      <c r="L519" s="14" t="str">
        <f t="shared" si="3"/>
        <v>#VALUE!</v>
      </c>
    </row>
    <row r="520">
      <c r="A520" t="str">
        <f>'DK Salaries'!A520</f>
        <v/>
      </c>
      <c r="B520" t="str">
        <f>'DK Salaries'!B520</f>
        <v/>
      </c>
      <c r="C520" t="str">
        <f>'DK Salaries'!C520</f>
        <v/>
      </c>
      <c r="D520" t="str">
        <f>'DK Salaries'!D520</f>
        <v/>
      </c>
      <c r="E520" t="str">
        <f>'DK Salaries'!E520</f>
        <v/>
      </c>
      <c r="F520" t="str">
        <f>'DK Salaries'!F520</f>
        <v/>
      </c>
      <c r="G520" t="str">
        <f t="shared" si="1"/>
        <v>#VALUE!</v>
      </c>
      <c r="I520" t="str">
        <f t="shared" si="2"/>
        <v>#VALUE!</v>
      </c>
      <c r="L520" s="14" t="str">
        <f t="shared" si="3"/>
        <v>#VALUE!</v>
      </c>
    </row>
    <row r="521">
      <c r="A521" t="str">
        <f>'DK Salaries'!A521</f>
        <v/>
      </c>
      <c r="B521" t="str">
        <f>'DK Salaries'!B521</f>
        <v/>
      </c>
      <c r="C521" t="str">
        <f>'DK Salaries'!C521</f>
        <v/>
      </c>
      <c r="D521" t="str">
        <f>'DK Salaries'!D521</f>
        <v/>
      </c>
      <c r="E521" t="str">
        <f>'DK Salaries'!E521</f>
        <v/>
      </c>
      <c r="F521" t="str">
        <f>'DK Salaries'!F521</f>
        <v/>
      </c>
      <c r="G521" t="str">
        <f t="shared" si="1"/>
        <v>#VALUE!</v>
      </c>
      <c r="I521" t="str">
        <f t="shared" si="2"/>
        <v>#VALUE!</v>
      </c>
      <c r="L521" s="14" t="str">
        <f t="shared" si="3"/>
        <v>#VALUE!</v>
      </c>
    </row>
    <row r="522">
      <c r="A522" t="str">
        <f>'DK Salaries'!A522</f>
        <v/>
      </c>
      <c r="B522" t="str">
        <f>'DK Salaries'!B522</f>
        <v/>
      </c>
      <c r="C522" t="str">
        <f>'DK Salaries'!C522</f>
        <v/>
      </c>
      <c r="D522" t="str">
        <f>'DK Salaries'!D522</f>
        <v/>
      </c>
      <c r="E522" t="str">
        <f>'DK Salaries'!E522</f>
        <v/>
      </c>
      <c r="F522" t="str">
        <f>'DK Salaries'!F522</f>
        <v/>
      </c>
      <c r="G522" t="str">
        <f t="shared" si="1"/>
        <v>#VALUE!</v>
      </c>
      <c r="I522" t="str">
        <f t="shared" si="2"/>
        <v>#VALUE!</v>
      </c>
      <c r="L522" s="14" t="str">
        <f t="shared" si="3"/>
        <v>#VALUE!</v>
      </c>
    </row>
    <row r="523">
      <c r="A523" t="str">
        <f>'DK Salaries'!A523</f>
        <v/>
      </c>
      <c r="B523" t="str">
        <f>'DK Salaries'!B523</f>
        <v/>
      </c>
      <c r="C523" t="str">
        <f>'DK Salaries'!C523</f>
        <v/>
      </c>
      <c r="D523" t="str">
        <f>'DK Salaries'!D523</f>
        <v/>
      </c>
      <c r="E523" t="str">
        <f>'DK Salaries'!E523</f>
        <v/>
      </c>
      <c r="F523" t="str">
        <f>'DK Salaries'!F523</f>
        <v/>
      </c>
      <c r="G523" t="str">
        <f t="shared" si="1"/>
        <v>#VALUE!</v>
      </c>
      <c r="I523" t="str">
        <f t="shared" si="2"/>
        <v>#VALUE!</v>
      </c>
      <c r="L523" s="14" t="str">
        <f t="shared" si="3"/>
        <v>#VALUE!</v>
      </c>
    </row>
    <row r="524">
      <c r="A524" t="str">
        <f>'DK Salaries'!A524</f>
        <v/>
      </c>
      <c r="B524" t="str">
        <f>'DK Salaries'!B524</f>
        <v/>
      </c>
      <c r="C524" t="str">
        <f>'DK Salaries'!C524</f>
        <v/>
      </c>
      <c r="D524" t="str">
        <f>'DK Salaries'!D524</f>
        <v/>
      </c>
      <c r="E524" t="str">
        <f>'DK Salaries'!E524</f>
        <v/>
      </c>
      <c r="F524" t="str">
        <f>'DK Salaries'!F524</f>
        <v/>
      </c>
      <c r="G524" t="str">
        <f t="shared" si="1"/>
        <v>#VALUE!</v>
      </c>
      <c r="I524" t="str">
        <f t="shared" si="2"/>
        <v>#VALUE!</v>
      </c>
      <c r="L524" s="14" t="str">
        <f t="shared" si="3"/>
        <v>#VALUE!</v>
      </c>
    </row>
    <row r="525">
      <c r="A525" t="str">
        <f>'DK Salaries'!A525</f>
        <v/>
      </c>
      <c r="B525" t="str">
        <f>'DK Salaries'!B525</f>
        <v/>
      </c>
      <c r="C525" t="str">
        <f>'DK Salaries'!C525</f>
        <v/>
      </c>
      <c r="D525" t="str">
        <f>'DK Salaries'!D525</f>
        <v/>
      </c>
      <c r="E525" t="str">
        <f>'DK Salaries'!E525</f>
        <v/>
      </c>
      <c r="F525" t="str">
        <f>'DK Salaries'!F525</f>
        <v/>
      </c>
      <c r="G525" t="str">
        <f t="shared" si="1"/>
        <v>#VALUE!</v>
      </c>
      <c r="I525" t="str">
        <f t="shared" si="2"/>
        <v>#VALUE!</v>
      </c>
      <c r="L525" s="14" t="str">
        <f t="shared" si="3"/>
        <v>#VALUE!</v>
      </c>
    </row>
    <row r="526">
      <c r="A526" t="str">
        <f>'DK Salaries'!A526</f>
        <v/>
      </c>
      <c r="B526" t="str">
        <f>'DK Salaries'!B526</f>
        <v/>
      </c>
      <c r="C526" t="str">
        <f>'DK Salaries'!C526</f>
        <v/>
      </c>
      <c r="D526" t="str">
        <f>'DK Salaries'!D526</f>
        <v/>
      </c>
      <c r="E526" t="str">
        <f>'DK Salaries'!E526</f>
        <v/>
      </c>
      <c r="F526" t="str">
        <f>'DK Salaries'!F526</f>
        <v/>
      </c>
      <c r="G526" t="str">
        <f t="shared" si="1"/>
        <v>#VALUE!</v>
      </c>
      <c r="I526" t="str">
        <f t="shared" si="2"/>
        <v>#VALUE!</v>
      </c>
      <c r="L526" s="14" t="str">
        <f t="shared" si="3"/>
        <v>#VALUE!</v>
      </c>
    </row>
    <row r="527">
      <c r="A527" t="str">
        <f>'DK Salaries'!A527</f>
        <v/>
      </c>
      <c r="B527" t="str">
        <f>'DK Salaries'!B527</f>
        <v/>
      </c>
      <c r="C527" t="str">
        <f>'DK Salaries'!C527</f>
        <v/>
      </c>
      <c r="D527" t="str">
        <f>'DK Salaries'!D527</f>
        <v/>
      </c>
      <c r="E527" t="str">
        <f>'DK Salaries'!E527</f>
        <v/>
      </c>
      <c r="F527" t="str">
        <f>'DK Salaries'!F527</f>
        <v/>
      </c>
      <c r="G527" t="str">
        <f t="shared" si="1"/>
        <v>#VALUE!</v>
      </c>
      <c r="I527" t="str">
        <f t="shared" si="2"/>
        <v>#VALUE!</v>
      </c>
      <c r="L527" s="14" t="str">
        <f t="shared" si="3"/>
        <v>#VALUE!</v>
      </c>
    </row>
    <row r="528">
      <c r="A528" t="str">
        <f>'DK Salaries'!A528</f>
        <v/>
      </c>
      <c r="B528" t="str">
        <f>'DK Salaries'!B528</f>
        <v/>
      </c>
      <c r="C528" t="str">
        <f>'DK Salaries'!C528</f>
        <v/>
      </c>
      <c r="D528" t="str">
        <f>'DK Salaries'!D528</f>
        <v/>
      </c>
      <c r="E528" t="str">
        <f>'DK Salaries'!E528</f>
        <v/>
      </c>
      <c r="F528" t="str">
        <f>'DK Salaries'!F528</f>
        <v/>
      </c>
      <c r="G528" t="str">
        <f t="shared" si="1"/>
        <v>#VALUE!</v>
      </c>
      <c r="I528" t="str">
        <f t="shared" si="2"/>
        <v>#VALUE!</v>
      </c>
      <c r="L528" s="14" t="str">
        <f t="shared" si="3"/>
        <v>#VALUE!</v>
      </c>
    </row>
    <row r="529">
      <c r="A529" t="str">
        <f>'DK Salaries'!A529</f>
        <v/>
      </c>
      <c r="B529" t="str">
        <f>'DK Salaries'!B529</f>
        <v/>
      </c>
      <c r="C529" t="str">
        <f>'DK Salaries'!C529</f>
        <v/>
      </c>
      <c r="D529" t="str">
        <f>'DK Salaries'!D529</f>
        <v/>
      </c>
      <c r="E529" t="str">
        <f>'DK Salaries'!E529</f>
        <v/>
      </c>
      <c r="F529" t="str">
        <f>'DK Salaries'!F529</f>
        <v/>
      </c>
      <c r="G529" t="str">
        <f t="shared" si="1"/>
        <v>#VALUE!</v>
      </c>
      <c r="I529" t="str">
        <f t="shared" si="2"/>
        <v>#VALUE!</v>
      </c>
      <c r="L529" s="14" t="str">
        <f t="shared" si="3"/>
        <v>#VALUE!</v>
      </c>
    </row>
    <row r="530">
      <c r="A530" t="str">
        <f>'DK Salaries'!A530</f>
        <v/>
      </c>
      <c r="B530" t="str">
        <f>'DK Salaries'!B530</f>
        <v/>
      </c>
      <c r="C530" t="str">
        <f>'DK Salaries'!C530</f>
        <v/>
      </c>
      <c r="D530" t="str">
        <f>'DK Salaries'!D530</f>
        <v/>
      </c>
      <c r="E530" t="str">
        <f>'DK Salaries'!E530</f>
        <v/>
      </c>
      <c r="F530" t="str">
        <f>'DK Salaries'!F530</f>
        <v/>
      </c>
      <c r="G530" t="str">
        <f t="shared" si="1"/>
        <v>#VALUE!</v>
      </c>
      <c r="I530" t="str">
        <f t="shared" si="2"/>
        <v>#VALUE!</v>
      </c>
      <c r="L530" s="14" t="str">
        <f t="shared" si="3"/>
        <v>#VALUE!</v>
      </c>
    </row>
    <row r="531">
      <c r="A531" t="str">
        <f>'DK Salaries'!A531</f>
        <v/>
      </c>
      <c r="B531" t="str">
        <f>'DK Salaries'!B531</f>
        <v/>
      </c>
      <c r="C531" t="str">
        <f>'DK Salaries'!C531</f>
        <v/>
      </c>
      <c r="D531" t="str">
        <f>'DK Salaries'!D531</f>
        <v/>
      </c>
      <c r="E531" t="str">
        <f>'DK Salaries'!E531</f>
        <v/>
      </c>
      <c r="F531" t="str">
        <f>'DK Salaries'!F531</f>
        <v/>
      </c>
      <c r="G531" t="str">
        <f t="shared" si="1"/>
        <v>#VALUE!</v>
      </c>
      <c r="I531" t="str">
        <f t="shared" si="2"/>
        <v>#VALUE!</v>
      </c>
      <c r="L531" s="14" t="str">
        <f t="shared" si="3"/>
        <v>#VALUE!</v>
      </c>
    </row>
    <row r="532">
      <c r="A532" t="str">
        <f>'DK Salaries'!A532</f>
        <v/>
      </c>
      <c r="B532" t="str">
        <f>'DK Salaries'!B532</f>
        <v/>
      </c>
      <c r="C532" t="str">
        <f>'DK Salaries'!C532</f>
        <v/>
      </c>
      <c r="D532" t="str">
        <f>'DK Salaries'!D532</f>
        <v/>
      </c>
      <c r="E532" t="str">
        <f>'DK Salaries'!E532</f>
        <v/>
      </c>
      <c r="F532" t="str">
        <f>'DK Salaries'!F532</f>
        <v/>
      </c>
      <c r="G532" t="str">
        <f t="shared" si="1"/>
        <v>#VALUE!</v>
      </c>
      <c r="I532" t="str">
        <f t="shared" si="2"/>
        <v>#VALUE!</v>
      </c>
      <c r="L532" s="14" t="str">
        <f t="shared" si="3"/>
        <v>#VALUE!</v>
      </c>
    </row>
    <row r="533">
      <c r="A533" t="str">
        <f>'DK Salaries'!A533</f>
        <v/>
      </c>
      <c r="B533" t="str">
        <f>'DK Salaries'!B533</f>
        <v/>
      </c>
      <c r="C533" t="str">
        <f>'DK Salaries'!C533</f>
        <v/>
      </c>
      <c r="D533" t="str">
        <f>'DK Salaries'!D533</f>
        <v/>
      </c>
      <c r="E533" t="str">
        <f>'DK Salaries'!E533</f>
        <v/>
      </c>
      <c r="F533" t="str">
        <f>'DK Salaries'!F533</f>
        <v/>
      </c>
      <c r="G533" t="str">
        <f t="shared" si="1"/>
        <v>#VALUE!</v>
      </c>
      <c r="I533" t="str">
        <f t="shared" si="2"/>
        <v>#VALUE!</v>
      </c>
      <c r="L533" s="14" t="str">
        <f t="shared" si="3"/>
        <v>#VALUE!</v>
      </c>
    </row>
    <row r="534">
      <c r="A534" t="str">
        <f>'DK Salaries'!A534</f>
        <v/>
      </c>
      <c r="B534" t="str">
        <f>'DK Salaries'!B534</f>
        <v/>
      </c>
      <c r="C534" t="str">
        <f>'DK Salaries'!C534</f>
        <v/>
      </c>
      <c r="D534" t="str">
        <f>'DK Salaries'!D534</f>
        <v/>
      </c>
      <c r="E534" t="str">
        <f>'DK Salaries'!E534</f>
        <v/>
      </c>
      <c r="F534" t="str">
        <f>'DK Salaries'!F534</f>
        <v/>
      </c>
      <c r="G534" t="str">
        <f t="shared" si="1"/>
        <v>#VALUE!</v>
      </c>
      <c r="I534" t="str">
        <f t="shared" si="2"/>
        <v>#VALUE!</v>
      </c>
      <c r="L534" s="14" t="str">
        <f t="shared" si="3"/>
        <v>#VALUE!</v>
      </c>
    </row>
    <row r="535">
      <c r="A535" t="str">
        <f>'DK Salaries'!A535</f>
        <v/>
      </c>
      <c r="B535" t="str">
        <f>'DK Salaries'!B535</f>
        <v/>
      </c>
      <c r="C535" t="str">
        <f>'DK Salaries'!C535</f>
        <v/>
      </c>
      <c r="D535" t="str">
        <f>'DK Salaries'!D535</f>
        <v/>
      </c>
      <c r="E535" t="str">
        <f>'DK Salaries'!E535</f>
        <v/>
      </c>
      <c r="F535" t="str">
        <f>'DK Salaries'!F535</f>
        <v/>
      </c>
      <c r="G535" t="str">
        <f t="shared" si="1"/>
        <v>#VALUE!</v>
      </c>
      <c r="I535" t="str">
        <f t="shared" si="2"/>
        <v>#VALUE!</v>
      </c>
      <c r="L535" s="14" t="str">
        <f t="shared" si="3"/>
        <v>#VALUE!</v>
      </c>
    </row>
    <row r="536">
      <c r="A536" t="str">
        <f>'DK Salaries'!A536</f>
        <v/>
      </c>
      <c r="B536" t="str">
        <f>'DK Salaries'!B536</f>
        <v/>
      </c>
      <c r="C536" t="str">
        <f>'DK Salaries'!C536</f>
        <v/>
      </c>
      <c r="D536" t="str">
        <f>'DK Salaries'!D536</f>
        <v/>
      </c>
      <c r="E536" t="str">
        <f>'DK Salaries'!E536</f>
        <v/>
      </c>
      <c r="F536" t="str">
        <f>'DK Salaries'!F536</f>
        <v/>
      </c>
      <c r="G536" t="str">
        <f t="shared" si="1"/>
        <v>#VALUE!</v>
      </c>
      <c r="I536" t="str">
        <f t="shared" si="2"/>
        <v>#VALUE!</v>
      </c>
      <c r="L536" s="14" t="str">
        <f t="shared" si="3"/>
        <v>#VALUE!</v>
      </c>
    </row>
    <row r="537">
      <c r="A537" t="str">
        <f>'DK Salaries'!A537</f>
        <v/>
      </c>
      <c r="B537" t="str">
        <f>'DK Salaries'!B537</f>
        <v/>
      </c>
      <c r="C537" t="str">
        <f>'DK Salaries'!C537</f>
        <v/>
      </c>
      <c r="D537" t="str">
        <f>'DK Salaries'!D537</f>
        <v/>
      </c>
      <c r="E537" t="str">
        <f>'DK Salaries'!E537</f>
        <v/>
      </c>
      <c r="F537" t="str">
        <f>'DK Salaries'!F537</f>
        <v/>
      </c>
      <c r="G537" t="str">
        <f t="shared" si="1"/>
        <v>#VALUE!</v>
      </c>
      <c r="I537" t="str">
        <f t="shared" si="2"/>
        <v>#VALUE!</v>
      </c>
      <c r="L537" s="14" t="str">
        <f t="shared" si="3"/>
        <v>#VALUE!</v>
      </c>
    </row>
    <row r="538">
      <c r="A538" t="str">
        <f>'DK Salaries'!A538</f>
        <v/>
      </c>
      <c r="B538" t="str">
        <f>'DK Salaries'!B538</f>
        <v/>
      </c>
      <c r="C538" t="str">
        <f>'DK Salaries'!C538</f>
        <v/>
      </c>
      <c r="D538" t="str">
        <f>'DK Salaries'!D538</f>
        <v/>
      </c>
      <c r="E538" t="str">
        <f>'DK Salaries'!E538</f>
        <v/>
      </c>
      <c r="F538" t="str">
        <f>'DK Salaries'!F538</f>
        <v/>
      </c>
      <c r="G538" t="str">
        <f t="shared" si="1"/>
        <v>#VALUE!</v>
      </c>
      <c r="I538" t="str">
        <f t="shared" si="2"/>
        <v>#VALUE!</v>
      </c>
      <c r="L538" s="14" t="str">
        <f t="shared" si="3"/>
        <v>#VALUE!</v>
      </c>
    </row>
    <row r="539">
      <c r="A539" t="str">
        <f>'DK Salaries'!A539</f>
        <v/>
      </c>
      <c r="B539" t="str">
        <f>'DK Salaries'!B539</f>
        <v/>
      </c>
      <c r="C539" t="str">
        <f>'DK Salaries'!C539</f>
        <v/>
      </c>
      <c r="D539" t="str">
        <f>'DK Salaries'!D539</f>
        <v/>
      </c>
      <c r="E539" t="str">
        <f>'DK Salaries'!E539</f>
        <v/>
      </c>
      <c r="F539" t="str">
        <f>'DK Salaries'!F539</f>
        <v/>
      </c>
      <c r="G539" t="str">
        <f t="shared" si="1"/>
        <v>#VALUE!</v>
      </c>
      <c r="I539" t="str">
        <f t="shared" si="2"/>
        <v>#VALUE!</v>
      </c>
      <c r="L539" s="14" t="str">
        <f t="shared" si="3"/>
        <v>#VALUE!</v>
      </c>
    </row>
    <row r="540">
      <c r="A540" t="str">
        <f>'DK Salaries'!A540</f>
        <v/>
      </c>
      <c r="B540" t="str">
        <f>'DK Salaries'!B540</f>
        <v/>
      </c>
      <c r="C540" t="str">
        <f>'DK Salaries'!C540</f>
        <v/>
      </c>
      <c r="D540" t="str">
        <f>'DK Salaries'!D540</f>
        <v/>
      </c>
      <c r="E540" t="str">
        <f>'DK Salaries'!E540</f>
        <v/>
      </c>
      <c r="F540" t="str">
        <f>'DK Salaries'!F540</f>
        <v/>
      </c>
      <c r="G540" t="str">
        <f t="shared" si="1"/>
        <v>#VALUE!</v>
      </c>
      <c r="I540" t="str">
        <f t="shared" si="2"/>
        <v>#VALUE!</v>
      </c>
      <c r="L540" s="14" t="str">
        <f t="shared" si="3"/>
        <v>#VALUE!</v>
      </c>
    </row>
    <row r="541">
      <c r="A541" t="str">
        <f>'DK Salaries'!A541</f>
        <v/>
      </c>
      <c r="B541" t="str">
        <f>'DK Salaries'!B541</f>
        <v/>
      </c>
      <c r="C541" t="str">
        <f>'DK Salaries'!C541</f>
        <v/>
      </c>
      <c r="D541" t="str">
        <f>'DK Salaries'!D541</f>
        <v/>
      </c>
      <c r="E541" t="str">
        <f>'DK Salaries'!E541</f>
        <v/>
      </c>
      <c r="F541" t="str">
        <f>'DK Salaries'!F541</f>
        <v/>
      </c>
      <c r="G541" t="str">
        <f t="shared" si="1"/>
        <v>#VALUE!</v>
      </c>
      <c r="I541" t="str">
        <f t="shared" si="2"/>
        <v>#VALUE!</v>
      </c>
      <c r="L541" s="14" t="str">
        <f t="shared" si="3"/>
        <v>#VALUE!</v>
      </c>
    </row>
    <row r="542">
      <c r="A542" t="str">
        <f>'DK Salaries'!A542</f>
        <v/>
      </c>
      <c r="B542" t="str">
        <f>'DK Salaries'!B542</f>
        <v/>
      </c>
      <c r="C542" t="str">
        <f>'DK Salaries'!C542</f>
        <v/>
      </c>
      <c r="D542" t="str">
        <f>'DK Salaries'!D542</f>
        <v/>
      </c>
      <c r="E542" t="str">
        <f>'DK Salaries'!E542</f>
        <v/>
      </c>
      <c r="F542" t="str">
        <f>'DK Salaries'!F542</f>
        <v/>
      </c>
      <c r="G542" t="str">
        <f t="shared" si="1"/>
        <v>#VALUE!</v>
      </c>
      <c r="I542" t="str">
        <f t="shared" si="2"/>
        <v>#VALUE!</v>
      </c>
      <c r="L542" s="14" t="str">
        <f t="shared" si="3"/>
        <v>#VALUE!</v>
      </c>
    </row>
    <row r="543">
      <c r="A543" t="str">
        <f>'DK Salaries'!A543</f>
        <v/>
      </c>
      <c r="B543" t="str">
        <f>'DK Salaries'!B543</f>
        <v/>
      </c>
      <c r="C543" t="str">
        <f>'DK Salaries'!C543</f>
        <v/>
      </c>
      <c r="D543" t="str">
        <f>'DK Salaries'!D543</f>
        <v/>
      </c>
      <c r="E543" t="str">
        <f>'DK Salaries'!E543</f>
        <v/>
      </c>
      <c r="F543" t="str">
        <f>'DK Salaries'!F543</f>
        <v/>
      </c>
      <c r="G543" t="str">
        <f t="shared" si="1"/>
        <v>#VALUE!</v>
      </c>
      <c r="I543" t="str">
        <f t="shared" si="2"/>
        <v>#VALUE!</v>
      </c>
      <c r="L543" s="14" t="str">
        <f t="shared" si="3"/>
        <v>#VALUE!</v>
      </c>
    </row>
    <row r="544">
      <c r="A544" t="str">
        <f>'DK Salaries'!A544</f>
        <v/>
      </c>
      <c r="B544" t="str">
        <f>'DK Salaries'!B544</f>
        <v/>
      </c>
      <c r="C544" t="str">
        <f>'DK Salaries'!C544</f>
        <v/>
      </c>
      <c r="D544" t="str">
        <f>'DK Salaries'!D544</f>
        <v/>
      </c>
      <c r="E544" t="str">
        <f>'DK Salaries'!E544</f>
        <v/>
      </c>
      <c r="F544" t="str">
        <f>'DK Salaries'!F544</f>
        <v/>
      </c>
      <c r="G544" t="str">
        <f t="shared" si="1"/>
        <v>#VALUE!</v>
      </c>
      <c r="I544" t="str">
        <f t="shared" si="2"/>
        <v>#VALUE!</v>
      </c>
      <c r="L544" s="14" t="str">
        <f t="shared" si="3"/>
        <v>#VALUE!</v>
      </c>
    </row>
    <row r="545">
      <c r="A545" t="str">
        <f>'DK Salaries'!A545</f>
        <v/>
      </c>
      <c r="B545" t="str">
        <f>'DK Salaries'!B545</f>
        <v/>
      </c>
      <c r="C545" t="str">
        <f>'DK Salaries'!C545</f>
        <v/>
      </c>
      <c r="D545" t="str">
        <f>'DK Salaries'!D545</f>
        <v/>
      </c>
      <c r="E545" t="str">
        <f>'DK Salaries'!E545</f>
        <v/>
      </c>
      <c r="F545" t="str">
        <f>'DK Salaries'!F545</f>
        <v/>
      </c>
      <c r="G545" t="str">
        <f t="shared" si="1"/>
        <v>#VALUE!</v>
      </c>
      <c r="I545" t="str">
        <f t="shared" si="2"/>
        <v>#VALUE!</v>
      </c>
      <c r="L545" s="14" t="str">
        <f t="shared" si="3"/>
        <v>#VALUE!</v>
      </c>
    </row>
    <row r="546">
      <c r="A546" t="str">
        <f>'DK Salaries'!A546</f>
        <v/>
      </c>
      <c r="B546" t="str">
        <f>'DK Salaries'!B546</f>
        <v/>
      </c>
      <c r="C546" t="str">
        <f>'DK Salaries'!C546</f>
        <v/>
      </c>
      <c r="D546" t="str">
        <f>'DK Salaries'!D546</f>
        <v/>
      </c>
      <c r="E546" t="str">
        <f>'DK Salaries'!E546</f>
        <v/>
      </c>
      <c r="F546" t="str">
        <f>'DK Salaries'!F546</f>
        <v/>
      </c>
      <c r="G546" t="str">
        <f t="shared" si="1"/>
        <v>#VALUE!</v>
      </c>
      <c r="I546" t="str">
        <f t="shared" si="2"/>
        <v>#VALUE!</v>
      </c>
      <c r="L546" s="14" t="str">
        <f t="shared" si="3"/>
        <v>#VALUE!</v>
      </c>
    </row>
    <row r="547">
      <c r="A547" t="str">
        <f>'DK Salaries'!A547</f>
        <v/>
      </c>
      <c r="B547" t="str">
        <f>'DK Salaries'!B547</f>
        <v/>
      </c>
      <c r="C547" t="str">
        <f>'DK Salaries'!C547</f>
        <v/>
      </c>
      <c r="D547" t="str">
        <f>'DK Salaries'!D547</f>
        <v/>
      </c>
      <c r="E547" t="str">
        <f>'DK Salaries'!E547</f>
        <v/>
      </c>
      <c r="F547" t="str">
        <f>'DK Salaries'!F547</f>
        <v/>
      </c>
      <c r="G547" t="str">
        <f t="shared" si="1"/>
        <v>#VALUE!</v>
      </c>
      <c r="I547" t="str">
        <f t="shared" si="2"/>
        <v>#VALUE!</v>
      </c>
      <c r="L547" s="14" t="str">
        <f t="shared" si="3"/>
        <v>#VALUE!</v>
      </c>
    </row>
    <row r="548">
      <c r="A548" t="str">
        <f>'DK Salaries'!A548</f>
        <v/>
      </c>
      <c r="B548" t="str">
        <f>'DK Salaries'!B548</f>
        <v/>
      </c>
      <c r="C548" t="str">
        <f>'DK Salaries'!C548</f>
        <v/>
      </c>
      <c r="D548" t="str">
        <f>'DK Salaries'!D548</f>
        <v/>
      </c>
      <c r="E548" t="str">
        <f>'DK Salaries'!E548</f>
        <v/>
      </c>
      <c r="F548" t="str">
        <f>'DK Salaries'!F548</f>
        <v/>
      </c>
      <c r="G548" t="str">
        <f t="shared" si="1"/>
        <v>#VALUE!</v>
      </c>
      <c r="I548" t="str">
        <f t="shared" si="2"/>
        <v>#VALUE!</v>
      </c>
      <c r="L548" s="14" t="str">
        <f t="shared" si="3"/>
        <v>#VALUE!</v>
      </c>
    </row>
    <row r="549">
      <c r="A549" t="str">
        <f>'DK Salaries'!A549</f>
        <v/>
      </c>
      <c r="B549" t="str">
        <f>'DK Salaries'!B549</f>
        <v/>
      </c>
      <c r="C549" t="str">
        <f>'DK Salaries'!C549</f>
        <v/>
      </c>
      <c r="D549" t="str">
        <f>'DK Salaries'!D549</f>
        <v/>
      </c>
      <c r="E549" t="str">
        <f>'DK Salaries'!E549</f>
        <v/>
      </c>
      <c r="F549" t="str">
        <f>'DK Salaries'!F549</f>
        <v/>
      </c>
      <c r="G549" t="str">
        <f t="shared" si="1"/>
        <v>#VALUE!</v>
      </c>
      <c r="I549" t="str">
        <f t="shared" si="2"/>
        <v>#VALUE!</v>
      </c>
      <c r="L549" s="14" t="str">
        <f t="shared" si="3"/>
        <v>#VALUE!</v>
      </c>
    </row>
    <row r="550">
      <c r="A550" t="str">
        <f>'DK Salaries'!A550</f>
        <v/>
      </c>
      <c r="B550" t="str">
        <f>'DK Salaries'!B550</f>
        <v/>
      </c>
      <c r="C550" t="str">
        <f>'DK Salaries'!C550</f>
        <v/>
      </c>
      <c r="D550" t="str">
        <f>'DK Salaries'!D550</f>
        <v/>
      </c>
      <c r="E550" t="str">
        <f>'DK Salaries'!E550</f>
        <v/>
      </c>
      <c r="F550" t="str">
        <f>'DK Salaries'!F550</f>
        <v/>
      </c>
      <c r="G550" t="str">
        <f t="shared" si="1"/>
        <v>#VALUE!</v>
      </c>
      <c r="I550" t="str">
        <f t="shared" si="2"/>
        <v>#VALUE!</v>
      </c>
      <c r="L550" s="14" t="str">
        <f t="shared" si="3"/>
        <v>#VALUE!</v>
      </c>
    </row>
    <row r="551">
      <c r="A551" t="str">
        <f>'DK Salaries'!A551</f>
        <v/>
      </c>
      <c r="B551" t="str">
        <f>'DK Salaries'!B551</f>
        <v/>
      </c>
      <c r="C551" t="str">
        <f>'DK Salaries'!C551</f>
        <v/>
      </c>
      <c r="D551" t="str">
        <f>'DK Salaries'!D551</f>
        <v/>
      </c>
      <c r="E551" t="str">
        <f>'DK Salaries'!E551</f>
        <v/>
      </c>
      <c r="F551" t="str">
        <f>'DK Salaries'!F551</f>
        <v/>
      </c>
      <c r="G551" t="str">
        <f t="shared" si="1"/>
        <v>#VALUE!</v>
      </c>
      <c r="I551" t="str">
        <f t="shared" si="2"/>
        <v>#VALUE!</v>
      </c>
      <c r="L551" s="14" t="str">
        <f t="shared" si="3"/>
        <v>#VALUE!</v>
      </c>
    </row>
    <row r="552">
      <c r="A552" t="str">
        <f>'DK Salaries'!A552</f>
        <v/>
      </c>
      <c r="B552" t="str">
        <f>'DK Salaries'!B552</f>
        <v/>
      </c>
      <c r="C552" t="str">
        <f>'DK Salaries'!C552</f>
        <v/>
      </c>
      <c r="D552" t="str">
        <f>'DK Salaries'!D552</f>
        <v/>
      </c>
      <c r="E552" t="str">
        <f>'DK Salaries'!E552</f>
        <v/>
      </c>
      <c r="F552" t="str">
        <f>'DK Salaries'!F552</f>
        <v/>
      </c>
      <c r="G552" t="str">
        <f t="shared" si="1"/>
        <v>#VALUE!</v>
      </c>
      <c r="I552" t="str">
        <f t="shared" si="2"/>
        <v>#VALUE!</v>
      </c>
      <c r="L552" s="14" t="str">
        <f t="shared" si="3"/>
        <v>#VALUE!</v>
      </c>
    </row>
    <row r="553">
      <c r="A553" t="str">
        <f>'DK Salaries'!A553</f>
        <v/>
      </c>
      <c r="B553" t="str">
        <f>'DK Salaries'!B553</f>
        <v/>
      </c>
      <c r="C553" t="str">
        <f>'DK Salaries'!C553</f>
        <v/>
      </c>
      <c r="D553" t="str">
        <f>'DK Salaries'!D553</f>
        <v/>
      </c>
      <c r="E553" t="str">
        <f>'DK Salaries'!E553</f>
        <v/>
      </c>
      <c r="F553" t="str">
        <f>'DK Salaries'!F553</f>
        <v/>
      </c>
      <c r="G553" t="str">
        <f t="shared" si="1"/>
        <v>#VALUE!</v>
      </c>
      <c r="I553" t="str">
        <f t="shared" si="2"/>
        <v>#VALUE!</v>
      </c>
      <c r="L553" s="14" t="str">
        <f t="shared" si="3"/>
        <v>#VALUE!</v>
      </c>
    </row>
    <row r="554">
      <c r="A554" t="str">
        <f>'DK Salaries'!A554</f>
        <v/>
      </c>
      <c r="B554" t="str">
        <f>'DK Salaries'!B554</f>
        <v/>
      </c>
      <c r="C554" t="str">
        <f>'DK Salaries'!C554</f>
        <v/>
      </c>
      <c r="D554" t="str">
        <f>'DK Salaries'!D554</f>
        <v/>
      </c>
      <c r="E554" t="str">
        <f>'DK Salaries'!E554</f>
        <v/>
      </c>
      <c r="F554" t="str">
        <f>'DK Salaries'!F554</f>
        <v/>
      </c>
      <c r="G554" t="str">
        <f t="shared" si="1"/>
        <v>#VALUE!</v>
      </c>
      <c r="I554" t="str">
        <f t="shared" si="2"/>
        <v>#VALUE!</v>
      </c>
      <c r="L554" s="14" t="str">
        <f t="shared" si="3"/>
        <v>#VALUE!</v>
      </c>
    </row>
    <row r="555">
      <c r="A555" t="str">
        <f>'DK Salaries'!A555</f>
        <v/>
      </c>
      <c r="B555" t="str">
        <f>'DK Salaries'!B555</f>
        <v/>
      </c>
      <c r="C555" t="str">
        <f>'DK Salaries'!C555</f>
        <v/>
      </c>
      <c r="D555" t="str">
        <f>'DK Salaries'!D555</f>
        <v/>
      </c>
      <c r="E555" t="str">
        <f>'DK Salaries'!E555</f>
        <v/>
      </c>
      <c r="F555" t="str">
        <f>'DK Salaries'!F555</f>
        <v/>
      </c>
      <c r="G555" t="str">
        <f t="shared" si="1"/>
        <v>#VALUE!</v>
      </c>
      <c r="I555" t="str">
        <f t="shared" si="2"/>
        <v>#VALUE!</v>
      </c>
      <c r="L555" s="14" t="str">
        <f t="shared" si="3"/>
        <v>#VALUE!</v>
      </c>
    </row>
    <row r="556">
      <c r="A556" t="str">
        <f>'DK Salaries'!A556</f>
        <v/>
      </c>
      <c r="B556" t="str">
        <f>'DK Salaries'!B556</f>
        <v/>
      </c>
      <c r="C556" t="str">
        <f>'DK Salaries'!C556</f>
        <v/>
      </c>
      <c r="D556" t="str">
        <f>'DK Salaries'!D556</f>
        <v/>
      </c>
      <c r="E556" t="str">
        <f>'DK Salaries'!E556</f>
        <v/>
      </c>
      <c r="F556" t="str">
        <f>'DK Salaries'!F556</f>
        <v/>
      </c>
      <c r="G556" t="str">
        <f t="shared" si="1"/>
        <v>#VALUE!</v>
      </c>
      <c r="I556" t="str">
        <f t="shared" si="2"/>
        <v>#VALUE!</v>
      </c>
      <c r="L556" s="14" t="str">
        <f t="shared" si="3"/>
        <v>#VALUE!</v>
      </c>
    </row>
    <row r="557">
      <c r="A557" t="str">
        <f>'DK Salaries'!A557</f>
        <v/>
      </c>
      <c r="B557" t="str">
        <f>'DK Salaries'!B557</f>
        <v/>
      </c>
      <c r="C557" t="str">
        <f>'DK Salaries'!C557</f>
        <v/>
      </c>
      <c r="D557" t="str">
        <f>'DK Salaries'!D557</f>
        <v/>
      </c>
      <c r="E557" t="str">
        <f>'DK Salaries'!E557</f>
        <v/>
      </c>
      <c r="F557" t="str">
        <f>'DK Salaries'!F557</f>
        <v/>
      </c>
      <c r="G557" t="str">
        <f t="shared" si="1"/>
        <v>#VALUE!</v>
      </c>
      <c r="I557" t="str">
        <f t="shared" si="2"/>
        <v>#VALUE!</v>
      </c>
      <c r="L557" s="14" t="str">
        <f t="shared" si="3"/>
        <v>#VALUE!</v>
      </c>
    </row>
    <row r="558">
      <c r="A558" t="str">
        <f>'DK Salaries'!A558</f>
        <v/>
      </c>
      <c r="B558" t="str">
        <f>'DK Salaries'!B558</f>
        <v/>
      </c>
      <c r="C558" t="str">
        <f>'DK Salaries'!C558</f>
        <v/>
      </c>
      <c r="D558" t="str">
        <f>'DK Salaries'!D558</f>
        <v/>
      </c>
      <c r="E558" t="str">
        <f>'DK Salaries'!E558</f>
        <v/>
      </c>
      <c r="F558" t="str">
        <f>'DK Salaries'!F558</f>
        <v/>
      </c>
      <c r="G558" t="str">
        <f t="shared" si="1"/>
        <v>#VALUE!</v>
      </c>
      <c r="I558" t="str">
        <f t="shared" si="2"/>
        <v>#VALUE!</v>
      </c>
      <c r="L558" s="14" t="str">
        <f t="shared" si="3"/>
        <v>#VALUE!</v>
      </c>
    </row>
    <row r="559">
      <c r="A559" t="str">
        <f>'DK Salaries'!A559</f>
        <v/>
      </c>
      <c r="B559" t="str">
        <f>'DK Salaries'!B559</f>
        <v/>
      </c>
      <c r="C559" t="str">
        <f>'DK Salaries'!C559</f>
        <v/>
      </c>
      <c r="D559" t="str">
        <f>'DK Salaries'!D559</f>
        <v/>
      </c>
      <c r="E559" t="str">
        <f>'DK Salaries'!E559</f>
        <v/>
      </c>
      <c r="F559" t="str">
        <f>'DK Salaries'!F559</f>
        <v/>
      </c>
      <c r="G559" t="str">
        <f t="shared" si="1"/>
        <v>#VALUE!</v>
      </c>
      <c r="I559" t="str">
        <f t="shared" si="2"/>
        <v>#VALUE!</v>
      </c>
      <c r="L559" s="14" t="str">
        <f t="shared" si="3"/>
        <v>#VALUE!</v>
      </c>
    </row>
    <row r="560">
      <c r="A560" t="str">
        <f>'DK Salaries'!A560</f>
        <v/>
      </c>
      <c r="B560" t="str">
        <f>'DK Salaries'!B560</f>
        <v/>
      </c>
      <c r="C560" t="str">
        <f>'DK Salaries'!C560</f>
        <v/>
      </c>
      <c r="D560" t="str">
        <f>'DK Salaries'!D560</f>
        <v/>
      </c>
      <c r="E560" t="str">
        <f>'DK Salaries'!E560</f>
        <v/>
      </c>
      <c r="F560" t="str">
        <f>'DK Salaries'!F560</f>
        <v/>
      </c>
      <c r="G560" t="str">
        <f t="shared" si="1"/>
        <v>#VALUE!</v>
      </c>
      <c r="I560" t="str">
        <f t="shared" si="2"/>
        <v>#VALUE!</v>
      </c>
      <c r="L560" s="14" t="str">
        <f t="shared" si="3"/>
        <v>#VALUE!</v>
      </c>
    </row>
    <row r="561">
      <c r="A561" t="str">
        <f>'DK Salaries'!A561</f>
        <v/>
      </c>
      <c r="B561" t="str">
        <f>'DK Salaries'!B561</f>
        <v/>
      </c>
      <c r="C561" t="str">
        <f>'DK Salaries'!C561</f>
        <v/>
      </c>
      <c r="D561" t="str">
        <f>'DK Salaries'!D561</f>
        <v/>
      </c>
      <c r="E561" t="str">
        <f>'DK Salaries'!E561</f>
        <v/>
      </c>
      <c r="F561" t="str">
        <f>'DK Salaries'!F561</f>
        <v/>
      </c>
      <c r="G561" t="str">
        <f t="shared" si="1"/>
        <v>#VALUE!</v>
      </c>
      <c r="I561" t="str">
        <f t="shared" si="2"/>
        <v>#VALUE!</v>
      </c>
      <c r="L561" s="14" t="str">
        <f t="shared" si="3"/>
        <v>#VALUE!</v>
      </c>
    </row>
    <row r="562">
      <c r="A562" t="str">
        <f>'DK Salaries'!A562</f>
        <v/>
      </c>
      <c r="B562" t="str">
        <f>'DK Salaries'!B562</f>
        <v/>
      </c>
      <c r="C562" t="str">
        <f>'DK Salaries'!C562</f>
        <v/>
      </c>
      <c r="D562" t="str">
        <f>'DK Salaries'!D562</f>
        <v/>
      </c>
      <c r="E562" t="str">
        <f>'DK Salaries'!E562</f>
        <v/>
      </c>
      <c r="F562" t="str">
        <f>'DK Salaries'!F562</f>
        <v/>
      </c>
      <c r="G562" t="str">
        <f t="shared" si="1"/>
        <v>#VALUE!</v>
      </c>
      <c r="I562" t="str">
        <f t="shared" si="2"/>
        <v>#VALUE!</v>
      </c>
      <c r="L562" s="14" t="str">
        <f t="shared" si="3"/>
        <v>#VALUE!</v>
      </c>
    </row>
    <row r="563">
      <c r="A563" t="str">
        <f>'DK Salaries'!A563</f>
        <v/>
      </c>
      <c r="B563" t="str">
        <f>'DK Salaries'!B563</f>
        <v/>
      </c>
      <c r="C563" t="str">
        <f>'DK Salaries'!C563</f>
        <v/>
      </c>
      <c r="D563" t="str">
        <f>'DK Salaries'!D563</f>
        <v/>
      </c>
      <c r="E563" t="str">
        <f>'DK Salaries'!E563</f>
        <v/>
      </c>
      <c r="F563" t="str">
        <f>'DK Salaries'!F563</f>
        <v/>
      </c>
      <c r="G563" t="str">
        <f t="shared" si="1"/>
        <v>#VALUE!</v>
      </c>
      <c r="I563" t="str">
        <f t="shared" si="2"/>
        <v>#VALUE!</v>
      </c>
      <c r="L563" s="14" t="str">
        <f t="shared" si="3"/>
        <v>#VALUE!</v>
      </c>
    </row>
    <row r="564">
      <c r="A564" t="str">
        <f>'DK Salaries'!A564</f>
        <v/>
      </c>
      <c r="B564" t="str">
        <f>'DK Salaries'!B564</f>
        <v/>
      </c>
      <c r="C564" t="str">
        <f>'DK Salaries'!C564</f>
        <v/>
      </c>
      <c r="D564" t="str">
        <f>'DK Salaries'!D564</f>
        <v/>
      </c>
      <c r="E564" t="str">
        <f>'DK Salaries'!E564</f>
        <v/>
      </c>
      <c r="F564" t="str">
        <f>'DK Salaries'!F564</f>
        <v/>
      </c>
      <c r="G564" t="str">
        <f t="shared" si="1"/>
        <v>#VALUE!</v>
      </c>
      <c r="I564" t="str">
        <f t="shared" si="2"/>
        <v>#VALUE!</v>
      </c>
      <c r="L564" s="14" t="str">
        <f t="shared" si="3"/>
        <v>#VALUE!</v>
      </c>
    </row>
    <row r="565">
      <c r="A565" t="str">
        <f>'DK Salaries'!A565</f>
        <v/>
      </c>
      <c r="B565" t="str">
        <f>'DK Salaries'!B565</f>
        <v/>
      </c>
      <c r="C565" t="str">
        <f>'DK Salaries'!C565</f>
        <v/>
      </c>
      <c r="D565" t="str">
        <f>'DK Salaries'!D565</f>
        <v/>
      </c>
      <c r="E565" t="str">
        <f>'DK Salaries'!E565</f>
        <v/>
      </c>
      <c r="F565" t="str">
        <f>'DK Salaries'!F565</f>
        <v/>
      </c>
      <c r="G565" t="str">
        <f t="shared" si="1"/>
        <v>#VALUE!</v>
      </c>
      <c r="I565" t="str">
        <f t="shared" si="2"/>
        <v>#VALUE!</v>
      </c>
      <c r="L565" s="14" t="str">
        <f t="shared" si="3"/>
        <v>#VALUE!</v>
      </c>
    </row>
    <row r="566">
      <c r="A566" t="str">
        <f>'DK Salaries'!A566</f>
        <v/>
      </c>
      <c r="B566" t="str">
        <f>'DK Salaries'!B566</f>
        <v/>
      </c>
      <c r="C566" t="str">
        <f>'DK Salaries'!C566</f>
        <v/>
      </c>
      <c r="D566" t="str">
        <f>'DK Salaries'!D566</f>
        <v/>
      </c>
      <c r="E566" t="str">
        <f>'DK Salaries'!E566</f>
        <v/>
      </c>
      <c r="F566" t="str">
        <f>'DK Salaries'!F566</f>
        <v/>
      </c>
      <c r="G566" t="str">
        <f t="shared" si="1"/>
        <v>#VALUE!</v>
      </c>
      <c r="I566" t="str">
        <f t="shared" si="2"/>
        <v>#VALUE!</v>
      </c>
      <c r="L566" s="14" t="str">
        <f t="shared" si="3"/>
        <v>#VALUE!</v>
      </c>
    </row>
    <row r="567">
      <c r="A567" t="str">
        <f>'DK Salaries'!A567</f>
        <v/>
      </c>
      <c r="B567" t="str">
        <f>'DK Salaries'!B567</f>
        <v/>
      </c>
      <c r="C567" t="str">
        <f>'DK Salaries'!C567</f>
        <v/>
      </c>
      <c r="D567" t="str">
        <f>'DK Salaries'!D567</f>
        <v/>
      </c>
      <c r="E567" t="str">
        <f>'DK Salaries'!E567</f>
        <v/>
      </c>
      <c r="F567" t="str">
        <f>'DK Salaries'!F567</f>
        <v/>
      </c>
      <c r="G567" t="str">
        <f t="shared" si="1"/>
        <v>#VALUE!</v>
      </c>
      <c r="I567" t="str">
        <f t="shared" si="2"/>
        <v>#VALUE!</v>
      </c>
      <c r="L567" s="14" t="str">
        <f t="shared" si="3"/>
        <v>#VALUE!</v>
      </c>
    </row>
    <row r="568">
      <c r="A568" t="str">
        <f>'DK Salaries'!A568</f>
        <v/>
      </c>
      <c r="B568" t="str">
        <f>'DK Salaries'!B568</f>
        <v/>
      </c>
      <c r="C568" t="str">
        <f>'DK Salaries'!C568</f>
        <v/>
      </c>
      <c r="D568" t="str">
        <f>'DK Salaries'!D568</f>
        <v/>
      </c>
      <c r="E568" t="str">
        <f>'DK Salaries'!E568</f>
        <v/>
      </c>
      <c r="F568" t="str">
        <f>'DK Salaries'!F568</f>
        <v/>
      </c>
      <c r="G568" t="str">
        <f t="shared" si="1"/>
        <v>#VALUE!</v>
      </c>
      <c r="I568" t="str">
        <f t="shared" si="2"/>
        <v>#VALUE!</v>
      </c>
      <c r="L568" s="14" t="str">
        <f t="shared" si="3"/>
        <v>#VALUE!</v>
      </c>
    </row>
    <row r="569">
      <c r="A569" t="str">
        <f>'DK Salaries'!A569</f>
        <v/>
      </c>
      <c r="B569" t="str">
        <f>'DK Salaries'!B569</f>
        <v/>
      </c>
      <c r="C569" t="str">
        <f>'DK Salaries'!C569</f>
        <v/>
      </c>
      <c r="D569" t="str">
        <f>'DK Salaries'!D569</f>
        <v/>
      </c>
      <c r="E569" t="str">
        <f>'DK Salaries'!E569</f>
        <v/>
      </c>
      <c r="F569" t="str">
        <f>'DK Salaries'!F569</f>
        <v/>
      </c>
      <c r="G569" t="str">
        <f t="shared" si="1"/>
        <v>#VALUE!</v>
      </c>
      <c r="I569" t="str">
        <f t="shared" si="2"/>
        <v>#VALUE!</v>
      </c>
      <c r="L569" s="14" t="str">
        <f t="shared" si="3"/>
        <v>#VALUE!</v>
      </c>
    </row>
    <row r="570">
      <c r="A570" t="str">
        <f>'DK Salaries'!A570</f>
        <v/>
      </c>
      <c r="B570" t="str">
        <f>'DK Salaries'!B570</f>
        <v/>
      </c>
      <c r="C570" t="str">
        <f>'DK Salaries'!C570</f>
        <v/>
      </c>
      <c r="D570" t="str">
        <f>'DK Salaries'!D570</f>
        <v/>
      </c>
      <c r="E570" t="str">
        <f>'DK Salaries'!E570</f>
        <v/>
      </c>
      <c r="F570" t="str">
        <f>'DK Salaries'!F570</f>
        <v/>
      </c>
      <c r="G570" t="str">
        <f t="shared" si="1"/>
        <v>#VALUE!</v>
      </c>
      <c r="I570" t="str">
        <f t="shared" si="2"/>
        <v>#VALUE!</v>
      </c>
      <c r="L570" s="14" t="str">
        <f t="shared" si="3"/>
        <v>#VALUE!</v>
      </c>
    </row>
    <row r="571">
      <c r="A571" t="str">
        <f>'DK Salaries'!A571</f>
        <v/>
      </c>
      <c r="B571" t="str">
        <f>'DK Salaries'!B571</f>
        <v/>
      </c>
      <c r="C571" t="str">
        <f>'DK Salaries'!C571</f>
        <v/>
      </c>
      <c r="D571" t="str">
        <f>'DK Salaries'!D571</f>
        <v/>
      </c>
      <c r="E571" t="str">
        <f>'DK Salaries'!E571</f>
        <v/>
      </c>
      <c r="F571" t="str">
        <f>'DK Salaries'!F571</f>
        <v/>
      </c>
      <c r="G571" t="str">
        <f t="shared" si="1"/>
        <v>#VALUE!</v>
      </c>
      <c r="I571" t="str">
        <f t="shared" si="2"/>
        <v>#VALUE!</v>
      </c>
      <c r="L571" s="14" t="str">
        <f t="shared" si="3"/>
        <v>#VALUE!</v>
      </c>
    </row>
    <row r="572">
      <c r="A572" t="str">
        <f>'DK Salaries'!A572</f>
        <v/>
      </c>
      <c r="B572" t="str">
        <f>'DK Salaries'!B572</f>
        <v/>
      </c>
      <c r="C572" t="str">
        <f>'DK Salaries'!C572</f>
        <v/>
      </c>
      <c r="D572" t="str">
        <f>'DK Salaries'!D572</f>
        <v/>
      </c>
      <c r="E572" t="str">
        <f>'DK Salaries'!E572</f>
        <v/>
      </c>
      <c r="F572" t="str">
        <f>'DK Salaries'!F572</f>
        <v/>
      </c>
      <c r="G572" t="str">
        <f t="shared" si="1"/>
        <v>#VALUE!</v>
      </c>
      <c r="I572" t="str">
        <f t="shared" si="2"/>
        <v>#VALUE!</v>
      </c>
      <c r="L572" s="14" t="str">
        <f t="shared" si="3"/>
        <v>#VALUE!</v>
      </c>
    </row>
    <row r="573">
      <c r="A573" t="str">
        <f>'DK Salaries'!A573</f>
        <v/>
      </c>
      <c r="B573" t="str">
        <f>'DK Salaries'!B573</f>
        <v/>
      </c>
      <c r="C573" t="str">
        <f>'DK Salaries'!C573</f>
        <v/>
      </c>
      <c r="D573" t="str">
        <f>'DK Salaries'!D573</f>
        <v/>
      </c>
      <c r="E573" t="str">
        <f>'DK Salaries'!E573</f>
        <v/>
      </c>
      <c r="F573" t="str">
        <f>'DK Salaries'!F573</f>
        <v/>
      </c>
      <c r="G573" t="str">
        <f t="shared" si="1"/>
        <v>#VALUE!</v>
      </c>
      <c r="I573" t="str">
        <f t="shared" si="2"/>
        <v>#VALUE!</v>
      </c>
      <c r="L573" s="14" t="str">
        <f t="shared" si="3"/>
        <v>#VALUE!</v>
      </c>
    </row>
    <row r="574">
      <c r="A574" t="str">
        <f>'DK Salaries'!A574</f>
        <v/>
      </c>
      <c r="B574" t="str">
        <f>'DK Salaries'!B574</f>
        <v/>
      </c>
      <c r="C574" t="str">
        <f>'DK Salaries'!C574</f>
        <v/>
      </c>
      <c r="D574" t="str">
        <f>'DK Salaries'!D574</f>
        <v/>
      </c>
      <c r="E574" t="str">
        <f>'DK Salaries'!E574</f>
        <v/>
      </c>
      <c r="F574" t="str">
        <f>'DK Salaries'!F574</f>
        <v/>
      </c>
      <c r="G574" t="str">
        <f t="shared" si="1"/>
        <v>#VALUE!</v>
      </c>
      <c r="I574" t="str">
        <f t="shared" si="2"/>
        <v>#VALUE!</v>
      </c>
      <c r="L574" s="14" t="str">
        <f t="shared" si="3"/>
        <v>#VALUE!</v>
      </c>
    </row>
    <row r="575">
      <c r="A575" t="str">
        <f>'DK Salaries'!A575</f>
        <v/>
      </c>
      <c r="B575" t="str">
        <f>'DK Salaries'!B575</f>
        <v/>
      </c>
      <c r="C575" t="str">
        <f>'DK Salaries'!C575</f>
        <v/>
      </c>
      <c r="D575" t="str">
        <f>'DK Salaries'!D575</f>
        <v/>
      </c>
      <c r="E575" t="str">
        <f>'DK Salaries'!E575</f>
        <v/>
      </c>
      <c r="F575" t="str">
        <f>'DK Salaries'!F575</f>
        <v/>
      </c>
      <c r="G575" t="str">
        <f t="shared" si="1"/>
        <v>#VALUE!</v>
      </c>
      <c r="I575" t="str">
        <f t="shared" si="2"/>
        <v>#VALUE!</v>
      </c>
      <c r="L575" s="14" t="str">
        <f t="shared" si="3"/>
        <v>#VALUE!</v>
      </c>
    </row>
    <row r="576">
      <c r="A576" t="str">
        <f>'DK Salaries'!A576</f>
        <v/>
      </c>
      <c r="B576" t="str">
        <f>'DK Salaries'!B576</f>
        <v/>
      </c>
      <c r="C576" t="str">
        <f>'DK Salaries'!C576</f>
        <v/>
      </c>
      <c r="D576" t="str">
        <f>'DK Salaries'!D576</f>
        <v/>
      </c>
      <c r="E576" t="str">
        <f>'DK Salaries'!E576</f>
        <v/>
      </c>
      <c r="F576" t="str">
        <f>'DK Salaries'!F576</f>
        <v/>
      </c>
      <c r="G576" t="str">
        <f t="shared" si="1"/>
        <v>#VALUE!</v>
      </c>
      <c r="I576" t="str">
        <f t="shared" si="2"/>
        <v>#VALUE!</v>
      </c>
      <c r="L576" s="14" t="str">
        <f t="shared" si="3"/>
        <v>#VALUE!</v>
      </c>
    </row>
    <row r="577">
      <c r="A577" t="str">
        <f>'DK Salaries'!A577</f>
        <v/>
      </c>
      <c r="B577" t="str">
        <f>'DK Salaries'!B577</f>
        <v/>
      </c>
      <c r="C577" t="str">
        <f>'DK Salaries'!C577</f>
        <v/>
      </c>
      <c r="D577" t="str">
        <f>'DK Salaries'!D577</f>
        <v/>
      </c>
      <c r="E577" t="str">
        <f>'DK Salaries'!E577</f>
        <v/>
      </c>
      <c r="F577" t="str">
        <f>'DK Salaries'!F577</f>
        <v/>
      </c>
      <c r="G577" t="str">
        <f t="shared" si="1"/>
        <v>#VALUE!</v>
      </c>
      <c r="I577" t="str">
        <f t="shared" si="2"/>
        <v>#VALUE!</v>
      </c>
      <c r="L577" s="14" t="str">
        <f t="shared" si="3"/>
        <v>#VALUE!</v>
      </c>
    </row>
    <row r="578">
      <c r="A578" t="str">
        <f>'DK Salaries'!A578</f>
        <v/>
      </c>
      <c r="B578" t="str">
        <f>'DK Salaries'!B578</f>
        <v/>
      </c>
      <c r="C578" t="str">
        <f>'DK Salaries'!C578</f>
        <v/>
      </c>
      <c r="D578" t="str">
        <f>'DK Salaries'!D578</f>
        <v/>
      </c>
      <c r="E578" t="str">
        <f>'DK Salaries'!E578</f>
        <v/>
      </c>
      <c r="F578" t="str">
        <f>'DK Salaries'!F578</f>
        <v/>
      </c>
      <c r="G578" t="str">
        <f t="shared" si="1"/>
        <v>#VALUE!</v>
      </c>
      <c r="I578" t="str">
        <f t="shared" si="2"/>
        <v>#VALUE!</v>
      </c>
      <c r="L578" s="14" t="str">
        <f t="shared" si="3"/>
        <v>#VALUE!</v>
      </c>
    </row>
    <row r="579">
      <c r="A579" t="str">
        <f>'DK Salaries'!A579</f>
        <v/>
      </c>
      <c r="B579" t="str">
        <f>'DK Salaries'!B579</f>
        <v/>
      </c>
      <c r="C579" t="str">
        <f>'DK Salaries'!C579</f>
        <v/>
      </c>
      <c r="D579" t="str">
        <f>'DK Salaries'!D579</f>
        <v/>
      </c>
      <c r="E579" t="str">
        <f>'DK Salaries'!E579</f>
        <v/>
      </c>
      <c r="F579" t="str">
        <f>'DK Salaries'!F579</f>
        <v/>
      </c>
      <c r="G579" t="str">
        <f t="shared" si="1"/>
        <v>#VALUE!</v>
      </c>
      <c r="I579" t="str">
        <f t="shared" si="2"/>
        <v>#VALUE!</v>
      </c>
      <c r="L579" s="14" t="str">
        <f t="shared" si="3"/>
        <v>#VALUE!</v>
      </c>
    </row>
    <row r="580">
      <c r="A580" t="str">
        <f>'DK Salaries'!A580</f>
        <v/>
      </c>
      <c r="B580" t="str">
        <f>'DK Salaries'!B580</f>
        <v/>
      </c>
      <c r="C580" t="str">
        <f>'DK Salaries'!C580</f>
        <v/>
      </c>
      <c r="D580" t="str">
        <f>'DK Salaries'!D580</f>
        <v/>
      </c>
      <c r="E580" t="str">
        <f>'DK Salaries'!E580</f>
        <v/>
      </c>
      <c r="F580" t="str">
        <f>'DK Salaries'!F580</f>
        <v/>
      </c>
      <c r="G580" t="str">
        <f t="shared" si="1"/>
        <v>#VALUE!</v>
      </c>
      <c r="I580" t="str">
        <f t="shared" si="2"/>
        <v>#VALUE!</v>
      </c>
      <c r="L580" s="14" t="str">
        <f t="shared" si="3"/>
        <v>#VALUE!</v>
      </c>
    </row>
    <row r="581">
      <c r="A581" t="str">
        <f>'DK Salaries'!A581</f>
        <v/>
      </c>
      <c r="B581" t="str">
        <f>'DK Salaries'!B581</f>
        <v/>
      </c>
      <c r="C581" t="str">
        <f>'DK Salaries'!C581</f>
        <v/>
      </c>
      <c r="D581" t="str">
        <f>'DK Salaries'!D581</f>
        <v/>
      </c>
      <c r="E581" t="str">
        <f>'DK Salaries'!E581</f>
        <v/>
      </c>
      <c r="F581" t="str">
        <f>'DK Salaries'!F581</f>
        <v/>
      </c>
      <c r="G581" t="str">
        <f t="shared" si="1"/>
        <v>#VALUE!</v>
      </c>
      <c r="I581" t="str">
        <f t="shared" si="2"/>
        <v>#VALUE!</v>
      </c>
      <c r="L581" s="14" t="str">
        <f t="shared" si="3"/>
        <v>#VALUE!</v>
      </c>
    </row>
    <row r="582">
      <c r="A582" t="str">
        <f>'DK Salaries'!A582</f>
        <v/>
      </c>
      <c r="B582" t="str">
        <f>'DK Salaries'!B582</f>
        <v/>
      </c>
      <c r="C582" t="str">
        <f>'DK Salaries'!C582</f>
        <v/>
      </c>
      <c r="D582" t="str">
        <f>'DK Salaries'!D582</f>
        <v/>
      </c>
      <c r="E582" t="str">
        <f>'DK Salaries'!E582</f>
        <v/>
      </c>
      <c r="F582" t="str">
        <f>'DK Salaries'!F582</f>
        <v/>
      </c>
      <c r="G582" t="str">
        <f t="shared" si="1"/>
        <v>#VALUE!</v>
      </c>
      <c r="I582" t="str">
        <f t="shared" si="2"/>
        <v>#VALUE!</v>
      </c>
      <c r="L582" s="14" t="str">
        <f t="shared" si="3"/>
        <v>#VALUE!</v>
      </c>
    </row>
    <row r="583">
      <c r="A583" t="str">
        <f>'DK Salaries'!A583</f>
        <v/>
      </c>
      <c r="B583" t="str">
        <f>'DK Salaries'!B583</f>
        <v/>
      </c>
      <c r="C583" t="str">
        <f>'DK Salaries'!C583</f>
        <v/>
      </c>
      <c r="D583" t="str">
        <f>'DK Salaries'!D583</f>
        <v/>
      </c>
      <c r="E583" t="str">
        <f>'DK Salaries'!E583</f>
        <v/>
      </c>
      <c r="F583" t="str">
        <f>'DK Salaries'!F583</f>
        <v/>
      </c>
      <c r="G583" t="str">
        <f t="shared" si="1"/>
        <v>#VALUE!</v>
      </c>
      <c r="I583" t="str">
        <f t="shared" si="2"/>
        <v>#VALUE!</v>
      </c>
      <c r="L583" s="14" t="str">
        <f t="shared" si="3"/>
        <v>#VALUE!</v>
      </c>
    </row>
    <row r="584">
      <c r="A584" t="str">
        <f>'DK Salaries'!A584</f>
        <v/>
      </c>
      <c r="B584" t="str">
        <f>'DK Salaries'!B584</f>
        <v/>
      </c>
      <c r="C584" t="str">
        <f>'DK Salaries'!C584</f>
        <v/>
      </c>
      <c r="D584" t="str">
        <f>'DK Salaries'!D584</f>
        <v/>
      </c>
      <c r="E584" t="str">
        <f>'DK Salaries'!E584</f>
        <v/>
      </c>
      <c r="F584" t="str">
        <f>'DK Salaries'!F584</f>
        <v/>
      </c>
      <c r="G584" t="str">
        <f t="shared" si="1"/>
        <v>#VALUE!</v>
      </c>
      <c r="I584" t="str">
        <f t="shared" si="2"/>
        <v>#VALUE!</v>
      </c>
      <c r="L584" s="14" t="str">
        <f t="shared" si="3"/>
        <v>#VALUE!</v>
      </c>
    </row>
    <row r="585">
      <c r="A585" t="str">
        <f>'DK Salaries'!A585</f>
        <v/>
      </c>
      <c r="B585" t="str">
        <f>'DK Salaries'!B585</f>
        <v/>
      </c>
      <c r="C585" t="str">
        <f>'DK Salaries'!C585</f>
        <v/>
      </c>
      <c r="D585" t="str">
        <f>'DK Salaries'!D585</f>
        <v/>
      </c>
      <c r="E585" t="str">
        <f>'DK Salaries'!E585</f>
        <v/>
      </c>
      <c r="F585" t="str">
        <f>'DK Salaries'!F585</f>
        <v/>
      </c>
      <c r="G585" t="str">
        <f t="shared" si="1"/>
        <v>#VALUE!</v>
      </c>
      <c r="I585" t="str">
        <f t="shared" si="2"/>
        <v>#VALUE!</v>
      </c>
      <c r="L585" s="14" t="str">
        <f t="shared" si="3"/>
        <v>#VALUE!</v>
      </c>
    </row>
    <row r="586">
      <c r="A586" t="str">
        <f>'DK Salaries'!A586</f>
        <v/>
      </c>
      <c r="B586" t="str">
        <f>'DK Salaries'!B586</f>
        <v/>
      </c>
      <c r="C586" t="str">
        <f>'DK Salaries'!C586</f>
        <v/>
      </c>
      <c r="D586" t="str">
        <f>'DK Salaries'!D586</f>
        <v/>
      </c>
      <c r="E586" t="str">
        <f>'DK Salaries'!E586</f>
        <v/>
      </c>
      <c r="F586" t="str">
        <f>'DK Salaries'!F586</f>
        <v/>
      </c>
      <c r="G586" t="str">
        <f t="shared" si="1"/>
        <v>#VALUE!</v>
      </c>
      <c r="I586" t="str">
        <f t="shared" si="2"/>
        <v>#VALUE!</v>
      </c>
      <c r="L586" s="14" t="str">
        <f t="shared" si="3"/>
        <v>#VALUE!</v>
      </c>
    </row>
    <row r="587">
      <c r="A587" t="str">
        <f>'DK Salaries'!A587</f>
        <v/>
      </c>
      <c r="B587" t="str">
        <f>'DK Salaries'!B587</f>
        <v/>
      </c>
      <c r="C587" t="str">
        <f>'DK Salaries'!C587</f>
        <v/>
      </c>
      <c r="D587" t="str">
        <f>'DK Salaries'!D587</f>
        <v/>
      </c>
      <c r="E587" t="str">
        <f>'DK Salaries'!E587</f>
        <v/>
      </c>
      <c r="F587" t="str">
        <f>'DK Salaries'!F587</f>
        <v/>
      </c>
      <c r="G587" t="str">
        <f t="shared" si="1"/>
        <v>#VALUE!</v>
      </c>
      <c r="I587" t="str">
        <f t="shared" si="2"/>
        <v>#VALUE!</v>
      </c>
      <c r="L587" s="14" t="str">
        <f t="shared" si="3"/>
        <v>#VALUE!</v>
      </c>
    </row>
    <row r="588">
      <c r="A588" t="str">
        <f>'DK Salaries'!A588</f>
        <v/>
      </c>
      <c r="B588" t="str">
        <f>'DK Salaries'!B588</f>
        <v/>
      </c>
      <c r="C588" t="str">
        <f>'DK Salaries'!C588</f>
        <v/>
      </c>
      <c r="D588" t="str">
        <f>'DK Salaries'!D588</f>
        <v/>
      </c>
      <c r="E588" t="str">
        <f>'DK Salaries'!E588</f>
        <v/>
      </c>
      <c r="F588" t="str">
        <f>'DK Salaries'!F588</f>
        <v/>
      </c>
      <c r="G588" t="str">
        <f t="shared" si="1"/>
        <v>#VALUE!</v>
      </c>
      <c r="I588" t="str">
        <f t="shared" si="2"/>
        <v>#VALUE!</v>
      </c>
      <c r="L588" s="14" t="str">
        <f t="shared" si="3"/>
        <v>#VALUE!</v>
      </c>
    </row>
    <row r="589">
      <c r="A589" t="str">
        <f>'DK Salaries'!A589</f>
        <v/>
      </c>
      <c r="B589" t="str">
        <f>'DK Salaries'!B589</f>
        <v/>
      </c>
      <c r="C589" t="str">
        <f>'DK Salaries'!C589</f>
        <v/>
      </c>
      <c r="D589" t="str">
        <f>'DK Salaries'!D589</f>
        <v/>
      </c>
      <c r="E589" t="str">
        <f>'DK Salaries'!E589</f>
        <v/>
      </c>
      <c r="F589" t="str">
        <f>'DK Salaries'!F589</f>
        <v/>
      </c>
      <c r="G589" t="str">
        <f t="shared" si="1"/>
        <v>#VALUE!</v>
      </c>
      <c r="I589" t="str">
        <f t="shared" si="2"/>
        <v>#VALUE!</v>
      </c>
      <c r="L589" s="14" t="str">
        <f t="shared" si="3"/>
        <v>#VALUE!</v>
      </c>
    </row>
    <row r="590">
      <c r="A590" t="str">
        <f>'DK Salaries'!A590</f>
        <v/>
      </c>
      <c r="B590" t="str">
        <f>'DK Salaries'!B590</f>
        <v/>
      </c>
      <c r="C590" t="str">
        <f>'DK Salaries'!C590</f>
        <v/>
      </c>
      <c r="D590" t="str">
        <f>'DK Salaries'!D590</f>
        <v/>
      </c>
      <c r="E590" t="str">
        <f>'DK Salaries'!E590</f>
        <v/>
      </c>
      <c r="F590" t="str">
        <f>'DK Salaries'!F590</f>
        <v/>
      </c>
      <c r="G590" t="str">
        <f t="shared" si="1"/>
        <v>#VALUE!</v>
      </c>
      <c r="I590" t="str">
        <f t="shared" si="2"/>
        <v>#VALUE!</v>
      </c>
      <c r="L590" s="14" t="str">
        <f t="shared" si="3"/>
        <v>#VALUE!</v>
      </c>
    </row>
    <row r="591">
      <c r="A591" t="str">
        <f>'DK Salaries'!A591</f>
        <v/>
      </c>
      <c r="B591" t="str">
        <f>'DK Salaries'!B591</f>
        <v/>
      </c>
      <c r="C591" t="str">
        <f>'DK Salaries'!C591</f>
        <v/>
      </c>
      <c r="D591" t="str">
        <f>'DK Salaries'!D591</f>
        <v/>
      </c>
      <c r="E591" t="str">
        <f>'DK Salaries'!E591</f>
        <v/>
      </c>
      <c r="F591" t="str">
        <f>'DK Salaries'!F591</f>
        <v/>
      </c>
      <c r="G591" t="str">
        <f t="shared" si="1"/>
        <v>#VALUE!</v>
      </c>
      <c r="I591" t="str">
        <f t="shared" si="2"/>
        <v>#VALUE!</v>
      </c>
      <c r="L591" s="14" t="str">
        <f t="shared" si="3"/>
        <v>#VALUE!</v>
      </c>
    </row>
    <row r="592">
      <c r="A592" t="str">
        <f>'DK Salaries'!A592</f>
        <v/>
      </c>
      <c r="B592" t="str">
        <f>'DK Salaries'!B592</f>
        <v/>
      </c>
      <c r="C592" t="str">
        <f>'DK Salaries'!C592</f>
        <v/>
      </c>
      <c r="D592" t="str">
        <f>'DK Salaries'!D592</f>
        <v/>
      </c>
      <c r="E592" t="str">
        <f>'DK Salaries'!E592</f>
        <v/>
      </c>
      <c r="F592" t="str">
        <f>'DK Salaries'!F592</f>
        <v/>
      </c>
      <c r="G592" t="str">
        <f t="shared" si="1"/>
        <v>#VALUE!</v>
      </c>
      <c r="I592" t="str">
        <f t="shared" si="2"/>
        <v>#VALUE!</v>
      </c>
      <c r="L592" s="14" t="str">
        <f t="shared" si="3"/>
        <v>#VALUE!</v>
      </c>
    </row>
    <row r="593">
      <c r="A593" t="str">
        <f>'DK Salaries'!A593</f>
        <v/>
      </c>
      <c r="B593" t="str">
        <f>'DK Salaries'!B593</f>
        <v/>
      </c>
      <c r="C593" t="str">
        <f>'DK Salaries'!C593</f>
        <v/>
      </c>
      <c r="D593" t="str">
        <f>'DK Salaries'!D593</f>
        <v/>
      </c>
      <c r="E593" t="str">
        <f>'DK Salaries'!E593</f>
        <v/>
      </c>
      <c r="F593" t="str">
        <f>'DK Salaries'!F593</f>
        <v/>
      </c>
      <c r="G593" t="str">
        <f t="shared" si="1"/>
        <v>#VALUE!</v>
      </c>
      <c r="I593" t="str">
        <f t="shared" si="2"/>
        <v>#VALUE!</v>
      </c>
      <c r="L593" s="14" t="str">
        <f t="shared" si="3"/>
        <v>#VALUE!</v>
      </c>
    </row>
    <row r="594">
      <c r="A594" t="str">
        <f>'DK Salaries'!A594</f>
        <v/>
      </c>
      <c r="B594" t="str">
        <f>'DK Salaries'!B594</f>
        <v/>
      </c>
      <c r="C594" t="str">
        <f>'DK Salaries'!C594</f>
        <v/>
      </c>
      <c r="D594" t="str">
        <f>'DK Salaries'!D594</f>
        <v/>
      </c>
      <c r="E594" t="str">
        <f>'DK Salaries'!E594</f>
        <v/>
      </c>
      <c r="F594" t="str">
        <f>'DK Salaries'!F594</f>
        <v/>
      </c>
      <c r="G594" t="str">
        <f t="shared" si="1"/>
        <v>#VALUE!</v>
      </c>
      <c r="I594" t="str">
        <f t="shared" si="2"/>
        <v>#VALUE!</v>
      </c>
      <c r="L594" s="14" t="str">
        <f t="shared" si="3"/>
        <v>#VALUE!</v>
      </c>
    </row>
    <row r="595">
      <c r="A595" t="str">
        <f>'DK Salaries'!A595</f>
        <v/>
      </c>
      <c r="B595" t="str">
        <f>'DK Salaries'!B595</f>
        <v/>
      </c>
      <c r="C595" t="str">
        <f>'DK Salaries'!C595</f>
        <v/>
      </c>
      <c r="D595" t="str">
        <f>'DK Salaries'!D595</f>
        <v/>
      </c>
      <c r="E595" t="str">
        <f>'DK Salaries'!E595</f>
        <v/>
      </c>
      <c r="F595" t="str">
        <f>'DK Salaries'!F595</f>
        <v/>
      </c>
      <c r="G595" t="str">
        <f t="shared" si="1"/>
        <v>#VALUE!</v>
      </c>
      <c r="I595" t="str">
        <f t="shared" si="2"/>
        <v>#VALUE!</v>
      </c>
      <c r="L595" s="14" t="str">
        <f t="shared" si="3"/>
        <v>#VALUE!</v>
      </c>
    </row>
    <row r="596">
      <c r="A596" t="str">
        <f>'DK Salaries'!A596</f>
        <v/>
      </c>
      <c r="B596" t="str">
        <f>'DK Salaries'!B596</f>
        <v/>
      </c>
      <c r="C596" t="str">
        <f>'DK Salaries'!C596</f>
        <v/>
      </c>
      <c r="D596" t="str">
        <f>'DK Salaries'!D596</f>
        <v/>
      </c>
      <c r="E596" t="str">
        <f>'DK Salaries'!E596</f>
        <v/>
      </c>
      <c r="F596" t="str">
        <f>'DK Salaries'!F596</f>
        <v/>
      </c>
      <c r="G596" t="str">
        <f t="shared" si="1"/>
        <v>#VALUE!</v>
      </c>
      <c r="I596" t="str">
        <f t="shared" si="2"/>
        <v>#VALUE!</v>
      </c>
      <c r="L596" s="14" t="str">
        <f t="shared" si="3"/>
        <v>#VALUE!</v>
      </c>
    </row>
    <row r="597">
      <c r="A597" t="str">
        <f>'DK Salaries'!A597</f>
        <v/>
      </c>
      <c r="B597" t="str">
        <f>'DK Salaries'!B597</f>
        <v/>
      </c>
      <c r="C597" t="str">
        <f>'DK Salaries'!C597</f>
        <v/>
      </c>
      <c r="D597" t="str">
        <f>'DK Salaries'!D597</f>
        <v/>
      </c>
      <c r="E597" t="str">
        <f>'DK Salaries'!E597</f>
        <v/>
      </c>
      <c r="F597" t="str">
        <f>'DK Salaries'!F597</f>
        <v/>
      </c>
      <c r="G597" t="str">
        <f t="shared" si="1"/>
        <v>#VALUE!</v>
      </c>
      <c r="I597" t="str">
        <f t="shared" si="2"/>
        <v>#VALUE!</v>
      </c>
      <c r="L597" s="14" t="str">
        <f t="shared" si="3"/>
        <v>#VALUE!</v>
      </c>
    </row>
    <row r="598">
      <c r="A598" t="str">
        <f>'DK Salaries'!A598</f>
        <v/>
      </c>
      <c r="B598" t="str">
        <f>'DK Salaries'!B598</f>
        <v/>
      </c>
      <c r="C598" t="str">
        <f>'DK Salaries'!C598</f>
        <v/>
      </c>
      <c r="D598" t="str">
        <f>'DK Salaries'!D598</f>
        <v/>
      </c>
      <c r="E598" t="str">
        <f>'DK Salaries'!E598</f>
        <v/>
      </c>
      <c r="F598" t="str">
        <f>'DK Salaries'!F598</f>
        <v/>
      </c>
      <c r="G598" t="str">
        <f t="shared" si="1"/>
        <v>#VALUE!</v>
      </c>
      <c r="I598" t="str">
        <f t="shared" si="2"/>
        <v>#VALUE!</v>
      </c>
      <c r="L598" s="14" t="str">
        <f t="shared" si="3"/>
        <v>#VALUE!</v>
      </c>
    </row>
    <row r="599">
      <c r="A599" t="str">
        <f>'DK Salaries'!A599</f>
        <v/>
      </c>
      <c r="B599" t="str">
        <f>'DK Salaries'!B599</f>
        <v/>
      </c>
      <c r="C599" t="str">
        <f>'DK Salaries'!C599</f>
        <v/>
      </c>
      <c r="D599" t="str">
        <f>'DK Salaries'!D599</f>
        <v/>
      </c>
      <c r="E599" t="str">
        <f>'DK Salaries'!E599</f>
        <v/>
      </c>
      <c r="F599" t="str">
        <f>'DK Salaries'!F599</f>
        <v/>
      </c>
      <c r="G599" t="str">
        <f t="shared" si="1"/>
        <v>#VALUE!</v>
      </c>
      <c r="I599" t="str">
        <f t="shared" si="2"/>
        <v>#VALUE!</v>
      </c>
      <c r="L599" s="14" t="str">
        <f t="shared" si="3"/>
        <v>#VALUE!</v>
      </c>
    </row>
    <row r="600">
      <c r="A600" t="str">
        <f>'DK Salaries'!A600</f>
        <v/>
      </c>
      <c r="B600" t="str">
        <f>'DK Salaries'!B600</f>
        <v/>
      </c>
      <c r="C600" t="str">
        <f>'DK Salaries'!C600</f>
        <v/>
      </c>
      <c r="D600" t="str">
        <f>'DK Salaries'!D600</f>
        <v/>
      </c>
      <c r="E600" t="str">
        <f>'DK Salaries'!E600</f>
        <v/>
      </c>
      <c r="F600" t="str">
        <f>'DK Salaries'!F600</f>
        <v/>
      </c>
      <c r="G600" t="str">
        <f t="shared" si="1"/>
        <v>#VALUE!</v>
      </c>
      <c r="I600" t="str">
        <f t="shared" si="2"/>
        <v>#VALUE!</v>
      </c>
      <c r="L600" s="14" t="str">
        <f t="shared" si="3"/>
        <v>#VALUE!</v>
      </c>
    </row>
    <row r="601">
      <c r="A601" t="str">
        <f>'DK Salaries'!A601</f>
        <v/>
      </c>
      <c r="B601" t="str">
        <f>'DK Salaries'!B601</f>
        <v/>
      </c>
      <c r="C601" t="str">
        <f>'DK Salaries'!C601</f>
        <v/>
      </c>
      <c r="D601" t="str">
        <f>'DK Salaries'!D601</f>
        <v/>
      </c>
      <c r="E601" t="str">
        <f>'DK Salaries'!E601</f>
        <v/>
      </c>
      <c r="F601" t="str">
        <f>'DK Salaries'!F601</f>
        <v/>
      </c>
      <c r="G601" t="str">
        <f t="shared" si="1"/>
        <v>#VALUE!</v>
      </c>
      <c r="I601" t="str">
        <f t="shared" si="2"/>
        <v>#VALUE!</v>
      </c>
      <c r="L601" s="14" t="str">
        <f t="shared" si="3"/>
        <v>#VALUE!</v>
      </c>
    </row>
    <row r="602">
      <c r="A602" t="str">
        <f>'DK Salaries'!A602</f>
        <v/>
      </c>
      <c r="B602" t="str">
        <f>'DK Salaries'!B602</f>
        <v/>
      </c>
      <c r="C602" t="str">
        <f>'DK Salaries'!C602</f>
        <v/>
      </c>
      <c r="D602" t="str">
        <f>'DK Salaries'!D602</f>
        <v/>
      </c>
      <c r="E602" t="str">
        <f>'DK Salaries'!E602</f>
        <v/>
      </c>
      <c r="F602" t="str">
        <f>'DK Salaries'!F602</f>
        <v/>
      </c>
      <c r="G602" t="str">
        <f t="shared" si="1"/>
        <v>#VALUE!</v>
      </c>
      <c r="I602" t="str">
        <f t="shared" si="2"/>
        <v>#VALUE!</v>
      </c>
      <c r="L602" s="14" t="str">
        <f t="shared" si="3"/>
        <v>#VALUE!</v>
      </c>
    </row>
    <row r="603">
      <c r="A603" t="str">
        <f>'DK Salaries'!A603</f>
        <v/>
      </c>
      <c r="B603" t="str">
        <f>'DK Salaries'!B603</f>
        <v/>
      </c>
      <c r="C603" t="str">
        <f>'DK Salaries'!C603</f>
        <v/>
      </c>
      <c r="D603" t="str">
        <f>'DK Salaries'!D603</f>
        <v/>
      </c>
      <c r="E603" t="str">
        <f>'DK Salaries'!E603</f>
        <v/>
      </c>
      <c r="F603" t="str">
        <f>'DK Salaries'!F603</f>
        <v/>
      </c>
      <c r="G603" t="str">
        <f t="shared" si="1"/>
        <v>#VALUE!</v>
      </c>
      <c r="I603" t="str">
        <f t="shared" si="2"/>
        <v>#VALUE!</v>
      </c>
      <c r="L603" s="14" t="str">
        <f t="shared" si="3"/>
        <v>#VALUE!</v>
      </c>
    </row>
    <row r="604">
      <c r="A604" t="str">
        <f>'DK Salaries'!A604</f>
        <v/>
      </c>
      <c r="B604" t="str">
        <f>'DK Salaries'!B604</f>
        <v/>
      </c>
      <c r="C604" t="str">
        <f>'DK Salaries'!C604</f>
        <v/>
      </c>
      <c r="D604" t="str">
        <f>'DK Salaries'!D604</f>
        <v/>
      </c>
      <c r="E604" t="str">
        <f>'DK Salaries'!E604</f>
        <v/>
      </c>
      <c r="F604" t="str">
        <f>'DK Salaries'!F604</f>
        <v/>
      </c>
      <c r="G604" t="str">
        <f t="shared" si="1"/>
        <v>#VALUE!</v>
      </c>
      <c r="I604" t="str">
        <f t="shared" si="2"/>
        <v>#VALUE!</v>
      </c>
      <c r="L604" s="14" t="str">
        <f t="shared" si="3"/>
        <v>#VALUE!</v>
      </c>
    </row>
    <row r="605">
      <c r="A605" t="str">
        <f>'DK Salaries'!A605</f>
        <v/>
      </c>
      <c r="B605" t="str">
        <f>'DK Salaries'!B605</f>
        <v/>
      </c>
      <c r="C605" t="str">
        <f>'DK Salaries'!C605</f>
        <v/>
      </c>
      <c r="D605" t="str">
        <f>'DK Salaries'!D605</f>
        <v/>
      </c>
      <c r="E605" t="str">
        <f>'DK Salaries'!E605</f>
        <v/>
      </c>
      <c r="F605" t="str">
        <f>'DK Salaries'!F605</f>
        <v/>
      </c>
      <c r="G605" t="str">
        <f t="shared" si="1"/>
        <v>#VALUE!</v>
      </c>
      <c r="I605" t="str">
        <f t="shared" si="2"/>
        <v>#VALUE!</v>
      </c>
      <c r="L605" s="14" t="str">
        <f t="shared" si="3"/>
        <v>#VALUE!</v>
      </c>
    </row>
    <row r="606">
      <c r="A606" t="str">
        <f>'DK Salaries'!A606</f>
        <v/>
      </c>
      <c r="B606" t="str">
        <f>'DK Salaries'!B606</f>
        <v/>
      </c>
      <c r="C606" t="str">
        <f>'DK Salaries'!C606</f>
        <v/>
      </c>
      <c r="D606" t="str">
        <f>'DK Salaries'!D606</f>
        <v/>
      </c>
      <c r="E606" t="str">
        <f>'DK Salaries'!E606</f>
        <v/>
      </c>
      <c r="F606" t="str">
        <f>'DK Salaries'!F606</f>
        <v/>
      </c>
      <c r="G606" t="str">
        <f t="shared" si="1"/>
        <v>#VALUE!</v>
      </c>
      <c r="I606" t="str">
        <f t="shared" si="2"/>
        <v>#VALUE!</v>
      </c>
      <c r="L606" s="14" t="str">
        <f t="shared" si="3"/>
        <v>#VALUE!</v>
      </c>
    </row>
    <row r="607">
      <c r="A607" t="str">
        <f>'DK Salaries'!A607</f>
        <v/>
      </c>
      <c r="B607" t="str">
        <f>'DK Salaries'!B607</f>
        <v/>
      </c>
      <c r="C607" t="str">
        <f>'DK Salaries'!C607</f>
        <v/>
      </c>
      <c r="D607" t="str">
        <f>'DK Salaries'!D607</f>
        <v/>
      </c>
      <c r="E607" t="str">
        <f>'DK Salaries'!E607</f>
        <v/>
      </c>
      <c r="F607" t="str">
        <f>'DK Salaries'!F607</f>
        <v/>
      </c>
      <c r="G607" t="str">
        <f t="shared" si="1"/>
        <v>#VALUE!</v>
      </c>
      <c r="I607" t="str">
        <f t="shared" si="2"/>
        <v>#VALUE!</v>
      </c>
      <c r="L607" s="14" t="str">
        <f t="shared" si="3"/>
        <v>#VALUE!</v>
      </c>
    </row>
    <row r="608">
      <c r="A608" t="str">
        <f>'DK Salaries'!A608</f>
        <v/>
      </c>
      <c r="B608" t="str">
        <f>'DK Salaries'!B608</f>
        <v/>
      </c>
      <c r="C608" t="str">
        <f>'DK Salaries'!C608</f>
        <v/>
      </c>
      <c r="D608" t="str">
        <f>'DK Salaries'!D608</f>
        <v/>
      </c>
      <c r="E608" t="str">
        <f>'DK Salaries'!E608</f>
        <v/>
      </c>
      <c r="F608" t="str">
        <f>'DK Salaries'!F608</f>
        <v/>
      </c>
      <c r="G608" t="str">
        <f t="shared" si="1"/>
        <v>#VALUE!</v>
      </c>
      <c r="I608" t="str">
        <f t="shared" si="2"/>
        <v>#VALUE!</v>
      </c>
      <c r="L608" s="14" t="str">
        <f t="shared" si="3"/>
        <v>#VALUE!</v>
      </c>
    </row>
    <row r="609">
      <c r="A609" t="str">
        <f>'DK Salaries'!A609</f>
        <v/>
      </c>
      <c r="B609" t="str">
        <f>'DK Salaries'!B609</f>
        <v/>
      </c>
      <c r="C609" t="str">
        <f>'DK Salaries'!C609</f>
        <v/>
      </c>
      <c r="D609" t="str">
        <f>'DK Salaries'!D609</f>
        <v/>
      </c>
      <c r="E609" t="str">
        <f>'DK Salaries'!E609</f>
        <v/>
      </c>
      <c r="F609" t="str">
        <f>'DK Salaries'!F609</f>
        <v/>
      </c>
      <c r="G609" t="str">
        <f t="shared" si="1"/>
        <v>#VALUE!</v>
      </c>
      <c r="I609" t="str">
        <f t="shared" si="2"/>
        <v>#VALUE!</v>
      </c>
      <c r="L609" s="14" t="str">
        <f t="shared" si="3"/>
        <v>#VALUE!</v>
      </c>
    </row>
    <row r="610">
      <c r="A610" t="str">
        <f>'DK Salaries'!A610</f>
        <v/>
      </c>
      <c r="B610" t="str">
        <f>'DK Salaries'!B610</f>
        <v/>
      </c>
      <c r="C610" t="str">
        <f>'DK Salaries'!C610</f>
        <v/>
      </c>
      <c r="D610" t="str">
        <f>'DK Salaries'!D610</f>
        <v/>
      </c>
      <c r="E610" t="str">
        <f>'DK Salaries'!E610</f>
        <v/>
      </c>
      <c r="F610" t="str">
        <f>'DK Salaries'!F610</f>
        <v/>
      </c>
      <c r="G610" t="str">
        <f t="shared" si="1"/>
        <v>#VALUE!</v>
      </c>
      <c r="I610" t="str">
        <f t="shared" si="2"/>
        <v>#VALUE!</v>
      </c>
      <c r="L610" s="14" t="str">
        <f t="shared" si="3"/>
        <v>#VALUE!</v>
      </c>
    </row>
    <row r="611">
      <c r="A611" t="str">
        <f>'DK Salaries'!A611</f>
        <v/>
      </c>
      <c r="B611" t="str">
        <f>'DK Salaries'!B611</f>
        <v/>
      </c>
      <c r="C611" t="str">
        <f>'DK Salaries'!C611</f>
        <v/>
      </c>
      <c r="D611" t="str">
        <f>'DK Salaries'!D611</f>
        <v/>
      </c>
      <c r="E611" t="str">
        <f>'DK Salaries'!E611</f>
        <v/>
      </c>
      <c r="F611" t="str">
        <f>'DK Salaries'!F611</f>
        <v/>
      </c>
      <c r="G611" t="str">
        <f t="shared" si="1"/>
        <v>#VALUE!</v>
      </c>
      <c r="I611" t="str">
        <f t="shared" si="2"/>
        <v>#VALUE!</v>
      </c>
      <c r="L611" s="14" t="str">
        <f t="shared" si="3"/>
        <v>#VALUE!</v>
      </c>
    </row>
    <row r="612">
      <c r="A612" t="str">
        <f>'DK Salaries'!A612</f>
        <v/>
      </c>
      <c r="B612" t="str">
        <f>'DK Salaries'!B612</f>
        <v/>
      </c>
      <c r="C612" t="str">
        <f>'DK Salaries'!C612</f>
        <v/>
      </c>
      <c r="D612" t="str">
        <f>'DK Salaries'!D612</f>
        <v/>
      </c>
      <c r="E612" t="str">
        <f>'DK Salaries'!E612</f>
        <v/>
      </c>
      <c r="F612" t="str">
        <f>'DK Salaries'!F612</f>
        <v/>
      </c>
      <c r="G612" t="str">
        <f t="shared" si="1"/>
        <v>#VALUE!</v>
      </c>
      <c r="I612" t="str">
        <f t="shared" si="2"/>
        <v>#VALUE!</v>
      </c>
      <c r="L612" s="14" t="str">
        <f t="shared" si="3"/>
        <v>#VALUE!</v>
      </c>
    </row>
    <row r="613">
      <c r="A613" t="str">
        <f>'DK Salaries'!A613</f>
        <v/>
      </c>
      <c r="B613" t="str">
        <f>'DK Salaries'!B613</f>
        <v/>
      </c>
      <c r="C613" t="str">
        <f>'DK Salaries'!C613</f>
        <v/>
      </c>
      <c r="D613" t="str">
        <f>'DK Salaries'!D613</f>
        <v/>
      </c>
      <c r="E613" t="str">
        <f>'DK Salaries'!E613</f>
        <v/>
      </c>
      <c r="F613" t="str">
        <f>'DK Salaries'!F613</f>
        <v/>
      </c>
      <c r="G613" t="str">
        <f t="shared" si="1"/>
        <v>#VALUE!</v>
      </c>
      <c r="I613" t="str">
        <f t="shared" si="2"/>
        <v>#VALUE!</v>
      </c>
      <c r="L613" s="14" t="str">
        <f t="shared" si="3"/>
        <v>#VALUE!</v>
      </c>
    </row>
    <row r="614">
      <c r="A614" t="str">
        <f>'DK Salaries'!A614</f>
        <v/>
      </c>
      <c r="B614" t="str">
        <f>'DK Salaries'!B614</f>
        <v/>
      </c>
      <c r="C614" t="str">
        <f>'DK Salaries'!C614</f>
        <v/>
      </c>
      <c r="D614" t="str">
        <f>'DK Salaries'!D614</f>
        <v/>
      </c>
      <c r="E614" t="str">
        <f>'DK Salaries'!E614</f>
        <v/>
      </c>
      <c r="F614" t="str">
        <f>'DK Salaries'!F614</f>
        <v/>
      </c>
      <c r="G614" t="str">
        <f t="shared" si="1"/>
        <v>#VALUE!</v>
      </c>
      <c r="I614" t="str">
        <f t="shared" si="2"/>
        <v>#VALUE!</v>
      </c>
      <c r="L614" s="14" t="str">
        <f t="shared" si="3"/>
        <v>#VALUE!</v>
      </c>
    </row>
    <row r="615">
      <c r="A615" t="str">
        <f>'DK Salaries'!A615</f>
        <v/>
      </c>
      <c r="B615" t="str">
        <f>'DK Salaries'!B615</f>
        <v/>
      </c>
      <c r="C615" t="str">
        <f>'DK Salaries'!C615</f>
        <v/>
      </c>
      <c r="D615" t="str">
        <f>'DK Salaries'!D615</f>
        <v/>
      </c>
      <c r="E615" t="str">
        <f>'DK Salaries'!E615</f>
        <v/>
      </c>
      <c r="F615" t="str">
        <f>'DK Salaries'!F615</f>
        <v/>
      </c>
      <c r="G615" t="str">
        <f t="shared" si="1"/>
        <v>#VALUE!</v>
      </c>
      <c r="I615" t="str">
        <f t="shared" si="2"/>
        <v>#VALUE!</v>
      </c>
      <c r="L615" s="14" t="str">
        <f t="shared" si="3"/>
        <v>#VALUE!</v>
      </c>
    </row>
    <row r="616">
      <c r="A616" t="str">
        <f>'DK Salaries'!A616</f>
        <v/>
      </c>
      <c r="B616" t="str">
        <f>'DK Salaries'!B616</f>
        <v/>
      </c>
      <c r="C616" t="str">
        <f>'DK Salaries'!C616</f>
        <v/>
      </c>
      <c r="D616" t="str">
        <f>'DK Salaries'!D616</f>
        <v/>
      </c>
      <c r="E616" t="str">
        <f>'DK Salaries'!E616</f>
        <v/>
      </c>
      <c r="F616" t="str">
        <f>'DK Salaries'!F616</f>
        <v/>
      </c>
      <c r="G616" t="str">
        <f t="shared" si="1"/>
        <v>#VALUE!</v>
      </c>
      <c r="I616" t="str">
        <f t="shared" si="2"/>
        <v>#VALUE!</v>
      </c>
      <c r="L616" s="14" t="str">
        <f t="shared" si="3"/>
        <v>#VALUE!</v>
      </c>
    </row>
    <row r="617">
      <c r="A617" t="str">
        <f>'DK Salaries'!A617</f>
        <v/>
      </c>
      <c r="B617" t="str">
        <f>'DK Salaries'!B617</f>
        <v/>
      </c>
      <c r="C617" t="str">
        <f>'DK Salaries'!C617</f>
        <v/>
      </c>
      <c r="D617" t="str">
        <f>'DK Salaries'!D617</f>
        <v/>
      </c>
      <c r="E617" t="str">
        <f>'DK Salaries'!E617</f>
        <v/>
      </c>
      <c r="F617" t="str">
        <f>'DK Salaries'!F617</f>
        <v/>
      </c>
      <c r="G617" t="str">
        <f t="shared" si="1"/>
        <v>#VALUE!</v>
      </c>
      <c r="I617" t="str">
        <f t="shared" si="2"/>
        <v>#VALUE!</v>
      </c>
      <c r="L617" s="14" t="str">
        <f t="shared" si="3"/>
        <v>#VALUE!</v>
      </c>
    </row>
    <row r="618">
      <c r="A618" t="str">
        <f>'DK Salaries'!A618</f>
        <v/>
      </c>
      <c r="B618" t="str">
        <f>'DK Salaries'!B618</f>
        <v/>
      </c>
      <c r="C618" t="str">
        <f>'DK Salaries'!C618</f>
        <v/>
      </c>
      <c r="D618" t="str">
        <f>'DK Salaries'!D618</f>
        <v/>
      </c>
      <c r="E618" t="str">
        <f>'DK Salaries'!E618</f>
        <v/>
      </c>
      <c r="F618" t="str">
        <f>'DK Salaries'!F618</f>
        <v/>
      </c>
      <c r="G618" t="str">
        <f t="shared" si="1"/>
        <v>#VALUE!</v>
      </c>
      <c r="I618" t="str">
        <f t="shared" si="2"/>
        <v>#VALUE!</v>
      </c>
      <c r="L618" s="14" t="str">
        <f t="shared" si="3"/>
        <v>#VALUE!</v>
      </c>
    </row>
    <row r="619">
      <c r="A619" t="str">
        <f>'DK Salaries'!A619</f>
        <v/>
      </c>
      <c r="B619" t="str">
        <f>'DK Salaries'!B619</f>
        <v/>
      </c>
      <c r="C619" t="str">
        <f>'DK Salaries'!C619</f>
        <v/>
      </c>
      <c r="D619" t="str">
        <f>'DK Salaries'!D619</f>
        <v/>
      </c>
      <c r="E619" t="str">
        <f>'DK Salaries'!E619</f>
        <v/>
      </c>
      <c r="F619" t="str">
        <f>'DK Salaries'!F619</f>
        <v/>
      </c>
      <c r="G619" t="str">
        <f t="shared" si="1"/>
        <v>#VALUE!</v>
      </c>
      <c r="I619" t="str">
        <f t="shared" si="2"/>
        <v>#VALUE!</v>
      </c>
      <c r="L619" s="14" t="str">
        <f t="shared" si="3"/>
        <v>#VALUE!</v>
      </c>
    </row>
    <row r="620">
      <c r="A620" t="str">
        <f>'DK Salaries'!A620</f>
        <v/>
      </c>
      <c r="B620" t="str">
        <f>'DK Salaries'!B620</f>
        <v/>
      </c>
      <c r="C620" t="str">
        <f>'DK Salaries'!C620</f>
        <v/>
      </c>
      <c r="D620" t="str">
        <f>'DK Salaries'!D620</f>
        <v/>
      </c>
      <c r="E620" t="str">
        <f>'DK Salaries'!E620</f>
        <v/>
      </c>
      <c r="F620" t="str">
        <f>'DK Salaries'!F620</f>
        <v/>
      </c>
      <c r="G620" t="str">
        <f t="shared" si="1"/>
        <v>#VALUE!</v>
      </c>
      <c r="I620" t="str">
        <f t="shared" si="2"/>
        <v>#VALUE!</v>
      </c>
      <c r="L620" s="14" t="str">
        <f t="shared" si="3"/>
        <v>#VALUE!</v>
      </c>
    </row>
    <row r="621">
      <c r="A621" t="str">
        <f>'DK Salaries'!A621</f>
        <v/>
      </c>
      <c r="B621" t="str">
        <f>'DK Salaries'!B621</f>
        <v/>
      </c>
      <c r="C621" t="str">
        <f>'DK Salaries'!C621</f>
        <v/>
      </c>
      <c r="D621" t="str">
        <f>'DK Salaries'!D621</f>
        <v/>
      </c>
      <c r="E621" t="str">
        <f>'DK Salaries'!E621</f>
        <v/>
      </c>
      <c r="F621" t="str">
        <f>'DK Salaries'!F621</f>
        <v/>
      </c>
      <c r="G621" t="str">
        <f t="shared" si="1"/>
        <v>#VALUE!</v>
      </c>
      <c r="I621" t="str">
        <f t="shared" si="2"/>
        <v>#VALUE!</v>
      </c>
      <c r="L621" s="14" t="str">
        <f t="shared" si="3"/>
        <v>#VALUE!</v>
      </c>
    </row>
    <row r="622">
      <c r="A622" t="str">
        <f>'DK Salaries'!A622</f>
        <v/>
      </c>
      <c r="B622" t="str">
        <f>'DK Salaries'!B622</f>
        <v/>
      </c>
      <c r="C622" t="str">
        <f>'DK Salaries'!C622</f>
        <v/>
      </c>
      <c r="D622" t="str">
        <f>'DK Salaries'!D622</f>
        <v/>
      </c>
      <c r="E622" t="str">
        <f>'DK Salaries'!E622</f>
        <v/>
      </c>
      <c r="F622" t="str">
        <f>'DK Salaries'!F622</f>
        <v/>
      </c>
      <c r="G622" t="str">
        <f t="shared" si="1"/>
        <v>#VALUE!</v>
      </c>
      <c r="I622" t="str">
        <f t="shared" si="2"/>
        <v>#VALUE!</v>
      </c>
      <c r="L622" s="14" t="str">
        <f t="shared" si="3"/>
        <v>#VALUE!</v>
      </c>
    </row>
    <row r="623">
      <c r="A623" t="str">
        <f>'DK Salaries'!A623</f>
        <v/>
      </c>
      <c r="B623" t="str">
        <f>'DK Salaries'!B623</f>
        <v/>
      </c>
      <c r="C623" t="str">
        <f>'DK Salaries'!C623</f>
        <v/>
      </c>
      <c r="D623" t="str">
        <f>'DK Salaries'!D623</f>
        <v/>
      </c>
      <c r="E623" t="str">
        <f>'DK Salaries'!E623</f>
        <v/>
      </c>
      <c r="F623" t="str">
        <f>'DK Salaries'!F623</f>
        <v/>
      </c>
      <c r="G623" t="str">
        <f t="shared" si="1"/>
        <v>#VALUE!</v>
      </c>
      <c r="I623" t="str">
        <f t="shared" si="2"/>
        <v>#VALUE!</v>
      </c>
      <c r="L623" s="14" t="str">
        <f t="shared" si="3"/>
        <v>#VALUE!</v>
      </c>
    </row>
    <row r="624">
      <c r="A624" t="str">
        <f>'DK Salaries'!A624</f>
        <v/>
      </c>
      <c r="B624" t="str">
        <f>'DK Salaries'!B624</f>
        <v/>
      </c>
      <c r="C624" t="str">
        <f>'DK Salaries'!C624</f>
        <v/>
      </c>
      <c r="D624" t="str">
        <f>'DK Salaries'!D624</f>
        <v/>
      </c>
      <c r="E624" t="str">
        <f>'DK Salaries'!E624</f>
        <v/>
      </c>
      <c r="F624" t="str">
        <f>'DK Salaries'!F624</f>
        <v/>
      </c>
      <c r="G624" t="str">
        <f t="shared" si="1"/>
        <v>#VALUE!</v>
      </c>
      <c r="I624" t="str">
        <f t="shared" si="2"/>
        <v>#VALUE!</v>
      </c>
      <c r="L624" s="14" t="str">
        <f t="shared" si="3"/>
        <v>#VALUE!</v>
      </c>
    </row>
    <row r="625">
      <c r="A625" t="str">
        <f>'DK Salaries'!A625</f>
        <v/>
      </c>
      <c r="B625" t="str">
        <f>'DK Salaries'!B625</f>
        <v/>
      </c>
      <c r="C625" t="str">
        <f>'DK Salaries'!C625</f>
        <v/>
      </c>
      <c r="D625" t="str">
        <f>'DK Salaries'!D625</f>
        <v/>
      </c>
      <c r="E625" t="str">
        <f>'DK Salaries'!E625</f>
        <v/>
      </c>
      <c r="F625" t="str">
        <f>'DK Salaries'!F625</f>
        <v/>
      </c>
      <c r="G625" t="str">
        <f t="shared" si="1"/>
        <v>#VALUE!</v>
      </c>
      <c r="I625" t="str">
        <f t="shared" si="2"/>
        <v>#VALUE!</v>
      </c>
      <c r="L625" s="14" t="str">
        <f t="shared" si="3"/>
        <v>#VALUE!</v>
      </c>
    </row>
    <row r="626">
      <c r="A626" t="str">
        <f>'DK Salaries'!A626</f>
        <v/>
      </c>
      <c r="B626" t="str">
        <f>'DK Salaries'!B626</f>
        <v/>
      </c>
      <c r="C626" t="str">
        <f>'DK Salaries'!C626</f>
        <v/>
      </c>
      <c r="D626" t="str">
        <f>'DK Salaries'!D626</f>
        <v/>
      </c>
      <c r="E626" t="str">
        <f>'DK Salaries'!E626</f>
        <v/>
      </c>
      <c r="F626" t="str">
        <f>'DK Salaries'!F626</f>
        <v/>
      </c>
      <c r="G626" t="str">
        <f t="shared" si="1"/>
        <v>#VALUE!</v>
      </c>
      <c r="I626" t="str">
        <f t="shared" si="2"/>
        <v>#VALUE!</v>
      </c>
      <c r="L626" s="14" t="str">
        <f t="shared" si="3"/>
        <v>#VALUE!</v>
      </c>
    </row>
    <row r="627">
      <c r="A627" t="str">
        <f>'DK Salaries'!A627</f>
        <v/>
      </c>
      <c r="B627" t="str">
        <f>'DK Salaries'!B627</f>
        <v/>
      </c>
      <c r="C627" t="str">
        <f>'DK Salaries'!C627</f>
        <v/>
      </c>
      <c r="D627" t="str">
        <f>'DK Salaries'!D627</f>
        <v/>
      </c>
      <c r="E627" t="str">
        <f>'DK Salaries'!E627</f>
        <v/>
      </c>
      <c r="F627" t="str">
        <f>'DK Salaries'!F627</f>
        <v/>
      </c>
      <c r="G627" t="str">
        <f t="shared" si="1"/>
        <v>#VALUE!</v>
      </c>
      <c r="I627" t="str">
        <f t="shared" si="2"/>
        <v>#VALUE!</v>
      </c>
      <c r="L627" s="14" t="str">
        <f t="shared" si="3"/>
        <v>#VALUE!</v>
      </c>
    </row>
    <row r="628">
      <c r="A628" t="str">
        <f>'DK Salaries'!A628</f>
        <v/>
      </c>
      <c r="B628" t="str">
        <f>'DK Salaries'!B628</f>
        <v/>
      </c>
      <c r="C628" t="str">
        <f>'DK Salaries'!C628</f>
        <v/>
      </c>
      <c r="D628" t="str">
        <f>'DK Salaries'!D628</f>
        <v/>
      </c>
      <c r="E628" t="str">
        <f>'DK Salaries'!E628</f>
        <v/>
      </c>
      <c r="F628" t="str">
        <f>'DK Salaries'!F628</f>
        <v/>
      </c>
      <c r="G628" t="str">
        <f t="shared" si="1"/>
        <v>#VALUE!</v>
      </c>
      <c r="I628" t="str">
        <f t="shared" si="2"/>
        <v>#VALUE!</v>
      </c>
      <c r="L628" s="14" t="str">
        <f t="shared" si="3"/>
        <v>#VALUE!</v>
      </c>
    </row>
    <row r="629">
      <c r="A629" t="str">
        <f>'DK Salaries'!A629</f>
        <v/>
      </c>
      <c r="B629" t="str">
        <f>'DK Salaries'!B629</f>
        <v/>
      </c>
      <c r="C629" t="str">
        <f>'DK Salaries'!C629</f>
        <v/>
      </c>
      <c r="D629" t="str">
        <f>'DK Salaries'!D629</f>
        <v/>
      </c>
      <c r="E629" t="str">
        <f>'DK Salaries'!E629</f>
        <v/>
      </c>
      <c r="F629" t="str">
        <f>'DK Salaries'!F629</f>
        <v/>
      </c>
      <c r="G629" t="str">
        <f t="shared" si="1"/>
        <v>#VALUE!</v>
      </c>
      <c r="I629" t="str">
        <f t="shared" si="2"/>
        <v>#VALUE!</v>
      </c>
      <c r="L629" s="14" t="str">
        <f t="shared" si="3"/>
        <v>#VALUE!</v>
      </c>
    </row>
    <row r="630">
      <c r="A630" t="str">
        <f>'DK Salaries'!A630</f>
        <v/>
      </c>
      <c r="B630" t="str">
        <f>'DK Salaries'!B630</f>
        <v/>
      </c>
      <c r="C630" t="str">
        <f>'DK Salaries'!C630</f>
        <v/>
      </c>
      <c r="D630" t="str">
        <f>'DK Salaries'!D630</f>
        <v/>
      </c>
      <c r="E630" t="str">
        <f>'DK Salaries'!E630</f>
        <v/>
      </c>
      <c r="F630" t="str">
        <f>'DK Salaries'!F630</f>
        <v/>
      </c>
      <c r="G630" t="str">
        <f t="shared" si="1"/>
        <v>#VALUE!</v>
      </c>
      <c r="I630" t="str">
        <f t="shared" si="2"/>
        <v>#VALUE!</v>
      </c>
      <c r="L630" s="14" t="str">
        <f t="shared" si="3"/>
        <v>#VALUE!</v>
      </c>
    </row>
    <row r="631">
      <c r="A631" t="str">
        <f>'DK Salaries'!A631</f>
        <v/>
      </c>
      <c r="B631" t="str">
        <f>'DK Salaries'!B631</f>
        <v/>
      </c>
      <c r="C631" t="str">
        <f>'DK Salaries'!C631</f>
        <v/>
      </c>
      <c r="D631" t="str">
        <f>'DK Salaries'!D631</f>
        <v/>
      </c>
      <c r="E631" t="str">
        <f>'DK Salaries'!E631</f>
        <v/>
      </c>
      <c r="F631" t="str">
        <f>'DK Salaries'!F631</f>
        <v/>
      </c>
      <c r="G631" t="str">
        <f t="shared" si="1"/>
        <v>#VALUE!</v>
      </c>
      <c r="I631" t="str">
        <f t="shared" si="2"/>
        <v>#VALUE!</v>
      </c>
      <c r="L631" s="14" t="str">
        <f t="shared" si="3"/>
        <v>#VALUE!</v>
      </c>
    </row>
    <row r="632">
      <c r="A632" t="str">
        <f>'DK Salaries'!A632</f>
        <v/>
      </c>
      <c r="B632" t="str">
        <f>'DK Salaries'!B632</f>
        <v/>
      </c>
      <c r="C632" t="str">
        <f>'DK Salaries'!C632</f>
        <v/>
      </c>
      <c r="D632" t="str">
        <f>'DK Salaries'!D632</f>
        <v/>
      </c>
      <c r="E632" t="str">
        <f>'DK Salaries'!E632</f>
        <v/>
      </c>
      <c r="F632" t="str">
        <f>'DK Salaries'!F632</f>
        <v/>
      </c>
      <c r="G632" t="str">
        <f t="shared" si="1"/>
        <v>#VALUE!</v>
      </c>
      <c r="I632" t="str">
        <f t="shared" si="2"/>
        <v>#VALUE!</v>
      </c>
      <c r="L632" s="14" t="str">
        <f t="shared" si="3"/>
        <v>#VALUE!</v>
      </c>
    </row>
    <row r="633">
      <c r="A633" t="str">
        <f>'DK Salaries'!A633</f>
        <v/>
      </c>
      <c r="B633" t="str">
        <f>'DK Salaries'!B633</f>
        <v/>
      </c>
      <c r="C633" t="str">
        <f>'DK Salaries'!C633</f>
        <v/>
      </c>
      <c r="D633" t="str">
        <f>'DK Salaries'!D633</f>
        <v/>
      </c>
      <c r="E633" t="str">
        <f>'DK Salaries'!E633</f>
        <v/>
      </c>
      <c r="F633" t="str">
        <f>'DK Salaries'!F633</f>
        <v/>
      </c>
      <c r="G633" t="str">
        <f t="shared" si="1"/>
        <v>#VALUE!</v>
      </c>
      <c r="I633" t="str">
        <f t="shared" si="2"/>
        <v>#VALUE!</v>
      </c>
      <c r="L633" s="14" t="str">
        <f t="shared" si="3"/>
        <v>#VALUE!</v>
      </c>
    </row>
    <row r="634">
      <c r="A634" t="str">
        <f>'DK Salaries'!A634</f>
        <v/>
      </c>
      <c r="B634" t="str">
        <f>'DK Salaries'!B634</f>
        <v/>
      </c>
      <c r="C634" t="str">
        <f>'DK Salaries'!C634</f>
        <v/>
      </c>
      <c r="D634" t="str">
        <f>'DK Salaries'!D634</f>
        <v/>
      </c>
      <c r="E634" t="str">
        <f>'DK Salaries'!E634</f>
        <v/>
      </c>
      <c r="F634" t="str">
        <f>'DK Salaries'!F634</f>
        <v/>
      </c>
      <c r="G634" t="str">
        <f t="shared" si="1"/>
        <v>#VALUE!</v>
      </c>
      <c r="I634" t="str">
        <f t="shared" si="2"/>
        <v>#VALUE!</v>
      </c>
      <c r="L634" s="14" t="str">
        <f t="shared" si="3"/>
        <v>#VALUE!</v>
      </c>
    </row>
    <row r="635">
      <c r="A635" t="str">
        <f>'DK Salaries'!A635</f>
        <v/>
      </c>
      <c r="B635" t="str">
        <f>'DK Salaries'!B635</f>
        <v/>
      </c>
      <c r="C635" t="str">
        <f>'DK Salaries'!C635</f>
        <v/>
      </c>
      <c r="D635" t="str">
        <f>'DK Salaries'!D635</f>
        <v/>
      </c>
      <c r="E635" t="str">
        <f>'DK Salaries'!E635</f>
        <v/>
      </c>
      <c r="F635" t="str">
        <f>'DK Salaries'!F635</f>
        <v/>
      </c>
      <c r="G635" t="str">
        <f t="shared" si="1"/>
        <v>#VALUE!</v>
      </c>
      <c r="I635" t="str">
        <f t="shared" si="2"/>
        <v>#VALUE!</v>
      </c>
      <c r="L635" s="14" t="str">
        <f t="shared" si="3"/>
        <v>#VALUE!</v>
      </c>
    </row>
    <row r="636">
      <c r="A636" t="str">
        <f>'DK Salaries'!A636</f>
        <v/>
      </c>
      <c r="B636" t="str">
        <f>'DK Salaries'!B636</f>
        <v/>
      </c>
      <c r="C636" t="str">
        <f>'DK Salaries'!C636</f>
        <v/>
      </c>
      <c r="D636" t="str">
        <f>'DK Salaries'!D636</f>
        <v/>
      </c>
      <c r="E636" t="str">
        <f>'DK Salaries'!E636</f>
        <v/>
      </c>
      <c r="F636" t="str">
        <f>'DK Salaries'!F636</f>
        <v/>
      </c>
      <c r="G636" t="str">
        <f t="shared" si="1"/>
        <v>#VALUE!</v>
      </c>
      <c r="I636" t="str">
        <f t="shared" si="2"/>
        <v>#VALUE!</v>
      </c>
      <c r="L636" s="14" t="str">
        <f t="shared" si="3"/>
        <v>#VALUE!</v>
      </c>
    </row>
    <row r="637">
      <c r="A637" t="str">
        <f>'DK Salaries'!A637</f>
        <v/>
      </c>
      <c r="B637" t="str">
        <f>'DK Salaries'!B637</f>
        <v/>
      </c>
      <c r="C637" t="str">
        <f>'DK Salaries'!C637</f>
        <v/>
      </c>
      <c r="D637" t="str">
        <f>'DK Salaries'!D637</f>
        <v/>
      </c>
      <c r="E637" t="str">
        <f>'DK Salaries'!E637</f>
        <v/>
      </c>
      <c r="F637" t="str">
        <f>'DK Salaries'!F637</f>
        <v/>
      </c>
      <c r="G637" t="str">
        <f t="shared" si="1"/>
        <v>#VALUE!</v>
      </c>
      <c r="I637" t="str">
        <f t="shared" si="2"/>
        <v>#VALUE!</v>
      </c>
      <c r="L637" s="14" t="str">
        <f t="shared" si="3"/>
        <v>#VALUE!</v>
      </c>
    </row>
    <row r="638">
      <c r="A638" t="str">
        <f>'DK Salaries'!A638</f>
        <v/>
      </c>
      <c r="B638" t="str">
        <f>'DK Salaries'!B638</f>
        <v/>
      </c>
      <c r="C638" t="str">
        <f>'DK Salaries'!C638</f>
        <v/>
      </c>
      <c r="D638" t="str">
        <f>'DK Salaries'!D638</f>
        <v/>
      </c>
      <c r="E638" t="str">
        <f>'DK Salaries'!E638</f>
        <v/>
      </c>
      <c r="F638" t="str">
        <f>'DK Salaries'!F638</f>
        <v/>
      </c>
      <c r="G638" t="str">
        <f t="shared" si="1"/>
        <v>#VALUE!</v>
      </c>
      <c r="I638" t="str">
        <f t="shared" si="2"/>
        <v>#VALUE!</v>
      </c>
      <c r="L638" s="14" t="str">
        <f t="shared" si="3"/>
        <v>#VALUE!</v>
      </c>
    </row>
    <row r="639">
      <c r="A639" t="str">
        <f>'DK Salaries'!A639</f>
        <v/>
      </c>
      <c r="B639" t="str">
        <f>'DK Salaries'!B639</f>
        <v/>
      </c>
      <c r="C639" t="str">
        <f>'DK Salaries'!C639</f>
        <v/>
      </c>
      <c r="D639" t="str">
        <f>'DK Salaries'!D639</f>
        <v/>
      </c>
      <c r="E639" t="str">
        <f>'DK Salaries'!E639</f>
        <v/>
      </c>
      <c r="F639" t="str">
        <f>'DK Salaries'!F639</f>
        <v/>
      </c>
      <c r="G639" t="str">
        <f t="shared" si="1"/>
        <v>#VALUE!</v>
      </c>
      <c r="I639" t="str">
        <f t="shared" si="2"/>
        <v>#VALUE!</v>
      </c>
      <c r="L639" s="14" t="str">
        <f t="shared" si="3"/>
        <v>#VALUE!</v>
      </c>
    </row>
    <row r="640">
      <c r="A640" t="str">
        <f>'DK Salaries'!A640</f>
        <v/>
      </c>
      <c r="B640" t="str">
        <f>'DK Salaries'!B640</f>
        <v/>
      </c>
      <c r="C640" t="str">
        <f>'DK Salaries'!C640</f>
        <v/>
      </c>
      <c r="D640" t="str">
        <f>'DK Salaries'!D640</f>
        <v/>
      </c>
      <c r="E640" t="str">
        <f>'DK Salaries'!E640</f>
        <v/>
      </c>
      <c r="F640" t="str">
        <f>'DK Salaries'!F640</f>
        <v/>
      </c>
      <c r="G640" t="str">
        <f t="shared" si="1"/>
        <v>#VALUE!</v>
      </c>
      <c r="I640" t="str">
        <f t="shared" si="2"/>
        <v>#VALUE!</v>
      </c>
      <c r="L640" s="14" t="str">
        <f t="shared" si="3"/>
        <v>#VALUE!</v>
      </c>
    </row>
    <row r="641">
      <c r="A641" t="str">
        <f>'DK Salaries'!A641</f>
        <v/>
      </c>
      <c r="B641" t="str">
        <f>'DK Salaries'!B641</f>
        <v/>
      </c>
      <c r="C641" t="str">
        <f>'DK Salaries'!C641</f>
        <v/>
      </c>
      <c r="D641" t="str">
        <f>'DK Salaries'!D641</f>
        <v/>
      </c>
      <c r="E641" t="str">
        <f>'DK Salaries'!E641</f>
        <v/>
      </c>
      <c r="F641" t="str">
        <f>'DK Salaries'!F641</f>
        <v/>
      </c>
      <c r="G641" t="str">
        <f t="shared" si="1"/>
        <v>#VALUE!</v>
      </c>
      <c r="I641" t="str">
        <f t="shared" si="2"/>
        <v>#VALUE!</v>
      </c>
      <c r="L641" s="14" t="str">
        <f t="shared" si="3"/>
        <v>#VALUE!</v>
      </c>
    </row>
    <row r="642">
      <c r="A642" t="str">
        <f>'DK Salaries'!A642</f>
        <v/>
      </c>
      <c r="B642" t="str">
        <f>'DK Salaries'!B642</f>
        <v/>
      </c>
      <c r="C642" t="str">
        <f>'DK Salaries'!C642</f>
        <v/>
      </c>
      <c r="D642" t="str">
        <f>'DK Salaries'!D642</f>
        <v/>
      </c>
      <c r="E642" t="str">
        <f>'DK Salaries'!E642</f>
        <v/>
      </c>
      <c r="F642" t="str">
        <f>'DK Salaries'!F642</f>
        <v/>
      </c>
      <c r="G642" t="str">
        <f t="shared" si="1"/>
        <v>#VALUE!</v>
      </c>
      <c r="I642" t="str">
        <f t="shared" si="2"/>
        <v>#VALUE!</v>
      </c>
      <c r="L642" s="14" t="str">
        <f t="shared" si="3"/>
        <v>#VALUE!</v>
      </c>
    </row>
    <row r="643">
      <c r="A643" t="str">
        <f>'DK Salaries'!A643</f>
        <v/>
      </c>
      <c r="B643" t="str">
        <f>'DK Salaries'!B643</f>
        <v/>
      </c>
      <c r="C643" t="str">
        <f>'DK Salaries'!C643</f>
        <v/>
      </c>
      <c r="D643" t="str">
        <f>'DK Salaries'!D643</f>
        <v/>
      </c>
      <c r="E643" t="str">
        <f>'DK Salaries'!E643</f>
        <v/>
      </c>
      <c r="F643" t="str">
        <f>'DK Salaries'!F643</f>
        <v/>
      </c>
      <c r="G643" t="str">
        <f t="shared" si="1"/>
        <v>#VALUE!</v>
      </c>
      <c r="I643" t="str">
        <f t="shared" si="2"/>
        <v>#VALUE!</v>
      </c>
      <c r="L643" s="14" t="str">
        <f t="shared" si="3"/>
        <v>#VALUE!</v>
      </c>
    </row>
    <row r="644">
      <c r="A644" t="str">
        <f>'DK Salaries'!A644</f>
        <v/>
      </c>
      <c r="B644" t="str">
        <f>'DK Salaries'!B644</f>
        <v/>
      </c>
      <c r="C644" t="str">
        <f>'DK Salaries'!C644</f>
        <v/>
      </c>
      <c r="D644" t="str">
        <f>'DK Salaries'!D644</f>
        <v/>
      </c>
      <c r="E644" t="str">
        <f>'DK Salaries'!E644</f>
        <v/>
      </c>
      <c r="F644" t="str">
        <f>'DK Salaries'!F644</f>
        <v/>
      </c>
      <c r="G644" t="str">
        <f t="shared" si="1"/>
        <v>#VALUE!</v>
      </c>
      <c r="I644" t="str">
        <f t="shared" si="2"/>
        <v>#VALUE!</v>
      </c>
      <c r="L644" s="14" t="str">
        <f t="shared" si="3"/>
        <v>#VALUE!</v>
      </c>
    </row>
    <row r="645">
      <c r="A645" t="str">
        <f>'DK Salaries'!A645</f>
        <v/>
      </c>
      <c r="B645" t="str">
        <f>'DK Salaries'!B645</f>
        <v/>
      </c>
      <c r="C645" t="str">
        <f>'DK Salaries'!C645</f>
        <v/>
      </c>
      <c r="D645" t="str">
        <f>'DK Salaries'!D645</f>
        <v/>
      </c>
      <c r="E645" t="str">
        <f>'DK Salaries'!E645</f>
        <v/>
      </c>
      <c r="F645" t="str">
        <f>'DK Salaries'!F645</f>
        <v/>
      </c>
      <c r="G645" t="str">
        <f t="shared" si="1"/>
        <v>#VALUE!</v>
      </c>
      <c r="I645" t="str">
        <f t="shared" si="2"/>
        <v>#VALUE!</v>
      </c>
      <c r="L645" s="14" t="str">
        <f t="shared" si="3"/>
        <v>#VALUE!</v>
      </c>
    </row>
    <row r="646">
      <c r="A646" t="str">
        <f>'DK Salaries'!A646</f>
        <v/>
      </c>
      <c r="B646" t="str">
        <f>'DK Salaries'!B646</f>
        <v/>
      </c>
      <c r="C646" t="str">
        <f>'DK Salaries'!C646</f>
        <v/>
      </c>
      <c r="D646" t="str">
        <f>'DK Salaries'!D646</f>
        <v/>
      </c>
      <c r="E646" t="str">
        <f>'DK Salaries'!E646</f>
        <v/>
      </c>
      <c r="F646" t="str">
        <f>'DK Salaries'!F646</f>
        <v/>
      </c>
      <c r="G646" t="str">
        <f t="shared" si="1"/>
        <v>#VALUE!</v>
      </c>
      <c r="I646" t="str">
        <f t="shared" si="2"/>
        <v>#VALUE!</v>
      </c>
      <c r="L646" s="14" t="str">
        <f t="shared" si="3"/>
        <v>#VALUE!</v>
      </c>
    </row>
    <row r="647">
      <c r="A647" t="str">
        <f>'DK Salaries'!A647</f>
        <v/>
      </c>
      <c r="B647" t="str">
        <f>'DK Salaries'!B647</f>
        <v/>
      </c>
      <c r="C647" t="str">
        <f>'DK Salaries'!C647</f>
        <v/>
      </c>
      <c r="D647" t="str">
        <f>'DK Salaries'!D647</f>
        <v/>
      </c>
      <c r="E647" t="str">
        <f>'DK Salaries'!E647</f>
        <v/>
      </c>
      <c r="F647" t="str">
        <f>'DK Salaries'!F647</f>
        <v/>
      </c>
      <c r="G647" t="str">
        <f t="shared" si="1"/>
        <v>#VALUE!</v>
      </c>
      <c r="I647" t="str">
        <f t="shared" si="2"/>
        <v>#VALUE!</v>
      </c>
      <c r="L647" s="14" t="str">
        <f t="shared" si="3"/>
        <v>#VALUE!</v>
      </c>
    </row>
    <row r="648">
      <c r="A648" t="str">
        <f>'DK Salaries'!A648</f>
        <v/>
      </c>
      <c r="B648" t="str">
        <f>'DK Salaries'!B648</f>
        <v/>
      </c>
      <c r="C648" t="str">
        <f>'DK Salaries'!C648</f>
        <v/>
      </c>
      <c r="D648" t="str">
        <f>'DK Salaries'!D648</f>
        <v/>
      </c>
      <c r="E648" t="str">
        <f>'DK Salaries'!E648</f>
        <v/>
      </c>
      <c r="F648" t="str">
        <f>'DK Salaries'!F648</f>
        <v/>
      </c>
      <c r="G648" t="str">
        <f t="shared" si="1"/>
        <v>#VALUE!</v>
      </c>
      <c r="I648" t="str">
        <f t="shared" si="2"/>
        <v>#VALUE!</v>
      </c>
      <c r="L648" s="14" t="str">
        <f t="shared" si="3"/>
        <v>#VALUE!</v>
      </c>
    </row>
    <row r="649">
      <c r="A649" t="str">
        <f>'DK Salaries'!A649</f>
        <v/>
      </c>
      <c r="B649" t="str">
        <f>'DK Salaries'!B649</f>
        <v/>
      </c>
      <c r="C649" t="str">
        <f>'DK Salaries'!C649</f>
        <v/>
      </c>
      <c r="D649" t="str">
        <f>'DK Salaries'!D649</f>
        <v/>
      </c>
      <c r="E649" t="str">
        <f>'DK Salaries'!E649</f>
        <v/>
      </c>
      <c r="F649" t="str">
        <f>'DK Salaries'!F649</f>
        <v/>
      </c>
      <c r="G649" t="str">
        <f t="shared" si="1"/>
        <v>#VALUE!</v>
      </c>
      <c r="I649" t="str">
        <f t="shared" si="2"/>
        <v>#VALUE!</v>
      </c>
      <c r="L649" s="14" t="str">
        <f t="shared" si="3"/>
        <v>#VALUE!</v>
      </c>
    </row>
    <row r="650">
      <c r="A650" t="str">
        <f>'DK Salaries'!A650</f>
        <v/>
      </c>
      <c r="B650" t="str">
        <f>'DK Salaries'!B650</f>
        <v/>
      </c>
      <c r="C650" t="str">
        <f>'DK Salaries'!C650</f>
        <v/>
      </c>
      <c r="D650" t="str">
        <f>'DK Salaries'!D650</f>
        <v/>
      </c>
      <c r="E650" t="str">
        <f>'DK Salaries'!E650</f>
        <v/>
      </c>
      <c r="F650" t="str">
        <f>'DK Salaries'!F650</f>
        <v/>
      </c>
      <c r="G650" t="str">
        <f t="shared" si="1"/>
        <v>#VALUE!</v>
      </c>
      <c r="I650" t="str">
        <f t="shared" si="2"/>
        <v>#VALUE!</v>
      </c>
      <c r="L650" s="14" t="str">
        <f t="shared" si="3"/>
        <v>#VALUE!</v>
      </c>
    </row>
    <row r="651">
      <c r="A651" t="str">
        <f>'DK Salaries'!A651</f>
        <v/>
      </c>
      <c r="B651" t="str">
        <f>'DK Salaries'!B651</f>
        <v/>
      </c>
      <c r="C651" t="str">
        <f>'DK Salaries'!C651</f>
        <v/>
      </c>
      <c r="D651" t="str">
        <f>'DK Salaries'!D651</f>
        <v/>
      </c>
      <c r="E651" t="str">
        <f>'DK Salaries'!E651</f>
        <v/>
      </c>
      <c r="F651" t="str">
        <f>'DK Salaries'!F651</f>
        <v/>
      </c>
      <c r="G651" t="str">
        <f t="shared" si="1"/>
        <v>#VALUE!</v>
      </c>
      <c r="I651" t="str">
        <f t="shared" si="2"/>
        <v>#VALUE!</v>
      </c>
      <c r="L651" s="14" t="str">
        <f t="shared" si="3"/>
        <v>#VALUE!</v>
      </c>
    </row>
    <row r="652">
      <c r="A652" t="str">
        <f>'DK Salaries'!A652</f>
        <v/>
      </c>
      <c r="B652" t="str">
        <f>'DK Salaries'!B652</f>
        <v/>
      </c>
      <c r="C652" t="str">
        <f>'DK Salaries'!C652</f>
        <v/>
      </c>
      <c r="D652" t="str">
        <f>'DK Salaries'!D652</f>
        <v/>
      </c>
      <c r="E652" t="str">
        <f>'DK Salaries'!E652</f>
        <v/>
      </c>
      <c r="F652" t="str">
        <f>'DK Salaries'!F652</f>
        <v/>
      </c>
      <c r="G652" t="str">
        <f t="shared" si="1"/>
        <v>#VALUE!</v>
      </c>
      <c r="I652" t="str">
        <f t="shared" si="2"/>
        <v>#VALUE!</v>
      </c>
      <c r="L652" s="14" t="str">
        <f t="shared" si="3"/>
        <v>#VALUE!</v>
      </c>
    </row>
    <row r="653">
      <c r="A653" t="str">
        <f>'DK Salaries'!A653</f>
        <v/>
      </c>
      <c r="B653" t="str">
        <f>'DK Salaries'!B653</f>
        <v/>
      </c>
      <c r="C653" t="str">
        <f>'DK Salaries'!C653</f>
        <v/>
      </c>
      <c r="D653" t="str">
        <f>'DK Salaries'!D653</f>
        <v/>
      </c>
      <c r="E653" t="str">
        <f>'DK Salaries'!E653</f>
        <v/>
      </c>
      <c r="F653" t="str">
        <f>'DK Salaries'!F653</f>
        <v/>
      </c>
      <c r="G653" t="str">
        <f t="shared" si="1"/>
        <v>#VALUE!</v>
      </c>
      <c r="I653" t="str">
        <f t="shared" si="2"/>
        <v>#VALUE!</v>
      </c>
      <c r="L653" s="14" t="str">
        <f t="shared" si="3"/>
        <v>#VALUE!</v>
      </c>
    </row>
    <row r="654">
      <c r="A654" t="str">
        <f>'DK Salaries'!A654</f>
        <v/>
      </c>
      <c r="B654" t="str">
        <f>'DK Salaries'!B654</f>
        <v/>
      </c>
      <c r="C654" t="str">
        <f>'DK Salaries'!C654</f>
        <v/>
      </c>
      <c r="D654" t="str">
        <f>'DK Salaries'!D654</f>
        <v/>
      </c>
      <c r="E654" t="str">
        <f>'DK Salaries'!E654</f>
        <v/>
      </c>
      <c r="F654" t="str">
        <f>'DK Salaries'!F654</f>
        <v/>
      </c>
      <c r="G654" t="str">
        <f t="shared" si="1"/>
        <v>#VALUE!</v>
      </c>
      <c r="I654" t="str">
        <f t="shared" si="2"/>
        <v>#VALUE!</v>
      </c>
      <c r="L654" s="14" t="str">
        <f t="shared" si="3"/>
        <v>#VALUE!</v>
      </c>
    </row>
    <row r="655">
      <c r="A655" t="str">
        <f>'DK Salaries'!A655</f>
        <v/>
      </c>
      <c r="B655" t="str">
        <f>'DK Salaries'!B655</f>
        <v/>
      </c>
      <c r="C655" t="str">
        <f>'DK Salaries'!C655</f>
        <v/>
      </c>
      <c r="D655" t="str">
        <f>'DK Salaries'!D655</f>
        <v/>
      </c>
      <c r="E655" t="str">
        <f>'DK Salaries'!E655</f>
        <v/>
      </c>
      <c r="F655" t="str">
        <f>'DK Salaries'!F655</f>
        <v/>
      </c>
      <c r="G655" t="str">
        <f t="shared" si="1"/>
        <v>#VALUE!</v>
      </c>
      <c r="I655" t="str">
        <f t="shared" si="2"/>
        <v>#VALUE!</v>
      </c>
      <c r="L655" s="14" t="str">
        <f t="shared" si="3"/>
        <v>#VALUE!</v>
      </c>
    </row>
    <row r="656">
      <c r="A656" t="str">
        <f>'DK Salaries'!A656</f>
        <v/>
      </c>
      <c r="B656" t="str">
        <f>'DK Salaries'!B656</f>
        <v/>
      </c>
      <c r="C656" t="str">
        <f>'DK Salaries'!C656</f>
        <v/>
      </c>
      <c r="D656" t="str">
        <f>'DK Salaries'!D656</f>
        <v/>
      </c>
      <c r="E656" t="str">
        <f>'DK Salaries'!E656</f>
        <v/>
      </c>
      <c r="F656" t="str">
        <f>'DK Salaries'!F656</f>
        <v/>
      </c>
      <c r="G656" t="str">
        <f t="shared" si="1"/>
        <v>#VALUE!</v>
      </c>
      <c r="I656" t="str">
        <f t="shared" si="2"/>
        <v>#VALUE!</v>
      </c>
      <c r="L656" s="14" t="str">
        <f t="shared" si="3"/>
        <v>#VALUE!</v>
      </c>
    </row>
    <row r="657">
      <c r="A657" t="str">
        <f>'DK Salaries'!A657</f>
        <v/>
      </c>
      <c r="B657" t="str">
        <f>'DK Salaries'!B657</f>
        <v/>
      </c>
      <c r="C657" t="str">
        <f>'DK Salaries'!C657</f>
        <v/>
      </c>
      <c r="D657" t="str">
        <f>'DK Salaries'!D657</f>
        <v/>
      </c>
      <c r="E657" t="str">
        <f>'DK Salaries'!E657</f>
        <v/>
      </c>
      <c r="F657" t="str">
        <f>'DK Salaries'!F657</f>
        <v/>
      </c>
      <c r="G657" t="str">
        <f t="shared" si="1"/>
        <v>#VALUE!</v>
      </c>
      <c r="I657" t="str">
        <f t="shared" si="2"/>
        <v>#VALUE!</v>
      </c>
      <c r="L657" s="14" t="str">
        <f t="shared" si="3"/>
        <v>#VALUE!</v>
      </c>
    </row>
    <row r="658">
      <c r="A658" t="str">
        <f>'DK Salaries'!A658</f>
        <v/>
      </c>
      <c r="B658" t="str">
        <f>'DK Salaries'!B658</f>
        <v/>
      </c>
      <c r="C658" t="str">
        <f>'DK Salaries'!C658</f>
        <v/>
      </c>
      <c r="D658" t="str">
        <f>'DK Salaries'!D658</f>
        <v/>
      </c>
      <c r="E658" t="str">
        <f>'DK Salaries'!E658</f>
        <v/>
      </c>
      <c r="F658" t="str">
        <f>'DK Salaries'!F658</f>
        <v/>
      </c>
      <c r="G658" t="str">
        <f t="shared" si="1"/>
        <v>#VALUE!</v>
      </c>
      <c r="I658" t="str">
        <f t="shared" si="2"/>
        <v>#VALUE!</v>
      </c>
      <c r="L658" s="14" t="str">
        <f t="shared" si="3"/>
        <v>#VALUE!</v>
      </c>
    </row>
    <row r="659">
      <c r="A659" t="str">
        <f>'DK Salaries'!A659</f>
        <v/>
      </c>
      <c r="B659" t="str">
        <f>'DK Salaries'!B659</f>
        <v/>
      </c>
      <c r="C659" t="str">
        <f>'DK Salaries'!C659</f>
        <v/>
      </c>
      <c r="D659" t="str">
        <f>'DK Salaries'!D659</f>
        <v/>
      </c>
      <c r="E659" t="str">
        <f>'DK Salaries'!E659</f>
        <v/>
      </c>
      <c r="F659" t="str">
        <f>'DK Salaries'!F659</f>
        <v/>
      </c>
      <c r="G659" t="str">
        <f t="shared" si="1"/>
        <v>#VALUE!</v>
      </c>
      <c r="I659" t="str">
        <f t="shared" si="2"/>
        <v>#VALUE!</v>
      </c>
      <c r="L659" s="14" t="str">
        <f t="shared" si="3"/>
        <v>#VALUE!</v>
      </c>
    </row>
    <row r="660">
      <c r="A660" t="str">
        <f>'DK Salaries'!A660</f>
        <v/>
      </c>
      <c r="B660" t="str">
        <f>'DK Salaries'!B660</f>
        <v/>
      </c>
      <c r="C660" t="str">
        <f>'DK Salaries'!C660</f>
        <v/>
      </c>
      <c r="D660" t="str">
        <f>'DK Salaries'!D660</f>
        <v/>
      </c>
      <c r="E660" t="str">
        <f>'DK Salaries'!E660</f>
        <v/>
      </c>
      <c r="F660" t="str">
        <f>'DK Salaries'!F660</f>
        <v/>
      </c>
      <c r="G660" t="str">
        <f t="shared" si="1"/>
        <v>#VALUE!</v>
      </c>
      <c r="I660" t="str">
        <f t="shared" si="2"/>
        <v>#VALUE!</v>
      </c>
      <c r="L660" s="14" t="str">
        <f t="shared" si="3"/>
        <v>#VALUE!</v>
      </c>
    </row>
    <row r="661">
      <c r="A661" t="str">
        <f>'DK Salaries'!A661</f>
        <v/>
      </c>
      <c r="B661" t="str">
        <f>'DK Salaries'!B661</f>
        <v/>
      </c>
      <c r="C661" t="str">
        <f>'DK Salaries'!C661</f>
        <v/>
      </c>
      <c r="D661" t="str">
        <f>'DK Salaries'!D661</f>
        <v/>
      </c>
      <c r="E661" t="str">
        <f>'DK Salaries'!E661</f>
        <v/>
      </c>
      <c r="F661" t="str">
        <f>'DK Salaries'!F661</f>
        <v/>
      </c>
      <c r="G661" t="str">
        <f t="shared" si="1"/>
        <v>#VALUE!</v>
      </c>
      <c r="I661" t="str">
        <f t="shared" si="2"/>
        <v>#VALUE!</v>
      </c>
      <c r="L661" s="14" t="str">
        <f t="shared" si="3"/>
        <v>#VALUE!</v>
      </c>
    </row>
    <row r="662">
      <c r="A662" t="str">
        <f>'DK Salaries'!A662</f>
        <v/>
      </c>
      <c r="B662" t="str">
        <f>'DK Salaries'!B662</f>
        <v/>
      </c>
      <c r="C662" t="str">
        <f>'DK Salaries'!C662</f>
        <v/>
      </c>
      <c r="D662" t="str">
        <f>'DK Salaries'!D662</f>
        <v/>
      </c>
      <c r="E662" t="str">
        <f>'DK Salaries'!E662</f>
        <v/>
      </c>
      <c r="F662" t="str">
        <f>'DK Salaries'!F662</f>
        <v/>
      </c>
      <c r="G662" t="str">
        <f t="shared" si="1"/>
        <v>#VALUE!</v>
      </c>
      <c r="I662" t="str">
        <f t="shared" si="2"/>
        <v>#VALUE!</v>
      </c>
      <c r="L662" s="14" t="str">
        <f t="shared" si="3"/>
        <v>#VALUE!</v>
      </c>
    </row>
    <row r="663">
      <c r="A663" t="str">
        <f>'DK Salaries'!A663</f>
        <v/>
      </c>
      <c r="B663" t="str">
        <f>'DK Salaries'!B663</f>
        <v/>
      </c>
      <c r="C663" t="str">
        <f>'DK Salaries'!C663</f>
        <v/>
      </c>
      <c r="D663" t="str">
        <f>'DK Salaries'!D663</f>
        <v/>
      </c>
      <c r="E663" t="str">
        <f>'DK Salaries'!E663</f>
        <v/>
      </c>
      <c r="F663" t="str">
        <f>'DK Salaries'!F663</f>
        <v/>
      </c>
      <c r="G663" t="str">
        <f t="shared" si="1"/>
        <v>#VALUE!</v>
      </c>
      <c r="I663" t="str">
        <f t="shared" si="2"/>
        <v>#VALUE!</v>
      </c>
      <c r="L663" s="14" t="str">
        <f t="shared" si="3"/>
        <v>#VALUE!</v>
      </c>
    </row>
    <row r="664">
      <c r="A664" t="str">
        <f>'DK Salaries'!A664</f>
        <v/>
      </c>
      <c r="B664" t="str">
        <f>'DK Salaries'!B664</f>
        <v/>
      </c>
      <c r="C664" t="str">
        <f>'DK Salaries'!C664</f>
        <v/>
      </c>
      <c r="D664" t="str">
        <f>'DK Salaries'!D664</f>
        <v/>
      </c>
      <c r="E664" t="str">
        <f>'DK Salaries'!E664</f>
        <v/>
      </c>
      <c r="F664" t="str">
        <f>'DK Salaries'!F664</f>
        <v/>
      </c>
      <c r="G664" t="str">
        <f t="shared" si="1"/>
        <v>#VALUE!</v>
      </c>
      <c r="I664" t="str">
        <f t="shared" si="2"/>
        <v>#VALUE!</v>
      </c>
      <c r="L664" s="14" t="str">
        <f t="shared" si="3"/>
        <v>#VALUE!</v>
      </c>
    </row>
    <row r="665">
      <c r="A665" t="str">
        <f>'DK Salaries'!A665</f>
        <v/>
      </c>
      <c r="B665" t="str">
        <f>'DK Salaries'!B665</f>
        <v/>
      </c>
      <c r="C665" t="str">
        <f>'DK Salaries'!C665</f>
        <v/>
      </c>
      <c r="D665" t="str">
        <f>'DK Salaries'!D665</f>
        <v/>
      </c>
      <c r="E665" t="str">
        <f>'DK Salaries'!E665</f>
        <v/>
      </c>
      <c r="F665" t="str">
        <f>'DK Salaries'!F665</f>
        <v/>
      </c>
      <c r="G665" t="str">
        <f t="shared" si="1"/>
        <v>#VALUE!</v>
      </c>
      <c r="I665" t="str">
        <f t="shared" si="2"/>
        <v>#VALUE!</v>
      </c>
      <c r="L665" s="14" t="str">
        <f t="shared" si="3"/>
        <v>#VALUE!</v>
      </c>
    </row>
    <row r="666">
      <c r="A666" t="str">
        <f>'DK Salaries'!A666</f>
        <v/>
      </c>
      <c r="B666" t="str">
        <f>'DK Salaries'!B666</f>
        <v/>
      </c>
      <c r="C666" t="str">
        <f>'DK Salaries'!C666</f>
        <v/>
      </c>
      <c r="D666" t="str">
        <f>'DK Salaries'!D666</f>
        <v/>
      </c>
      <c r="E666" t="str">
        <f>'DK Salaries'!E666</f>
        <v/>
      </c>
      <c r="F666" t="str">
        <f>'DK Salaries'!F666</f>
        <v/>
      </c>
      <c r="G666" t="str">
        <f t="shared" si="1"/>
        <v>#VALUE!</v>
      </c>
      <c r="I666" t="str">
        <f t="shared" si="2"/>
        <v>#VALUE!</v>
      </c>
      <c r="L666" s="14" t="str">
        <f t="shared" si="3"/>
        <v>#VALUE!</v>
      </c>
    </row>
    <row r="667">
      <c r="A667" t="str">
        <f>'DK Salaries'!A667</f>
        <v/>
      </c>
      <c r="B667" t="str">
        <f>'DK Salaries'!B667</f>
        <v/>
      </c>
      <c r="C667" t="str">
        <f>'DK Salaries'!C667</f>
        <v/>
      </c>
      <c r="D667" t="str">
        <f>'DK Salaries'!D667</f>
        <v/>
      </c>
      <c r="E667" t="str">
        <f>'DK Salaries'!E667</f>
        <v/>
      </c>
      <c r="F667" t="str">
        <f>'DK Salaries'!F667</f>
        <v/>
      </c>
      <c r="G667" t="str">
        <f t="shared" si="1"/>
        <v>#VALUE!</v>
      </c>
      <c r="I667" t="str">
        <f t="shared" si="2"/>
        <v>#VALUE!</v>
      </c>
      <c r="L667" s="14" t="str">
        <f t="shared" si="3"/>
        <v>#VALUE!</v>
      </c>
    </row>
    <row r="668">
      <c r="A668" t="str">
        <f>'DK Salaries'!A668</f>
        <v/>
      </c>
      <c r="B668" t="str">
        <f>'DK Salaries'!B668</f>
        <v/>
      </c>
      <c r="C668" t="str">
        <f>'DK Salaries'!C668</f>
        <v/>
      </c>
      <c r="D668" t="str">
        <f>'DK Salaries'!D668</f>
        <v/>
      </c>
      <c r="E668" t="str">
        <f>'DK Salaries'!E668</f>
        <v/>
      </c>
      <c r="F668" t="str">
        <f>'DK Salaries'!F668</f>
        <v/>
      </c>
      <c r="G668" t="str">
        <f t="shared" si="1"/>
        <v>#VALUE!</v>
      </c>
      <c r="I668" t="str">
        <f t="shared" si="2"/>
        <v>#VALUE!</v>
      </c>
      <c r="L668" s="14" t="str">
        <f t="shared" si="3"/>
        <v>#VALUE!</v>
      </c>
    </row>
    <row r="669">
      <c r="A669" t="str">
        <f>'DK Salaries'!A669</f>
        <v/>
      </c>
      <c r="B669" t="str">
        <f>'DK Salaries'!B669</f>
        <v/>
      </c>
      <c r="C669" t="str">
        <f>'DK Salaries'!C669</f>
        <v/>
      </c>
      <c r="D669" t="str">
        <f>'DK Salaries'!D669</f>
        <v/>
      </c>
      <c r="E669" t="str">
        <f>'DK Salaries'!E669</f>
        <v/>
      </c>
      <c r="F669" t="str">
        <f>'DK Salaries'!F669</f>
        <v/>
      </c>
      <c r="G669" t="str">
        <f t="shared" si="1"/>
        <v>#VALUE!</v>
      </c>
      <c r="I669" t="str">
        <f t="shared" si="2"/>
        <v>#VALUE!</v>
      </c>
      <c r="L669" s="14" t="str">
        <f t="shared" si="3"/>
        <v>#VALUE!</v>
      </c>
    </row>
    <row r="670">
      <c r="A670" t="str">
        <f>'DK Salaries'!A670</f>
        <v/>
      </c>
      <c r="B670" t="str">
        <f>'DK Salaries'!B670</f>
        <v/>
      </c>
      <c r="C670" t="str">
        <f>'DK Salaries'!C670</f>
        <v/>
      </c>
      <c r="D670" t="str">
        <f>'DK Salaries'!D670</f>
        <v/>
      </c>
      <c r="E670" t="str">
        <f>'DK Salaries'!E670</f>
        <v/>
      </c>
      <c r="F670" t="str">
        <f>'DK Salaries'!F670</f>
        <v/>
      </c>
      <c r="G670" t="str">
        <f t="shared" si="1"/>
        <v>#VALUE!</v>
      </c>
      <c r="I670" t="str">
        <f t="shared" si="2"/>
        <v>#VALUE!</v>
      </c>
      <c r="L670" s="14" t="str">
        <f t="shared" si="3"/>
        <v>#VALUE!</v>
      </c>
    </row>
    <row r="671">
      <c r="A671" t="str">
        <f>'DK Salaries'!A671</f>
        <v/>
      </c>
      <c r="B671" t="str">
        <f>'DK Salaries'!B671</f>
        <v/>
      </c>
      <c r="C671" t="str">
        <f>'DK Salaries'!C671</f>
        <v/>
      </c>
      <c r="D671" t="str">
        <f>'DK Salaries'!D671</f>
        <v/>
      </c>
      <c r="E671" t="str">
        <f>'DK Salaries'!E671</f>
        <v/>
      </c>
      <c r="F671" t="str">
        <f>'DK Salaries'!F671</f>
        <v/>
      </c>
      <c r="G671" t="str">
        <f t="shared" si="1"/>
        <v>#VALUE!</v>
      </c>
      <c r="I671" t="str">
        <f t="shared" si="2"/>
        <v>#VALUE!</v>
      </c>
      <c r="L671" s="14" t="str">
        <f t="shared" si="3"/>
        <v>#VALUE!</v>
      </c>
    </row>
    <row r="672">
      <c r="A672" t="str">
        <f>'DK Salaries'!A672</f>
        <v/>
      </c>
      <c r="B672" t="str">
        <f>'DK Salaries'!B672</f>
        <v/>
      </c>
      <c r="C672" t="str">
        <f>'DK Salaries'!C672</f>
        <v/>
      </c>
      <c r="D672" t="str">
        <f>'DK Salaries'!D672</f>
        <v/>
      </c>
      <c r="E672" t="str">
        <f>'DK Salaries'!E672</f>
        <v/>
      </c>
      <c r="F672" t="str">
        <f>'DK Salaries'!F672</f>
        <v/>
      </c>
      <c r="G672" t="str">
        <f t="shared" si="1"/>
        <v>#VALUE!</v>
      </c>
      <c r="I672" t="str">
        <f t="shared" si="2"/>
        <v>#VALUE!</v>
      </c>
      <c r="L672" s="14" t="str">
        <f t="shared" si="3"/>
        <v>#VALUE!</v>
      </c>
    </row>
    <row r="673">
      <c r="A673" t="str">
        <f>'DK Salaries'!A673</f>
        <v/>
      </c>
      <c r="B673" t="str">
        <f>'DK Salaries'!B673</f>
        <v/>
      </c>
      <c r="C673" t="str">
        <f>'DK Salaries'!C673</f>
        <v/>
      </c>
      <c r="D673" t="str">
        <f>'DK Salaries'!D673</f>
        <v/>
      </c>
      <c r="E673" t="str">
        <f>'DK Salaries'!E673</f>
        <v/>
      </c>
      <c r="F673" t="str">
        <f>'DK Salaries'!F673</f>
        <v/>
      </c>
      <c r="G673" t="str">
        <f t="shared" si="1"/>
        <v>#VALUE!</v>
      </c>
      <c r="I673" t="str">
        <f t="shared" si="2"/>
        <v>#VALUE!</v>
      </c>
      <c r="L673" s="14" t="str">
        <f t="shared" si="3"/>
        <v>#VALUE!</v>
      </c>
    </row>
    <row r="674">
      <c r="A674" t="str">
        <f>'DK Salaries'!A674</f>
        <v/>
      </c>
      <c r="B674" t="str">
        <f>'DK Salaries'!B674</f>
        <v/>
      </c>
      <c r="C674" t="str">
        <f>'DK Salaries'!C674</f>
        <v/>
      </c>
      <c r="D674" t="str">
        <f>'DK Salaries'!D674</f>
        <v/>
      </c>
      <c r="E674" t="str">
        <f>'DK Salaries'!E674</f>
        <v/>
      </c>
      <c r="F674" t="str">
        <f>'DK Salaries'!F674</f>
        <v/>
      </c>
      <c r="G674" t="str">
        <f t="shared" si="1"/>
        <v>#VALUE!</v>
      </c>
      <c r="I674" t="str">
        <f t="shared" si="2"/>
        <v>#VALUE!</v>
      </c>
      <c r="L674" s="14" t="str">
        <f t="shared" si="3"/>
        <v>#VALUE!</v>
      </c>
    </row>
    <row r="675">
      <c r="A675" t="str">
        <f>'DK Salaries'!A675</f>
        <v/>
      </c>
      <c r="B675" t="str">
        <f>'DK Salaries'!B675</f>
        <v/>
      </c>
      <c r="C675" t="str">
        <f>'DK Salaries'!C675</f>
        <v/>
      </c>
      <c r="D675" t="str">
        <f>'DK Salaries'!D675</f>
        <v/>
      </c>
      <c r="E675" t="str">
        <f>'DK Salaries'!E675</f>
        <v/>
      </c>
      <c r="F675" t="str">
        <f>'DK Salaries'!F675</f>
        <v/>
      </c>
      <c r="G675" t="str">
        <f t="shared" si="1"/>
        <v>#VALUE!</v>
      </c>
      <c r="I675" t="str">
        <f t="shared" si="2"/>
        <v>#VALUE!</v>
      </c>
      <c r="L675" s="14" t="str">
        <f t="shared" si="3"/>
        <v>#VALUE!</v>
      </c>
    </row>
    <row r="676">
      <c r="A676" t="str">
        <f>'DK Salaries'!A676</f>
        <v/>
      </c>
      <c r="B676" t="str">
        <f>'DK Salaries'!B676</f>
        <v/>
      </c>
      <c r="C676" t="str">
        <f>'DK Salaries'!C676</f>
        <v/>
      </c>
      <c r="D676" t="str">
        <f>'DK Salaries'!D676</f>
        <v/>
      </c>
      <c r="E676" t="str">
        <f>'DK Salaries'!E676</f>
        <v/>
      </c>
      <c r="F676" t="str">
        <f>'DK Salaries'!F676</f>
        <v/>
      </c>
      <c r="G676" t="str">
        <f t="shared" si="1"/>
        <v>#VALUE!</v>
      </c>
      <c r="I676" t="str">
        <f t="shared" si="2"/>
        <v>#VALUE!</v>
      </c>
      <c r="L676" s="14" t="str">
        <f t="shared" si="3"/>
        <v>#VALUE!</v>
      </c>
    </row>
    <row r="677">
      <c r="A677" t="str">
        <f>'DK Salaries'!A677</f>
        <v/>
      </c>
      <c r="B677" t="str">
        <f>'DK Salaries'!B677</f>
        <v/>
      </c>
      <c r="C677" t="str">
        <f>'DK Salaries'!C677</f>
        <v/>
      </c>
      <c r="D677" t="str">
        <f>'DK Salaries'!D677</f>
        <v/>
      </c>
      <c r="E677" t="str">
        <f>'DK Salaries'!E677</f>
        <v/>
      </c>
      <c r="F677" t="str">
        <f>'DK Salaries'!F677</f>
        <v/>
      </c>
      <c r="G677" t="str">
        <f t="shared" si="1"/>
        <v>#VALUE!</v>
      </c>
      <c r="I677" t="str">
        <f t="shared" si="2"/>
        <v>#VALUE!</v>
      </c>
      <c r="L677" s="14" t="str">
        <f t="shared" si="3"/>
        <v>#VALUE!</v>
      </c>
    </row>
    <row r="678">
      <c r="A678" t="str">
        <f>'DK Salaries'!A678</f>
        <v/>
      </c>
      <c r="B678" t="str">
        <f>'DK Salaries'!B678</f>
        <v/>
      </c>
      <c r="C678" t="str">
        <f>'DK Salaries'!C678</f>
        <v/>
      </c>
      <c r="D678" t="str">
        <f>'DK Salaries'!D678</f>
        <v/>
      </c>
      <c r="E678" t="str">
        <f>'DK Salaries'!E678</f>
        <v/>
      </c>
      <c r="F678" t="str">
        <f>'DK Salaries'!F678</f>
        <v/>
      </c>
      <c r="G678" t="str">
        <f t="shared" si="1"/>
        <v>#VALUE!</v>
      </c>
      <c r="I678" t="str">
        <f t="shared" si="2"/>
        <v>#VALUE!</v>
      </c>
      <c r="L678" s="14" t="str">
        <f t="shared" si="3"/>
        <v>#VALUE!</v>
      </c>
    </row>
    <row r="679">
      <c r="A679" t="str">
        <f>'DK Salaries'!A679</f>
        <v/>
      </c>
      <c r="B679" t="str">
        <f>'DK Salaries'!B679</f>
        <v/>
      </c>
      <c r="C679" t="str">
        <f>'DK Salaries'!C679</f>
        <v/>
      </c>
      <c r="D679" t="str">
        <f>'DK Salaries'!D679</f>
        <v/>
      </c>
      <c r="E679" t="str">
        <f>'DK Salaries'!E679</f>
        <v/>
      </c>
      <c r="F679" t="str">
        <f>'DK Salaries'!F679</f>
        <v/>
      </c>
      <c r="G679" t="str">
        <f t="shared" si="1"/>
        <v>#VALUE!</v>
      </c>
      <c r="I679" t="str">
        <f t="shared" si="2"/>
        <v>#VALUE!</v>
      </c>
      <c r="L679" s="14" t="str">
        <f t="shared" si="3"/>
        <v>#VALUE!</v>
      </c>
    </row>
    <row r="680">
      <c r="A680" t="str">
        <f>'DK Salaries'!A680</f>
        <v/>
      </c>
      <c r="B680" t="str">
        <f>'DK Salaries'!B680</f>
        <v/>
      </c>
      <c r="C680" t="str">
        <f>'DK Salaries'!C680</f>
        <v/>
      </c>
      <c r="D680" t="str">
        <f>'DK Salaries'!D680</f>
        <v/>
      </c>
      <c r="E680" t="str">
        <f>'DK Salaries'!E680</f>
        <v/>
      </c>
      <c r="F680" t="str">
        <f>'DK Salaries'!F680</f>
        <v/>
      </c>
      <c r="G680" t="str">
        <f t="shared" si="1"/>
        <v>#VALUE!</v>
      </c>
      <c r="I680" t="str">
        <f t="shared" si="2"/>
        <v>#VALUE!</v>
      </c>
      <c r="L680" s="14" t="str">
        <f t="shared" si="3"/>
        <v>#VALUE!</v>
      </c>
    </row>
    <row r="681">
      <c r="A681" t="str">
        <f>'DK Salaries'!A681</f>
        <v/>
      </c>
      <c r="B681" t="str">
        <f>'DK Salaries'!B681</f>
        <v/>
      </c>
      <c r="C681" t="str">
        <f>'DK Salaries'!C681</f>
        <v/>
      </c>
      <c r="D681" t="str">
        <f>'DK Salaries'!D681</f>
        <v/>
      </c>
      <c r="E681" t="str">
        <f>'DK Salaries'!E681</f>
        <v/>
      </c>
      <c r="F681" t="str">
        <f>'DK Salaries'!F681</f>
        <v/>
      </c>
      <c r="G681" t="str">
        <f t="shared" si="1"/>
        <v>#VALUE!</v>
      </c>
      <c r="I681" t="str">
        <f t="shared" si="2"/>
        <v>#VALUE!</v>
      </c>
      <c r="L681" s="14" t="str">
        <f t="shared" si="3"/>
        <v>#VALUE!</v>
      </c>
    </row>
    <row r="682">
      <c r="A682" t="str">
        <f>'DK Salaries'!A682</f>
        <v/>
      </c>
      <c r="B682" t="str">
        <f>'DK Salaries'!B682</f>
        <v/>
      </c>
      <c r="C682" t="str">
        <f>'DK Salaries'!C682</f>
        <v/>
      </c>
      <c r="D682" t="str">
        <f>'DK Salaries'!D682</f>
        <v/>
      </c>
      <c r="E682" t="str">
        <f>'DK Salaries'!E682</f>
        <v/>
      </c>
      <c r="F682" t="str">
        <f>'DK Salaries'!F682</f>
        <v/>
      </c>
      <c r="G682" t="str">
        <f t="shared" si="1"/>
        <v>#VALUE!</v>
      </c>
      <c r="I682" t="str">
        <f t="shared" si="2"/>
        <v>#VALUE!</v>
      </c>
      <c r="L682" s="14" t="str">
        <f t="shared" si="3"/>
        <v>#VALUE!</v>
      </c>
    </row>
    <row r="683">
      <c r="A683" t="str">
        <f>'DK Salaries'!A683</f>
        <v/>
      </c>
      <c r="B683" t="str">
        <f>'DK Salaries'!B683</f>
        <v/>
      </c>
      <c r="C683" t="str">
        <f>'DK Salaries'!C683</f>
        <v/>
      </c>
      <c r="D683" t="str">
        <f>'DK Salaries'!D683</f>
        <v/>
      </c>
      <c r="E683" t="str">
        <f>'DK Salaries'!E683</f>
        <v/>
      </c>
      <c r="F683" t="str">
        <f>'DK Salaries'!F683</f>
        <v/>
      </c>
      <c r="G683" t="str">
        <f t="shared" si="1"/>
        <v>#VALUE!</v>
      </c>
      <c r="I683" t="str">
        <f t="shared" si="2"/>
        <v>#VALUE!</v>
      </c>
      <c r="L683" s="14" t="str">
        <f t="shared" si="3"/>
        <v>#VALUE!</v>
      </c>
    </row>
    <row r="684">
      <c r="A684" t="str">
        <f>'DK Salaries'!A684</f>
        <v/>
      </c>
      <c r="B684" t="str">
        <f>'DK Salaries'!B684</f>
        <v/>
      </c>
      <c r="C684" t="str">
        <f>'DK Salaries'!C684</f>
        <v/>
      </c>
      <c r="D684" t="str">
        <f>'DK Salaries'!D684</f>
        <v/>
      </c>
      <c r="E684" t="str">
        <f>'DK Salaries'!E684</f>
        <v/>
      </c>
      <c r="F684" t="str">
        <f>'DK Salaries'!F684</f>
        <v/>
      </c>
      <c r="G684" t="str">
        <f t="shared" si="1"/>
        <v>#VALUE!</v>
      </c>
      <c r="I684" t="str">
        <f t="shared" si="2"/>
        <v>#VALUE!</v>
      </c>
      <c r="L684" s="14" t="str">
        <f t="shared" si="3"/>
        <v>#VALUE!</v>
      </c>
    </row>
    <row r="685">
      <c r="A685" t="str">
        <f>'DK Salaries'!A685</f>
        <v/>
      </c>
      <c r="B685" t="str">
        <f>'DK Salaries'!B685</f>
        <v/>
      </c>
      <c r="C685" t="str">
        <f>'DK Salaries'!C685</f>
        <v/>
      </c>
      <c r="D685" t="str">
        <f>'DK Salaries'!D685</f>
        <v/>
      </c>
      <c r="E685" t="str">
        <f>'DK Salaries'!E685</f>
        <v/>
      </c>
      <c r="F685" t="str">
        <f>'DK Salaries'!F685</f>
        <v/>
      </c>
      <c r="G685" t="str">
        <f t="shared" si="1"/>
        <v>#VALUE!</v>
      </c>
      <c r="I685" t="str">
        <f t="shared" si="2"/>
        <v>#VALUE!</v>
      </c>
      <c r="L685" s="14" t="str">
        <f t="shared" si="3"/>
        <v>#VALUE!</v>
      </c>
    </row>
    <row r="686">
      <c r="A686" t="str">
        <f>'DK Salaries'!A686</f>
        <v/>
      </c>
      <c r="B686" t="str">
        <f>'DK Salaries'!B686</f>
        <v/>
      </c>
      <c r="C686" t="str">
        <f>'DK Salaries'!C686</f>
        <v/>
      </c>
      <c r="D686" t="str">
        <f>'DK Salaries'!D686</f>
        <v/>
      </c>
      <c r="E686" t="str">
        <f>'DK Salaries'!E686</f>
        <v/>
      </c>
      <c r="F686" t="str">
        <f>'DK Salaries'!F686</f>
        <v/>
      </c>
      <c r="G686" t="str">
        <f t="shared" si="1"/>
        <v>#VALUE!</v>
      </c>
      <c r="I686" t="str">
        <f t="shared" si="2"/>
        <v>#VALUE!</v>
      </c>
      <c r="L686" s="14" t="str">
        <f t="shared" si="3"/>
        <v>#VALUE!</v>
      </c>
    </row>
    <row r="687">
      <c r="A687" t="str">
        <f>'DK Salaries'!A687</f>
        <v/>
      </c>
      <c r="B687" t="str">
        <f>'DK Salaries'!B687</f>
        <v/>
      </c>
      <c r="C687" t="str">
        <f>'DK Salaries'!C687</f>
        <v/>
      </c>
      <c r="D687" t="str">
        <f>'DK Salaries'!D687</f>
        <v/>
      </c>
      <c r="E687" t="str">
        <f>'DK Salaries'!E687</f>
        <v/>
      </c>
      <c r="F687" t="str">
        <f>'DK Salaries'!F687</f>
        <v/>
      </c>
      <c r="G687" t="str">
        <f t="shared" si="1"/>
        <v>#VALUE!</v>
      </c>
      <c r="I687" t="str">
        <f t="shared" si="2"/>
        <v>#VALUE!</v>
      </c>
      <c r="L687" s="14" t="str">
        <f t="shared" si="3"/>
        <v>#VALUE!</v>
      </c>
    </row>
    <row r="688">
      <c r="A688" t="str">
        <f>'DK Salaries'!A688</f>
        <v/>
      </c>
      <c r="B688" t="str">
        <f>'DK Salaries'!B688</f>
        <v/>
      </c>
      <c r="C688" t="str">
        <f>'DK Salaries'!C688</f>
        <v/>
      </c>
      <c r="D688" t="str">
        <f>'DK Salaries'!D688</f>
        <v/>
      </c>
      <c r="E688" t="str">
        <f>'DK Salaries'!E688</f>
        <v/>
      </c>
      <c r="F688" t="str">
        <f>'DK Salaries'!F688</f>
        <v/>
      </c>
      <c r="G688" t="str">
        <f t="shared" si="1"/>
        <v>#VALUE!</v>
      </c>
      <c r="I688" t="str">
        <f t="shared" si="2"/>
        <v>#VALUE!</v>
      </c>
      <c r="L688" s="14" t="str">
        <f t="shared" si="3"/>
        <v>#VALUE!</v>
      </c>
    </row>
    <row r="689">
      <c r="A689" t="str">
        <f>'DK Salaries'!A689</f>
        <v/>
      </c>
      <c r="B689" t="str">
        <f>'DK Salaries'!B689</f>
        <v/>
      </c>
      <c r="C689" t="str">
        <f>'DK Salaries'!C689</f>
        <v/>
      </c>
      <c r="D689" t="str">
        <f>'DK Salaries'!D689</f>
        <v/>
      </c>
      <c r="E689" t="str">
        <f>'DK Salaries'!E689</f>
        <v/>
      </c>
      <c r="F689" t="str">
        <f>'DK Salaries'!F689</f>
        <v/>
      </c>
      <c r="G689" t="str">
        <f t="shared" si="1"/>
        <v>#VALUE!</v>
      </c>
      <c r="I689" t="str">
        <f t="shared" si="2"/>
        <v>#VALUE!</v>
      </c>
      <c r="L689" s="14" t="str">
        <f t="shared" si="3"/>
        <v>#VALUE!</v>
      </c>
    </row>
    <row r="690">
      <c r="A690" t="str">
        <f>'DK Salaries'!A690</f>
        <v/>
      </c>
      <c r="B690" t="str">
        <f>'DK Salaries'!B690</f>
        <v/>
      </c>
      <c r="C690" t="str">
        <f>'DK Salaries'!C690</f>
        <v/>
      </c>
      <c r="D690" t="str">
        <f>'DK Salaries'!D690</f>
        <v/>
      </c>
      <c r="E690" t="str">
        <f>'DK Salaries'!E690</f>
        <v/>
      </c>
      <c r="F690" t="str">
        <f>'DK Salaries'!F690</f>
        <v/>
      </c>
      <c r="G690" t="str">
        <f t="shared" si="1"/>
        <v>#VALUE!</v>
      </c>
      <c r="I690" t="str">
        <f t="shared" si="2"/>
        <v>#VALUE!</v>
      </c>
      <c r="L690" s="14" t="str">
        <f t="shared" si="3"/>
        <v>#VALUE!</v>
      </c>
    </row>
    <row r="691">
      <c r="A691" t="str">
        <f>'DK Salaries'!A691</f>
        <v/>
      </c>
      <c r="B691" t="str">
        <f>'DK Salaries'!B691</f>
        <v/>
      </c>
      <c r="C691" t="str">
        <f>'DK Salaries'!C691</f>
        <v/>
      </c>
      <c r="D691" t="str">
        <f>'DK Salaries'!D691</f>
        <v/>
      </c>
      <c r="E691" t="str">
        <f>'DK Salaries'!E691</f>
        <v/>
      </c>
      <c r="F691" t="str">
        <f>'DK Salaries'!F691</f>
        <v/>
      </c>
      <c r="G691" t="str">
        <f t="shared" si="1"/>
        <v>#VALUE!</v>
      </c>
      <c r="I691" t="str">
        <f t="shared" si="2"/>
        <v>#VALUE!</v>
      </c>
      <c r="L691" s="14" t="str">
        <f t="shared" si="3"/>
        <v>#VALUE!</v>
      </c>
    </row>
    <row r="692">
      <c r="A692" t="str">
        <f>'DK Salaries'!A692</f>
        <v/>
      </c>
      <c r="B692" t="str">
        <f>'DK Salaries'!B692</f>
        <v/>
      </c>
      <c r="C692" t="str">
        <f>'DK Salaries'!C692</f>
        <v/>
      </c>
      <c r="D692" t="str">
        <f>'DK Salaries'!D692</f>
        <v/>
      </c>
      <c r="E692" t="str">
        <f>'DK Salaries'!E692</f>
        <v/>
      </c>
      <c r="F692" t="str">
        <f>'DK Salaries'!F692</f>
        <v/>
      </c>
      <c r="G692" t="str">
        <f t="shared" si="1"/>
        <v>#VALUE!</v>
      </c>
      <c r="I692" t="str">
        <f t="shared" si="2"/>
        <v>#VALUE!</v>
      </c>
      <c r="L692" s="14" t="str">
        <f t="shared" si="3"/>
        <v>#VALUE!</v>
      </c>
    </row>
    <row r="693">
      <c r="A693" t="str">
        <f>'DK Salaries'!A693</f>
        <v/>
      </c>
      <c r="B693" t="str">
        <f>'DK Salaries'!B693</f>
        <v/>
      </c>
      <c r="C693" t="str">
        <f>'DK Salaries'!C693</f>
        <v/>
      </c>
      <c r="D693" t="str">
        <f>'DK Salaries'!D693</f>
        <v/>
      </c>
      <c r="E693" t="str">
        <f>'DK Salaries'!E693</f>
        <v/>
      </c>
      <c r="F693" t="str">
        <f>'DK Salaries'!F693</f>
        <v/>
      </c>
      <c r="G693" t="str">
        <f t="shared" si="1"/>
        <v>#VALUE!</v>
      </c>
      <c r="I693" t="str">
        <f t="shared" si="2"/>
        <v>#VALUE!</v>
      </c>
      <c r="L693" s="14" t="str">
        <f t="shared" si="3"/>
        <v>#VALUE!</v>
      </c>
    </row>
    <row r="694">
      <c r="A694" t="str">
        <f>'DK Salaries'!A694</f>
        <v/>
      </c>
      <c r="B694" t="str">
        <f>'DK Salaries'!B694</f>
        <v/>
      </c>
      <c r="C694" t="str">
        <f>'DK Salaries'!C694</f>
        <v/>
      </c>
      <c r="D694" t="str">
        <f>'DK Salaries'!D694</f>
        <v/>
      </c>
      <c r="E694" t="str">
        <f>'DK Salaries'!E694</f>
        <v/>
      </c>
      <c r="F694" t="str">
        <f>'DK Salaries'!F694</f>
        <v/>
      </c>
      <c r="G694" t="str">
        <f t="shared" si="1"/>
        <v>#VALUE!</v>
      </c>
      <c r="I694" t="str">
        <f t="shared" si="2"/>
        <v>#VALUE!</v>
      </c>
      <c r="L694" s="14" t="str">
        <f t="shared" si="3"/>
        <v>#VALUE!</v>
      </c>
    </row>
    <row r="695">
      <c r="A695" t="str">
        <f>'DK Salaries'!A695</f>
        <v/>
      </c>
      <c r="B695" t="str">
        <f>'DK Salaries'!B695</f>
        <v/>
      </c>
      <c r="C695" t="str">
        <f>'DK Salaries'!C695</f>
        <v/>
      </c>
      <c r="D695" t="str">
        <f>'DK Salaries'!D695</f>
        <v/>
      </c>
      <c r="E695" t="str">
        <f>'DK Salaries'!E695</f>
        <v/>
      </c>
      <c r="F695" t="str">
        <f>'DK Salaries'!F695</f>
        <v/>
      </c>
      <c r="G695" t="str">
        <f t="shared" si="1"/>
        <v>#VALUE!</v>
      </c>
      <c r="I695" t="str">
        <f t="shared" si="2"/>
        <v>#VALUE!</v>
      </c>
      <c r="L695" s="14" t="str">
        <f t="shared" si="3"/>
        <v>#VALUE!</v>
      </c>
    </row>
    <row r="696">
      <c r="A696" t="str">
        <f>'DK Salaries'!A696</f>
        <v/>
      </c>
      <c r="B696" t="str">
        <f>'DK Salaries'!B696</f>
        <v/>
      </c>
      <c r="C696" t="str">
        <f>'DK Salaries'!C696</f>
        <v/>
      </c>
      <c r="D696" t="str">
        <f>'DK Salaries'!D696</f>
        <v/>
      </c>
      <c r="E696" t="str">
        <f>'DK Salaries'!E696</f>
        <v/>
      </c>
      <c r="F696" t="str">
        <f>'DK Salaries'!F696</f>
        <v/>
      </c>
      <c r="G696" t="str">
        <f t="shared" si="1"/>
        <v>#VALUE!</v>
      </c>
      <c r="I696" t="str">
        <f t="shared" si="2"/>
        <v>#VALUE!</v>
      </c>
      <c r="L696" s="14" t="str">
        <f t="shared" si="3"/>
        <v>#VALUE!</v>
      </c>
    </row>
    <row r="697">
      <c r="A697" t="str">
        <f>'DK Salaries'!A697</f>
        <v/>
      </c>
      <c r="B697" t="str">
        <f>'DK Salaries'!B697</f>
        <v/>
      </c>
      <c r="C697" t="str">
        <f>'DK Salaries'!C697</f>
        <v/>
      </c>
      <c r="D697" t="str">
        <f>'DK Salaries'!D697</f>
        <v/>
      </c>
      <c r="E697" t="str">
        <f>'DK Salaries'!E697</f>
        <v/>
      </c>
      <c r="F697" t="str">
        <f>'DK Salaries'!F697</f>
        <v/>
      </c>
      <c r="G697" t="str">
        <f t="shared" si="1"/>
        <v>#VALUE!</v>
      </c>
      <c r="I697" t="str">
        <f t="shared" si="2"/>
        <v>#VALUE!</v>
      </c>
      <c r="L697" s="14" t="str">
        <f t="shared" si="3"/>
        <v>#VALUE!</v>
      </c>
    </row>
    <row r="698">
      <c r="A698" t="str">
        <f>'DK Salaries'!A698</f>
        <v/>
      </c>
      <c r="B698" t="str">
        <f>'DK Salaries'!B698</f>
        <v/>
      </c>
      <c r="C698" t="str">
        <f>'DK Salaries'!C698</f>
        <v/>
      </c>
      <c r="D698" t="str">
        <f>'DK Salaries'!D698</f>
        <v/>
      </c>
      <c r="E698" t="str">
        <f>'DK Salaries'!E698</f>
        <v/>
      </c>
      <c r="F698" t="str">
        <f>'DK Salaries'!F698</f>
        <v/>
      </c>
      <c r="G698" t="str">
        <f t="shared" si="1"/>
        <v>#VALUE!</v>
      </c>
      <c r="I698" t="str">
        <f t="shared" si="2"/>
        <v>#VALUE!</v>
      </c>
      <c r="L698" s="14" t="str">
        <f t="shared" si="3"/>
        <v>#VALUE!</v>
      </c>
    </row>
    <row r="699">
      <c r="A699" t="str">
        <f>'DK Salaries'!A699</f>
        <v/>
      </c>
      <c r="B699" t="str">
        <f>'DK Salaries'!B699</f>
        <v/>
      </c>
      <c r="C699" t="str">
        <f>'DK Salaries'!C699</f>
        <v/>
      </c>
      <c r="D699" t="str">
        <f>'DK Salaries'!D699</f>
        <v/>
      </c>
      <c r="E699" t="str">
        <f>'DK Salaries'!E699</f>
        <v/>
      </c>
      <c r="F699" t="str">
        <f>'DK Salaries'!F699</f>
        <v/>
      </c>
      <c r="G699" t="str">
        <f t="shared" si="1"/>
        <v>#VALUE!</v>
      </c>
      <c r="I699" t="str">
        <f t="shared" si="2"/>
        <v>#VALUE!</v>
      </c>
      <c r="L699" s="14" t="str">
        <f t="shared" si="3"/>
        <v>#VALUE!</v>
      </c>
    </row>
    <row r="700">
      <c r="A700" t="str">
        <f>'DK Salaries'!A700</f>
        <v/>
      </c>
      <c r="B700" t="str">
        <f>'DK Salaries'!B700</f>
        <v/>
      </c>
      <c r="C700" t="str">
        <f>'DK Salaries'!C700</f>
        <v/>
      </c>
      <c r="D700" t="str">
        <f>'DK Salaries'!D700</f>
        <v/>
      </c>
      <c r="E700" t="str">
        <f>'DK Salaries'!E700</f>
        <v/>
      </c>
      <c r="F700" t="str">
        <f>'DK Salaries'!F700</f>
        <v/>
      </c>
      <c r="G700" t="str">
        <f t="shared" si="1"/>
        <v>#VALUE!</v>
      </c>
      <c r="I700" t="str">
        <f t="shared" si="2"/>
        <v>#VALUE!</v>
      </c>
      <c r="L700" s="14" t="str">
        <f t="shared" si="3"/>
        <v>#VALUE!</v>
      </c>
    </row>
    <row r="701">
      <c r="A701" t="str">
        <f>'DK Salaries'!A701</f>
        <v/>
      </c>
      <c r="B701" t="str">
        <f>'DK Salaries'!B701</f>
        <v/>
      </c>
      <c r="C701" t="str">
        <f>'DK Salaries'!C701</f>
        <v/>
      </c>
      <c r="D701" t="str">
        <f>'DK Salaries'!D701</f>
        <v/>
      </c>
      <c r="E701" t="str">
        <f>'DK Salaries'!E701</f>
        <v/>
      </c>
      <c r="F701" t="str">
        <f>'DK Salaries'!F701</f>
        <v/>
      </c>
      <c r="G701" t="str">
        <f t="shared" si="1"/>
        <v>#VALUE!</v>
      </c>
      <c r="I701" t="str">
        <f t="shared" si="2"/>
        <v>#VALUE!</v>
      </c>
      <c r="L701" s="14" t="str">
        <f t="shared" si="3"/>
        <v>#VALUE!</v>
      </c>
    </row>
    <row r="702">
      <c r="A702" t="str">
        <f>'DK Salaries'!A702</f>
        <v/>
      </c>
      <c r="B702" t="str">
        <f>'DK Salaries'!B702</f>
        <v/>
      </c>
      <c r="C702" t="str">
        <f>'DK Salaries'!C702</f>
        <v/>
      </c>
      <c r="D702" t="str">
        <f>'DK Salaries'!D702</f>
        <v/>
      </c>
      <c r="E702" t="str">
        <f>'DK Salaries'!E702</f>
        <v/>
      </c>
      <c r="F702" t="str">
        <f>'DK Salaries'!F702</f>
        <v/>
      </c>
      <c r="G702" t="str">
        <f t="shared" si="1"/>
        <v>#VALUE!</v>
      </c>
      <c r="I702" t="str">
        <f t="shared" si="2"/>
        <v>#VALUE!</v>
      </c>
      <c r="L702" s="14" t="str">
        <f t="shared" si="3"/>
        <v>#VALUE!</v>
      </c>
    </row>
    <row r="703">
      <c r="A703" t="str">
        <f>'DK Salaries'!A703</f>
        <v/>
      </c>
      <c r="B703" t="str">
        <f>'DK Salaries'!B703</f>
        <v/>
      </c>
      <c r="C703" t="str">
        <f>'DK Salaries'!C703</f>
        <v/>
      </c>
      <c r="D703" t="str">
        <f>'DK Salaries'!D703</f>
        <v/>
      </c>
      <c r="E703" t="str">
        <f>'DK Salaries'!E703</f>
        <v/>
      </c>
      <c r="F703" t="str">
        <f>'DK Salaries'!F703</f>
        <v/>
      </c>
      <c r="G703" t="str">
        <f t="shared" si="1"/>
        <v>#VALUE!</v>
      </c>
      <c r="I703" t="str">
        <f t="shared" si="2"/>
        <v>#VALUE!</v>
      </c>
      <c r="L703" s="14" t="str">
        <f t="shared" si="3"/>
        <v>#VALUE!</v>
      </c>
    </row>
    <row r="704">
      <c r="A704" t="str">
        <f>'DK Salaries'!A704</f>
        <v/>
      </c>
      <c r="B704" t="str">
        <f>'DK Salaries'!B704</f>
        <v/>
      </c>
      <c r="C704" t="str">
        <f>'DK Salaries'!C704</f>
        <v/>
      </c>
      <c r="D704" t="str">
        <f>'DK Salaries'!D704</f>
        <v/>
      </c>
      <c r="E704" t="str">
        <f>'DK Salaries'!E704</f>
        <v/>
      </c>
      <c r="F704" t="str">
        <f>'DK Salaries'!F704</f>
        <v/>
      </c>
      <c r="G704" t="str">
        <f t="shared" si="1"/>
        <v>#VALUE!</v>
      </c>
      <c r="I704" t="str">
        <f t="shared" si="2"/>
        <v>#VALUE!</v>
      </c>
      <c r="L704" s="14" t="str">
        <f t="shared" si="3"/>
        <v>#VALUE!</v>
      </c>
    </row>
    <row r="705">
      <c r="A705" t="str">
        <f>'DK Salaries'!A705</f>
        <v/>
      </c>
      <c r="B705" t="str">
        <f>'DK Salaries'!B705</f>
        <v/>
      </c>
      <c r="C705" t="str">
        <f>'DK Salaries'!C705</f>
        <v/>
      </c>
      <c r="D705" t="str">
        <f>'DK Salaries'!D705</f>
        <v/>
      </c>
      <c r="E705" t="str">
        <f>'DK Salaries'!E705</f>
        <v/>
      </c>
      <c r="F705" t="str">
        <f>'DK Salaries'!F705</f>
        <v/>
      </c>
      <c r="G705" t="str">
        <f t="shared" si="1"/>
        <v>#VALUE!</v>
      </c>
      <c r="I705" t="str">
        <f t="shared" si="2"/>
        <v>#VALUE!</v>
      </c>
      <c r="L705" s="14" t="str">
        <f t="shared" si="3"/>
        <v>#VALUE!</v>
      </c>
    </row>
    <row r="706">
      <c r="A706" t="str">
        <f>'DK Salaries'!A706</f>
        <v/>
      </c>
      <c r="B706" t="str">
        <f>'DK Salaries'!B706</f>
        <v/>
      </c>
      <c r="C706" t="str">
        <f>'DK Salaries'!C706</f>
        <v/>
      </c>
      <c r="D706" t="str">
        <f>'DK Salaries'!D706</f>
        <v/>
      </c>
      <c r="E706" t="str">
        <f>'DK Salaries'!E706</f>
        <v/>
      </c>
      <c r="F706" t="str">
        <f>'DK Salaries'!F706</f>
        <v/>
      </c>
      <c r="G706" t="str">
        <f t="shared" si="1"/>
        <v>#VALUE!</v>
      </c>
      <c r="I706" t="str">
        <f t="shared" si="2"/>
        <v>#VALUE!</v>
      </c>
      <c r="L706" s="14" t="str">
        <f t="shared" si="3"/>
        <v>#VALUE!</v>
      </c>
    </row>
    <row r="707">
      <c r="A707" t="str">
        <f>'DK Salaries'!A707</f>
        <v/>
      </c>
      <c r="B707" t="str">
        <f>'DK Salaries'!B707</f>
        <v/>
      </c>
      <c r="C707" t="str">
        <f>'DK Salaries'!C707</f>
        <v/>
      </c>
      <c r="D707" t="str">
        <f>'DK Salaries'!D707</f>
        <v/>
      </c>
      <c r="E707" t="str">
        <f>'DK Salaries'!E707</f>
        <v/>
      </c>
      <c r="F707" t="str">
        <f>'DK Salaries'!F707</f>
        <v/>
      </c>
      <c r="G707" t="str">
        <f t="shared" si="1"/>
        <v>#VALUE!</v>
      </c>
      <c r="I707" t="str">
        <f t="shared" si="2"/>
        <v>#VALUE!</v>
      </c>
      <c r="L707" s="14" t="str">
        <f t="shared" si="3"/>
        <v>#VALUE!</v>
      </c>
    </row>
    <row r="708">
      <c r="A708" t="str">
        <f>'DK Salaries'!A708</f>
        <v/>
      </c>
      <c r="B708" t="str">
        <f>'DK Salaries'!B708</f>
        <v/>
      </c>
      <c r="C708" t="str">
        <f>'DK Salaries'!C708</f>
        <v/>
      </c>
      <c r="D708" t="str">
        <f>'DK Salaries'!D708</f>
        <v/>
      </c>
      <c r="E708" t="str">
        <f>'DK Salaries'!E708</f>
        <v/>
      </c>
      <c r="F708" t="str">
        <f>'DK Salaries'!F708</f>
        <v/>
      </c>
      <c r="G708" t="str">
        <f t="shared" si="1"/>
        <v>#VALUE!</v>
      </c>
      <c r="I708" t="str">
        <f t="shared" si="2"/>
        <v>#VALUE!</v>
      </c>
      <c r="L708" s="14" t="str">
        <f t="shared" si="3"/>
        <v>#VALUE!</v>
      </c>
    </row>
    <row r="709">
      <c r="A709" t="str">
        <f>'DK Salaries'!A709</f>
        <v/>
      </c>
      <c r="B709" t="str">
        <f>'DK Salaries'!B709</f>
        <v/>
      </c>
      <c r="C709" t="str">
        <f>'DK Salaries'!C709</f>
        <v/>
      </c>
      <c r="D709" t="str">
        <f>'DK Salaries'!D709</f>
        <v/>
      </c>
      <c r="E709" t="str">
        <f>'DK Salaries'!E709</f>
        <v/>
      </c>
      <c r="F709" t="str">
        <f>'DK Salaries'!F709</f>
        <v/>
      </c>
      <c r="G709" t="str">
        <f t="shared" si="1"/>
        <v>#VALUE!</v>
      </c>
      <c r="I709" t="str">
        <f t="shared" si="2"/>
        <v>#VALUE!</v>
      </c>
      <c r="L709" s="14" t="str">
        <f t="shared" si="3"/>
        <v>#VALUE!</v>
      </c>
    </row>
    <row r="710">
      <c r="A710" t="str">
        <f>'DK Salaries'!A710</f>
        <v/>
      </c>
      <c r="B710" t="str">
        <f>'DK Salaries'!B710</f>
        <v/>
      </c>
      <c r="C710" t="str">
        <f>'DK Salaries'!C710</f>
        <v/>
      </c>
      <c r="D710" t="str">
        <f>'DK Salaries'!D710</f>
        <v/>
      </c>
      <c r="E710" t="str">
        <f>'DK Salaries'!E710</f>
        <v/>
      </c>
      <c r="F710" t="str">
        <f>'DK Salaries'!F710</f>
        <v/>
      </c>
      <c r="G710" t="str">
        <f t="shared" si="1"/>
        <v>#VALUE!</v>
      </c>
      <c r="I710" t="str">
        <f t="shared" si="2"/>
        <v>#VALUE!</v>
      </c>
      <c r="L710" s="14" t="str">
        <f t="shared" si="3"/>
        <v>#VALUE!</v>
      </c>
    </row>
    <row r="711">
      <c r="A711" t="str">
        <f>'DK Salaries'!A711</f>
        <v/>
      </c>
      <c r="B711" t="str">
        <f>'DK Salaries'!B711</f>
        <v/>
      </c>
      <c r="C711" t="str">
        <f>'DK Salaries'!C711</f>
        <v/>
      </c>
      <c r="D711" t="str">
        <f>'DK Salaries'!D711</f>
        <v/>
      </c>
      <c r="E711" t="str">
        <f>'DK Salaries'!E711</f>
        <v/>
      </c>
      <c r="F711" t="str">
        <f>'DK Salaries'!F711</f>
        <v/>
      </c>
      <c r="G711" t="str">
        <f t="shared" si="1"/>
        <v>#VALUE!</v>
      </c>
      <c r="I711" t="str">
        <f t="shared" si="2"/>
        <v>#VALUE!</v>
      </c>
      <c r="L711" s="14" t="str">
        <f t="shared" si="3"/>
        <v>#VALUE!</v>
      </c>
    </row>
    <row r="712">
      <c r="A712" t="str">
        <f>'DK Salaries'!A712</f>
        <v/>
      </c>
      <c r="B712" t="str">
        <f>'DK Salaries'!B712</f>
        <v/>
      </c>
      <c r="C712" t="str">
        <f>'DK Salaries'!C712</f>
        <v/>
      </c>
      <c r="D712" t="str">
        <f>'DK Salaries'!D712</f>
        <v/>
      </c>
      <c r="E712" t="str">
        <f>'DK Salaries'!E712</f>
        <v/>
      </c>
      <c r="F712" t="str">
        <f>'DK Salaries'!F712</f>
        <v/>
      </c>
      <c r="G712" t="str">
        <f t="shared" si="1"/>
        <v>#VALUE!</v>
      </c>
      <c r="I712" t="str">
        <f t="shared" si="2"/>
        <v>#VALUE!</v>
      </c>
      <c r="L712" s="14" t="str">
        <f t="shared" si="3"/>
        <v>#VALUE!</v>
      </c>
    </row>
    <row r="713">
      <c r="A713" t="str">
        <f>'DK Salaries'!A713</f>
        <v/>
      </c>
      <c r="B713" t="str">
        <f>'DK Salaries'!B713</f>
        <v/>
      </c>
      <c r="C713" t="str">
        <f>'DK Salaries'!C713</f>
        <v/>
      </c>
      <c r="D713" t="str">
        <f>'DK Salaries'!D713</f>
        <v/>
      </c>
      <c r="E713" t="str">
        <f>'DK Salaries'!E713</f>
        <v/>
      </c>
      <c r="F713" t="str">
        <f>'DK Salaries'!F713</f>
        <v/>
      </c>
      <c r="G713" t="str">
        <f t="shared" si="1"/>
        <v>#VALUE!</v>
      </c>
      <c r="I713" t="str">
        <f t="shared" si="2"/>
        <v>#VALUE!</v>
      </c>
      <c r="L713" s="14" t="str">
        <f t="shared" si="3"/>
        <v>#VALUE!</v>
      </c>
    </row>
    <row r="714">
      <c r="A714" t="str">
        <f>'DK Salaries'!A714</f>
        <v/>
      </c>
      <c r="B714" t="str">
        <f>'DK Salaries'!B714</f>
        <v/>
      </c>
      <c r="C714" t="str">
        <f>'DK Salaries'!C714</f>
        <v/>
      </c>
      <c r="D714" t="str">
        <f>'DK Salaries'!D714</f>
        <v/>
      </c>
      <c r="E714" t="str">
        <f>'DK Salaries'!E714</f>
        <v/>
      </c>
      <c r="F714" t="str">
        <f>'DK Salaries'!F714</f>
        <v/>
      </c>
      <c r="G714" t="str">
        <f t="shared" si="1"/>
        <v>#VALUE!</v>
      </c>
      <c r="I714" t="str">
        <f t="shared" si="2"/>
        <v>#VALUE!</v>
      </c>
      <c r="L714" s="14" t="str">
        <f t="shared" si="3"/>
        <v>#VALUE!</v>
      </c>
    </row>
    <row r="715">
      <c r="A715" t="str">
        <f>'DK Salaries'!A715</f>
        <v/>
      </c>
      <c r="B715" t="str">
        <f>'DK Salaries'!B715</f>
        <v/>
      </c>
      <c r="C715" t="str">
        <f>'DK Salaries'!C715</f>
        <v/>
      </c>
      <c r="D715" t="str">
        <f>'DK Salaries'!D715</f>
        <v/>
      </c>
      <c r="E715" t="str">
        <f>'DK Salaries'!E715</f>
        <v/>
      </c>
      <c r="F715" t="str">
        <f>'DK Salaries'!F715</f>
        <v/>
      </c>
      <c r="G715" t="str">
        <f t="shared" si="1"/>
        <v>#VALUE!</v>
      </c>
      <c r="I715" t="str">
        <f t="shared" si="2"/>
        <v>#VALUE!</v>
      </c>
      <c r="L715" s="14" t="str">
        <f t="shared" si="3"/>
        <v>#VALUE!</v>
      </c>
    </row>
    <row r="716">
      <c r="A716" t="str">
        <f>'DK Salaries'!A716</f>
        <v/>
      </c>
      <c r="B716" t="str">
        <f>'DK Salaries'!B716</f>
        <v/>
      </c>
      <c r="C716" t="str">
        <f>'DK Salaries'!C716</f>
        <v/>
      </c>
      <c r="D716" t="str">
        <f>'DK Salaries'!D716</f>
        <v/>
      </c>
      <c r="E716" t="str">
        <f>'DK Salaries'!E716</f>
        <v/>
      </c>
      <c r="F716" t="str">
        <f>'DK Salaries'!F716</f>
        <v/>
      </c>
      <c r="G716" t="str">
        <f t="shared" si="1"/>
        <v>#VALUE!</v>
      </c>
      <c r="I716" t="str">
        <f t="shared" si="2"/>
        <v>#VALUE!</v>
      </c>
      <c r="L716" s="14" t="str">
        <f t="shared" si="3"/>
        <v>#VALUE!</v>
      </c>
    </row>
    <row r="717">
      <c r="A717" t="str">
        <f>'DK Salaries'!A717</f>
        <v/>
      </c>
      <c r="B717" t="str">
        <f>'DK Salaries'!B717</f>
        <v/>
      </c>
      <c r="C717" t="str">
        <f>'DK Salaries'!C717</f>
        <v/>
      </c>
      <c r="D717" t="str">
        <f>'DK Salaries'!D717</f>
        <v/>
      </c>
      <c r="E717" t="str">
        <f>'DK Salaries'!E717</f>
        <v/>
      </c>
      <c r="F717" t="str">
        <f>'DK Salaries'!F717</f>
        <v/>
      </c>
      <c r="G717" t="str">
        <f t="shared" si="1"/>
        <v>#VALUE!</v>
      </c>
      <c r="I717" t="str">
        <f t="shared" si="2"/>
        <v>#VALUE!</v>
      </c>
      <c r="L717" s="14" t="str">
        <f t="shared" si="3"/>
        <v>#VALUE!</v>
      </c>
    </row>
    <row r="718">
      <c r="A718" t="str">
        <f>'DK Salaries'!A718</f>
        <v/>
      </c>
      <c r="B718" t="str">
        <f>'DK Salaries'!B718</f>
        <v/>
      </c>
      <c r="C718" t="str">
        <f>'DK Salaries'!C718</f>
        <v/>
      </c>
      <c r="D718" t="str">
        <f>'DK Salaries'!D718</f>
        <v/>
      </c>
      <c r="E718" t="str">
        <f>'DK Salaries'!E718</f>
        <v/>
      </c>
      <c r="F718" t="str">
        <f>'DK Salaries'!F718</f>
        <v/>
      </c>
      <c r="G718" t="str">
        <f t="shared" si="1"/>
        <v>#VALUE!</v>
      </c>
      <c r="I718" t="str">
        <f t="shared" si="2"/>
        <v>#VALUE!</v>
      </c>
      <c r="L718" s="14" t="str">
        <f t="shared" si="3"/>
        <v>#VALUE!</v>
      </c>
    </row>
    <row r="719">
      <c r="A719" t="str">
        <f>'DK Salaries'!A719</f>
        <v/>
      </c>
      <c r="B719" t="str">
        <f>'DK Salaries'!B719</f>
        <v/>
      </c>
      <c r="C719" t="str">
        <f>'DK Salaries'!C719</f>
        <v/>
      </c>
      <c r="D719" t="str">
        <f>'DK Salaries'!D719</f>
        <v/>
      </c>
      <c r="E719" t="str">
        <f>'DK Salaries'!E719</f>
        <v/>
      </c>
      <c r="F719" t="str">
        <f>'DK Salaries'!F719</f>
        <v/>
      </c>
      <c r="G719" t="str">
        <f t="shared" si="1"/>
        <v>#VALUE!</v>
      </c>
      <c r="I719" t="str">
        <f t="shared" si="2"/>
        <v>#VALUE!</v>
      </c>
      <c r="L719" s="14" t="str">
        <f t="shared" si="3"/>
        <v>#VALUE!</v>
      </c>
    </row>
    <row r="720">
      <c r="A720" t="str">
        <f>'DK Salaries'!A720</f>
        <v/>
      </c>
      <c r="B720" t="str">
        <f>'DK Salaries'!B720</f>
        <v/>
      </c>
      <c r="C720" t="str">
        <f>'DK Salaries'!C720</f>
        <v/>
      </c>
      <c r="D720" t="str">
        <f>'DK Salaries'!D720</f>
        <v/>
      </c>
      <c r="E720" t="str">
        <f>'DK Salaries'!E720</f>
        <v/>
      </c>
      <c r="F720" t="str">
        <f>'DK Salaries'!F720</f>
        <v/>
      </c>
      <c r="G720" t="str">
        <f t="shared" si="1"/>
        <v>#VALUE!</v>
      </c>
      <c r="I720" t="str">
        <f t="shared" si="2"/>
        <v>#VALUE!</v>
      </c>
      <c r="L720" s="14" t="str">
        <f t="shared" si="3"/>
        <v>#VALUE!</v>
      </c>
    </row>
    <row r="721">
      <c r="A721" t="str">
        <f>'DK Salaries'!A721</f>
        <v/>
      </c>
      <c r="B721" t="str">
        <f>'DK Salaries'!B721</f>
        <v/>
      </c>
      <c r="C721" t="str">
        <f>'DK Salaries'!C721</f>
        <v/>
      </c>
      <c r="D721" t="str">
        <f>'DK Salaries'!D721</f>
        <v/>
      </c>
      <c r="E721" t="str">
        <f>'DK Salaries'!E721</f>
        <v/>
      </c>
      <c r="F721" t="str">
        <f>'DK Salaries'!F721</f>
        <v/>
      </c>
      <c r="G721" t="str">
        <f t="shared" si="1"/>
        <v>#VALUE!</v>
      </c>
      <c r="I721" t="str">
        <f t="shared" si="2"/>
        <v>#VALUE!</v>
      </c>
      <c r="L721" s="14" t="str">
        <f t="shared" si="3"/>
        <v>#VALUE!</v>
      </c>
    </row>
    <row r="722">
      <c r="A722" t="str">
        <f>'DK Salaries'!A722</f>
        <v/>
      </c>
      <c r="B722" t="str">
        <f>'DK Salaries'!B722</f>
        <v/>
      </c>
      <c r="C722" t="str">
        <f>'DK Salaries'!C722</f>
        <v/>
      </c>
      <c r="D722" t="str">
        <f>'DK Salaries'!D722</f>
        <v/>
      </c>
      <c r="E722" t="str">
        <f>'DK Salaries'!E722</f>
        <v/>
      </c>
      <c r="F722" t="str">
        <f>'DK Salaries'!F722</f>
        <v/>
      </c>
      <c r="G722" t="str">
        <f t="shared" si="1"/>
        <v>#VALUE!</v>
      </c>
      <c r="I722" t="str">
        <f t="shared" si="2"/>
        <v>#VALUE!</v>
      </c>
      <c r="L722" s="14" t="str">
        <f t="shared" si="3"/>
        <v>#VALUE!</v>
      </c>
    </row>
    <row r="723">
      <c r="A723" t="str">
        <f>'DK Salaries'!A723</f>
        <v/>
      </c>
      <c r="B723" t="str">
        <f>'DK Salaries'!B723</f>
        <v/>
      </c>
      <c r="C723" t="str">
        <f>'DK Salaries'!C723</f>
        <v/>
      </c>
      <c r="D723" t="str">
        <f>'DK Salaries'!D723</f>
        <v/>
      </c>
      <c r="E723" t="str">
        <f>'DK Salaries'!E723</f>
        <v/>
      </c>
      <c r="F723" t="str">
        <f>'DK Salaries'!F723</f>
        <v/>
      </c>
      <c r="G723" t="str">
        <f t="shared" si="1"/>
        <v>#VALUE!</v>
      </c>
      <c r="I723" t="str">
        <f t="shared" si="2"/>
        <v>#VALUE!</v>
      </c>
      <c r="L723" s="14" t="str">
        <f t="shared" si="3"/>
        <v>#VALUE!</v>
      </c>
    </row>
    <row r="724">
      <c r="A724" t="str">
        <f>'DK Salaries'!A724</f>
        <v/>
      </c>
      <c r="B724" t="str">
        <f>'DK Salaries'!B724</f>
        <v/>
      </c>
      <c r="C724" t="str">
        <f>'DK Salaries'!C724</f>
        <v/>
      </c>
      <c r="D724" t="str">
        <f>'DK Salaries'!D724</f>
        <v/>
      </c>
      <c r="E724" t="str">
        <f>'DK Salaries'!E724</f>
        <v/>
      </c>
      <c r="F724" t="str">
        <f>'DK Salaries'!F724</f>
        <v/>
      </c>
      <c r="G724" t="str">
        <f t="shared" si="1"/>
        <v>#VALUE!</v>
      </c>
      <c r="I724" t="str">
        <f t="shared" si="2"/>
        <v>#VALUE!</v>
      </c>
      <c r="L724" s="14" t="str">
        <f t="shared" si="3"/>
        <v>#VALUE!</v>
      </c>
    </row>
    <row r="725">
      <c r="A725" t="str">
        <f>'DK Salaries'!A725</f>
        <v/>
      </c>
      <c r="B725" t="str">
        <f>'DK Salaries'!B725</f>
        <v/>
      </c>
      <c r="C725" t="str">
        <f>'DK Salaries'!C725</f>
        <v/>
      </c>
      <c r="D725" t="str">
        <f>'DK Salaries'!D725</f>
        <v/>
      </c>
      <c r="E725" t="str">
        <f>'DK Salaries'!E725</f>
        <v/>
      </c>
      <c r="F725" t="str">
        <f>'DK Salaries'!F725</f>
        <v/>
      </c>
      <c r="G725" t="str">
        <f t="shared" si="1"/>
        <v>#VALUE!</v>
      </c>
      <c r="I725" t="str">
        <f t="shared" si="2"/>
        <v>#VALUE!</v>
      </c>
      <c r="L725" s="14" t="str">
        <f t="shared" si="3"/>
        <v>#VALUE!</v>
      </c>
    </row>
    <row r="726">
      <c r="A726" t="str">
        <f>'DK Salaries'!A726</f>
        <v/>
      </c>
      <c r="B726" t="str">
        <f>'DK Salaries'!B726</f>
        <v/>
      </c>
      <c r="C726" t="str">
        <f>'DK Salaries'!C726</f>
        <v/>
      </c>
      <c r="D726" t="str">
        <f>'DK Salaries'!D726</f>
        <v/>
      </c>
      <c r="E726" t="str">
        <f>'DK Salaries'!E726</f>
        <v/>
      </c>
      <c r="F726" t="str">
        <f>'DK Salaries'!F726</f>
        <v/>
      </c>
      <c r="G726" t="str">
        <f t="shared" si="1"/>
        <v>#VALUE!</v>
      </c>
      <c r="I726" t="str">
        <f t="shared" si="2"/>
        <v>#VALUE!</v>
      </c>
      <c r="L726" s="14" t="str">
        <f t="shared" si="3"/>
        <v>#VALUE!</v>
      </c>
    </row>
    <row r="727">
      <c r="A727" t="str">
        <f>'DK Salaries'!A727</f>
        <v/>
      </c>
      <c r="B727" t="str">
        <f>'DK Salaries'!B727</f>
        <v/>
      </c>
      <c r="C727" t="str">
        <f>'DK Salaries'!C727</f>
        <v/>
      </c>
      <c r="D727" t="str">
        <f>'DK Salaries'!D727</f>
        <v/>
      </c>
      <c r="E727" t="str">
        <f>'DK Salaries'!E727</f>
        <v/>
      </c>
      <c r="F727" t="str">
        <f>'DK Salaries'!F727</f>
        <v/>
      </c>
      <c r="G727" t="str">
        <f t="shared" si="1"/>
        <v>#VALUE!</v>
      </c>
      <c r="I727" t="str">
        <f t="shared" si="2"/>
        <v>#VALUE!</v>
      </c>
      <c r="L727" s="14" t="str">
        <f t="shared" si="3"/>
        <v>#VALUE!</v>
      </c>
    </row>
    <row r="728">
      <c r="A728" t="str">
        <f>'DK Salaries'!A728</f>
        <v/>
      </c>
      <c r="B728" t="str">
        <f>'DK Salaries'!B728</f>
        <v/>
      </c>
      <c r="C728" t="str">
        <f>'DK Salaries'!C728</f>
        <v/>
      </c>
      <c r="D728" t="str">
        <f>'DK Salaries'!D728</f>
        <v/>
      </c>
      <c r="E728" t="str">
        <f>'DK Salaries'!E728</f>
        <v/>
      </c>
      <c r="F728" t="str">
        <f>'DK Salaries'!F728</f>
        <v/>
      </c>
      <c r="G728" t="str">
        <f t="shared" si="1"/>
        <v>#VALUE!</v>
      </c>
      <c r="I728" t="str">
        <f t="shared" si="2"/>
        <v>#VALUE!</v>
      </c>
      <c r="L728" s="14" t="str">
        <f t="shared" si="3"/>
        <v>#VALUE!</v>
      </c>
    </row>
    <row r="729">
      <c r="A729" t="str">
        <f>'DK Salaries'!A729</f>
        <v/>
      </c>
      <c r="B729" t="str">
        <f>'DK Salaries'!B729</f>
        <v/>
      </c>
      <c r="C729" t="str">
        <f>'DK Salaries'!C729</f>
        <v/>
      </c>
      <c r="D729" t="str">
        <f>'DK Salaries'!D729</f>
        <v/>
      </c>
      <c r="E729" t="str">
        <f>'DK Salaries'!E729</f>
        <v/>
      </c>
      <c r="F729" t="str">
        <f>'DK Salaries'!F729</f>
        <v/>
      </c>
      <c r="G729" t="str">
        <f t="shared" si="1"/>
        <v>#VALUE!</v>
      </c>
      <c r="I729" t="str">
        <f t="shared" si="2"/>
        <v>#VALUE!</v>
      </c>
      <c r="L729" s="14" t="str">
        <f t="shared" si="3"/>
        <v>#VALUE!</v>
      </c>
    </row>
    <row r="730">
      <c r="A730" t="str">
        <f>'DK Salaries'!A730</f>
        <v/>
      </c>
      <c r="B730" t="str">
        <f>'DK Salaries'!B730</f>
        <v/>
      </c>
      <c r="C730" t="str">
        <f>'DK Salaries'!C730</f>
        <v/>
      </c>
      <c r="D730" t="str">
        <f>'DK Salaries'!D730</f>
        <v/>
      </c>
      <c r="E730" t="str">
        <f>'DK Salaries'!E730</f>
        <v/>
      </c>
      <c r="F730" t="str">
        <f>'DK Salaries'!F730</f>
        <v/>
      </c>
      <c r="G730" t="str">
        <f t="shared" si="1"/>
        <v>#VALUE!</v>
      </c>
      <c r="I730" t="str">
        <f t="shared" si="2"/>
        <v>#VALUE!</v>
      </c>
      <c r="L730" s="14" t="str">
        <f t="shared" si="3"/>
        <v>#VALUE!</v>
      </c>
    </row>
    <row r="731">
      <c r="A731" t="str">
        <f>'DK Salaries'!A731</f>
        <v/>
      </c>
      <c r="B731" t="str">
        <f>'DK Salaries'!B731</f>
        <v/>
      </c>
      <c r="C731" t="str">
        <f>'DK Salaries'!C731</f>
        <v/>
      </c>
      <c r="D731" t="str">
        <f>'DK Salaries'!D731</f>
        <v/>
      </c>
      <c r="E731" t="str">
        <f>'DK Salaries'!E731</f>
        <v/>
      </c>
      <c r="F731" t="str">
        <f>'DK Salaries'!F731</f>
        <v/>
      </c>
      <c r="G731" t="str">
        <f t="shared" si="1"/>
        <v>#VALUE!</v>
      </c>
      <c r="I731" t="str">
        <f t="shared" si="2"/>
        <v>#VALUE!</v>
      </c>
      <c r="L731" s="14" t="str">
        <f t="shared" si="3"/>
        <v>#VALUE!</v>
      </c>
    </row>
    <row r="732">
      <c r="A732" t="str">
        <f>'DK Salaries'!A732</f>
        <v/>
      </c>
      <c r="B732" t="str">
        <f>'DK Salaries'!B732</f>
        <v/>
      </c>
      <c r="C732" t="str">
        <f>'DK Salaries'!C732</f>
        <v/>
      </c>
      <c r="D732" t="str">
        <f>'DK Salaries'!D732</f>
        <v/>
      </c>
      <c r="E732" t="str">
        <f>'DK Salaries'!E732</f>
        <v/>
      </c>
      <c r="F732" t="str">
        <f>'DK Salaries'!F732</f>
        <v/>
      </c>
      <c r="G732" t="str">
        <f t="shared" si="1"/>
        <v>#VALUE!</v>
      </c>
      <c r="I732" t="str">
        <f t="shared" si="2"/>
        <v>#VALUE!</v>
      </c>
      <c r="L732" s="14" t="str">
        <f t="shared" si="3"/>
        <v>#VALUE!</v>
      </c>
    </row>
    <row r="733">
      <c r="A733" t="str">
        <f>'DK Salaries'!A733</f>
        <v/>
      </c>
      <c r="B733" t="str">
        <f>'DK Salaries'!B733</f>
        <v/>
      </c>
      <c r="C733" t="str">
        <f>'DK Salaries'!C733</f>
        <v/>
      </c>
      <c r="D733" t="str">
        <f>'DK Salaries'!D733</f>
        <v/>
      </c>
      <c r="E733" t="str">
        <f>'DK Salaries'!E733</f>
        <v/>
      </c>
      <c r="F733" t="str">
        <f>'DK Salaries'!F733</f>
        <v/>
      </c>
      <c r="G733" t="str">
        <f t="shared" si="1"/>
        <v>#VALUE!</v>
      </c>
      <c r="I733" t="str">
        <f t="shared" si="2"/>
        <v>#VALUE!</v>
      </c>
      <c r="L733" s="14" t="str">
        <f t="shared" si="3"/>
        <v>#VALUE!</v>
      </c>
    </row>
    <row r="734">
      <c r="A734" t="str">
        <f>'DK Salaries'!A734</f>
        <v/>
      </c>
      <c r="B734" t="str">
        <f>'DK Salaries'!B734</f>
        <v/>
      </c>
      <c r="C734" t="str">
        <f>'DK Salaries'!C734</f>
        <v/>
      </c>
      <c r="D734" t="str">
        <f>'DK Salaries'!D734</f>
        <v/>
      </c>
      <c r="E734" t="str">
        <f>'DK Salaries'!E734</f>
        <v/>
      </c>
      <c r="F734" t="str">
        <f>'DK Salaries'!F734</f>
        <v/>
      </c>
      <c r="G734" t="str">
        <f t="shared" si="1"/>
        <v>#VALUE!</v>
      </c>
      <c r="I734" t="str">
        <f t="shared" si="2"/>
        <v>#VALUE!</v>
      </c>
      <c r="L734" s="14" t="str">
        <f t="shared" si="3"/>
        <v>#VALUE!</v>
      </c>
    </row>
    <row r="735">
      <c r="A735" t="str">
        <f>'DK Salaries'!A735</f>
        <v/>
      </c>
      <c r="B735" t="str">
        <f>'DK Salaries'!B735</f>
        <v/>
      </c>
      <c r="C735" t="str">
        <f>'DK Salaries'!C735</f>
        <v/>
      </c>
      <c r="D735" t="str">
        <f>'DK Salaries'!D735</f>
        <v/>
      </c>
      <c r="E735" t="str">
        <f>'DK Salaries'!E735</f>
        <v/>
      </c>
      <c r="F735" t="str">
        <f>'DK Salaries'!F735</f>
        <v/>
      </c>
      <c r="G735" t="str">
        <f t="shared" si="1"/>
        <v>#VALUE!</v>
      </c>
      <c r="I735" t="str">
        <f t="shared" si="2"/>
        <v>#VALUE!</v>
      </c>
      <c r="L735" s="14" t="str">
        <f t="shared" si="3"/>
        <v>#VALUE!</v>
      </c>
    </row>
    <row r="736">
      <c r="A736" t="str">
        <f>'DK Salaries'!A736</f>
        <v/>
      </c>
      <c r="B736" t="str">
        <f>'DK Salaries'!B736</f>
        <v/>
      </c>
      <c r="C736" t="str">
        <f>'DK Salaries'!C736</f>
        <v/>
      </c>
      <c r="D736" t="str">
        <f>'DK Salaries'!D736</f>
        <v/>
      </c>
      <c r="E736" t="str">
        <f>'DK Salaries'!E736</f>
        <v/>
      </c>
      <c r="F736" t="str">
        <f>'DK Salaries'!F736</f>
        <v/>
      </c>
      <c r="G736" t="str">
        <f t="shared" si="1"/>
        <v>#VALUE!</v>
      </c>
      <c r="I736" t="str">
        <f t="shared" si="2"/>
        <v>#VALUE!</v>
      </c>
      <c r="L736" s="14" t="str">
        <f t="shared" si="3"/>
        <v>#VALUE!</v>
      </c>
    </row>
    <row r="737">
      <c r="A737" t="str">
        <f>'DK Salaries'!A737</f>
        <v/>
      </c>
      <c r="B737" t="str">
        <f>'DK Salaries'!B737</f>
        <v/>
      </c>
      <c r="C737" t="str">
        <f>'DK Salaries'!C737</f>
        <v/>
      </c>
      <c r="D737" t="str">
        <f>'DK Salaries'!D737</f>
        <v/>
      </c>
      <c r="E737" t="str">
        <f>'DK Salaries'!E737</f>
        <v/>
      </c>
      <c r="F737" t="str">
        <f>'DK Salaries'!F737</f>
        <v/>
      </c>
      <c r="G737" t="str">
        <f t="shared" si="1"/>
        <v>#VALUE!</v>
      </c>
      <c r="I737" t="str">
        <f t="shared" si="2"/>
        <v>#VALUE!</v>
      </c>
      <c r="L737" s="14" t="str">
        <f t="shared" si="3"/>
        <v>#VALUE!</v>
      </c>
    </row>
    <row r="738">
      <c r="A738" t="str">
        <f>'DK Salaries'!A738</f>
        <v/>
      </c>
      <c r="B738" t="str">
        <f>'DK Salaries'!B738</f>
        <v/>
      </c>
      <c r="C738" t="str">
        <f>'DK Salaries'!C738</f>
        <v/>
      </c>
      <c r="D738" t="str">
        <f>'DK Salaries'!D738</f>
        <v/>
      </c>
      <c r="E738" t="str">
        <f>'DK Salaries'!E738</f>
        <v/>
      </c>
      <c r="F738" t="str">
        <f>'DK Salaries'!F738</f>
        <v/>
      </c>
      <c r="G738" t="str">
        <f t="shared" si="1"/>
        <v>#VALUE!</v>
      </c>
      <c r="I738" t="str">
        <f t="shared" si="2"/>
        <v>#VALUE!</v>
      </c>
      <c r="L738" s="14" t="str">
        <f t="shared" si="3"/>
        <v>#VALUE!</v>
      </c>
    </row>
    <row r="739">
      <c r="A739" t="str">
        <f>'DK Salaries'!A739</f>
        <v/>
      </c>
      <c r="B739" t="str">
        <f>'DK Salaries'!B739</f>
        <v/>
      </c>
      <c r="C739" t="str">
        <f>'DK Salaries'!C739</f>
        <v/>
      </c>
      <c r="D739" t="str">
        <f>'DK Salaries'!D739</f>
        <v/>
      </c>
      <c r="E739" t="str">
        <f>'DK Salaries'!E739</f>
        <v/>
      </c>
      <c r="F739" t="str">
        <f>'DK Salaries'!F739</f>
        <v/>
      </c>
      <c r="G739" t="str">
        <f t="shared" si="1"/>
        <v>#VALUE!</v>
      </c>
      <c r="I739" t="str">
        <f t="shared" si="2"/>
        <v>#VALUE!</v>
      </c>
      <c r="L739" s="14" t="str">
        <f t="shared" si="3"/>
        <v>#VALUE!</v>
      </c>
    </row>
    <row r="740">
      <c r="A740" t="str">
        <f>'DK Salaries'!A740</f>
        <v/>
      </c>
      <c r="B740" t="str">
        <f>'DK Salaries'!B740</f>
        <v/>
      </c>
      <c r="C740" t="str">
        <f>'DK Salaries'!C740</f>
        <v/>
      </c>
      <c r="D740" t="str">
        <f>'DK Salaries'!D740</f>
        <v/>
      </c>
      <c r="E740" t="str">
        <f>'DK Salaries'!E740</f>
        <v/>
      </c>
      <c r="F740" t="str">
        <f>'DK Salaries'!F740</f>
        <v/>
      </c>
      <c r="G740" t="str">
        <f t="shared" si="1"/>
        <v>#VALUE!</v>
      </c>
      <c r="I740" t="str">
        <f t="shared" si="2"/>
        <v>#VALUE!</v>
      </c>
      <c r="L740" s="14" t="str">
        <f t="shared" si="3"/>
        <v>#VALUE!</v>
      </c>
    </row>
    <row r="741">
      <c r="A741" t="str">
        <f>'DK Salaries'!A741</f>
        <v/>
      </c>
      <c r="B741" t="str">
        <f>'DK Salaries'!B741</f>
        <v/>
      </c>
      <c r="C741" t="str">
        <f>'DK Salaries'!C741</f>
        <v/>
      </c>
      <c r="D741" t="str">
        <f>'DK Salaries'!D741</f>
        <v/>
      </c>
      <c r="E741" t="str">
        <f>'DK Salaries'!E741</f>
        <v/>
      </c>
      <c r="F741" t="str">
        <f>'DK Salaries'!F741</f>
        <v/>
      </c>
      <c r="G741" t="str">
        <f t="shared" si="1"/>
        <v>#VALUE!</v>
      </c>
      <c r="I741" t="str">
        <f t="shared" si="2"/>
        <v>#VALUE!</v>
      </c>
      <c r="L741" s="14" t="str">
        <f t="shared" si="3"/>
        <v>#VALUE!</v>
      </c>
    </row>
    <row r="742">
      <c r="A742" t="str">
        <f>'DK Salaries'!A742</f>
        <v/>
      </c>
      <c r="B742" t="str">
        <f>'DK Salaries'!B742</f>
        <v/>
      </c>
      <c r="C742" t="str">
        <f>'DK Salaries'!C742</f>
        <v/>
      </c>
      <c r="D742" t="str">
        <f>'DK Salaries'!D742</f>
        <v/>
      </c>
      <c r="E742" t="str">
        <f>'DK Salaries'!E742</f>
        <v/>
      </c>
      <c r="F742" t="str">
        <f>'DK Salaries'!F742</f>
        <v/>
      </c>
      <c r="G742" t="str">
        <f t="shared" si="1"/>
        <v>#VALUE!</v>
      </c>
      <c r="I742" t="str">
        <f t="shared" si="2"/>
        <v>#VALUE!</v>
      </c>
      <c r="L742" s="14" t="str">
        <f t="shared" si="3"/>
        <v>#VALUE!</v>
      </c>
    </row>
    <row r="743">
      <c r="A743" t="str">
        <f>'DK Salaries'!A743</f>
        <v/>
      </c>
      <c r="B743" t="str">
        <f>'DK Salaries'!B743</f>
        <v/>
      </c>
      <c r="C743" t="str">
        <f>'DK Salaries'!C743</f>
        <v/>
      </c>
      <c r="D743" t="str">
        <f>'DK Salaries'!D743</f>
        <v/>
      </c>
      <c r="E743" t="str">
        <f>'DK Salaries'!E743</f>
        <v/>
      </c>
      <c r="F743" t="str">
        <f>'DK Salaries'!F743</f>
        <v/>
      </c>
      <c r="G743" t="str">
        <f t="shared" si="1"/>
        <v>#VALUE!</v>
      </c>
      <c r="I743" t="str">
        <f t="shared" si="2"/>
        <v>#VALUE!</v>
      </c>
      <c r="L743" s="14" t="str">
        <f t="shared" si="3"/>
        <v>#VALUE!</v>
      </c>
    </row>
    <row r="744">
      <c r="A744" t="str">
        <f>'DK Salaries'!A744</f>
        <v/>
      </c>
      <c r="B744" t="str">
        <f>'DK Salaries'!B744</f>
        <v/>
      </c>
      <c r="C744" t="str">
        <f>'DK Salaries'!C744</f>
        <v/>
      </c>
      <c r="D744" t="str">
        <f>'DK Salaries'!D744</f>
        <v/>
      </c>
      <c r="E744" t="str">
        <f>'DK Salaries'!E744</f>
        <v/>
      </c>
      <c r="F744" t="str">
        <f>'DK Salaries'!F744</f>
        <v/>
      </c>
      <c r="G744" t="str">
        <f t="shared" si="1"/>
        <v>#VALUE!</v>
      </c>
      <c r="I744" t="str">
        <f t="shared" si="2"/>
        <v>#VALUE!</v>
      </c>
      <c r="L744" s="14" t="str">
        <f t="shared" si="3"/>
        <v>#VALUE!</v>
      </c>
    </row>
    <row r="745">
      <c r="A745" t="str">
        <f>'DK Salaries'!A745</f>
        <v/>
      </c>
      <c r="B745" t="str">
        <f>'DK Salaries'!B745</f>
        <v/>
      </c>
      <c r="C745" t="str">
        <f>'DK Salaries'!C745</f>
        <v/>
      </c>
      <c r="D745" t="str">
        <f>'DK Salaries'!D745</f>
        <v/>
      </c>
      <c r="E745" t="str">
        <f>'DK Salaries'!E745</f>
        <v/>
      </c>
      <c r="F745" t="str">
        <f>'DK Salaries'!F745</f>
        <v/>
      </c>
      <c r="G745" t="str">
        <f t="shared" si="1"/>
        <v>#VALUE!</v>
      </c>
      <c r="I745" t="str">
        <f t="shared" si="2"/>
        <v>#VALUE!</v>
      </c>
      <c r="L745" s="14" t="str">
        <f t="shared" si="3"/>
        <v>#VALUE!</v>
      </c>
    </row>
    <row r="746">
      <c r="A746" t="str">
        <f>'DK Salaries'!A746</f>
        <v/>
      </c>
      <c r="B746" t="str">
        <f>'DK Salaries'!B746</f>
        <v/>
      </c>
      <c r="C746" t="str">
        <f>'DK Salaries'!C746</f>
        <v/>
      </c>
      <c r="D746" t="str">
        <f>'DK Salaries'!D746</f>
        <v/>
      </c>
      <c r="E746" t="str">
        <f>'DK Salaries'!E746</f>
        <v/>
      </c>
      <c r="F746" t="str">
        <f>'DK Salaries'!F746</f>
        <v/>
      </c>
      <c r="G746" t="str">
        <f t="shared" si="1"/>
        <v>#VALUE!</v>
      </c>
      <c r="I746" t="str">
        <f t="shared" si="2"/>
        <v>#VALUE!</v>
      </c>
      <c r="L746" s="14" t="str">
        <f t="shared" si="3"/>
        <v>#VALUE!</v>
      </c>
    </row>
    <row r="747">
      <c r="A747" t="str">
        <f>'DK Salaries'!A747</f>
        <v/>
      </c>
      <c r="B747" t="str">
        <f>'DK Salaries'!B747</f>
        <v/>
      </c>
      <c r="C747" t="str">
        <f>'DK Salaries'!C747</f>
        <v/>
      </c>
      <c r="D747" t="str">
        <f>'DK Salaries'!D747</f>
        <v/>
      </c>
      <c r="E747" t="str">
        <f>'DK Salaries'!E747</f>
        <v/>
      </c>
      <c r="F747" t="str">
        <f>'DK Salaries'!F747</f>
        <v/>
      </c>
      <c r="G747" t="str">
        <f t="shared" si="1"/>
        <v>#VALUE!</v>
      </c>
      <c r="I747" t="str">
        <f t="shared" si="2"/>
        <v>#VALUE!</v>
      </c>
      <c r="L747" s="14" t="str">
        <f t="shared" si="3"/>
        <v>#VALUE!</v>
      </c>
    </row>
    <row r="748">
      <c r="A748" t="str">
        <f>'DK Salaries'!A748</f>
        <v/>
      </c>
      <c r="B748" t="str">
        <f>'DK Salaries'!B748</f>
        <v/>
      </c>
      <c r="C748" t="str">
        <f>'DK Salaries'!C748</f>
        <v/>
      </c>
      <c r="D748" t="str">
        <f>'DK Salaries'!D748</f>
        <v/>
      </c>
      <c r="E748" t="str">
        <f>'DK Salaries'!E748</f>
        <v/>
      </c>
      <c r="F748" t="str">
        <f>'DK Salaries'!F748</f>
        <v/>
      </c>
      <c r="G748" t="str">
        <f t="shared" si="1"/>
        <v>#VALUE!</v>
      </c>
      <c r="I748" t="str">
        <f t="shared" si="2"/>
        <v>#VALUE!</v>
      </c>
      <c r="L748" s="14" t="str">
        <f t="shared" si="3"/>
        <v>#VALUE!</v>
      </c>
    </row>
    <row r="749">
      <c r="A749" t="str">
        <f>'DK Salaries'!A749</f>
        <v/>
      </c>
      <c r="B749" t="str">
        <f>'DK Salaries'!B749</f>
        <v/>
      </c>
      <c r="C749" t="str">
        <f>'DK Salaries'!C749</f>
        <v/>
      </c>
      <c r="D749" t="str">
        <f>'DK Salaries'!D749</f>
        <v/>
      </c>
      <c r="E749" t="str">
        <f>'DK Salaries'!E749</f>
        <v/>
      </c>
      <c r="F749" t="str">
        <f>'DK Salaries'!F749</f>
        <v/>
      </c>
      <c r="G749" t="str">
        <f t="shared" si="1"/>
        <v>#VALUE!</v>
      </c>
      <c r="I749" t="str">
        <f t="shared" si="2"/>
        <v>#VALUE!</v>
      </c>
      <c r="L749" s="14" t="str">
        <f t="shared" si="3"/>
        <v>#VALUE!</v>
      </c>
    </row>
    <row r="750">
      <c r="A750" t="str">
        <f>'DK Salaries'!A750</f>
        <v/>
      </c>
      <c r="B750" t="str">
        <f>'DK Salaries'!B750</f>
        <v/>
      </c>
      <c r="C750" t="str">
        <f>'DK Salaries'!C750</f>
        <v/>
      </c>
      <c r="D750" t="str">
        <f>'DK Salaries'!D750</f>
        <v/>
      </c>
      <c r="E750" t="str">
        <f>'DK Salaries'!E750</f>
        <v/>
      </c>
      <c r="F750" t="str">
        <f>'DK Salaries'!F750</f>
        <v/>
      </c>
      <c r="G750" t="str">
        <f t="shared" si="1"/>
        <v>#VALUE!</v>
      </c>
      <c r="I750" t="str">
        <f t="shared" si="2"/>
        <v>#VALUE!</v>
      </c>
      <c r="L750" s="14" t="str">
        <f t="shared" si="3"/>
        <v>#VALUE!</v>
      </c>
    </row>
    <row r="751">
      <c r="A751" t="str">
        <f>'DK Salaries'!A751</f>
        <v/>
      </c>
      <c r="B751" t="str">
        <f>'DK Salaries'!B751</f>
        <v/>
      </c>
      <c r="C751" t="str">
        <f>'DK Salaries'!C751</f>
        <v/>
      </c>
      <c r="D751" t="str">
        <f>'DK Salaries'!D751</f>
        <v/>
      </c>
      <c r="E751" t="str">
        <f>'DK Salaries'!E751</f>
        <v/>
      </c>
      <c r="F751" t="str">
        <f>'DK Salaries'!F751</f>
        <v/>
      </c>
      <c r="G751" t="str">
        <f t="shared" si="1"/>
        <v>#VALUE!</v>
      </c>
      <c r="I751" t="str">
        <f t="shared" si="2"/>
        <v>#VALUE!</v>
      </c>
      <c r="L751" s="14" t="str">
        <f t="shared" si="3"/>
        <v>#VALUE!</v>
      </c>
    </row>
    <row r="752">
      <c r="A752" t="str">
        <f>'DK Salaries'!A752</f>
        <v/>
      </c>
      <c r="B752" t="str">
        <f>'DK Salaries'!B752</f>
        <v/>
      </c>
      <c r="C752" t="str">
        <f>'DK Salaries'!C752</f>
        <v/>
      </c>
      <c r="D752" t="str">
        <f>'DK Salaries'!D752</f>
        <v/>
      </c>
      <c r="E752" t="str">
        <f>'DK Salaries'!E752</f>
        <v/>
      </c>
      <c r="F752" t="str">
        <f>'DK Salaries'!F752</f>
        <v/>
      </c>
      <c r="G752" t="str">
        <f t="shared" si="1"/>
        <v>#VALUE!</v>
      </c>
      <c r="I752" t="str">
        <f t="shared" si="2"/>
        <v>#VALUE!</v>
      </c>
      <c r="L752" s="14" t="str">
        <f t="shared" si="3"/>
        <v>#VALUE!</v>
      </c>
    </row>
    <row r="753">
      <c r="A753" t="str">
        <f>'DK Salaries'!A753</f>
        <v/>
      </c>
      <c r="B753" t="str">
        <f>'DK Salaries'!B753</f>
        <v/>
      </c>
      <c r="C753" t="str">
        <f>'DK Salaries'!C753</f>
        <v/>
      </c>
      <c r="D753" t="str">
        <f>'DK Salaries'!D753</f>
        <v/>
      </c>
      <c r="E753" t="str">
        <f>'DK Salaries'!E753</f>
        <v/>
      </c>
      <c r="F753" t="str">
        <f>'DK Salaries'!F753</f>
        <v/>
      </c>
      <c r="G753" t="str">
        <f t="shared" si="1"/>
        <v>#VALUE!</v>
      </c>
      <c r="I753" t="str">
        <f t="shared" si="2"/>
        <v>#VALUE!</v>
      </c>
      <c r="L753" s="14" t="str">
        <f t="shared" si="3"/>
        <v>#VALUE!</v>
      </c>
    </row>
    <row r="754">
      <c r="A754" t="str">
        <f>'DK Salaries'!A754</f>
        <v/>
      </c>
      <c r="B754" t="str">
        <f>'DK Salaries'!B754</f>
        <v/>
      </c>
      <c r="C754" t="str">
        <f>'DK Salaries'!C754</f>
        <v/>
      </c>
      <c r="D754" t="str">
        <f>'DK Salaries'!D754</f>
        <v/>
      </c>
      <c r="E754" t="str">
        <f>'DK Salaries'!E754</f>
        <v/>
      </c>
      <c r="F754" t="str">
        <f>'DK Salaries'!F754</f>
        <v/>
      </c>
      <c r="G754" t="str">
        <f t="shared" si="1"/>
        <v>#VALUE!</v>
      </c>
      <c r="I754" t="str">
        <f t="shared" si="2"/>
        <v>#VALUE!</v>
      </c>
      <c r="L754" s="14" t="str">
        <f t="shared" si="3"/>
        <v>#VALUE!</v>
      </c>
    </row>
    <row r="755">
      <c r="A755" t="str">
        <f>'DK Salaries'!A755</f>
        <v/>
      </c>
      <c r="B755" t="str">
        <f>'DK Salaries'!B755</f>
        <v/>
      </c>
      <c r="C755" t="str">
        <f>'DK Salaries'!C755</f>
        <v/>
      </c>
      <c r="D755" t="str">
        <f>'DK Salaries'!D755</f>
        <v/>
      </c>
      <c r="E755" t="str">
        <f>'DK Salaries'!E755</f>
        <v/>
      </c>
      <c r="F755" t="str">
        <f>'DK Salaries'!F755</f>
        <v/>
      </c>
      <c r="G755" t="str">
        <f t="shared" si="1"/>
        <v>#VALUE!</v>
      </c>
      <c r="I755" t="str">
        <f t="shared" si="2"/>
        <v>#VALUE!</v>
      </c>
      <c r="L755" s="14" t="str">
        <f t="shared" si="3"/>
        <v>#VALUE!</v>
      </c>
    </row>
    <row r="756">
      <c r="A756" t="str">
        <f>'DK Salaries'!A756</f>
        <v/>
      </c>
      <c r="B756" t="str">
        <f>'DK Salaries'!B756</f>
        <v/>
      </c>
      <c r="C756" t="str">
        <f>'DK Salaries'!C756</f>
        <v/>
      </c>
      <c r="D756" t="str">
        <f>'DK Salaries'!D756</f>
        <v/>
      </c>
      <c r="E756" t="str">
        <f>'DK Salaries'!E756</f>
        <v/>
      </c>
      <c r="F756" t="str">
        <f>'DK Salaries'!F756</f>
        <v/>
      </c>
      <c r="G756" t="str">
        <f t="shared" si="1"/>
        <v>#VALUE!</v>
      </c>
      <c r="I756" t="str">
        <f t="shared" si="2"/>
        <v>#VALUE!</v>
      </c>
      <c r="L756" s="14" t="str">
        <f t="shared" si="3"/>
        <v>#VALUE!</v>
      </c>
    </row>
    <row r="757">
      <c r="A757" t="str">
        <f>'DK Salaries'!A757</f>
        <v/>
      </c>
      <c r="B757" t="str">
        <f>'DK Salaries'!B757</f>
        <v/>
      </c>
      <c r="C757" t="str">
        <f>'DK Salaries'!C757</f>
        <v/>
      </c>
      <c r="D757" t="str">
        <f>'DK Salaries'!D757</f>
        <v/>
      </c>
      <c r="E757" t="str">
        <f>'DK Salaries'!E757</f>
        <v/>
      </c>
      <c r="F757" t="str">
        <f>'DK Salaries'!F757</f>
        <v/>
      </c>
      <c r="G757" t="str">
        <f t="shared" si="1"/>
        <v>#VALUE!</v>
      </c>
      <c r="I757" t="str">
        <f t="shared" si="2"/>
        <v>#VALUE!</v>
      </c>
      <c r="L757" s="14" t="str">
        <f t="shared" si="3"/>
        <v>#VALUE!</v>
      </c>
    </row>
    <row r="758">
      <c r="A758" t="str">
        <f>'DK Salaries'!A758</f>
        <v/>
      </c>
      <c r="B758" t="str">
        <f>'DK Salaries'!B758</f>
        <v/>
      </c>
      <c r="C758" t="str">
        <f>'DK Salaries'!C758</f>
        <v/>
      </c>
      <c r="D758" t="str">
        <f>'DK Salaries'!D758</f>
        <v/>
      </c>
      <c r="E758" t="str">
        <f>'DK Salaries'!E758</f>
        <v/>
      </c>
      <c r="F758" t="str">
        <f>'DK Salaries'!F758</f>
        <v/>
      </c>
      <c r="G758" t="str">
        <f t="shared" si="1"/>
        <v>#VALUE!</v>
      </c>
      <c r="I758" t="str">
        <f t="shared" si="2"/>
        <v>#VALUE!</v>
      </c>
      <c r="L758" s="14" t="str">
        <f t="shared" si="3"/>
        <v>#VALUE!</v>
      </c>
    </row>
    <row r="759">
      <c r="A759" t="str">
        <f>'DK Salaries'!A759</f>
        <v/>
      </c>
      <c r="B759" t="str">
        <f>'DK Salaries'!B759</f>
        <v/>
      </c>
      <c r="C759" t="str">
        <f>'DK Salaries'!C759</f>
        <v/>
      </c>
      <c r="D759" t="str">
        <f>'DK Salaries'!D759</f>
        <v/>
      </c>
      <c r="E759" t="str">
        <f>'DK Salaries'!E759</f>
        <v/>
      </c>
      <c r="F759" t="str">
        <f>'DK Salaries'!F759</f>
        <v/>
      </c>
      <c r="G759" t="str">
        <f t="shared" si="1"/>
        <v>#VALUE!</v>
      </c>
      <c r="I759" t="str">
        <f t="shared" si="2"/>
        <v>#VALUE!</v>
      </c>
      <c r="L759" s="14" t="str">
        <f t="shared" si="3"/>
        <v>#VALUE!</v>
      </c>
    </row>
    <row r="760">
      <c r="A760" t="str">
        <f>'DK Salaries'!A760</f>
        <v/>
      </c>
      <c r="B760" t="str">
        <f>'DK Salaries'!B760</f>
        <v/>
      </c>
      <c r="C760" t="str">
        <f>'DK Salaries'!C760</f>
        <v/>
      </c>
      <c r="D760" t="str">
        <f>'DK Salaries'!D760</f>
        <v/>
      </c>
      <c r="E760" t="str">
        <f>'DK Salaries'!E760</f>
        <v/>
      </c>
      <c r="F760" t="str">
        <f>'DK Salaries'!F760</f>
        <v/>
      </c>
      <c r="G760" t="str">
        <f t="shared" si="1"/>
        <v>#VALUE!</v>
      </c>
      <c r="I760" t="str">
        <f t="shared" si="2"/>
        <v>#VALUE!</v>
      </c>
      <c r="L760" s="14" t="str">
        <f t="shared" si="3"/>
        <v>#VALUE!</v>
      </c>
    </row>
    <row r="761">
      <c r="A761" t="str">
        <f>'DK Salaries'!A761</f>
        <v/>
      </c>
      <c r="B761" t="str">
        <f>'DK Salaries'!B761</f>
        <v/>
      </c>
      <c r="C761" t="str">
        <f>'DK Salaries'!C761</f>
        <v/>
      </c>
      <c r="D761" t="str">
        <f>'DK Salaries'!D761</f>
        <v/>
      </c>
      <c r="E761" t="str">
        <f>'DK Salaries'!E761</f>
        <v/>
      </c>
      <c r="F761" t="str">
        <f>'DK Salaries'!F761</f>
        <v/>
      </c>
      <c r="G761" t="str">
        <f t="shared" si="1"/>
        <v>#VALUE!</v>
      </c>
      <c r="I761" t="str">
        <f t="shared" si="2"/>
        <v>#VALUE!</v>
      </c>
      <c r="L761" s="14" t="str">
        <f t="shared" si="3"/>
        <v>#VALUE!</v>
      </c>
    </row>
    <row r="762">
      <c r="A762" t="str">
        <f>'DK Salaries'!A762</f>
        <v/>
      </c>
      <c r="B762" t="str">
        <f>'DK Salaries'!B762</f>
        <v/>
      </c>
      <c r="C762" t="str">
        <f>'DK Salaries'!C762</f>
        <v/>
      </c>
      <c r="D762" t="str">
        <f>'DK Salaries'!D762</f>
        <v/>
      </c>
      <c r="E762" t="str">
        <f>'DK Salaries'!E762</f>
        <v/>
      </c>
      <c r="F762" t="str">
        <f>'DK Salaries'!F762</f>
        <v/>
      </c>
      <c r="G762" t="str">
        <f t="shared" si="1"/>
        <v>#VALUE!</v>
      </c>
      <c r="I762" t="str">
        <f t="shared" si="2"/>
        <v>#VALUE!</v>
      </c>
      <c r="L762" s="14" t="str">
        <f t="shared" si="3"/>
        <v>#VALUE!</v>
      </c>
    </row>
    <row r="763">
      <c r="A763" t="str">
        <f>'DK Salaries'!A763</f>
        <v/>
      </c>
      <c r="B763" t="str">
        <f>'DK Salaries'!B763</f>
        <v/>
      </c>
      <c r="C763" t="str">
        <f>'DK Salaries'!C763</f>
        <v/>
      </c>
      <c r="D763" t="str">
        <f>'DK Salaries'!D763</f>
        <v/>
      </c>
      <c r="E763" t="str">
        <f>'DK Salaries'!E763</f>
        <v/>
      </c>
      <c r="F763" t="str">
        <f>'DK Salaries'!F763</f>
        <v/>
      </c>
      <c r="G763" t="str">
        <f t="shared" si="1"/>
        <v>#VALUE!</v>
      </c>
      <c r="I763" t="str">
        <f t="shared" si="2"/>
        <v>#VALUE!</v>
      </c>
      <c r="L763" s="14" t="str">
        <f t="shared" si="3"/>
        <v>#VALUE!</v>
      </c>
    </row>
    <row r="764">
      <c r="A764" t="str">
        <f>'DK Salaries'!A764</f>
        <v/>
      </c>
      <c r="B764" t="str">
        <f>'DK Salaries'!B764</f>
        <v/>
      </c>
      <c r="C764" t="str">
        <f>'DK Salaries'!C764</f>
        <v/>
      </c>
      <c r="D764" t="str">
        <f>'DK Salaries'!D764</f>
        <v/>
      </c>
      <c r="E764" t="str">
        <f>'DK Salaries'!E764</f>
        <v/>
      </c>
      <c r="F764" t="str">
        <f>'DK Salaries'!F764</f>
        <v/>
      </c>
      <c r="G764" t="str">
        <f t="shared" si="1"/>
        <v>#VALUE!</v>
      </c>
      <c r="I764" t="str">
        <f t="shared" si="2"/>
        <v>#VALUE!</v>
      </c>
      <c r="L764" s="14" t="str">
        <f t="shared" si="3"/>
        <v>#VALUE!</v>
      </c>
    </row>
    <row r="765">
      <c r="A765" t="str">
        <f>'DK Salaries'!A765</f>
        <v/>
      </c>
      <c r="B765" t="str">
        <f>'DK Salaries'!B765</f>
        <v/>
      </c>
      <c r="C765" t="str">
        <f>'DK Salaries'!C765</f>
        <v/>
      </c>
      <c r="D765" t="str">
        <f>'DK Salaries'!D765</f>
        <v/>
      </c>
      <c r="E765" t="str">
        <f>'DK Salaries'!E765</f>
        <v/>
      </c>
      <c r="F765" t="str">
        <f>'DK Salaries'!F765</f>
        <v/>
      </c>
      <c r="G765" t="str">
        <f t="shared" si="1"/>
        <v>#VALUE!</v>
      </c>
      <c r="I765" t="str">
        <f t="shared" si="2"/>
        <v>#VALUE!</v>
      </c>
      <c r="L765" s="14" t="str">
        <f t="shared" si="3"/>
        <v>#VALUE!</v>
      </c>
    </row>
    <row r="766">
      <c r="A766" t="str">
        <f>'DK Salaries'!A766</f>
        <v/>
      </c>
      <c r="B766" t="str">
        <f>'DK Salaries'!B766</f>
        <v/>
      </c>
      <c r="C766" t="str">
        <f>'DK Salaries'!C766</f>
        <v/>
      </c>
      <c r="D766" t="str">
        <f>'DK Salaries'!D766</f>
        <v/>
      </c>
      <c r="E766" t="str">
        <f>'DK Salaries'!E766</f>
        <v/>
      </c>
      <c r="F766" t="str">
        <f>'DK Salaries'!F766</f>
        <v/>
      </c>
      <c r="G766" t="str">
        <f t="shared" si="1"/>
        <v>#VALUE!</v>
      </c>
      <c r="I766" t="str">
        <f t="shared" si="2"/>
        <v>#VALUE!</v>
      </c>
      <c r="L766" s="14" t="str">
        <f t="shared" si="3"/>
        <v>#VALUE!</v>
      </c>
    </row>
    <row r="767">
      <c r="A767" t="str">
        <f>'DK Salaries'!A767</f>
        <v/>
      </c>
      <c r="B767" t="str">
        <f>'DK Salaries'!B767</f>
        <v/>
      </c>
      <c r="C767" t="str">
        <f>'DK Salaries'!C767</f>
        <v/>
      </c>
      <c r="D767" t="str">
        <f>'DK Salaries'!D767</f>
        <v/>
      </c>
      <c r="E767" t="str">
        <f>'DK Salaries'!E767</f>
        <v/>
      </c>
      <c r="F767" t="str">
        <f>'DK Salaries'!F767</f>
        <v/>
      </c>
      <c r="G767" t="str">
        <f t="shared" si="1"/>
        <v>#VALUE!</v>
      </c>
      <c r="I767" t="str">
        <f t="shared" si="2"/>
        <v>#VALUE!</v>
      </c>
      <c r="L767" s="14" t="str">
        <f t="shared" si="3"/>
        <v>#VALUE!</v>
      </c>
    </row>
    <row r="768">
      <c r="A768" t="str">
        <f>'DK Salaries'!A768</f>
        <v/>
      </c>
      <c r="B768" t="str">
        <f>'DK Salaries'!B768</f>
        <v/>
      </c>
      <c r="C768" t="str">
        <f>'DK Salaries'!C768</f>
        <v/>
      </c>
      <c r="D768" t="str">
        <f>'DK Salaries'!D768</f>
        <v/>
      </c>
      <c r="E768" t="str">
        <f>'DK Salaries'!E768</f>
        <v/>
      </c>
      <c r="F768" t="str">
        <f>'DK Salaries'!F768</f>
        <v/>
      </c>
      <c r="G768" t="str">
        <f t="shared" si="1"/>
        <v>#VALUE!</v>
      </c>
      <c r="I768" t="str">
        <f t="shared" si="2"/>
        <v>#VALUE!</v>
      </c>
      <c r="L768" s="14" t="str">
        <f t="shared" si="3"/>
        <v>#VALUE!</v>
      </c>
    </row>
    <row r="769">
      <c r="A769" t="str">
        <f>'DK Salaries'!A769</f>
        <v/>
      </c>
      <c r="B769" t="str">
        <f>'DK Salaries'!B769</f>
        <v/>
      </c>
      <c r="C769" t="str">
        <f>'DK Salaries'!C769</f>
        <v/>
      </c>
      <c r="D769" t="str">
        <f>'DK Salaries'!D769</f>
        <v/>
      </c>
      <c r="E769" t="str">
        <f>'DK Salaries'!E769</f>
        <v/>
      </c>
      <c r="F769" t="str">
        <f>'DK Salaries'!F769</f>
        <v/>
      </c>
      <c r="G769" t="str">
        <f t="shared" si="1"/>
        <v>#VALUE!</v>
      </c>
      <c r="I769" t="str">
        <f t="shared" si="2"/>
        <v>#VALUE!</v>
      </c>
      <c r="L769" s="14" t="str">
        <f t="shared" si="3"/>
        <v>#VALUE!</v>
      </c>
    </row>
    <row r="770">
      <c r="A770" t="str">
        <f>'DK Salaries'!A770</f>
        <v/>
      </c>
      <c r="B770" t="str">
        <f>'DK Salaries'!B770</f>
        <v/>
      </c>
      <c r="C770" t="str">
        <f>'DK Salaries'!C770</f>
        <v/>
      </c>
      <c r="D770" t="str">
        <f>'DK Salaries'!D770</f>
        <v/>
      </c>
      <c r="E770" t="str">
        <f>'DK Salaries'!E770</f>
        <v/>
      </c>
      <c r="F770" t="str">
        <f>'DK Salaries'!F770</f>
        <v/>
      </c>
      <c r="G770" t="str">
        <f t="shared" si="1"/>
        <v>#VALUE!</v>
      </c>
      <c r="I770" t="str">
        <f t="shared" si="2"/>
        <v>#VALUE!</v>
      </c>
      <c r="L770" s="14" t="str">
        <f t="shared" si="3"/>
        <v>#VALUE!</v>
      </c>
    </row>
    <row r="771">
      <c r="A771" t="str">
        <f>'DK Salaries'!A771</f>
        <v/>
      </c>
      <c r="B771" t="str">
        <f>'DK Salaries'!B771</f>
        <v/>
      </c>
      <c r="C771" t="str">
        <f>'DK Salaries'!C771</f>
        <v/>
      </c>
      <c r="D771" t="str">
        <f>'DK Salaries'!D771</f>
        <v/>
      </c>
      <c r="E771" t="str">
        <f>'DK Salaries'!E771</f>
        <v/>
      </c>
      <c r="F771" t="str">
        <f>'DK Salaries'!F771</f>
        <v/>
      </c>
      <c r="G771" t="str">
        <f t="shared" si="1"/>
        <v>#VALUE!</v>
      </c>
      <c r="I771" t="str">
        <f t="shared" si="2"/>
        <v>#VALUE!</v>
      </c>
      <c r="L771" s="14" t="str">
        <f t="shared" si="3"/>
        <v>#VALUE!</v>
      </c>
    </row>
    <row r="772">
      <c r="A772" t="str">
        <f>'DK Salaries'!A772</f>
        <v/>
      </c>
      <c r="B772" t="str">
        <f>'DK Salaries'!B772</f>
        <v/>
      </c>
      <c r="C772" t="str">
        <f>'DK Salaries'!C772</f>
        <v/>
      </c>
      <c r="D772" t="str">
        <f>'DK Salaries'!D772</f>
        <v/>
      </c>
      <c r="E772" t="str">
        <f>'DK Salaries'!E772</f>
        <v/>
      </c>
      <c r="F772" t="str">
        <f>'DK Salaries'!F772</f>
        <v/>
      </c>
      <c r="G772" t="str">
        <f t="shared" si="1"/>
        <v>#VALUE!</v>
      </c>
      <c r="I772" t="str">
        <f t="shared" si="2"/>
        <v>#VALUE!</v>
      </c>
      <c r="L772" s="14" t="str">
        <f t="shared" si="3"/>
        <v>#VALUE!</v>
      </c>
    </row>
    <row r="773">
      <c r="A773" t="str">
        <f>'DK Salaries'!A773</f>
        <v/>
      </c>
      <c r="B773" t="str">
        <f>'DK Salaries'!B773</f>
        <v/>
      </c>
      <c r="C773" t="str">
        <f>'DK Salaries'!C773</f>
        <v/>
      </c>
      <c r="D773" t="str">
        <f>'DK Salaries'!D773</f>
        <v/>
      </c>
      <c r="E773" t="str">
        <f>'DK Salaries'!E773</f>
        <v/>
      </c>
      <c r="F773" t="str">
        <f>'DK Salaries'!F773</f>
        <v/>
      </c>
      <c r="G773" t="str">
        <f t="shared" si="1"/>
        <v>#VALUE!</v>
      </c>
      <c r="I773" t="str">
        <f t="shared" si="2"/>
        <v>#VALUE!</v>
      </c>
      <c r="L773" s="14" t="str">
        <f t="shared" si="3"/>
        <v>#VALUE!</v>
      </c>
    </row>
    <row r="774">
      <c r="A774" t="str">
        <f>'DK Salaries'!A774</f>
        <v/>
      </c>
      <c r="B774" t="str">
        <f>'DK Salaries'!B774</f>
        <v/>
      </c>
      <c r="C774" t="str">
        <f>'DK Salaries'!C774</f>
        <v/>
      </c>
      <c r="D774" t="str">
        <f>'DK Salaries'!D774</f>
        <v/>
      </c>
      <c r="E774" t="str">
        <f>'DK Salaries'!E774</f>
        <v/>
      </c>
      <c r="F774" t="str">
        <f>'DK Salaries'!F774</f>
        <v/>
      </c>
      <c r="G774" t="str">
        <f t="shared" si="1"/>
        <v>#VALUE!</v>
      </c>
      <c r="I774" t="str">
        <f t="shared" si="2"/>
        <v>#VALUE!</v>
      </c>
      <c r="L774" s="14" t="str">
        <f t="shared" si="3"/>
        <v>#VALUE!</v>
      </c>
    </row>
    <row r="775">
      <c r="A775" t="str">
        <f>'DK Salaries'!A775</f>
        <v/>
      </c>
      <c r="B775" t="str">
        <f>'DK Salaries'!B775</f>
        <v/>
      </c>
      <c r="C775" t="str">
        <f>'DK Salaries'!C775</f>
        <v/>
      </c>
      <c r="D775" t="str">
        <f>'DK Salaries'!D775</f>
        <v/>
      </c>
      <c r="E775" t="str">
        <f>'DK Salaries'!E775</f>
        <v/>
      </c>
      <c r="F775" t="str">
        <f>'DK Salaries'!F775</f>
        <v/>
      </c>
      <c r="G775" t="str">
        <f t="shared" si="1"/>
        <v>#VALUE!</v>
      </c>
      <c r="I775" t="str">
        <f t="shared" si="2"/>
        <v>#VALUE!</v>
      </c>
      <c r="L775" s="14" t="str">
        <f t="shared" si="3"/>
        <v>#VALUE!</v>
      </c>
    </row>
    <row r="776">
      <c r="A776" t="str">
        <f>'DK Salaries'!A776</f>
        <v/>
      </c>
      <c r="B776" t="str">
        <f>'DK Salaries'!B776</f>
        <v/>
      </c>
      <c r="C776" t="str">
        <f>'DK Salaries'!C776</f>
        <v/>
      </c>
      <c r="D776" t="str">
        <f>'DK Salaries'!D776</f>
        <v/>
      </c>
      <c r="E776" t="str">
        <f>'DK Salaries'!E776</f>
        <v/>
      </c>
      <c r="F776" t="str">
        <f>'DK Salaries'!F776</f>
        <v/>
      </c>
      <c r="G776" t="str">
        <f t="shared" si="1"/>
        <v>#VALUE!</v>
      </c>
      <c r="I776" t="str">
        <f t="shared" si="2"/>
        <v>#VALUE!</v>
      </c>
      <c r="L776" s="14" t="str">
        <f t="shared" si="3"/>
        <v>#VALUE!</v>
      </c>
    </row>
    <row r="777">
      <c r="A777" t="str">
        <f>'DK Salaries'!A777</f>
        <v/>
      </c>
      <c r="B777" t="str">
        <f>'DK Salaries'!B777</f>
        <v/>
      </c>
      <c r="C777" t="str">
        <f>'DK Salaries'!C777</f>
        <v/>
      </c>
      <c r="D777" t="str">
        <f>'DK Salaries'!D777</f>
        <v/>
      </c>
      <c r="E777" t="str">
        <f>'DK Salaries'!E777</f>
        <v/>
      </c>
      <c r="F777" t="str">
        <f>'DK Salaries'!F777</f>
        <v/>
      </c>
      <c r="G777" t="str">
        <f t="shared" si="1"/>
        <v>#VALUE!</v>
      </c>
      <c r="I777" t="str">
        <f t="shared" si="2"/>
        <v>#VALUE!</v>
      </c>
      <c r="L777" s="14" t="str">
        <f t="shared" si="3"/>
        <v>#VALUE!</v>
      </c>
    </row>
    <row r="778">
      <c r="A778" t="str">
        <f>'DK Salaries'!A778</f>
        <v/>
      </c>
      <c r="B778" t="str">
        <f>'DK Salaries'!B778</f>
        <v/>
      </c>
      <c r="C778" t="str">
        <f>'DK Salaries'!C778</f>
        <v/>
      </c>
      <c r="D778" t="str">
        <f>'DK Salaries'!D778</f>
        <v/>
      </c>
      <c r="E778" t="str">
        <f>'DK Salaries'!E778</f>
        <v/>
      </c>
      <c r="F778" t="str">
        <f>'DK Salaries'!F778</f>
        <v/>
      </c>
      <c r="G778" t="str">
        <f t="shared" si="1"/>
        <v>#VALUE!</v>
      </c>
      <c r="I778" t="str">
        <f t="shared" si="2"/>
        <v>#VALUE!</v>
      </c>
      <c r="L778" s="14" t="str">
        <f t="shared" si="3"/>
        <v>#VALUE!</v>
      </c>
    </row>
    <row r="779">
      <c r="A779" t="str">
        <f>'DK Salaries'!A779</f>
        <v/>
      </c>
      <c r="B779" t="str">
        <f>'DK Salaries'!B779</f>
        <v/>
      </c>
      <c r="C779" t="str">
        <f>'DK Salaries'!C779</f>
        <v/>
      </c>
      <c r="D779" t="str">
        <f>'DK Salaries'!D779</f>
        <v/>
      </c>
      <c r="E779" t="str">
        <f>'DK Salaries'!E779</f>
        <v/>
      </c>
      <c r="F779" t="str">
        <f>'DK Salaries'!F779</f>
        <v/>
      </c>
      <c r="G779" t="str">
        <f t="shared" si="1"/>
        <v>#VALUE!</v>
      </c>
      <c r="I779" t="str">
        <f t="shared" si="2"/>
        <v>#VALUE!</v>
      </c>
      <c r="L779" s="14" t="str">
        <f t="shared" si="3"/>
        <v>#VALUE!</v>
      </c>
    </row>
    <row r="780">
      <c r="A780" t="str">
        <f>'DK Salaries'!A780</f>
        <v/>
      </c>
      <c r="B780" t="str">
        <f>'DK Salaries'!B780</f>
        <v/>
      </c>
      <c r="C780" t="str">
        <f>'DK Salaries'!C780</f>
        <v/>
      </c>
      <c r="D780" t="str">
        <f>'DK Salaries'!D780</f>
        <v/>
      </c>
      <c r="E780" t="str">
        <f>'DK Salaries'!E780</f>
        <v/>
      </c>
      <c r="F780" t="str">
        <f>'DK Salaries'!F780</f>
        <v/>
      </c>
      <c r="G780" t="str">
        <f t="shared" si="1"/>
        <v>#VALUE!</v>
      </c>
      <c r="I780" t="str">
        <f t="shared" si="2"/>
        <v>#VALUE!</v>
      </c>
      <c r="L780" s="14" t="str">
        <f t="shared" si="3"/>
        <v>#VALUE!</v>
      </c>
    </row>
    <row r="781">
      <c r="A781" t="str">
        <f>'DK Salaries'!A781</f>
        <v/>
      </c>
      <c r="B781" t="str">
        <f>'DK Salaries'!B781</f>
        <v/>
      </c>
      <c r="C781" t="str">
        <f>'DK Salaries'!C781</f>
        <v/>
      </c>
      <c r="D781" t="str">
        <f>'DK Salaries'!D781</f>
        <v/>
      </c>
      <c r="E781" t="str">
        <f>'DK Salaries'!E781</f>
        <v/>
      </c>
      <c r="F781" t="str">
        <f>'DK Salaries'!F781</f>
        <v/>
      </c>
      <c r="G781" t="str">
        <f t="shared" si="1"/>
        <v>#VALUE!</v>
      </c>
      <c r="I781" t="str">
        <f t="shared" si="2"/>
        <v>#VALUE!</v>
      </c>
      <c r="L781" s="14" t="str">
        <f t="shared" si="3"/>
        <v>#VALUE!</v>
      </c>
    </row>
    <row r="782">
      <c r="A782" t="str">
        <f>'DK Salaries'!A782</f>
        <v/>
      </c>
      <c r="B782" t="str">
        <f>'DK Salaries'!B782</f>
        <v/>
      </c>
      <c r="C782" t="str">
        <f>'DK Salaries'!C782</f>
        <v/>
      </c>
      <c r="D782" t="str">
        <f>'DK Salaries'!D782</f>
        <v/>
      </c>
      <c r="E782" t="str">
        <f>'DK Salaries'!E782</f>
        <v/>
      </c>
      <c r="F782" t="str">
        <f>'DK Salaries'!F782</f>
        <v/>
      </c>
      <c r="G782" t="str">
        <f t="shared" si="1"/>
        <v>#VALUE!</v>
      </c>
      <c r="I782" t="str">
        <f t="shared" si="2"/>
        <v>#VALUE!</v>
      </c>
      <c r="L782" s="14" t="str">
        <f t="shared" si="3"/>
        <v>#VALUE!</v>
      </c>
    </row>
    <row r="783">
      <c r="A783" t="str">
        <f>'DK Salaries'!A783</f>
        <v/>
      </c>
      <c r="B783" t="str">
        <f>'DK Salaries'!B783</f>
        <v/>
      </c>
      <c r="C783" t="str">
        <f>'DK Salaries'!C783</f>
        <v/>
      </c>
      <c r="D783" t="str">
        <f>'DK Salaries'!D783</f>
        <v/>
      </c>
      <c r="E783" t="str">
        <f>'DK Salaries'!E783</f>
        <v/>
      </c>
      <c r="F783" t="str">
        <f>'DK Salaries'!F783</f>
        <v/>
      </c>
      <c r="G783" t="str">
        <f t="shared" si="1"/>
        <v>#VALUE!</v>
      </c>
      <c r="I783" t="str">
        <f t="shared" si="2"/>
        <v>#VALUE!</v>
      </c>
      <c r="L783" s="14" t="str">
        <f t="shared" si="3"/>
        <v>#VALUE!</v>
      </c>
    </row>
    <row r="784">
      <c r="A784" t="str">
        <f>'DK Salaries'!A784</f>
        <v/>
      </c>
      <c r="B784" t="str">
        <f>'DK Salaries'!B784</f>
        <v/>
      </c>
      <c r="C784" t="str">
        <f>'DK Salaries'!C784</f>
        <v/>
      </c>
      <c r="D784" t="str">
        <f>'DK Salaries'!D784</f>
        <v/>
      </c>
      <c r="E784" t="str">
        <f>'DK Salaries'!E784</f>
        <v/>
      </c>
      <c r="F784" t="str">
        <f>'DK Salaries'!F784</f>
        <v/>
      </c>
      <c r="G784" t="str">
        <f t="shared" si="1"/>
        <v>#VALUE!</v>
      </c>
      <c r="I784" t="str">
        <f t="shared" si="2"/>
        <v>#VALUE!</v>
      </c>
      <c r="L784" s="14" t="str">
        <f t="shared" si="3"/>
        <v>#VALUE!</v>
      </c>
    </row>
    <row r="785">
      <c r="A785" t="str">
        <f>'DK Salaries'!A785</f>
        <v/>
      </c>
      <c r="B785" t="str">
        <f>'DK Salaries'!B785</f>
        <v/>
      </c>
      <c r="C785" t="str">
        <f>'DK Salaries'!C785</f>
        <v/>
      </c>
      <c r="D785" t="str">
        <f>'DK Salaries'!D785</f>
        <v/>
      </c>
      <c r="E785" t="str">
        <f>'DK Salaries'!E785</f>
        <v/>
      </c>
      <c r="F785" t="str">
        <f>'DK Salaries'!F785</f>
        <v/>
      </c>
      <c r="G785" t="str">
        <f t="shared" si="1"/>
        <v>#VALUE!</v>
      </c>
      <c r="I785" t="str">
        <f t="shared" si="2"/>
        <v>#VALUE!</v>
      </c>
      <c r="L785" s="14" t="str">
        <f t="shared" si="3"/>
        <v>#VALUE!</v>
      </c>
    </row>
    <row r="786">
      <c r="A786" t="str">
        <f>'DK Salaries'!A786</f>
        <v/>
      </c>
      <c r="B786" t="str">
        <f>'DK Salaries'!B786</f>
        <v/>
      </c>
      <c r="C786" t="str">
        <f>'DK Salaries'!C786</f>
        <v/>
      </c>
      <c r="D786" t="str">
        <f>'DK Salaries'!D786</f>
        <v/>
      </c>
      <c r="E786" t="str">
        <f>'DK Salaries'!E786</f>
        <v/>
      </c>
      <c r="F786" t="str">
        <f>'DK Salaries'!F786</f>
        <v/>
      </c>
      <c r="G786" t="str">
        <f t="shared" si="1"/>
        <v>#VALUE!</v>
      </c>
      <c r="I786" t="str">
        <f t="shared" si="2"/>
        <v>#VALUE!</v>
      </c>
      <c r="L786" s="14" t="str">
        <f t="shared" si="3"/>
        <v>#VALUE!</v>
      </c>
    </row>
    <row r="787">
      <c r="A787" t="str">
        <f>'DK Salaries'!A787</f>
        <v/>
      </c>
      <c r="B787" t="str">
        <f>'DK Salaries'!B787</f>
        <v/>
      </c>
      <c r="C787" t="str">
        <f>'DK Salaries'!C787</f>
        <v/>
      </c>
      <c r="D787" t="str">
        <f>'DK Salaries'!D787</f>
        <v/>
      </c>
      <c r="E787" t="str">
        <f>'DK Salaries'!E787</f>
        <v/>
      </c>
      <c r="F787" t="str">
        <f>'DK Salaries'!F787</f>
        <v/>
      </c>
      <c r="G787" t="str">
        <f t="shared" si="1"/>
        <v>#VALUE!</v>
      </c>
      <c r="I787" t="str">
        <f t="shared" si="2"/>
        <v>#VALUE!</v>
      </c>
      <c r="L787" s="14" t="str">
        <f t="shared" si="3"/>
        <v>#VALUE!</v>
      </c>
    </row>
    <row r="788">
      <c r="A788" t="str">
        <f>'DK Salaries'!A788</f>
        <v/>
      </c>
      <c r="B788" t="str">
        <f>'DK Salaries'!B788</f>
        <v/>
      </c>
      <c r="C788" t="str">
        <f>'DK Salaries'!C788</f>
        <v/>
      </c>
      <c r="D788" t="str">
        <f>'DK Salaries'!D788</f>
        <v/>
      </c>
      <c r="E788" t="str">
        <f>'DK Salaries'!E788</f>
        <v/>
      </c>
      <c r="F788" t="str">
        <f>'DK Salaries'!F788</f>
        <v/>
      </c>
      <c r="G788" t="str">
        <f t="shared" si="1"/>
        <v>#VALUE!</v>
      </c>
      <c r="I788" t="str">
        <f t="shared" si="2"/>
        <v>#VALUE!</v>
      </c>
      <c r="L788" s="14" t="str">
        <f t="shared" si="3"/>
        <v>#VALUE!</v>
      </c>
    </row>
    <row r="789">
      <c r="A789" t="str">
        <f>'DK Salaries'!A789</f>
        <v/>
      </c>
      <c r="B789" t="str">
        <f>'DK Salaries'!B789</f>
        <v/>
      </c>
      <c r="C789" t="str">
        <f>'DK Salaries'!C789</f>
        <v/>
      </c>
      <c r="D789" t="str">
        <f>'DK Salaries'!D789</f>
        <v/>
      </c>
      <c r="E789" t="str">
        <f>'DK Salaries'!E789</f>
        <v/>
      </c>
      <c r="F789" t="str">
        <f>'DK Salaries'!F789</f>
        <v/>
      </c>
      <c r="G789" t="str">
        <f t="shared" si="1"/>
        <v>#VALUE!</v>
      </c>
      <c r="I789" t="str">
        <f t="shared" si="2"/>
        <v>#VALUE!</v>
      </c>
      <c r="L789" s="14" t="str">
        <f t="shared" si="3"/>
        <v>#VALUE!</v>
      </c>
    </row>
    <row r="790">
      <c r="A790" t="str">
        <f>'DK Salaries'!A790</f>
        <v/>
      </c>
      <c r="B790" t="str">
        <f>'DK Salaries'!B790</f>
        <v/>
      </c>
      <c r="C790" t="str">
        <f>'DK Salaries'!C790</f>
        <v/>
      </c>
      <c r="D790" t="str">
        <f>'DK Salaries'!D790</f>
        <v/>
      </c>
      <c r="E790" t="str">
        <f>'DK Salaries'!E790</f>
        <v/>
      </c>
      <c r="F790" t="str">
        <f>'DK Salaries'!F790</f>
        <v/>
      </c>
      <c r="G790" t="str">
        <f t="shared" si="1"/>
        <v>#VALUE!</v>
      </c>
      <c r="I790" t="str">
        <f t="shared" si="2"/>
        <v>#VALUE!</v>
      </c>
      <c r="L790" s="14" t="str">
        <f t="shared" si="3"/>
        <v>#VALUE!</v>
      </c>
    </row>
    <row r="791">
      <c r="A791" t="str">
        <f>'DK Salaries'!A791</f>
        <v/>
      </c>
      <c r="B791" t="str">
        <f>'DK Salaries'!B791</f>
        <v/>
      </c>
      <c r="C791" t="str">
        <f>'DK Salaries'!C791</f>
        <v/>
      </c>
      <c r="D791" t="str">
        <f>'DK Salaries'!D791</f>
        <v/>
      </c>
      <c r="E791" t="str">
        <f>'DK Salaries'!E791</f>
        <v/>
      </c>
      <c r="F791" t="str">
        <f>'DK Salaries'!F791</f>
        <v/>
      </c>
      <c r="G791" t="str">
        <f t="shared" si="1"/>
        <v>#VALUE!</v>
      </c>
      <c r="I791" t="str">
        <f t="shared" si="2"/>
        <v>#VALUE!</v>
      </c>
      <c r="L791" s="14" t="str">
        <f t="shared" si="3"/>
        <v>#VALUE!</v>
      </c>
    </row>
    <row r="792">
      <c r="A792" t="str">
        <f>'DK Salaries'!A792</f>
        <v/>
      </c>
      <c r="B792" t="str">
        <f>'DK Salaries'!B792</f>
        <v/>
      </c>
      <c r="C792" t="str">
        <f>'DK Salaries'!C792</f>
        <v/>
      </c>
      <c r="D792" t="str">
        <f>'DK Salaries'!D792</f>
        <v/>
      </c>
      <c r="E792" t="str">
        <f>'DK Salaries'!E792</f>
        <v/>
      </c>
      <c r="F792" t="str">
        <f>'DK Salaries'!F792</f>
        <v/>
      </c>
      <c r="G792" t="str">
        <f t="shared" si="1"/>
        <v>#VALUE!</v>
      </c>
      <c r="I792" t="str">
        <f t="shared" si="2"/>
        <v>#VALUE!</v>
      </c>
      <c r="L792" s="14" t="str">
        <f t="shared" si="3"/>
        <v>#VALUE!</v>
      </c>
    </row>
    <row r="793">
      <c r="A793" t="str">
        <f>'DK Salaries'!A793</f>
        <v/>
      </c>
      <c r="B793" t="str">
        <f>'DK Salaries'!B793</f>
        <v/>
      </c>
      <c r="C793" t="str">
        <f>'DK Salaries'!C793</f>
        <v/>
      </c>
      <c r="D793" t="str">
        <f>'DK Salaries'!D793</f>
        <v/>
      </c>
      <c r="E793" t="str">
        <f>'DK Salaries'!E793</f>
        <v/>
      </c>
      <c r="F793" t="str">
        <f>'DK Salaries'!F793</f>
        <v/>
      </c>
      <c r="G793" t="str">
        <f t="shared" si="1"/>
        <v>#VALUE!</v>
      </c>
      <c r="I793" t="str">
        <f t="shared" si="2"/>
        <v>#VALUE!</v>
      </c>
      <c r="L793" s="14" t="str">
        <f t="shared" si="3"/>
        <v>#VALUE!</v>
      </c>
    </row>
    <row r="794">
      <c r="A794" t="str">
        <f>'DK Salaries'!A794</f>
        <v/>
      </c>
      <c r="B794" t="str">
        <f>'DK Salaries'!B794</f>
        <v/>
      </c>
      <c r="C794" t="str">
        <f>'DK Salaries'!C794</f>
        <v/>
      </c>
      <c r="D794" t="str">
        <f>'DK Salaries'!D794</f>
        <v/>
      </c>
      <c r="E794" t="str">
        <f>'DK Salaries'!E794</f>
        <v/>
      </c>
      <c r="F794" t="str">
        <f>'DK Salaries'!F794</f>
        <v/>
      </c>
      <c r="G794" t="str">
        <f t="shared" si="1"/>
        <v>#VALUE!</v>
      </c>
      <c r="I794" t="str">
        <f t="shared" si="2"/>
        <v>#VALUE!</v>
      </c>
      <c r="L794" s="14" t="str">
        <f t="shared" si="3"/>
        <v>#VALUE!</v>
      </c>
    </row>
    <row r="795">
      <c r="A795" t="str">
        <f>'DK Salaries'!A795</f>
        <v/>
      </c>
      <c r="B795" t="str">
        <f>'DK Salaries'!B795</f>
        <v/>
      </c>
      <c r="C795" t="str">
        <f>'DK Salaries'!C795</f>
        <v/>
      </c>
      <c r="D795" t="str">
        <f>'DK Salaries'!D795</f>
        <v/>
      </c>
      <c r="E795" t="str">
        <f>'DK Salaries'!E795</f>
        <v/>
      </c>
      <c r="F795" t="str">
        <f>'DK Salaries'!F795</f>
        <v/>
      </c>
      <c r="G795" t="str">
        <f t="shared" si="1"/>
        <v>#VALUE!</v>
      </c>
      <c r="I795" t="str">
        <f t="shared" si="2"/>
        <v>#VALUE!</v>
      </c>
      <c r="L795" s="14" t="str">
        <f t="shared" si="3"/>
        <v>#VALUE!</v>
      </c>
    </row>
    <row r="796">
      <c r="A796" t="str">
        <f>'DK Salaries'!A796</f>
        <v/>
      </c>
      <c r="B796" t="str">
        <f>'DK Salaries'!B796</f>
        <v/>
      </c>
      <c r="C796" t="str">
        <f>'DK Salaries'!C796</f>
        <v/>
      </c>
      <c r="D796" t="str">
        <f>'DK Salaries'!D796</f>
        <v/>
      </c>
      <c r="E796" t="str">
        <f>'DK Salaries'!E796</f>
        <v/>
      </c>
      <c r="F796" t="str">
        <f>'DK Salaries'!F796</f>
        <v/>
      </c>
      <c r="G796" t="str">
        <f t="shared" si="1"/>
        <v>#VALUE!</v>
      </c>
      <c r="I796" t="str">
        <f t="shared" si="2"/>
        <v>#VALUE!</v>
      </c>
      <c r="L796" s="14" t="str">
        <f t="shared" si="3"/>
        <v>#VALUE!</v>
      </c>
    </row>
    <row r="797">
      <c r="A797" t="str">
        <f>'DK Salaries'!A797</f>
        <v/>
      </c>
      <c r="B797" t="str">
        <f>'DK Salaries'!B797</f>
        <v/>
      </c>
      <c r="C797" t="str">
        <f>'DK Salaries'!C797</f>
        <v/>
      </c>
      <c r="D797" t="str">
        <f>'DK Salaries'!D797</f>
        <v/>
      </c>
      <c r="E797" t="str">
        <f>'DK Salaries'!E797</f>
        <v/>
      </c>
      <c r="F797" t="str">
        <f>'DK Salaries'!F797</f>
        <v/>
      </c>
      <c r="G797" t="str">
        <f t="shared" si="1"/>
        <v>#VALUE!</v>
      </c>
      <c r="I797" t="str">
        <f t="shared" si="2"/>
        <v>#VALUE!</v>
      </c>
      <c r="L797" s="14" t="str">
        <f t="shared" si="3"/>
        <v>#VALUE!</v>
      </c>
    </row>
    <row r="798">
      <c r="A798" t="str">
        <f>'DK Salaries'!A798</f>
        <v/>
      </c>
      <c r="B798" t="str">
        <f>'DK Salaries'!B798</f>
        <v/>
      </c>
      <c r="C798" t="str">
        <f>'DK Salaries'!C798</f>
        <v/>
      </c>
      <c r="D798" t="str">
        <f>'DK Salaries'!D798</f>
        <v/>
      </c>
      <c r="E798" t="str">
        <f>'DK Salaries'!E798</f>
        <v/>
      </c>
      <c r="F798" t="str">
        <f>'DK Salaries'!F798</f>
        <v/>
      </c>
      <c r="G798" t="str">
        <f t="shared" si="1"/>
        <v>#VALUE!</v>
      </c>
      <c r="I798" t="str">
        <f t="shared" si="2"/>
        <v>#VALUE!</v>
      </c>
      <c r="L798" s="14" t="str">
        <f t="shared" si="3"/>
        <v>#VALUE!</v>
      </c>
    </row>
    <row r="799">
      <c r="A799" t="str">
        <f>'DK Salaries'!A799</f>
        <v/>
      </c>
      <c r="B799" t="str">
        <f>'DK Salaries'!B799</f>
        <v/>
      </c>
      <c r="C799" t="str">
        <f>'DK Salaries'!C799</f>
        <v/>
      </c>
      <c r="D799" t="str">
        <f>'DK Salaries'!D799</f>
        <v/>
      </c>
      <c r="E799" t="str">
        <f>'DK Salaries'!E799</f>
        <v/>
      </c>
      <c r="F799" t="str">
        <f>'DK Salaries'!F799</f>
        <v/>
      </c>
      <c r="G799" t="str">
        <f t="shared" si="1"/>
        <v>#VALUE!</v>
      </c>
      <c r="I799" t="str">
        <f t="shared" si="2"/>
        <v>#VALUE!</v>
      </c>
      <c r="L799" s="14" t="str">
        <f t="shared" si="3"/>
        <v>#VALUE!</v>
      </c>
    </row>
    <row r="800">
      <c r="A800" t="str">
        <f>'DK Salaries'!A800</f>
        <v/>
      </c>
      <c r="B800" t="str">
        <f>'DK Salaries'!B800</f>
        <v/>
      </c>
      <c r="C800" t="str">
        <f>'DK Salaries'!C800</f>
        <v/>
      </c>
      <c r="D800" t="str">
        <f>'DK Salaries'!D800</f>
        <v/>
      </c>
      <c r="E800" t="str">
        <f>'DK Salaries'!E800</f>
        <v/>
      </c>
      <c r="F800" t="str">
        <f>'DK Salaries'!F800</f>
        <v/>
      </c>
      <c r="G800" t="str">
        <f t="shared" si="1"/>
        <v>#VALUE!</v>
      </c>
      <c r="I800" t="str">
        <f t="shared" si="2"/>
        <v>#VALUE!</v>
      </c>
      <c r="L800" s="14" t="str">
        <f t="shared" si="3"/>
        <v>#VALUE!</v>
      </c>
    </row>
    <row r="801">
      <c r="A801" t="str">
        <f>'DK Salaries'!A801</f>
        <v/>
      </c>
      <c r="B801" t="str">
        <f>'DK Salaries'!B801</f>
        <v/>
      </c>
      <c r="C801" t="str">
        <f>'DK Salaries'!C801</f>
        <v/>
      </c>
      <c r="D801" t="str">
        <f>'DK Salaries'!D801</f>
        <v/>
      </c>
      <c r="E801" t="str">
        <f>'DK Salaries'!E801</f>
        <v/>
      </c>
      <c r="F801" t="str">
        <f>'DK Salaries'!F801</f>
        <v/>
      </c>
      <c r="G801" t="str">
        <f t="shared" si="1"/>
        <v>#VALUE!</v>
      </c>
      <c r="I801" t="str">
        <f t="shared" si="2"/>
        <v>#VALUE!</v>
      </c>
      <c r="L801" s="14" t="str">
        <f t="shared" si="3"/>
        <v>#VALUE!</v>
      </c>
    </row>
    <row r="802">
      <c r="A802" t="str">
        <f>'DK Salaries'!A802</f>
        <v/>
      </c>
      <c r="B802" t="str">
        <f>'DK Salaries'!B802</f>
        <v/>
      </c>
      <c r="C802" t="str">
        <f>'DK Salaries'!C802</f>
        <v/>
      </c>
      <c r="D802" t="str">
        <f>'DK Salaries'!D802</f>
        <v/>
      </c>
      <c r="E802" t="str">
        <f>'DK Salaries'!E802</f>
        <v/>
      </c>
      <c r="F802" t="str">
        <f>'DK Salaries'!F802</f>
        <v/>
      </c>
      <c r="G802" t="str">
        <f t="shared" si="1"/>
        <v>#VALUE!</v>
      </c>
      <c r="I802" t="str">
        <f t="shared" si="2"/>
        <v>#VALUE!</v>
      </c>
      <c r="L802" s="14" t="str">
        <f t="shared" si="3"/>
        <v>#VALUE!</v>
      </c>
    </row>
    <row r="803">
      <c r="A803" t="str">
        <f>'DK Salaries'!A803</f>
        <v/>
      </c>
      <c r="B803" t="str">
        <f>'DK Salaries'!B803</f>
        <v/>
      </c>
      <c r="C803" t="str">
        <f>'DK Salaries'!C803</f>
        <v/>
      </c>
      <c r="D803" t="str">
        <f>'DK Salaries'!D803</f>
        <v/>
      </c>
      <c r="E803" t="str">
        <f>'DK Salaries'!E803</f>
        <v/>
      </c>
      <c r="F803" t="str">
        <f>'DK Salaries'!F803</f>
        <v/>
      </c>
      <c r="G803" t="str">
        <f t="shared" si="1"/>
        <v>#VALUE!</v>
      </c>
      <c r="I803" t="str">
        <f t="shared" si="2"/>
        <v>#VALUE!</v>
      </c>
      <c r="L803" s="14" t="str">
        <f t="shared" si="3"/>
        <v>#VALUE!</v>
      </c>
    </row>
    <row r="804">
      <c r="A804" t="str">
        <f>'DK Salaries'!A804</f>
        <v/>
      </c>
      <c r="B804" t="str">
        <f>'DK Salaries'!B804</f>
        <v/>
      </c>
      <c r="C804" t="str">
        <f>'DK Salaries'!C804</f>
        <v/>
      </c>
      <c r="D804" t="str">
        <f>'DK Salaries'!D804</f>
        <v/>
      </c>
      <c r="E804" t="str">
        <f>'DK Salaries'!E804</f>
        <v/>
      </c>
      <c r="F804" t="str">
        <f>'DK Salaries'!F804</f>
        <v/>
      </c>
      <c r="G804" t="str">
        <f t="shared" si="1"/>
        <v>#VALUE!</v>
      </c>
      <c r="I804" t="str">
        <f t="shared" si="2"/>
        <v>#VALUE!</v>
      </c>
      <c r="L804" s="14" t="str">
        <f t="shared" si="3"/>
        <v>#VALUE!</v>
      </c>
    </row>
    <row r="805">
      <c r="A805" t="str">
        <f>'DK Salaries'!A805</f>
        <v/>
      </c>
      <c r="B805" t="str">
        <f>'DK Salaries'!B805</f>
        <v/>
      </c>
      <c r="C805" t="str">
        <f>'DK Salaries'!C805</f>
        <v/>
      </c>
      <c r="D805" t="str">
        <f>'DK Salaries'!D805</f>
        <v/>
      </c>
      <c r="E805" t="str">
        <f>'DK Salaries'!E805</f>
        <v/>
      </c>
      <c r="F805" t="str">
        <f>'DK Salaries'!F805</f>
        <v/>
      </c>
      <c r="G805" t="str">
        <f t="shared" si="1"/>
        <v>#VALUE!</v>
      </c>
      <c r="I805" t="str">
        <f t="shared" si="2"/>
        <v>#VALUE!</v>
      </c>
      <c r="L805" s="14" t="str">
        <f t="shared" si="3"/>
        <v>#VALUE!</v>
      </c>
    </row>
    <row r="806">
      <c r="A806" t="str">
        <f>'DK Salaries'!A806</f>
        <v/>
      </c>
      <c r="B806" t="str">
        <f>'DK Salaries'!B806</f>
        <v/>
      </c>
      <c r="C806" t="str">
        <f>'DK Salaries'!C806</f>
        <v/>
      </c>
      <c r="D806" t="str">
        <f>'DK Salaries'!D806</f>
        <v/>
      </c>
      <c r="E806" t="str">
        <f>'DK Salaries'!E806</f>
        <v/>
      </c>
      <c r="F806" t="str">
        <f>'DK Salaries'!F806</f>
        <v/>
      </c>
      <c r="G806" t="str">
        <f t="shared" si="1"/>
        <v>#VALUE!</v>
      </c>
      <c r="I806" t="str">
        <f t="shared" si="2"/>
        <v>#VALUE!</v>
      </c>
      <c r="L806" s="14" t="str">
        <f t="shared" si="3"/>
        <v>#VALUE!</v>
      </c>
    </row>
    <row r="807">
      <c r="A807" t="str">
        <f>'DK Salaries'!A807</f>
        <v/>
      </c>
      <c r="B807" t="str">
        <f>'DK Salaries'!B807</f>
        <v/>
      </c>
      <c r="C807" t="str">
        <f>'DK Salaries'!C807</f>
        <v/>
      </c>
      <c r="D807" t="str">
        <f>'DK Salaries'!D807</f>
        <v/>
      </c>
      <c r="E807" t="str">
        <f>'DK Salaries'!E807</f>
        <v/>
      </c>
      <c r="F807" t="str">
        <f>'DK Salaries'!F807</f>
        <v/>
      </c>
      <c r="G807" t="str">
        <f t="shared" si="1"/>
        <v>#VALUE!</v>
      </c>
      <c r="I807" t="str">
        <f t="shared" si="2"/>
        <v>#VALUE!</v>
      </c>
      <c r="L807" s="14" t="str">
        <f t="shared" si="3"/>
        <v>#VALUE!</v>
      </c>
    </row>
    <row r="808">
      <c r="A808" t="str">
        <f>'DK Salaries'!A808</f>
        <v/>
      </c>
      <c r="B808" t="str">
        <f>'DK Salaries'!B808</f>
        <v/>
      </c>
      <c r="C808" t="str">
        <f>'DK Salaries'!C808</f>
        <v/>
      </c>
      <c r="D808" t="str">
        <f>'DK Salaries'!D808</f>
        <v/>
      </c>
      <c r="E808" t="str">
        <f>'DK Salaries'!E808</f>
        <v/>
      </c>
      <c r="F808" t="str">
        <f>'DK Salaries'!F808</f>
        <v/>
      </c>
      <c r="G808" t="str">
        <f t="shared" si="1"/>
        <v>#VALUE!</v>
      </c>
      <c r="I808" t="str">
        <f t="shared" si="2"/>
        <v>#VALUE!</v>
      </c>
      <c r="L808" s="14" t="str">
        <f t="shared" si="3"/>
        <v>#VALUE!</v>
      </c>
    </row>
    <row r="809">
      <c r="A809" t="str">
        <f>'DK Salaries'!A809</f>
        <v/>
      </c>
      <c r="B809" t="str">
        <f>'DK Salaries'!B809</f>
        <v/>
      </c>
      <c r="C809" t="str">
        <f>'DK Salaries'!C809</f>
        <v/>
      </c>
      <c r="D809" t="str">
        <f>'DK Salaries'!D809</f>
        <v/>
      </c>
      <c r="E809" t="str">
        <f>'DK Salaries'!E809</f>
        <v/>
      </c>
      <c r="F809" t="str">
        <f>'DK Salaries'!F809</f>
        <v/>
      </c>
      <c r="G809" t="str">
        <f t="shared" si="1"/>
        <v>#VALUE!</v>
      </c>
      <c r="I809" t="str">
        <f t="shared" si="2"/>
        <v>#VALUE!</v>
      </c>
      <c r="L809" s="14" t="str">
        <f t="shared" si="3"/>
        <v>#VALUE!</v>
      </c>
    </row>
    <row r="810">
      <c r="A810" t="str">
        <f>'DK Salaries'!A810</f>
        <v/>
      </c>
      <c r="B810" t="str">
        <f>'DK Salaries'!B810</f>
        <v/>
      </c>
      <c r="C810" t="str">
        <f>'DK Salaries'!C810</f>
        <v/>
      </c>
      <c r="D810" t="str">
        <f>'DK Salaries'!D810</f>
        <v/>
      </c>
      <c r="E810" t="str">
        <f>'DK Salaries'!E810</f>
        <v/>
      </c>
      <c r="F810" t="str">
        <f>'DK Salaries'!F810</f>
        <v/>
      </c>
      <c r="G810" t="str">
        <f t="shared" si="1"/>
        <v>#VALUE!</v>
      </c>
      <c r="I810" t="str">
        <f t="shared" si="2"/>
        <v>#VALUE!</v>
      </c>
      <c r="L810" s="14" t="str">
        <f t="shared" si="3"/>
        <v>#VALUE!</v>
      </c>
    </row>
    <row r="811">
      <c r="A811" t="str">
        <f>'DK Salaries'!A811</f>
        <v/>
      </c>
      <c r="B811" t="str">
        <f>'DK Salaries'!B811</f>
        <v/>
      </c>
      <c r="C811" t="str">
        <f>'DK Salaries'!C811</f>
        <v/>
      </c>
      <c r="D811" t="str">
        <f>'DK Salaries'!D811</f>
        <v/>
      </c>
      <c r="E811" t="str">
        <f>'DK Salaries'!E811</f>
        <v/>
      </c>
      <c r="F811" t="str">
        <f>'DK Salaries'!F811</f>
        <v/>
      </c>
      <c r="G811" t="str">
        <f t="shared" si="1"/>
        <v>#VALUE!</v>
      </c>
      <c r="I811" t="str">
        <f t="shared" si="2"/>
        <v>#VALUE!</v>
      </c>
      <c r="L811" s="14" t="str">
        <f t="shared" si="3"/>
        <v>#VALUE!</v>
      </c>
    </row>
    <row r="812">
      <c r="A812" t="str">
        <f>'DK Salaries'!A812</f>
        <v/>
      </c>
      <c r="B812" t="str">
        <f>'DK Salaries'!B812</f>
        <v/>
      </c>
      <c r="C812" t="str">
        <f>'DK Salaries'!C812</f>
        <v/>
      </c>
      <c r="D812" t="str">
        <f>'DK Salaries'!D812</f>
        <v/>
      </c>
      <c r="E812" t="str">
        <f>'DK Salaries'!E812</f>
        <v/>
      </c>
      <c r="F812" t="str">
        <f>'DK Salaries'!F812</f>
        <v/>
      </c>
      <c r="G812" t="str">
        <f t="shared" si="1"/>
        <v>#VALUE!</v>
      </c>
      <c r="I812" t="str">
        <f t="shared" si="2"/>
        <v>#VALUE!</v>
      </c>
      <c r="L812" s="14" t="str">
        <f t="shared" si="3"/>
        <v>#VALUE!</v>
      </c>
    </row>
    <row r="813">
      <c r="A813" t="str">
        <f>'DK Salaries'!A813</f>
        <v/>
      </c>
      <c r="B813" t="str">
        <f>'DK Salaries'!B813</f>
        <v/>
      </c>
      <c r="C813" t="str">
        <f>'DK Salaries'!C813</f>
        <v/>
      </c>
      <c r="D813" t="str">
        <f>'DK Salaries'!D813</f>
        <v/>
      </c>
      <c r="E813" t="str">
        <f>'DK Salaries'!E813</f>
        <v/>
      </c>
      <c r="F813" t="str">
        <f>'DK Salaries'!F813</f>
        <v/>
      </c>
      <c r="G813" t="str">
        <f t="shared" si="1"/>
        <v>#VALUE!</v>
      </c>
      <c r="I813" t="str">
        <f t="shared" si="2"/>
        <v>#VALUE!</v>
      </c>
      <c r="L813" s="14" t="str">
        <f t="shared" si="3"/>
        <v>#VALUE!</v>
      </c>
    </row>
    <row r="814">
      <c r="A814" t="str">
        <f>'DK Salaries'!A814</f>
        <v/>
      </c>
      <c r="B814" t="str">
        <f>'DK Salaries'!B814</f>
        <v/>
      </c>
      <c r="C814" t="str">
        <f>'DK Salaries'!C814</f>
        <v/>
      </c>
      <c r="D814" t="str">
        <f>'DK Salaries'!D814</f>
        <v/>
      </c>
      <c r="E814" t="str">
        <f>'DK Salaries'!E814</f>
        <v/>
      </c>
      <c r="F814" t="str">
        <f>'DK Salaries'!F814</f>
        <v/>
      </c>
      <c r="G814" t="str">
        <f t="shared" si="1"/>
        <v>#VALUE!</v>
      </c>
      <c r="I814" t="str">
        <f t="shared" si="2"/>
        <v>#VALUE!</v>
      </c>
      <c r="L814" s="14" t="str">
        <f t="shared" si="3"/>
        <v>#VALUE!</v>
      </c>
    </row>
    <row r="815">
      <c r="A815" t="str">
        <f>'DK Salaries'!A815</f>
        <v/>
      </c>
      <c r="B815" t="str">
        <f>'DK Salaries'!B815</f>
        <v/>
      </c>
      <c r="C815" t="str">
        <f>'DK Salaries'!C815</f>
        <v/>
      </c>
      <c r="D815" t="str">
        <f>'DK Salaries'!D815</f>
        <v/>
      </c>
      <c r="E815" t="str">
        <f>'DK Salaries'!E815</f>
        <v/>
      </c>
      <c r="F815" t="str">
        <f>'DK Salaries'!F815</f>
        <v/>
      </c>
      <c r="G815" t="str">
        <f t="shared" si="1"/>
        <v>#VALUE!</v>
      </c>
      <c r="I815" t="str">
        <f t="shared" si="2"/>
        <v>#VALUE!</v>
      </c>
      <c r="L815" s="14" t="str">
        <f t="shared" si="3"/>
        <v>#VALUE!</v>
      </c>
    </row>
    <row r="816">
      <c r="A816" t="str">
        <f>'DK Salaries'!A816</f>
        <v/>
      </c>
      <c r="B816" t="str">
        <f>'DK Salaries'!B816</f>
        <v/>
      </c>
      <c r="C816" t="str">
        <f>'DK Salaries'!C816</f>
        <v/>
      </c>
      <c r="D816" t="str">
        <f>'DK Salaries'!D816</f>
        <v/>
      </c>
      <c r="E816" t="str">
        <f>'DK Salaries'!E816</f>
        <v/>
      </c>
      <c r="F816" t="str">
        <f>'DK Salaries'!F816</f>
        <v/>
      </c>
      <c r="G816" t="str">
        <f t="shared" si="1"/>
        <v>#VALUE!</v>
      </c>
      <c r="I816" t="str">
        <f t="shared" si="2"/>
        <v>#VALUE!</v>
      </c>
      <c r="L816" s="14" t="str">
        <f t="shared" si="3"/>
        <v>#VALUE!</v>
      </c>
    </row>
    <row r="817">
      <c r="A817" t="str">
        <f>'DK Salaries'!A817</f>
        <v/>
      </c>
      <c r="B817" t="str">
        <f>'DK Salaries'!B817</f>
        <v/>
      </c>
      <c r="C817" t="str">
        <f>'DK Salaries'!C817</f>
        <v/>
      </c>
      <c r="D817" t="str">
        <f>'DK Salaries'!D817</f>
        <v/>
      </c>
      <c r="E817" t="str">
        <f>'DK Salaries'!E817</f>
        <v/>
      </c>
      <c r="F817" t="str">
        <f>'DK Salaries'!F817</f>
        <v/>
      </c>
      <c r="G817" t="str">
        <f t="shared" si="1"/>
        <v>#VALUE!</v>
      </c>
      <c r="I817" t="str">
        <f t="shared" si="2"/>
        <v>#VALUE!</v>
      </c>
      <c r="L817" s="14" t="str">
        <f t="shared" si="3"/>
        <v>#VALUE!</v>
      </c>
    </row>
    <row r="818">
      <c r="A818" t="str">
        <f>'DK Salaries'!A818</f>
        <v/>
      </c>
      <c r="B818" t="str">
        <f>'DK Salaries'!B818</f>
        <v/>
      </c>
      <c r="C818" t="str">
        <f>'DK Salaries'!C818</f>
        <v/>
      </c>
      <c r="D818" t="str">
        <f>'DK Salaries'!D818</f>
        <v/>
      </c>
      <c r="E818" t="str">
        <f>'DK Salaries'!E818</f>
        <v/>
      </c>
      <c r="F818" t="str">
        <f>'DK Salaries'!F818</f>
        <v/>
      </c>
      <c r="G818" t="str">
        <f t="shared" si="1"/>
        <v>#VALUE!</v>
      </c>
      <c r="I818" t="str">
        <f t="shared" si="2"/>
        <v>#VALUE!</v>
      </c>
      <c r="L818" s="14" t="str">
        <f t="shared" si="3"/>
        <v>#VALUE!</v>
      </c>
    </row>
    <row r="819">
      <c r="A819" t="str">
        <f>'DK Salaries'!A819</f>
        <v/>
      </c>
      <c r="B819" t="str">
        <f>'DK Salaries'!B819</f>
        <v/>
      </c>
      <c r="C819" t="str">
        <f>'DK Salaries'!C819</f>
        <v/>
      </c>
      <c r="D819" t="str">
        <f>'DK Salaries'!D819</f>
        <v/>
      </c>
      <c r="E819" t="str">
        <f>'DK Salaries'!E819</f>
        <v/>
      </c>
      <c r="F819" t="str">
        <f>'DK Salaries'!F819</f>
        <v/>
      </c>
      <c r="G819" t="str">
        <f t="shared" si="1"/>
        <v>#VALUE!</v>
      </c>
      <c r="I819" t="str">
        <f t="shared" si="2"/>
        <v>#VALUE!</v>
      </c>
      <c r="L819" s="14" t="str">
        <f t="shared" si="3"/>
        <v>#VALUE!</v>
      </c>
    </row>
    <row r="820">
      <c r="A820" t="str">
        <f>'DK Salaries'!A820</f>
        <v/>
      </c>
      <c r="B820" t="str">
        <f>'DK Salaries'!B820</f>
        <v/>
      </c>
      <c r="C820" t="str">
        <f>'DK Salaries'!C820</f>
        <v/>
      </c>
      <c r="D820" t="str">
        <f>'DK Salaries'!D820</f>
        <v/>
      </c>
      <c r="E820" t="str">
        <f>'DK Salaries'!E820</f>
        <v/>
      </c>
      <c r="F820" t="str">
        <f>'DK Salaries'!F820</f>
        <v/>
      </c>
      <c r="G820" t="str">
        <f t="shared" si="1"/>
        <v>#VALUE!</v>
      </c>
      <c r="I820" t="str">
        <f t="shared" si="2"/>
        <v>#VALUE!</v>
      </c>
      <c r="L820" s="14" t="str">
        <f t="shared" si="3"/>
        <v>#VALUE!</v>
      </c>
    </row>
    <row r="821">
      <c r="A821" t="str">
        <f>'DK Salaries'!A821</f>
        <v/>
      </c>
      <c r="B821" t="str">
        <f>'DK Salaries'!B821</f>
        <v/>
      </c>
      <c r="C821" t="str">
        <f>'DK Salaries'!C821</f>
        <v/>
      </c>
      <c r="D821" t="str">
        <f>'DK Salaries'!D821</f>
        <v/>
      </c>
      <c r="E821" t="str">
        <f>'DK Salaries'!E821</f>
        <v/>
      </c>
      <c r="F821" t="str">
        <f>'DK Salaries'!F821</f>
        <v/>
      </c>
      <c r="G821" t="str">
        <f t="shared" si="1"/>
        <v>#VALUE!</v>
      </c>
      <c r="I821" t="str">
        <f t="shared" si="2"/>
        <v>#VALUE!</v>
      </c>
      <c r="L821" s="14" t="str">
        <f t="shared" si="3"/>
        <v>#VALUE!</v>
      </c>
    </row>
    <row r="822">
      <c r="A822" t="str">
        <f>'DK Salaries'!A822</f>
        <v/>
      </c>
      <c r="B822" t="str">
        <f>'DK Salaries'!B822</f>
        <v/>
      </c>
      <c r="C822" t="str">
        <f>'DK Salaries'!C822</f>
        <v/>
      </c>
      <c r="D822" t="str">
        <f>'DK Salaries'!D822</f>
        <v/>
      </c>
      <c r="E822" t="str">
        <f>'DK Salaries'!E822</f>
        <v/>
      </c>
      <c r="F822" t="str">
        <f>'DK Salaries'!F822</f>
        <v/>
      </c>
      <c r="G822" t="str">
        <f t="shared" si="1"/>
        <v>#VALUE!</v>
      </c>
      <c r="I822" t="str">
        <f t="shared" si="2"/>
        <v>#VALUE!</v>
      </c>
      <c r="L822" s="14" t="str">
        <f t="shared" si="3"/>
        <v>#VALUE!</v>
      </c>
    </row>
    <row r="823">
      <c r="A823" t="str">
        <f>'DK Salaries'!A823</f>
        <v/>
      </c>
      <c r="B823" t="str">
        <f>'DK Salaries'!B823</f>
        <v/>
      </c>
      <c r="C823" t="str">
        <f>'DK Salaries'!C823</f>
        <v/>
      </c>
      <c r="D823" t="str">
        <f>'DK Salaries'!D823</f>
        <v/>
      </c>
      <c r="E823" t="str">
        <f>'DK Salaries'!E823</f>
        <v/>
      </c>
      <c r="F823" t="str">
        <f>'DK Salaries'!F823</f>
        <v/>
      </c>
      <c r="G823" t="str">
        <f t="shared" si="1"/>
        <v>#VALUE!</v>
      </c>
      <c r="I823" t="str">
        <f t="shared" si="2"/>
        <v>#VALUE!</v>
      </c>
      <c r="L823" s="14" t="str">
        <f t="shared" si="3"/>
        <v>#VALUE!</v>
      </c>
    </row>
    <row r="824">
      <c r="A824" t="str">
        <f>'DK Salaries'!A824</f>
        <v/>
      </c>
      <c r="B824" t="str">
        <f>'DK Salaries'!B824</f>
        <v/>
      </c>
      <c r="C824" t="str">
        <f>'DK Salaries'!C824</f>
        <v/>
      </c>
      <c r="D824" t="str">
        <f>'DK Salaries'!D824</f>
        <v/>
      </c>
      <c r="E824" t="str">
        <f>'DK Salaries'!E824</f>
        <v/>
      </c>
      <c r="F824" t="str">
        <f>'DK Salaries'!F824</f>
        <v/>
      </c>
      <c r="G824" t="str">
        <f t="shared" si="1"/>
        <v>#VALUE!</v>
      </c>
      <c r="I824" t="str">
        <f t="shared" si="2"/>
        <v>#VALUE!</v>
      </c>
      <c r="L824" s="14" t="str">
        <f t="shared" si="3"/>
        <v>#VALUE!</v>
      </c>
    </row>
    <row r="825">
      <c r="A825" t="str">
        <f>'DK Salaries'!A825</f>
        <v/>
      </c>
      <c r="B825" t="str">
        <f>'DK Salaries'!B825</f>
        <v/>
      </c>
      <c r="C825" t="str">
        <f>'DK Salaries'!C825</f>
        <v/>
      </c>
      <c r="D825" t="str">
        <f>'DK Salaries'!D825</f>
        <v/>
      </c>
      <c r="E825" t="str">
        <f>'DK Salaries'!E825</f>
        <v/>
      </c>
      <c r="F825" t="str">
        <f>'DK Salaries'!F825</f>
        <v/>
      </c>
      <c r="G825" t="str">
        <f t="shared" si="1"/>
        <v>#VALUE!</v>
      </c>
      <c r="I825" t="str">
        <f t="shared" si="2"/>
        <v>#VALUE!</v>
      </c>
      <c r="L825" s="14" t="str">
        <f t="shared" si="3"/>
        <v>#VALUE!</v>
      </c>
    </row>
    <row r="826">
      <c r="A826" t="str">
        <f>'DK Salaries'!A826</f>
        <v/>
      </c>
      <c r="B826" t="str">
        <f>'DK Salaries'!B826</f>
        <v/>
      </c>
      <c r="C826" t="str">
        <f>'DK Salaries'!C826</f>
        <v/>
      </c>
      <c r="D826" t="str">
        <f>'DK Salaries'!D826</f>
        <v/>
      </c>
      <c r="E826" t="str">
        <f>'DK Salaries'!E826</f>
        <v/>
      </c>
      <c r="F826" t="str">
        <f>'DK Salaries'!F826</f>
        <v/>
      </c>
      <c r="G826" t="str">
        <f t="shared" si="1"/>
        <v>#VALUE!</v>
      </c>
      <c r="I826" t="str">
        <f t="shared" si="2"/>
        <v>#VALUE!</v>
      </c>
      <c r="L826" s="14" t="str">
        <f t="shared" si="3"/>
        <v>#VALUE!</v>
      </c>
    </row>
    <row r="827">
      <c r="A827" t="str">
        <f>'DK Salaries'!A827</f>
        <v/>
      </c>
      <c r="B827" t="str">
        <f>'DK Salaries'!B827</f>
        <v/>
      </c>
      <c r="C827" t="str">
        <f>'DK Salaries'!C827</f>
        <v/>
      </c>
      <c r="D827" t="str">
        <f>'DK Salaries'!D827</f>
        <v/>
      </c>
      <c r="E827" t="str">
        <f>'DK Salaries'!E827</f>
        <v/>
      </c>
      <c r="F827" t="str">
        <f>'DK Salaries'!F827</f>
        <v/>
      </c>
      <c r="G827" t="str">
        <f t="shared" si="1"/>
        <v>#VALUE!</v>
      </c>
      <c r="I827" t="str">
        <f t="shared" si="2"/>
        <v>#VALUE!</v>
      </c>
      <c r="L827" s="14" t="str">
        <f t="shared" si="3"/>
        <v>#VALUE!</v>
      </c>
    </row>
    <row r="828">
      <c r="A828" t="str">
        <f>'DK Salaries'!A828</f>
        <v/>
      </c>
      <c r="B828" t="str">
        <f>'DK Salaries'!B828</f>
        <v/>
      </c>
      <c r="C828" t="str">
        <f>'DK Salaries'!C828</f>
        <v/>
      </c>
      <c r="D828" t="str">
        <f>'DK Salaries'!D828</f>
        <v/>
      </c>
      <c r="E828" t="str">
        <f>'DK Salaries'!E828</f>
        <v/>
      </c>
      <c r="F828" t="str">
        <f>'DK Salaries'!F828</f>
        <v/>
      </c>
      <c r="G828" t="str">
        <f t="shared" si="1"/>
        <v>#VALUE!</v>
      </c>
      <c r="I828" t="str">
        <f t="shared" si="2"/>
        <v>#VALUE!</v>
      </c>
      <c r="L828" s="14" t="str">
        <f t="shared" si="3"/>
        <v>#VALUE!</v>
      </c>
    </row>
    <row r="829">
      <c r="A829" t="str">
        <f>'DK Salaries'!A829</f>
        <v/>
      </c>
      <c r="B829" t="str">
        <f>'DK Salaries'!B829</f>
        <v/>
      </c>
      <c r="C829" t="str">
        <f>'DK Salaries'!C829</f>
        <v/>
      </c>
      <c r="D829" t="str">
        <f>'DK Salaries'!D829</f>
        <v/>
      </c>
      <c r="E829" t="str">
        <f>'DK Salaries'!E829</f>
        <v/>
      </c>
      <c r="F829" t="str">
        <f>'DK Salaries'!F829</f>
        <v/>
      </c>
      <c r="G829" t="str">
        <f t="shared" si="1"/>
        <v>#VALUE!</v>
      </c>
      <c r="I829" t="str">
        <f t="shared" si="2"/>
        <v>#VALUE!</v>
      </c>
      <c r="L829" s="14" t="str">
        <f t="shared" si="3"/>
        <v>#VALUE!</v>
      </c>
    </row>
    <row r="830">
      <c r="A830" t="str">
        <f>'DK Salaries'!A830</f>
        <v/>
      </c>
      <c r="B830" t="str">
        <f>'DK Salaries'!B830</f>
        <v/>
      </c>
      <c r="C830" t="str">
        <f>'DK Salaries'!C830</f>
        <v/>
      </c>
      <c r="D830" t="str">
        <f>'DK Salaries'!D830</f>
        <v/>
      </c>
      <c r="E830" t="str">
        <f>'DK Salaries'!E830</f>
        <v/>
      </c>
      <c r="F830" t="str">
        <f>'DK Salaries'!F830</f>
        <v/>
      </c>
      <c r="G830" t="str">
        <f t="shared" si="1"/>
        <v>#VALUE!</v>
      </c>
      <c r="I830" t="str">
        <f t="shared" si="2"/>
        <v>#VALUE!</v>
      </c>
      <c r="L830" s="14" t="str">
        <f t="shared" si="3"/>
        <v>#VALUE!</v>
      </c>
    </row>
    <row r="831">
      <c r="A831" t="str">
        <f>'DK Salaries'!A831</f>
        <v/>
      </c>
      <c r="B831" t="str">
        <f>'DK Salaries'!B831</f>
        <v/>
      </c>
      <c r="C831" t="str">
        <f>'DK Salaries'!C831</f>
        <v/>
      </c>
      <c r="D831" t="str">
        <f>'DK Salaries'!D831</f>
        <v/>
      </c>
      <c r="E831" t="str">
        <f>'DK Salaries'!E831</f>
        <v/>
      </c>
      <c r="F831" t="str">
        <f>'DK Salaries'!F831</f>
        <v/>
      </c>
      <c r="G831" t="str">
        <f t="shared" si="1"/>
        <v>#VALUE!</v>
      </c>
      <c r="I831" t="str">
        <f t="shared" si="2"/>
        <v>#VALUE!</v>
      </c>
      <c r="L831" s="14" t="str">
        <f t="shared" si="3"/>
        <v>#VALUE!</v>
      </c>
    </row>
    <row r="832">
      <c r="A832" t="str">
        <f>'DK Salaries'!A832</f>
        <v/>
      </c>
      <c r="B832" t="str">
        <f>'DK Salaries'!B832</f>
        <v/>
      </c>
      <c r="C832" t="str">
        <f>'DK Salaries'!C832</f>
        <v/>
      </c>
      <c r="D832" t="str">
        <f>'DK Salaries'!D832</f>
        <v/>
      </c>
      <c r="E832" t="str">
        <f>'DK Salaries'!E832</f>
        <v/>
      </c>
      <c r="F832" t="str">
        <f>'DK Salaries'!F832</f>
        <v/>
      </c>
      <c r="G832" t="str">
        <f t="shared" si="1"/>
        <v>#VALUE!</v>
      </c>
      <c r="I832" t="str">
        <f t="shared" si="2"/>
        <v>#VALUE!</v>
      </c>
      <c r="L832" s="14" t="str">
        <f t="shared" si="3"/>
        <v>#VALUE!</v>
      </c>
    </row>
    <row r="833">
      <c r="A833" t="str">
        <f>'DK Salaries'!A833</f>
        <v/>
      </c>
      <c r="B833" t="str">
        <f>'DK Salaries'!B833</f>
        <v/>
      </c>
      <c r="C833" t="str">
        <f>'DK Salaries'!C833</f>
        <v/>
      </c>
      <c r="D833" t="str">
        <f>'DK Salaries'!D833</f>
        <v/>
      </c>
      <c r="E833" t="str">
        <f>'DK Salaries'!E833</f>
        <v/>
      </c>
      <c r="F833" t="str">
        <f>'DK Salaries'!F833</f>
        <v/>
      </c>
      <c r="G833" t="str">
        <f t="shared" si="1"/>
        <v>#VALUE!</v>
      </c>
      <c r="I833" t="str">
        <f t="shared" si="2"/>
        <v>#VALUE!</v>
      </c>
      <c r="L833" s="14" t="str">
        <f t="shared" si="3"/>
        <v>#VALUE!</v>
      </c>
    </row>
    <row r="834">
      <c r="A834" t="str">
        <f>'DK Salaries'!A834</f>
        <v/>
      </c>
      <c r="B834" t="str">
        <f>'DK Salaries'!B834</f>
        <v/>
      </c>
      <c r="C834" t="str">
        <f>'DK Salaries'!C834</f>
        <v/>
      </c>
      <c r="D834" t="str">
        <f>'DK Salaries'!D834</f>
        <v/>
      </c>
      <c r="E834" t="str">
        <f>'DK Salaries'!E834</f>
        <v/>
      </c>
      <c r="F834" t="str">
        <f>'DK Salaries'!F834</f>
        <v/>
      </c>
      <c r="G834" t="str">
        <f t="shared" si="1"/>
        <v>#VALUE!</v>
      </c>
      <c r="I834" t="str">
        <f t="shared" si="2"/>
        <v>#VALUE!</v>
      </c>
      <c r="L834" s="14" t="str">
        <f t="shared" si="3"/>
        <v>#VALUE!</v>
      </c>
    </row>
    <row r="835">
      <c r="A835" t="str">
        <f>'DK Salaries'!A835</f>
        <v/>
      </c>
      <c r="B835" t="str">
        <f>'DK Salaries'!B835</f>
        <v/>
      </c>
      <c r="C835" t="str">
        <f>'DK Salaries'!C835</f>
        <v/>
      </c>
      <c r="D835" t="str">
        <f>'DK Salaries'!D835</f>
        <v/>
      </c>
      <c r="E835" t="str">
        <f>'DK Salaries'!E835</f>
        <v/>
      </c>
      <c r="F835" t="str">
        <f>'DK Salaries'!F835</f>
        <v/>
      </c>
      <c r="G835" t="str">
        <f t="shared" si="1"/>
        <v>#VALUE!</v>
      </c>
      <c r="I835" t="str">
        <f t="shared" si="2"/>
        <v>#VALUE!</v>
      </c>
      <c r="L835" s="14" t="str">
        <f t="shared" si="3"/>
        <v>#VALUE!</v>
      </c>
    </row>
    <row r="836">
      <c r="A836" t="str">
        <f>'DK Salaries'!A836</f>
        <v/>
      </c>
      <c r="B836" t="str">
        <f>'DK Salaries'!B836</f>
        <v/>
      </c>
      <c r="C836" t="str">
        <f>'DK Salaries'!C836</f>
        <v/>
      </c>
      <c r="D836" t="str">
        <f>'DK Salaries'!D836</f>
        <v/>
      </c>
      <c r="E836" t="str">
        <f>'DK Salaries'!E836</f>
        <v/>
      </c>
      <c r="F836" t="str">
        <f>'DK Salaries'!F836</f>
        <v/>
      </c>
      <c r="G836" t="str">
        <f t="shared" si="1"/>
        <v>#VALUE!</v>
      </c>
      <c r="I836" t="str">
        <f t="shared" si="2"/>
        <v>#VALUE!</v>
      </c>
      <c r="L836" s="14" t="str">
        <f t="shared" si="3"/>
        <v>#VALUE!</v>
      </c>
    </row>
    <row r="837">
      <c r="A837" t="str">
        <f>'DK Salaries'!A837</f>
        <v/>
      </c>
      <c r="B837" t="str">
        <f>'DK Salaries'!B837</f>
        <v/>
      </c>
      <c r="C837" t="str">
        <f>'DK Salaries'!C837</f>
        <v/>
      </c>
      <c r="D837" t="str">
        <f>'DK Salaries'!D837</f>
        <v/>
      </c>
      <c r="E837" t="str">
        <f>'DK Salaries'!E837</f>
        <v/>
      </c>
      <c r="F837" t="str">
        <f>'DK Salaries'!F837</f>
        <v/>
      </c>
      <c r="G837" t="str">
        <f t="shared" si="1"/>
        <v>#VALUE!</v>
      </c>
      <c r="I837" t="str">
        <f t="shared" si="2"/>
        <v>#VALUE!</v>
      </c>
      <c r="L837" s="14" t="str">
        <f t="shared" si="3"/>
        <v>#VALUE!</v>
      </c>
    </row>
    <row r="838">
      <c r="A838" t="str">
        <f>'DK Salaries'!A838</f>
        <v/>
      </c>
      <c r="B838" t="str">
        <f>'DK Salaries'!B838</f>
        <v/>
      </c>
      <c r="C838" t="str">
        <f>'DK Salaries'!C838</f>
        <v/>
      </c>
      <c r="D838" t="str">
        <f>'DK Salaries'!D838</f>
        <v/>
      </c>
      <c r="E838" t="str">
        <f>'DK Salaries'!E838</f>
        <v/>
      </c>
      <c r="F838" t="str">
        <f>'DK Salaries'!F838</f>
        <v/>
      </c>
      <c r="G838" t="str">
        <f t="shared" si="1"/>
        <v>#VALUE!</v>
      </c>
      <c r="I838" t="str">
        <f t="shared" si="2"/>
        <v>#VALUE!</v>
      </c>
      <c r="L838" s="14" t="str">
        <f t="shared" si="3"/>
        <v>#VALUE!</v>
      </c>
    </row>
    <row r="839">
      <c r="A839" t="str">
        <f>'DK Salaries'!A839</f>
        <v/>
      </c>
      <c r="B839" t="str">
        <f>'DK Salaries'!B839</f>
        <v/>
      </c>
      <c r="C839" t="str">
        <f>'DK Salaries'!C839</f>
        <v/>
      </c>
      <c r="D839" t="str">
        <f>'DK Salaries'!D839</f>
        <v/>
      </c>
      <c r="E839" t="str">
        <f>'DK Salaries'!E839</f>
        <v/>
      </c>
      <c r="F839" t="str">
        <f>'DK Salaries'!F839</f>
        <v/>
      </c>
      <c r="G839" t="str">
        <f t="shared" si="1"/>
        <v>#VALUE!</v>
      </c>
      <c r="I839" t="str">
        <f t="shared" si="2"/>
        <v>#VALUE!</v>
      </c>
      <c r="L839" s="14" t="str">
        <f t="shared" si="3"/>
        <v>#VALUE!</v>
      </c>
    </row>
    <row r="840">
      <c r="A840" t="str">
        <f>'DK Salaries'!A840</f>
        <v/>
      </c>
      <c r="B840" t="str">
        <f>'DK Salaries'!B840</f>
        <v/>
      </c>
      <c r="C840" t="str">
        <f>'DK Salaries'!C840</f>
        <v/>
      </c>
      <c r="D840" t="str">
        <f>'DK Salaries'!D840</f>
        <v/>
      </c>
      <c r="E840" t="str">
        <f>'DK Salaries'!E840</f>
        <v/>
      </c>
      <c r="F840" t="str">
        <f>'DK Salaries'!F840</f>
        <v/>
      </c>
      <c r="G840" t="str">
        <f t="shared" si="1"/>
        <v>#VALUE!</v>
      </c>
      <c r="I840" t="str">
        <f t="shared" si="2"/>
        <v>#VALUE!</v>
      </c>
      <c r="L840" s="14" t="str">
        <f t="shared" si="3"/>
        <v>#VALUE!</v>
      </c>
    </row>
    <row r="841">
      <c r="A841" t="str">
        <f>'DK Salaries'!A841</f>
        <v/>
      </c>
      <c r="B841" t="str">
        <f>'DK Salaries'!B841</f>
        <v/>
      </c>
      <c r="C841" t="str">
        <f>'DK Salaries'!C841</f>
        <v/>
      </c>
      <c r="D841" t="str">
        <f>'DK Salaries'!D841</f>
        <v/>
      </c>
      <c r="E841" t="str">
        <f>'DK Salaries'!E841</f>
        <v/>
      </c>
      <c r="F841" t="str">
        <f>'DK Salaries'!F841</f>
        <v/>
      </c>
      <c r="G841" t="str">
        <f t="shared" si="1"/>
        <v>#VALUE!</v>
      </c>
      <c r="I841" t="str">
        <f t="shared" si="2"/>
        <v>#VALUE!</v>
      </c>
      <c r="L841" s="14" t="str">
        <f t="shared" si="3"/>
        <v>#VALUE!</v>
      </c>
    </row>
    <row r="842">
      <c r="A842" t="str">
        <f>'DK Salaries'!A842</f>
        <v/>
      </c>
      <c r="B842" t="str">
        <f>'DK Salaries'!B842</f>
        <v/>
      </c>
      <c r="C842" t="str">
        <f>'DK Salaries'!C842</f>
        <v/>
      </c>
      <c r="D842" t="str">
        <f>'DK Salaries'!D842</f>
        <v/>
      </c>
      <c r="E842" t="str">
        <f>'DK Salaries'!E842</f>
        <v/>
      </c>
      <c r="F842" t="str">
        <f>'DK Salaries'!F842</f>
        <v/>
      </c>
      <c r="G842" t="str">
        <f t="shared" si="1"/>
        <v>#VALUE!</v>
      </c>
      <c r="I842" t="str">
        <f t="shared" si="2"/>
        <v>#VALUE!</v>
      </c>
      <c r="L842" s="14" t="str">
        <f t="shared" si="3"/>
        <v>#VALUE!</v>
      </c>
    </row>
    <row r="843">
      <c r="A843" t="str">
        <f>'DK Salaries'!A843</f>
        <v/>
      </c>
      <c r="B843" t="str">
        <f>'DK Salaries'!B843</f>
        <v/>
      </c>
      <c r="C843" t="str">
        <f>'DK Salaries'!C843</f>
        <v/>
      </c>
      <c r="D843" t="str">
        <f>'DK Salaries'!D843</f>
        <v/>
      </c>
      <c r="E843" t="str">
        <f>'DK Salaries'!E843</f>
        <v/>
      </c>
      <c r="F843" t="str">
        <f>'DK Salaries'!F843</f>
        <v/>
      </c>
      <c r="G843" t="str">
        <f t="shared" si="1"/>
        <v>#VALUE!</v>
      </c>
      <c r="I843" t="str">
        <f t="shared" si="2"/>
        <v>#VALUE!</v>
      </c>
      <c r="L843" s="14" t="str">
        <f t="shared" si="3"/>
        <v>#VALUE!</v>
      </c>
    </row>
    <row r="844">
      <c r="A844" t="str">
        <f>'DK Salaries'!A844</f>
        <v/>
      </c>
      <c r="B844" t="str">
        <f>'DK Salaries'!B844</f>
        <v/>
      </c>
      <c r="C844" t="str">
        <f>'DK Salaries'!C844</f>
        <v/>
      </c>
      <c r="D844" t="str">
        <f>'DK Salaries'!D844</f>
        <v/>
      </c>
      <c r="E844" t="str">
        <f>'DK Salaries'!E844</f>
        <v/>
      </c>
      <c r="F844" t="str">
        <f>'DK Salaries'!F844</f>
        <v/>
      </c>
      <c r="G844" t="str">
        <f t="shared" si="1"/>
        <v>#VALUE!</v>
      </c>
      <c r="I844" t="str">
        <f t="shared" si="2"/>
        <v>#VALUE!</v>
      </c>
      <c r="L844" s="14" t="str">
        <f t="shared" si="3"/>
        <v>#VALUE!</v>
      </c>
    </row>
    <row r="845">
      <c r="A845" t="str">
        <f>'DK Salaries'!A845</f>
        <v/>
      </c>
      <c r="B845" t="str">
        <f>'DK Salaries'!B845</f>
        <v/>
      </c>
      <c r="C845" t="str">
        <f>'DK Salaries'!C845</f>
        <v/>
      </c>
      <c r="D845" t="str">
        <f>'DK Salaries'!D845</f>
        <v/>
      </c>
      <c r="E845" t="str">
        <f>'DK Salaries'!E845</f>
        <v/>
      </c>
      <c r="F845" t="str">
        <f>'DK Salaries'!F845</f>
        <v/>
      </c>
      <c r="G845" t="str">
        <f t="shared" si="1"/>
        <v>#VALUE!</v>
      </c>
      <c r="I845" t="str">
        <f t="shared" si="2"/>
        <v>#VALUE!</v>
      </c>
      <c r="L845" s="14" t="str">
        <f t="shared" si="3"/>
        <v>#VALUE!</v>
      </c>
    </row>
    <row r="846">
      <c r="A846" t="str">
        <f>'DK Salaries'!A846</f>
        <v/>
      </c>
      <c r="B846" t="str">
        <f>'DK Salaries'!B846</f>
        <v/>
      </c>
      <c r="C846" t="str">
        <f>'DK Salaries'!C846</f>
        <v/>
      </c>
      <c r="D846" t="str">
        <f>'DK Salaries'!D846</f>
        <v/>
      </c>
      <c r="E846" t="str">
        <f>'DK Salaries'!E846</f>
        <v/>
      </c>
      <c r="F846" t="str">
        <f>'DK Salaries'!F846</f>
        <v/>
      </c>
      <c r="G846" t="str">
        <f t="shared" si="1"/>
        <v>#VALUE!</v>
      </c>
      <c r="I846" t="str">
        <f t="shared" si="2"/>
        <v>#VALUE!</v>
      </c>
      <c r="L846" s="14" t="str">
        <f t="shared" si="3"/>
        <v>#VALUE!</v>
      </c>
    </row>
    <row r="847">
      <c r="A847" t="str">
        <f>'DK Salaries'!A847</f>
        <v/>
      </c>
      <c r="B847" t="str">
        <f>'DK Salaries'!B847</f>
        <v/>
      </c>
      <c r="C847" t="str">
        <f>'DK Salaries'!C847</f>
        <v/>
      </c>
      <c r="D847" t="str">
        <f>'DK Salaries'!D847</f>
        <v/>
      </c>
      <c r="E847" t="str">
        <f>'DK Salaries'!E847</f>
        <v/>
      </c>
      <c r="F847" t="str">
        <f>'DK Salaries'!F847</f>
        <v/>
      </c>
      <c r="G847" t="str">
        <f t="shared" si="1"/>
        <v>#VALUE!</v>
      </c>
      <c r="I847" t="str">
        <f t="shared" si="2"/>
        <v>#VALUE!</v>
      </c>
      <c r="L847" s="14" t="str">
        <f t="shared" si="3"/>
        <v>#VALUE!</v>
      </c>
    </row>
    <row r="848">
      <c r="A848" t="str">
        <f>'DK Salaries'!A848</f>
        <v/>
      </c>
      <c r="B848" t="str">
        <f>'DK Salaries'!B848</f>
        <v/>
      </c>
      <c r="C848" t="str">
        <f>'DK Salaries'!C848</f>
        <v/>
      </c>
      <c r="D848" t="str">
        <f>'DK Salaries'!D848</f>
        <v/>
      </c>
      <c r="E848" t="str">
        <f>'DK Salaries'!E848</f>
        <v/>
      </c>
      <c r="F848" t="str">
        <f>'DK Salaries'!F848</f>
        <v/>
      </c>
      <c r="G848" t="str">
        <f t="shared" si="1"/>
        <v>#VALUE!</v>
      </c>
      <c r="I848" t="str">
        <f t="shared" si="2"/>
        <v>#VALUE!</v>
      </c>
      <c r="L848" s="14" t="str">
        <f t="shared" si="3"/>
        <v>#VALUE!</v>
      </c>
    </row>
    <row r="849">
      <c r="A849" t="str">
        <f>'DK Salaries'!A849</f>
        <v/>
      </c>
      <c r="B849" t="str">
        <f>'DK Salaries'!B849</f>
        <v/>
      </c>
      <c r="C849" t="str">
        <f>'DK Salaries'!C849</f>
        <v/>
      </c>
      <c r="D849" t="str">
        <f>'DK Salaries'!D849</f>
        <v/>
      </c>
      <c r="E849" t="str">
        <f>'DK Salaries'!E849</f>
        <v/>
      </c>
      <c r="F849" t="str">
        <f>'DK Salaries'!F849</f>
        <v/>
      </c>
      <c r="G849" t="str">
        <f t="shared" si="1"/>
        <v>#VALUE!</v>
      </c>
      <c r="I849" t="str">
        <f t="shared" si="2"/>
        <v>#VALUE!</v>
      </c>
      <c r="L849" s="14" t="str">
        <f t="shared" si="3"/>
        <v>#VALUE!</v>
      </c>
    </row>
    <row r="850">
      <c r="A850" t="str">
        <f>'DK Salaries'!A850</f>
        <v/>
      </c>
      <c r="B850" t="str">
        <f>'DK Salaries'!B850</f>
        <v/>
      </c>
      <c r="C850" t="str">
        <f>'DK Salaries'!C850</f>
        <v/>
      </c>
      <c r="D850" t="str">
        <f>'DK Salaries'!D850</f>
        <v/>
      </c>
      <c r="E850" t="str">
        <f>'DK Salaries'!E850</f>
        <v/>
      </c>
      <c r="F850" t="str">
        <f>'DK Salaries'!F850</f>
        <v/>
      </c>
      <c r="G850" t="str">
        <f t="shared" si="1"/>
        <v>#VALUE!</v>
      </c>
      <c r="I850" t="str">
        <f t="shared" si="2"/>
        <v>#VALUE!</v>
      </c>
      <c r="L850" s="14" t="str">
        <f t="shared" si="3"/>
        <v>#VALUE!</v>
      </c>
    </row>
    <row r="851">
      <c r="A851" t="str">
        <f>'DK Salaries'!A851</f>
        <v/>
      </c>
      <c r="B851" t="str">
        <f>'DK Salaries'!B851</f>
        <v/>
      </c>
      <c r="C851" t="str">
        <f>'DK Salaries'!C851</f>
        <v/>
      </c>
      <c r="D851" t="str">
        <f>'DK Salaries'!D851</f>
        <v/>
      </c>
      <c r="E851" t="str">
        <f>'DK Salaries'!E851</f>
        <v/>
      </c>
      <c r="F851" t="str">
        <f>'DK Salaries'!F851</f>
        <v/>
      </c>
      <c r="G851" t="str">
        <f t="shared" si="1"/>
        <v>#VALUE!</v>
      </c>
      <c r="I851" t="str">
        <f t="shared" si="2"/>
        <v>#VALUE!</v>
      </c>
      <c r="L851" s="14" t="str">
        <f t="shared" si="3"/>
        <v>#VALUE!</v>
      </c>
    </row>
    <row r="852">
      <c r="A852" t="str">
        <f>'DK Salaries'!A852</f>
        <v/>
      </c>
      <c r="B852" t="str">
        <f>'DK Salaries'!B852</f>
        <v/>
      </c>
      <c r="C852" t="str">
        <f>'DK Salaries'!C852</f>
        <v/>
      </c>
      <c r="D852" t="str">
        <f>'DK Salaries'!D852</f>
        <v/>
      </c>
      <c r="E852" t="str">
        <f>'DK Salaries'!E852</f>
        <v/>
      </c>
      <c r="F852" t="str">
        <f>'DK Salaries'!F852</f>
        <v/>
      </c>
      <c r="G852" t="str">
        <f t="shared" si="1"/>
        <v>#VALUE!</v>
      </c>
      <c r="I852" t="str">
        <f t="shared" si="2"/>
        <v>#VALUE!</v>
      </c>
      <c r="L852" s="14" t="str">
        <f t="shared" si="3"/>
        <v>#VALUE!</v>
      </c>
    </row>
    <row r="853">
      <c r="A853" t="str">
        <f>'DK Salaries'!A853</f>
        <v/>
      </c>
      <c r="B853" t="str">
        <f>'DK Salaries'!B853</f>
        <v/>
      </c>
      <c r="C853" t="str">
        <f>'DK Salaries'!C853</f>
        <v/>
      </c>
      <c r="D853" t="str">
        <f>'DK Salaries'!D853</f>
        <v/>
      </c>
      <c r="E853" t="str">
        <f>'DK Salaries'!E853</f>
        <v/>
      </c>
      <c r="F853" t="str">
        <f>'DK Salaries'!F853</f>
        <v/>
      </c>
      <c r="G853" t="str">
        <f t="shared" si="1"/>
        <v>#VALUE!</v>
      </c>
      <c r="I853" t="str">
        <f t="shared" si="2"/>
        <v>#VALUE!</v>
      </c>
      <c r="L853" s="14" t="str">
        <f t="shared" si="3"/>
        <v>#VALUE!</v>
      </c>
    </row>
    <row r="854">
      <c r="A854" t="str">
        <f>'DK Salaries'!A854</f>
        <v/>
      </c>
      <c r="B854" t="str">
        <f>'DK Salaries'!B854</f>
        <v/>
      </c>
      <c r="C854" t="str">
        <f>'DK Salaries'!C854</f>
        <v/>
      </c>
      <c r="D854" t="str">
        <f>'DK Salaries'!D854</f>
        <v/>
      </c>
      <c r="E854" t="str">
        <f>'DK Salaries'!E854</f>
        <v/>
      </c>
      <c r="F854" t="str">
        <f>'DK Salaries'!F854</f>
        <v/>
      </c>
      <c r="G854" t="str">
        <f t="shared" si="1"/>
        <v>#VALUE!</v>
      </c>
      <c r="I854" t="str">
        <f t="shared" si="2"/>
        <v>#VALUE!</v>
      </c>
      <c r="L854" s="14" t="str">
        <f t="shared" si="3"/>
        <v>#VALUE!</v>
      </c>
    </row>
    <row r="855">
      <c r="A855" t="str">
        <f>'DK Salaries'!A855</f>
        <v/>
      </c>
      <c r="B855" t="str">
        <f>'DK Salaries'!B855</f>
        <v/>
      </c>
      <c r="C855" t="str">
        <f>'DK Salaries'!C855</f>
        <v/>
      </c>
      <c r="D855" t="str">
        <f>'DK Salaries'!D855</f>
        <v/>
      </c>
      <c r="E855" t="str">
        <f>'DK Salaries'!E855</f>
        <v/>
      </c>
      <c r="F855" t="str">
        <f>'DK Salaries'!F855</f>
        <v/>
      </c>
      <c r="G855" t="str">
        <f t="shared" si="1"/>
        <v>#VALUE!</v>
      </c>
      <c r="I855" t="str">
        <f t="shared" si="2"/>
        <v>#VALUE!</v>
      </c>
      <c r="L855" s="14" t="str">
        <f t="shared" si="3"/>
        <v>#VALUE!</v>
      </c>
    </row>
    <row r="856">
      <c r="A856" t="str">
        <f>'DK Salaries'!A856</f>
        <v/>
      </c>
      <c r="B856" t="str">
        <f>'DK Salaries'!B856</f>
        <v/>
      </c>
      <c r="C856" t="str">
        <f>'DK Salaries'!C856</f>
        <v/>
      </c>
      <c r="D856" t="str">
        <f>'DK Salaries'!D856</f>
        <v/>
      </c>
      <c r="E856" t="str">
        <f>'DK Salaries'!E856</f>
        <v/>
      </c>
      <c r="F856" t="str">
        <f>'DK Salaries'!F856</f>
        <v/>
      </c>
      <c r="G856" t="str">
        <f t="shared" si="1"/>
        <v>#VALUE!</v>
      </c>
      <c r="I856" t="str">
        <f t="shared" si="2"/>
        <v>#VALUE!</v>
      </c>
      <c r="L856" s="14" t="str">
        <f t="shared" si="3"/>
        <v>#VALUE!</v>
      </c>
    </row>
    <row r="857">
      <c r="A857" t="str">
        <f>'DK Salaries'!A857</f>
        <v/>
      </c>
      <c r="B857" t="str">
        <f>'DK Salaries'!B857</f>
        <v/>
      </c>
      <c r="C857" t="str">
        <f>'DK Salaries'!C857</f>
        <v/>
      </c>
      <c r="D857" t="str">
        <f>'DK Salaries'!D857</f>
        <v/>
      </c>
      <c r="E857" t="str">
        <f>'DK Salaries'!E857</f>
        <v/>
      </c>
      <c r="F857" t="str">
        <f>'DK Salaries'!F857</f>
        <v/>
      </c>
      <c r="G857" t="str">
        <f t="shared" si="1"/>
        <v>#VALUE!</v>
      </c>
      <c r="I857" t="str">
        <f t="shared" si="2"/>
        <v>#VALUE!</v>
      </c>
      <c r="L857" s="14" t="str">
        <f t="shared" si="3"/>
        <v>#VALUE!</v>
      </c>
    </row>
    <row r="858">
      <c r="A858" t="str">
        <f>'DK Salaries'!A858</f>
        <v/>
      </c>
      <c r="B858" t="str">
        <f>'DK Salaries'!B858</f>
        <v/>
      </c>
      <c r="C858" t="str">
        <f>'DK Salaries'!C858</f>
        <v/>
      </c>
      <c r="D858" t="str">
        <f>'DK Salaries'!D858</f>
        <v/>
      </c>
      <c r="E858" t="str">
        <f>'DK Salaries'!E858</f>
        <v/>
      </c>
      <c r="F858" t="str">
        <f>'DK Salaries'!F858</f>
        <v/>
      </c>
      <c r="G858" t="str">
        <f t="shared" si="1"/>
        <v>#VALUE!</v>
      </c>
      <c r="I858" t="str">
        <f t="shared" si="2"/>
        <v>#VALUE!</v>
      </c>
      <c r="L858" s="14" t="str">
        <f t="shared" si="3"/>
        <v>#VALUE!</v>
      </c>
    </row>
    <row r="859">
      <c r="A859" t="str">
        <f>'DK Salaries'!A859</f>
        <v/>
      </c>
      <c r="B859" t="str">
        <f>'DK Salaries'!B859</f>
        <v/>
      </c>
      <c r="C859" t="str">
        <f>'DK Salaries'!C859</f>
        <v/>
      </c>
      <c r="D859" t="str">
        <f>'DK Salaries'!D859</f>
        <v/>
      </c>
      <c r="E859" t="str">
        <f>'DK Salaries'!E859</f>
        <v/>
      </c>
      <c r="F859" t="str">
        <f>'DK Salaries'!F859</f>
        <v/>
      </c>
      <c r="G859" t="str">
        <f t="shared" si="1"/>
        <v>#VALUE!</v>
      </c>
      <c r="I859" t="str">
        <f t="shared" si="2"/>
        <v>#VALUE!</v>
      </c>
      <c r="L859" s="14" t="str">
        <f t="shared" si="3"/>
        <v>#VALUE!</v>
      </c>
    </row>
    <row r="860">
      <c r="A860" t="str">
        <f>'DK Salaries'!A860</f>
        <v/>
      </c>
      <c r="B860" t="str">
        <f>'DK Salaries'!B860</f>
        <v/>
      </c>
      <c r="C860" t="str">
        <f>'DK Salaries'!C860</f>
        <v/>
      </c>
      <c r="D860" t="str">
        <f>'DK Salaries'!D860</f>
        <v/>
      </c>
      <c r="E860" t="str">
        <f>'DK Salaries'!E860</f>
        <v/>
      </c>
      <c r="F860" t="str">
        <f>'DK Salaries'!F860</f>
        <v/>
      </c>
      <c r="G860" t="str">
        <f t="shared" si="1"/>
        <v>#VALUE!</v>
      </c>
      <c r="I860" t="str">
        <f t="shared" si="2"/>
        <v>#VALUE!</v>
      </c>
      <c r="L860" s="14" t="str">
        <f t="shared" si="3"/>
        <v>#VALUE!</v>
      </c>
    </row>
    <row r="861">
      <c r="A861" t="str">
        <f>'DK Salaries'!A861</f>
        <v/>
      </c>
      <c r="B861" t="str">
        <f>'DK Salaries'!B861</f>
        <v/>
      </c>
      <c r="C861" t="str">
        <f>'DK Salaries'!C861</f>
        <v/>
      </c>
      <c r="D861" t="str">
        <f>'DK Salaries'!D861</f>
        <v/>
      </c>
      <c r="E861" t="str">
        <f>'DK Salaries'!E861</f>
        <v/>
      </c>
      <c r="F861" t="str">
        <f>'DK Salaries'!F861</f>
        <v/>
      </c>
      <c r="G861" t="str">
        <f t="shared" si="1"/>
        <v>#VALUE!</v>
      </c>
      <c r="I861" t="str">
        <f t="shared" si="2"/>
        <v>#VALUE!</v>
      </c>
      <c r="L861" s="14" t="str">
        <f t="shared" si="3"/>
        <v>#VALUE!</v>
      </c>
    </row>
    <row r="862">
      <c r="A862" t="str">
        <f>'DK Salaries'!A862</f>
        <v/>
      </c>
      <c r="B862" t="str">
        <f>'DK Salaries'!B862</f>
        <v/>
      </c>
      <c r="C862" t="str">
        <f>'DK Salaries'!C862</f>
        <v/>
      </c>
      <c r="D862" t="str">
        <f>'DK Salaries'!D862</f>
        <v/>
      </c>
      <c r="E862" t="str">
        <f>'DK Salaries'!E862</f>
        <v/>
      </c>
      <c r="F862" t="str">
        <f>'DK Salaries'!F862</f>
        <v/>
      </c>
      <c r="G862" t="str">
        <f t="shared" si="1"/>
        <v>#VALUE!</v>
      </c>
      <c r="I862" t="str">
        <f t="shared" si="2"/>
        <v>#VALUE!</v>
      </c>
      <c r="L862" s="14" t="str">
        <f t="shared" si="3"/>
        <v>#VALUE!</v>
      </c>
    </row>
    <row r="863">
      <c r="A863" t="str">
        <f>'DK Salaries'!A863</f>
        <v/>
      </c>
      <c r="B863" t="str">
        <f>'DK Salaries'!B863</f>
        <v/>
      </c>
      <c r="C863" t="str">
        <f>'DK Salaries'!C863</f>
        <v/>
      </c>
      <c r="D863" t="str">
        <f>'DK Salaries'!D863</f>
        <v/>
      </c>
      <c r="E863" t="str">
        <f>'DK Salaries'!E863</f>
        <v/>
      </c>
      <c r="F863" t="str">
        <f>'DK Salaries'!F863</f>
        <v/>
      </c>
      <c r="G863" t="str">
        <f t="shared" si="1"/>
        <v>#VALUE!</v>
      </c>
      <c r="I863" t="str">
        <f t="shared" si="2"/>
        <v>#VALUE!</v>
      </c>
      <c r="L863" s="14" t="str">
        <f t="shared" si="3"/>
        <v>#VALUE!</v>
      </c>
    </row>
    <row r="864">
      <c r="A864" t="str">
        <f>'DK Salaries'!A864</f>
        <v/>
      </c>
      <c r="B864" t="str">
        <f>'DK Salaries'!B864</f>
        <v/>
      </c>
      <c r="C864" t="str">
        <f>'DK Salaries'!C864</f>
        <v/>
      </c>
      <c r="D864" t="str">
        <f>'DK Salaries'!D864</f>
        <v/>
      </c>
      <c r="E864" t="str">
        <f>'DK Salaries'!E864</f>
        <v/>
      </c>
      <c r="F864" t="str">
        <f>'DK Salaries'!F864</f>
        <v/>
      </c>
      <c r="G864" t="str">
        <f t="shared" si="1"/>
        <v>#VALUE!</v>
      </c>
      <c r="I864" t="str">
        <f t="shared" si="2"/>
        <v>#VALUE!</v>
      </c>
      <c r="L864" s="14" t="str">
        <f t="shared" si="3"/>
        <v>#VALUE!</v>
      </c>
    </row>
    <row r="865">
      <c r="A865" t="str">
        <f>'DK Salaries'!A865</f>
        <v/>
      </c>
      <c r="B865" t="str">
        <f>'DK Salaries'!B865</f>
        <v/>
      </c>
      <c r="C865" t="str">
        <f>'DK Salaries'!C865</f>
        <v/>
      </c>
      <c r="D865" t="str">
        <f>'DK Salaries'!D865</f>
        <v/>
      </c>
      <c r="E865" t="str">
        <f>'DK Salaries'!E865</f>
        <v/>
      </c>
      <c r="F865" t="str">
        <f>'DK Salaries'!F865</f>
        <v/>
      </c>
      <c r="G865" t="str">
        <f t="shared" si="1"/>
        <v>#VALUE!</v>
      </c>
      <c r="I865" t="str">
        <f t="shared" si="2"/>
        <v>#VALUE!</v>
      </c>
      <c r="L865" s="14" t="str">
        <f t="shared" si="3"/>
        <v>#VALUE!</v>
      </c>
    </row>
    <row r="866">
      <c r="A866" t="str">
        <f>'DK Salaries'!A866</f>
        <v/>
      </c>
      <c r="B866" t="str">
        <f>'DK Salaries'!B866</f>
        <v/>
      </c>
      <c r="C866" t="str">
        <f>'DK Salaries'!C866</f>
        <v/>
      </c>
      <c r="D866" t="str">
        <f>'DK Salaries'!D866</f>
        <v/>
      </c>
      <c r="E866" t="str">
        <f>'DK Salaries'!E866</f>
        <v/>
      </c>
      <c r="F866" t="str">
        <f>'DK Salaries'!F866</f>
        <v/>
      </c>
      <c r="G866" t="str">
        <f t="shared" si="1"/>
        <v>#VALUE!</v>
      </c>
      <c r="I866" t="str">
        <f t="shared" si="2"/>
        <v>#VALUE!</v>
      </c>
      <c r="L866" s="14" t="str">
        <f t="shared" si="3"/>
        <v>#VALUE!</v>
      </c>
    </row>
    <row r="867">
      <c r="A867" t="str">
        <f>'DK Salaries'!A867</f>
        <v/>
      </c>
      <c r="B867" t="str">
        <f>'DK Salaries'!B867</f>
        <v/>
      </c>
      <c r="C867" t="str">
        <f>'DK Salaries'!C867</f>
        <v/>
      </c>
      <c r="D867" t="str">
        <f>'DK Salaries'!D867</f>
        <v/>
      </c>
      <c r="E867" t="str">
        <f>'DK Salaries'!E867</f>
        <v/>
      </c>
      <c r="F867" t="str">
        <f>'DK Salaries'!F867</f>
        <v/>
      </c>
      <c r="G867" t="str">
        <f t="shared" si="1"/>
        <v>#VALUE!</v>
      </c>
      <c r="I867" t="str">
        <f t="shared" si="2"/>
        <v>#VALUE!</v>
      </c>
      <c r="L867" s="14" t="str">
        <f t="shared" si="3"/>
        <v>#VALUE!</v>
      </c>
    </row>
    <row r="868">
      <c r="A868" t="str">
        <f>'DK Salaries'!A868</f>
        <v/>
      </c>
      <c r="B868" t="str">
        <f>'DK Salaries'!B868</f>
        <v/>
      </c>
      <c r="C868" t="str">
        <f>'DK Salaries'!C868</f>
        <v/>
      </c>
      <c r="D868" t="str">
        <f>'DK Salaries'!D868</f>
        <v/>
      </c>
      <c r="E868" t="str">
        <f>'DK Salaries'!E868</f>
        <v/>
      </c>
      <c r="F868" t="str">
        <f>'DK Salaries'!F868</f>
        <v/>
      </c>
      <c r="G868" t="str">
        <f t="shared" si="1"/>
        <v>#VALUE!</v>
      </c>
      <c r="I868" t="str">
        <f t="shared" si="2"/>
        <v>#VALUE!</v>
      </c>
      <c r="L868" s="14" t="str">
        <f t="shared" si="3"/>
        <v>#VALUE!</v>
      </c>
    </row>
    <row r="869">
      <c r="A869" t="str">
        <f>'DK Salaries'!A869</f>
        <v/>
      </c>
      <c r="B869" t="str">
        <f>'DK Salaries'!B869</f>
        <v/>
      </c>
      <c r="C869" t="str">
        <f>'DK Salaries'!C869</f>
        <v/>
      </c>
      <c r="D869" t="str">
        <f>'DK Salaries'!D869</f>
        <v/>
      </c>
      <c r="E869" t="str">
        <f>'DK Salaries'!E869</f>
        <v/>
      </c>
      <c r="F869" t="str">
        <f>'DK Salaries'!F869</f>
        <v/>
      </c>
      <c r="G869" t="str">
        <f t="shared" si="1"/>
        <v>#VALUE!</v>
      </c>
      <c r="I869" t="str">
        <f t="shared" si="2"/>
        <v>#VALUE!</v>
      </c>
      <c r="L869" s="14" t="str">
        <f t="shared" si="3"/>
        <v>#VALUE!</v>
      </c>
    </row>
    <row r="870">
      <c r="A870" t="str">
        <f>'DK Salaries'!A870</f>
        <v/>
      </c>
      <c r="B870" t="str">
        <f>'DK Salaries'!B870</f>
        <v/>
      </c>
      <c r="C870" t="str">
        <f>'DK Salaries'!C870</f>
        <v/>
      </c>
      <c r="D870" t="str">
        <f>'DK Salaries'!D870</f>
        <v/>
      </c>
      <c r="E870" t="str">
        <f>'DK Salaries'!E870</f>
        <v/>
      </c>
      <c r="F870" t="str">
        <f>'DK Salaries'!F870</f>
        <v/>
      </c>
      <c r="G870" t="str">
        <f t="shared" si="1"/>
        <v>#VALUE!</v>
      </c>
      <c r="I870" t="str">
        <f t="shared" si="2"/>
        <v>#VALUE!</v>
      </c>
      <c r="L870" s="14" t="str">
        <f t="shared" si="3"/>
        <v>#VALUE!</v>
      </c>
    </row>
    <row r="871">
      <c r="A871" t="str">
        <f>'DK Salaries'!A871</f>
        <v/>
      </c>
      <c r="B871" t="str">
        <f>'DK Salaries'!B871</f>
        <v/>
      </c>
      <c r="C871" t="str">
        <f>'DK Salaries'!C871</f>
        <v/>
      </c>
      <c r="D871" t="str">
        <f>'DK Salaries'!D871</f>
        <v/>
      </c>
      <c r="E871" t="str">
        <f>'DK Salaries'!E871</f>
        <v/>
      </c>
      <c r="F871" t="str">
        <f>'DK Salaries'!F871</f>
        <v/>
      </c>
      <c r="G871" t="str">
        <f t="shared" si="1"/>
        <v>#VALUE!</v>
      </c>
      <c r="I871" t="str">
        <f t="shared" si="2"/>
        <v>#VALUE!</v>
      </c>
      <c r="L871" s="14" t="str">
        <f t="shared" si="3"/>
        <v>#VALUE!</v>
      </c>
    </row>
    <row r="872">
      <c r="A872" t="str">
        <f>'DK Salaries'!A872</f>
        <v/>
      </c>
      <c r="B872" t="str">
        <f>'DK Salaries'!B872</f>
        <v/>
      </c>
      <c r="C872" t="str">
        <f>'DK Salaries'!C872</f>
        <v/>
      </c>
      <c r="D872" t="str">
        <f>'DK Salaries'!D872</f>
        <v/>
      </c>
      <c r="E872" t="str">
        <f>'DK Salaries'!E872</f>
        <v/>
      </c>
      <c r="F872" t="str">
        <f>'DK Salaries'!F872</f>
        <v/>
      </c>
      <c r="G872" t="str">
        <f t="shared" si="1"/>
        <v>#VALUE!</v>
      </c>
      <c r="I872" t="str">
        <f t="shared" si="2"/>
        <v>#VALUE!</v>
      </c>
      <c r="L872" s="14" t="str">
        <f t="shared" si="3"/>
        <v>#VALUE!</v>
      </c>
    </row>
    <row r="873">
      <c r="A873" t="str">
        <f>'DK Salaries'!A873</f>
        <v/>
      </c>
      <c r="B873" t="str">
        <f>'DK Salaries'!B873</f>
        <v/>
      </c>
      <c r="C873" t="str">
        <f>'DK Salaries'!C873</f>
        <v/>
      </c>
      <c r="D873" t="str">
        <f>'DK Salaries'!D873</f>
        <v/>
      </c>
      <c r="E873" t="str">
        <f>'DK Salaries'!E873</f>
        <v/>
      </c>
      <c r="F873" t="str">
        <f>'DK Salaries'!F873</f>
        <v/>
      </c>
      <c r="G873" t="str">
        <f t="shared" si="1"/>
        <v>#VALUE!</v>
      </c>
      <c r="I873" t="str">
        <f t="shared" si="2"/>
        <v>#VALUE!</v>
      </c>
      <c r="L873" s="14" t="str">
        <f t="shared" si="3"/>
        <v>#VALUE!</v>
      </c>
    </row>
    <row r="874">
      <c r="A874" t="str">
        <f>'DK Salaries'!A874</f>
        <v/>
      </c>
      <c r="B874" t="str">
        <f>'DK Salaries'!B874</f>
        <v/>
      </c>
      <c r="C874" t="str">
        <f>'DK Salaries'!C874</f>
        <v/>
      </c>
      <c r="D874" t="str">
        <f>'DK Salaries'!D874</f>
        <v/>
      </c>
      <c r="E874" t="str">
        <f>'DK Salaries'!E874</f>
        <v/>
      </c>
      <c r="F874" t="str">
        <f>'DK Salaries'!F874</f>
        <v/>
      </c>
      <c r="G874" t="str">
        <f t="shared" si="1"/>
        <v>#VALUE!</v>
      </c>
      <c r="I874" t="str">
        <f t="shared" si="2"/>
        <v>#VALUE!</v>
      </c>
      <c r="L874" s="14" t="str">
        <f t="shared" si="3"/>
        <v>#VALUE!</v>
      </c>
    </row>
    <row r="875">
      <c r="A875" t="str">
        <f>'DK Salaries'!A875</f>
        <v/>
      </c>
      <c r="B875" t="str">
        <f>'DK Salaries'!B875</f>
        <v/>
      </c>
      <c r="C875" t="str">
        <f>'DK Salaries'!C875</f>
        <v/>
      </c>
      <c r="D875" t="str">
        <f>'DK Salaries'!D875</f>
        <v/>
      </c>
      <c r="E875" t="str">
        <f>'DK Salaries'!E875</f>
        <v/>
      </c>
      <c r="F875" t="str">
        <f>'DK Salaries'!F875</f>
        <v/>
      </c>
      <c r="G875" t="str">
        <f t="shared" si="1"/>
        <v>#VALUE!</v>
      </c>
      <c r="I875" t="str">
        <f t="shared" si="2"/>
        <v>#VALUE!</v>
      </c>
      <c r="L875" s="14" t="str">
        <f t="shared" si="3"/>
        <v>#VALUE!</v>
      </c>
    </row>
    <row r="876">
      <c r="A876" t="str">
        <f>'DK Salaries'!A876</f>
        <v/>
      </c>
      <c r="B876" t="str">
        <f>'DK Salaries'!B876</f>
        <v/>
      </c>
      <c r="C876" t="str">
        <f>'DK Salaries'!C876</f>
        <v/>
      </c>
      <c r="D876" t="str">
        <f>'DK Salaries'!D876</f>
        <v/>
      </c>
      <c r="E876" t="str">
        <f>'DK Salaries'!E876</f>
        <v/>
      </c>
      <c r="F876" t="str">
        <f>'DK Salaries'!F876</f>
        <v/>
      </c>
      <c r="G876" t="str">
        <f t="shared" si="1"/>
        <v>#VALUE!</v>
      </c>
      <c r="I876" t="str">
        <f t="shared" si="2"/>
        <v>#VALUE!</v>
      </c>
      <c r="L876" s="14" t="str">
        <f t="shared" si="3"/>
        <v>#VALUE!</v>
      </c>
    </row>
    <row r="877">
      <c r="A877" t="str">
        <f>'DK Salaries'!A877</f>
        <v/>
      </c>
      <c r="B877" t="str">
        <f>'DK Salaries'!B877</f>
        <v/>
      </c>
      <c r="C877" t="str">
        <f>'DK Salaries'!C877</f>
        <v/>
      </c>
      <c r="D877" t="str">
        <f>'DK Salaries'!D877</f>
        <v/>
      </c>
      <c r="E877" t="str">
        <f>'DK Salaries'!E877</f>
        <v/>
      </c>
      <c r="F877" t="str">
        <f>'DK Salaries'!F877</f>
        <v/>
      </c>
      <c r="G877" t="str">
        <f t="shared" si="1"/>
        <v>#VALUE!</v>
      </c>
      <c r="I877" t="str">
        <f t="shared" si="2"/>
        <v>#VALUE!</v>
      </c>
      <c r="L877" s="14" t="str">
        <f t="shared" si="3"/>
        <v>#VALUE!</v>
      </c>
    </row>
    <row r="878">
      <c r="A878" t="str">
        <f>'DK Salaries'!A878</f>
        <v/>
      </c>
      <c r="B878" t="str">
        <f>'DK Salaries'!B878</f>
        <v/>
      </c>
      <c r="C878" t="str">
        <f>'DK Salaries'!C878</f>
        <v/>
      </c>
      <c r="D878" t="str">
        <f>'DK Salaries'!D878</f>
        <v/>
      </c>
      <c r="E878" t="str">
        <f>'DK Salaries'!E878</f>
        <v/>
      </c>
      <c r="F878" t="str">
        <f>'DK Salaries'!F878</f>
        <v/>
      </c>
      <c r="G878" t="str">
        <f t="shared" si="1"/>
        <v>#VALUE!</v>
      </c>
      <c r="I878" t="str">
        <f t="shared" si="2"/>
        <v>#VALUE!</v>
      </c>
      <c r="L878" s="14" t="str">
        <f t="shared" si="3"/>
        <v>#VALUE!</v>
      </c>
    </row>
    <row r="879">
      <c r="A879" t="str">
        <f>'DK Salaries'!A879</f>
        <v/>
      </c>
      <c r="B879" t="str">
        <f>'DK Salaries'!B879</f>
        <v/>
      </c>
      <c r="C879" t="str">
        <f>'DK Salaries'!C879</f>
        <v/>
      </c>
      <c r="D879" t="str">
        <f>'DK Salaries'!D879</f>
        <v/>
      </c>
      <c r="E879" t="str">
        <f>'DK Salaries'!E879</f>
        <v/>
      </c>
      <c r="F879" t="str">
        <f>'DK Salaries'!F879</f>
        <v/>
      </c>
      <c r="G879" t="str">
        <f t="shared" si="1"/>
        <v>#VALUE!</v>
      </c>
      <c r="I879" t="str">
        <f t="shared" si="2"/>
        <v>#VALUE!</v>
      </c>
      <c r="L879" s="14" t="str">
        <f t="shared" si="3"/>
        <v>#VALUE!</v>
      </c>
    </row>
    <row r="880">
      <c r="A880" t="str">
        <f>'DK Salaries'!A880</f>
        <v/>
      </c>
      <c r="B880" t="str">
        <f>'DK Salaries'!B880</f>
        <v/>
      </c>
      <c r="C880" t="str">
        <f>'DK Salaries'!C880</f>
        <v/>
      </c>
      <c r="D880" t="str">
        <f>'DK Salaries'!D880</f>
        <v/>
      </c>
      <c r="E880" t="str">
        <f>'DK Salaries'!E880</f>
        <v/>
      </c>
      <c r="F880" t="str">
        <f>'DK Salaries'!F880</f>
        <v/>
      </c>
      <c r="G880" t="str">
        <f t="shared" si="1"/>
        <v>#VALUE!</v>
      </c>
      <c r="I880" t="str">
        <f t="shared" si="2"/>
        <v>#VALUE!</v>
      </c>
      <c r="L880" s="14" t="str">
        <f t="shared" si="3"/>
        <v>#VALUE!</v>
      </c>
    </row>
    <row r="881">
      <c r="A881" t="str">
        <f>'DK Salaries'!A881</f>
        <v/>
      </c>
      <c r="B881" t="str">
        <f>'DK Salaries'!B881</f>
        <v/>
      </c>
      <c r="C881" t="str">
        <f>'DK Salaries'!C881</f>
        <v/>
      </c>
      <c r="D881" t="str">
        <f>'DK Salaries'!D881</f>
        <v/>
      </c>
      <c r="E881" t="str">
        <f>'DK Salaries'!E881</f>
        <v/>
      </c>
      <c r="F881" t="str">
        <f>'DK Salaries'!F881</f>
        <v/>
      </c>
      <c r="G881" t="str">
        <f t="shared" si="1"/>
        <v>#VALUE!</v>
      </c>
      <c r="I881" t="str">
        <f t="shared" si="2"/>
        <v>#VALUE!</v>
      </c>
      <c r="L881" s="14" t="str">
        <f t="shared" si="3"/>
        <v>#VALUE!</v>
      </c>
    </row>
    <row r="882">
      <c r="A882" t="str">
        <f>'DK Salaries'!A882</f>
        <v/>
      </c>
      <c r="B882" t="str">
        <f>'DK Salaries'!B882</f>
        <v/>
      </c>
      <c r="C882" t="str">
        <f>'DK Salaries'!C882</f>
        <v/>
      </c>
      <c r="D882" t="str">
        <f>'DK Salaries'!D882</f>
        <v/>
      </c>
      <c r="E882" t="str">
        <f>'DK Salaries'!E882</f>
        <v/>
      </c>
      <c r="F882" t="str">
        <f>'DK Salaries'!F882</f>
        <v/>
      </c>
      <c r="G882" t="str">
        <f t="shared" si="1"/>
        <v>#VALUE!</v>
      </c>
      <c r="I882" t="str">
        <f t="shared" si="2"/>
        <v>#VALUE!</v>
      </c>
      <c r="L882" s="14" t="str">
        <f t="shared" si="3"/>
        <v>#VALUE!</v>
      </c>
    </row>
    <row r="883">
      <c r="A883" t="str">
        <f>'DK Salaries'!A883</f>
        <v/>
      </c>
      <c r="B883" t="str">
        <f>'DK Salaries'!B883</f>
        <v/>
      </c>
      <c r="C883" t="str">
        <f>'DK Salaries'!C883</f>
        <v/>
      </c>
      <c r="D883" t="str">
        <f>'DK Salaries'!D883</f>
        <v/>
      </c>
      <c r="E883" t="str">
        <f>'DK Salaries'!E883</f>
        <v/>
      </c>
      <c r="F883" t="str">
        <f>'DK Salaries'!F883</f>
        <v/>
      </c>
      <c r="G883" t="str">
        <f t="shared" si="1"/>
        <v>#VALUE!</v>
      </c>
      <c r="I883" t="str">
        <f t="shared" si="2"/>
        <v>#VALUE!</v>
      </c>
      <c r="L883" s="14" t="str">
        <f t="shared" si="3"/>
        <v>#VALUE!</v>
      </c>
    </row>
    <row r="884">
      <c r="A884" t="str">
        <f>'DK Salaries'!A884</f>
        <v/>
      </c>
      <c r="B884" t="str">
        <f>'DK Salaries'!B884</f>
        <v/>
      </c>
      <c r="C884" t="str">
        <f>'DK Salaries'!C884</f>
        <v/>
      </c>
      <c r="D884" t="str">
        <f>'DK Salaries'!D884</f>
        <v/>
      </c>
      <c r="E884" t="str">
        <f>'DK Salaries'!E884</f>
        <v/>
      </c>
      <c r="F884" t="str">
        <f>'DK Salaries'!F884</f>
        <v/>
      </c>
      <c r="G884" t="str">
        <f t="shared" si="1"/>
        <v>#VALUE!</v>
      </c>
      <c r="I884" t="str">
        <f t="shared" si="2"/>
        <v>#VALUE!</v>
      </c>
      <c r="L884" s="14" t="str">
        <f t="shared" si="3"/>
        <v>#VALUE!</v>
      </c>
    </row>
    <row r="885">
      <c r="A885" t="str">
        <f>'DK Salaries'!A885</f>
        <v/>
      </c>
      <c r="B885" t="str">
        <f>'DK Salaries'!B885</f>
        <v/>
      </c>
      <c r="C885" t="str">
        <f>'DK Salaries'!C885</f>
        <v/>
      </c>
      <c r="D885" t="str">
        <f>'DK Salaries'!D885</f>
        <v/>
      </c>
      <c r="E885" t="str">
        <f>'DK Salaries'!E885</f>
        <v/>
      </c>
      <c r="F885" t="str">
        <f>'DK Salaries'!F885</f>
        <v/>
      </c>
      <c r="G885" t="str">
        <f t="shared" si="1"/>
        <v>#VALUE!</v>
      </c>
      <c r="I885" t="str">
        <f t="shared" si="2"/>
        <v>#VALUE!</v>
      </c>
      <c r="L885" s="14" t="str">
        <f t="shared" si="3"/>
        <v>#VALUE!</v>
      </c>
    </row>
    <row r="886">
      <c r="A886" t="str">
        <f>'DK Salaries'!A886</f>
        <v/>
      </c>
      <c r="B886" t="str">
        <f>'DK Salaries'!B886</f>
        <v/>
      </c>
      <c r="C886" t="str">
        <f>'DK Salaries'!C886</f>
        <v/>
      </c>
      <c r="D886" t="str">
        <f>'DK Salaries'!D886</f>
        <v/>
      </c>
      <c r="E886" t="str">
        <f>'DK Salaries'!E886</f>
        <v/>
      </c>
      <c r="F886" t="str">
        <f>'DK Salaries'!F886</f>
        <v/>
      </c>
      <c r="G886" t="str">
        <f t="shared" si="1"/>
        <v>#VALUE!</v>
      </c>
      <c r="I886" t="str">
        <f t="shared" si="2"/>
        <v>#VALUE!</v>
      </c>
      <c r="L886" s="14" t="str">
        <f t="shared" si="3"/>
        <v>#VALUE!</v>
      </c>
    </row>
    <row r="887">
      <c r="A887" t="str">
        <f>'DK Salaries'!A887</f>
        <v/>
      </c>
      <c r="B887" t="str">
        <f>'DK Salaries'!B887</f>
        <v/>
      </c>
      <c r="C887" t="str">
        <f>'DK Salaries'!C887</f>
        <v/>
      </c>
      <c r="D887" t="str">
        <f>'DK Salaries'!D887</f>
        <v/>
      </c>
      <c r="E887" t="str">
        <f>'DK Salaries'!E887</f>
        <v/>
      </c>
      <c r="F887" t="str">
        <f>'DK Salaries'!F887</f>
        <v/>
      </c>
      <c r="G887" t="str">
        <f t="shared" si="1"/>
        <v>#VALUE!</v>
      </c>
      <c r="I887" t="str">
        <f t="shared" si="2"/>
        <v>#VALUE!</v>
      </c>
      <c r="L887" s="14" t="str">
        <f t="shared" si="3"/>
        <v>#VALUE!</v>
      </c>
    </row>
    <row r="888">
      <c r="A888" t="str">
        <f>'DK Salaries'!A888</f>
        <v/>
      </c>
      <c r="B888" t="str">
        <f>'DK Salaries'!B888</f>
        <v/>
      </c>
      <c r="C888" t="str">
        <f>'DK Salaries'!C888</f>
        <v/>
      </c>
      <c r="D888" t="str">
        <f>'DK Salaries'!D888</f>
        <v/>
      </c>
      <c r="E888" t="str">
        <f>'DK Salaries'!E888</f>
        <v/>
      </c>
      <c r="F888" t="str">
        <f>'DK Salaries'!F888</f>
        <v/>
      </c>
      <c r="G888" t="str">
        <f t="shared" si="1"/>
        <v>#VALUE!</v>
      </c>
      <c r="I888" t="str">
        <f t="shared" si="2"/>
        <v>#VALUE!</v>
      </c>
      <c r="L888" s="14" t="str">
        <f t="shared" si="3"/>
        <v>#VALUE!</v>
      </c>
    </row>
    <row r="889">
      <c r="A889" t="str">
        <f>'DK Salaries'!A889</f>
        <v/>
      </c>
      <c r="B889" t="str">
        <f>'DK Salaries'!B889</f>
        <v/>
      </c>
      <c r="C889" t="str">
        <f>'DK Salaries'!C889</f>
        <v/>
      </c>
      <c r="D889" t="str">
        <f>'DK Salaries'!D889</f>
        <v/>
      </c>
      <c r="E889" t="str">
        <f>'DK Salaries'!E889</f>
        <v/>
      </c>
      <c r="F889" t="str">
        <f>'DK Salaries'!F889</f>
        <v/>
      </c>
      <c r="G889" t="str">
        <f t="shared" si="1"/>
        <v>#VALUE!</v>
      </c>
      <c r="I889" t="str">
        <f t="shared" si="2"/>
        <v>#VALUE!</v>
      </c>
      <c r="L889" s="14" t="str">
        <f t="shared" si="3"/>
        <v>#VALUE!</v>
      </c>
    </row>
    <row r="890">
      <c r="A890" t="str">
        <f>'DK Salaries'!A890</f>
        <v/>
      </c>
      <c r="B890" t="str">
        <f>'DK Salaries'!B890</f>
        <v/>
      </c>
      <c r="C890" t="str">
        <f>'DK Salaries'!C890</f>
        <v/>
      </c>
      <c r="D890" t="str">
        <f>'DK Salaries'!D890</f>
        <v/>
      </c>
      <c r="E890" t="str">
        <f>'DK Salaries'!E890</f>
        <v/>
      </c>
      <c r="F890" t="str">
        <f>'DK Salaries'!F890</f>
        <v/>
      </c>
      <c r="G890" t="str">
        <f t="shared" si="1"/>
        <v>#VALUE!</v>
      </c>
      <c r="I890" t="str">
        <f t="shared" si="2"/>
        <v>#VALUE!</v>
      </c>
      <c r="L890" s="14" t="str">
        <f t="shared" si="3"/>
        <v>#VALUE!</v>
      </c>
    </row>
    <row r="891">
      <c r="A891" t="str">
        <f>'DK Salaries'!A891</f>
        <v/>
      </c>
      <c r="B891" t="str">
        <f>'DK Salaries'!B891</f>
        <v/>
      </c>
      <c r="C891" t="str">
        <f>'DK Salaries'!C891</f>
        <v/>
      </c>
      <c r="D891" t="str">
        <f>'DK Salaries'!D891</f>
        <v/>
      </c>
      <c r="E891" t="str">
        <f>'DK Salaries'!E891</f>
        <v/>
      </c>
      <c r="F891" t="str">
        <f>'DK Salaries'!F891</f>
        <v/>
      </c>
      <c r="G891" t="str">
        <f t="shared" si="1"/>
        <v>#VALUE!</v>
      </c>
      <c r="I891" t="str">
        <f t="shared" si="2"/>
        <v>#VALUE!</v>
      </c>
      <c r="L891" s="14" t="str">
        <f t="shared" si="3"/>
        <v>#VALUE!</v>
      </c>
    </row>
    <row r="892">
      <c r="A892" t="str">
        <f>'DK Salaries'!A892</f>
        <v/>
      </c>
      <c r="B892" t="str">
        <f>'DK Salaries'!B892</f>
        <v/>
      </c>
      <c r="C892" t="str">
        <f>'DK Salaries'!C892</f>
        <v/>
      </c>
      <c r="D892" t="str">
        <f>'DK Salaries'!D892</f>
        <v/>
      </c>
      <c r="E892" t="str">
        <f>'DK Salaries'!E892</f>
        <v/>
      </c>
      <c r="F892" t="str">
        <f>'DK Salaries'!F892</f>
        <v/>
      </c>
      <c r="G892" t="str">
        <f t="shared" si="1"/>
        <v>#VALUE!</v>
      </c>
      <c r="I892" t="str">
        <f t="shared" si="2"/>
        <v>#VALUE!</v>
      </c>
      <c r="L892" s="14" t="str">
        <f t="shared" si="3"/>
        <v>#VALUE!</v>
      </c>
    </row>
    <row r="893">
      <c r="A893" t="str">
        <f>'DK Salaries'!A893</f>
        <v/>
      </c>
      <c r="B893" t="str">
        <f>'DK Salaries'!B893</f>
        <v/>
      </c>
      <c r="C893" t="str">
        <f>'DK Salaries'!C893</f>
        <v/>
      </c>
      <c r="D893" t="str">
        <f>'DK Salaries'!D893</f>
        <v/>
      </c>
      <c r="E893" t="str">
        <f>'DK Salaries'!E893</f>
        <v/>
      </c>
      <c r="F893" t="str">
        <f>'DK Salaries'!F893</f>
        <v/>
      </c>
      <c r="G893" t="str">
        <f t="shared" si="1"/>
        <v>#VALUE!</v>
      </c>
      <c r="I893" t="str">
        <f t="shared" si="2"/>
        <v>#VALUE!</v>
      </c>
      <c r="L893" s="14" t="str">
        <f t="shared" si="3"/>
        <v>#VALUE!</v>
      </c>
    </row>
    <row r="894">
      <c r="A894" t="str">
        <f>'DK Salaries'!A894</f>
        <v/>
      </c>
      <c r="B894" t="str">
        <f>'DK Salaries'!B894</f>
        <v/>
      </c>
      <c r="C894" t="str">
        <f>'DK Salaries'!C894</f>
        <v/>
      </c>
      <c r="D894" t="str">
        <f>'DK Salaries'!D894</f>
        <v/>
      </c>
      <c r="E894" t="str">
        <f>'DK Salaries'!E894</f>
        <v/>
      </c>
      <c r="F894" t="str">
        <f>'DK Salaries'!F894</f>
        <v/>
      </c>
      <c r="G894" t="str">
        <f t="shared" si="1"/>
        <v>#VALUE!</v>
      </c>
      <c r="I894" t="str">
        <f t="shared" si="2"/>
        <v>#VALUE!</v>
      </c>
      <c r="L894" s="14" t="str">
        <f t="shared" si="3"/>
        <v>#VALUE!</v>
      </c>
    </row>
    <row r="895">
      <c r="A895" t="str">
        <f>'DK Salaries'!A895</f>
        <v/>
      </c>
      <c r="B895" t="str">
        <f>'DK Salaries'!B895</f>
        <v/>
      </c>
      <c r="C895" t="str">
        <f>'DK Salaries'!C895</f>
        <v/>
      </c>
      <c r="D895" t="str">
        <f>'DK Salaries'!D895</f>
        <v/>
      </c>
      <c r="E895" t="str">
        <f>'DK Salaries'!E895</f>
        <v/>
      </c>
      <c r="F895" t="str">
        <f>'DK Salaries'!F895</f>
        <v/>
      </c>
      <c r="G895" t="str">
        <f t="shared" si="1"/>
        <v>#VALUE!</v>
      </c>
      <c r="I895" t="str">
        <f t="shared" si="2"/>
        <v>#VALUE!</v>
      </c>
      <c r="L895" s="14" t="str">
        <f t="shared" si="3"/>
        <v>#VALUE!</v>
      </c>
    </row>
    <row r="896">
      <c r="A896" t="str">
        <f>'DK Salaries'!A896</f>
        <v/>
      </c>
      <c r="B896" t="str">
        <f>'DK Salaries'!B896</f>
        <v/>
      </c>
      <c r="C896" t="str">
        <f>'DK Salaries'!C896</f>
        <v/>
      </c>
      <c r="D896" t="str">
        <f>'DK Salaries'!D896</f>
        <v/>
      </c>
      <c r="E896" t="str">
        <f>'DK Salaries'!E896</f>
        <v/>
      </c>
      <c r="F896" t="str">
        <f>'DK Salaries'!F896</f>
        <v/>
      </c>
      <c r="G896" t="str">
        <f t="shared" si="1"/>
        <v>#VALUE!</v>
      </c>
      <c r="I896" t="str">
        <f t="shared" si="2"/>
        <v>#VALUE!</v>
      </c>
      <c r="L896" s="14" t="str">
        <f t="shared" si="3"/>
        <v>#VALUE!</v>
      </c>
    </row>
    <row r="897">
      <c r="A897" t="str">
        <f>'DK Salaries'!A897</f>
        <v/>
      </c>
      <c r="B897" t="str">
        <f>'DK Salaries'!B897</f>
        <v/>
      </c>
      <c r="C897" t="str">
        <f>'DK Salaries'!C897</f>
        <v/>
      </c>
      <c r="D897" t="str">
        <f>'DK Salaries'!D897</f>
        <v/>
      </c>
      <c r="E897" t="str">
        <f>'DK Salaries'!E897</f>
        <v/>
      </c>
      <c r="F897" t="str">
        <f>'DK Salaries'!F897</f>
        <v/>
      </c>
      <c r="G897" t="str">
        <f t="shared" si="1"/>
        <v>#VALUE!</v>
      </c>
      <c r="I897" t="str">
        <f t="shared" si="2"/>
        <v>#VALUE!</v>
      </c>
      <c r="L897" s="14" t="str">
        <f t="shared" si="3"/>
        <v>#VALUE!</v>
      </c>
    </row>
    <row r="898">
      <c r="A898" t="str">
        <f>'DK Salaries'!A898</f>
        <v/>
      </c>
      <c r="B898" t="str">
        <f>'DK Salaries'!B898</f>
        <v/>
      </c>
      <c r="C898" t="str">
        <f>'DK Salaries'!C898</f>
        <v/>
      </c>
      <c r="D898" t="str">
        <f>'DK Salaries'!D898</f>
        <v/>
      </c>
      <c r="E898" t="str">
        <f>'DK Salaries'!E898</f>
        <v/>
      </c>
      <c r="F898" t="str">
        <f>'DK Salaries'!F898</f>
        <v/>
      </c>
      <c r="G898" t="str">
        <f t="shared" si="1"/>
        <v>#VALUE!</v>
      </c>
      <c r="I898" t="str">
        <f t="shared" si="2"/>
        <v>#VALUE!</v>
      </c>
      <c r="L898" s="14" t="str">
        <f t="shared" si="3"/>
        <v>#VALUE!</v>
      </c>
    </row>
    <row r="899">
      <c r="A899" t="str">
        <f>'DK Salaries'!A899</f>
        <v/>
      </c>
      <c r="B899" t="str">
        <f>'DK Salaries'!B899</f>
        <v/>
      </c>
      <c r="C899" t="str">
        <f>'DK Salaries'!C899</f>
        <v/>
      </c>
      <c r="D899" t="str">
        <f>'DK Salaries'!D899</f>
        <v/>
      </c>
      <c r="E899" t="str">
        <f>'DK Salaries'!E899</f>
        <v/>
      </c>
      <c r="F899" t="str">
        <f>'DK Salaries'!F899</f>
        <v/>
      </c>
      <c r="G899" t="str">
        <f t="shared" si="1"/>
        <v>#VALUE!</v>
      </c>
      <c r="I899" t="str">
        <f t="shared" si="2"/>
        <v>#VALUE!</v>
      </c>
      <c r="L899" s="14" t="str">
        <f t="shared" si="3"/>
        <v>#VALUE!</v>
      </c>
    </row>
    <row r="900">
      <c r="A900" t="str">
        <f>'DK Salaries'!A900</f>
        <v/>
      </c>
      <c r="B900" t="str">
        <f>'DK Salaries'!B900</f>
        <v/>
      </c>
      <c r="C900" t="str">
        <f>'DK Salaries'!C900</f>
        <v/>
      </c>
      <c r="D900" t="str">
        <f>'DK Salaries'!D900</f>
        <v/>
      </c>
      <c r="E900" t="str">
        <f>'DK Salaries'!E900</f>
        <v/>
      </c>
      <c r="F900" t="str">
        <f>'DK Salaries'!F900</f>
        <v/>
      </c>
      <c r="G900" t="str">
        <f t="shared" si="1"/>
        <v>#VALUE!</v>
      </c>
      <c r="I900" t="str">
        <f t="shared" si="2"/>
        <v>#VALUE!</v>
      </c>
      <c r="L900" s="14" t="str">
        <f t="shared" si="3"/>
        <v>#VALUE!</v>
      </c>
    </row>
    <row r="901">
      <c r="A901" t="str">
        <f>'DK Salaries'!A901</f>
        <v/>
      </c>
      <c r="B901" t="str">
        <f>'DK Salaries'!B901</f>
        <v/>
      </c>
      <c r="C901" t="str">
        <f>'DK Salaries'!C901</f>
        <v/>
      </c>
      <c r="D901" t="str">
        <f>'DK Salaries'!D901</f>
        <v/>
      </c>
      <c r="E901" t="str">
        <f>'DK Salaries'!E901</f>
        <v/>
      </c>
      <c r="F901" t="str">
        <f>'DK Salaries'!F901</f>
        <v/>
      </c>
      <c r="G901" t="str">
        <f t="shared" si="1"/>
        <v>#VALUE!</v>
      </c>
      <c r="I901" t="str">
        <f t="shared" si="2"/>
        <v>#VALUE!</v>
      </c>
      <c r="L901" s="14" t="str">
        <f t="shared" si="3"/>
        <v>#VALUE!</v>
      </c>
    </row>
    <row r="902">
      <c r="A902" t="str">
        <f>'DK Salaries'!A902</f>
        <v/>
      </c>
      <c r="B902" t="str">
        <f>'DK Salaries'!B902</f>
        <v/>
      </c>
      <c r="C902" t="str">
        <f>'DK Salaries'!C902</f>
        <v/>
      </c>
      <c r="D902" t="str">
        <f>'DK Salaries'!D902</f>
        <v/>
      </c>
      <c r="E902" t="str">
        <f>'DK Salaries'!E902</f>
        <v/>
      </c>
      <c r="F902" t="str">
        <f>'DK Salaries'!F902</f>
        <v/>
      </c>
      <c r="G902" t="str">
        <f t="shared" si="1"/>
        <v>#VALUE!</v>
      </c>
      <c r="I902" t="str">
        <f t="shared" si="2"/>
        <v>#VALUE!</v>
      </c>
      <c r="L902" s="14" t="str">
        <f t="shared" si="3"/>
        <v>#VALUE!</v>
      </c>
    </row>
    <row r="903">
      <c r="A903" t="str">
        <f>'DK Salaries'!A903</f>
        <v/>
      </c>
      <c r="B903" t="str">
        <f>'DK Salaries'!B903</f>
        <v/>
      </c>
      <c r="C903" t="str">
        <f>'DK Salaries'!C903</f>
        <v/>
      </c>
      <c r="D903" t="str">
        <f>'DK Salaries'!D903</f>
        <v/>
      </c>
      <c r="E903" t="str">
        <f>'DK Salaries'!E903</f>
        <v/>
      </c>
      <c r="F903" t="str">
        <f>'DK Salaries'!F903</f>
        <v/>
      </c>
      <c r="G903" t="str">
        <f t="shared" si="1"/>
        <v>#VALUE!</v>
      </c>
      <c r="I903" t="str">
        <f t="shared" si="2"/>
        <v>#VALUE!</v>
      </c>
      <c r="L903" s="14" t="str">
        <f t="shared" si="3"/>
        <v>#VALUE!</v>
      </c>
    </row>
    <row r="904">
      <c r="A904" t="str">
        <f>'DK Salaries'!A904</f>
        <v/>
      </c>
      <c r="B904" t="str">
        <f>'DK Salaries'!B904</f>
        <v/>
      </c>
      <c r="C904" t="str">
        <f>'DK Salaries'!C904</f>
        <v/>
      </c>
      <c r="D904" t="str">
        <f>'DK Salaries'!D904</f>
        <v/>
      </c>
      <c r="E904" t="str">
        <f>'DK Salaries'!E904</f>
        <v/>
      </c>
      <c r="F904" t="str">
        <f>'DK Salaries'!F904</f>
        <v/>
      </c>
      <c r="G904" t="str">
        <f t="shared" si="1"/>
        <v>#VALUE!</v>
      </c>
      <c r="I904" t="str">
        <f t="shared" si="2"/>
        <v>#VALUE!</v>
      </c>
      <c r="L904" s="14" t="str">
        <f t="shared" si="3"/>
        <v>#VALUE!</v>
      </c>
    </row>
    <row r="905">
      <c r="A905" t="str">
        <f>'DK Salaries'!A905</f>
        <v/>
      </c>
      <c r="B905" t="str">
        <f>'DK Salaries'!B905</f>
        <v/>
      </c>
      <c r="C905" t="str">
        <f>'DK Salaries'!C905</f>
        <v/>
      </c>
      <c r="D905" t="str">
        <f>'DK Salaries'!D905</f>
        <v/>
      </c>
      <c r="E905" t="str">
        <f>'DK Salaries'!E905</f>
        <v/>
      </c>
      <c r="F905" t="str">
        <f>'DK Salaries'!F905</f>
        <v/>
      </c>
      <c r="G905" t="str">
        <f t="shared" si="1"/>
        <v>#VALUE!</v>
      </c>
      <c r="I905" t="str">
        <f t="shared" si="2"/>
        <v>#VALUE!</v>
      </c>
      <c r="L905" s="14" t="str">
        <f t="shared" si="3"/>
        <v>#VALUE!</v>
      </c>
    </row>
    <row r="906">
      <c r="A906" t="str">
        <f>'DK Salaries'!A906</f>
        <v/>
      </c>
      <c r="B906" t="str">
        <f>'DK Salaries'!B906</f>
        <v/>
      </c>
      <c r="C906" t="str">
        <f>'DK Salaries'!C906</f>
        <v/>
      </c>
      <c r="D906" t="str">
        <f>'DK Salaries'!D906</f>
        <v/>
      </c>
      <c r="E906" t="str">
        <f>'DK Salaries'!E906</f>
        <v/>
      </c>
      <c r="F906" t="str">
        <f>'DK Salaries'!F906</f>
        <v/>
      </c>
      <c r="G906" t="str">
        <f t="shared" si="1"/>
        <v>#VALUE!</v>
      </c>
      <c r="I906" t="str">
        <f t="shared" si="2"/>
        <v>#VALUE!</v>
      </c>
      <c r="L906" s="14" t="str">
        <f t="shared" si="3"/>
        <v>#VALUE!</v>
      </c>
    </row>
    <row r="907">
      <c r="A907" t="str">
        <f>'DK Salaries'!A907</f>
        <v/>
      </c>
      <c r="B907" t="str">
        <f>'DK Salaries'!B907</f>
        <v/>
      </c>
      <c r="C907" t="str">
        <f>'DK Salaries'!C907</f>
        <v/>
      </c>
      <c r="D907" t="str">
        <f>'DK Salaries'!D907</f>
        <v/>
      </c>
      <c r="E907" t="str">
        <f>'DK Salaries'!E907</f>
        <v/>
      </c>
      <c r="F907" t="str">
        <f>'DK Salaries'!F907</f>
        <v/>
      </c>
      <c r="G907" t="str">
        <f t="shared" si="1"/>
        <v>#VALUE!</v>
      </c>
      <c r="I907" t="str">
        <f t="shared" si="2"/>
        <v>#VALUE!</v>
      </c>
      <c r="L907" s="14" t="str">
        <f t="shared" si="3"/>
        <v>#VALUE!</v>
      </c>
    </row>
    <row r="908">
      <c r="A908" t="str">
        <f>'DK Salaries'!A908</f>
        <v/>
      </c>
      <c r="B908" t="str">
        <f>'DK Salaries'!B908</f>
        <v/>
      </c>
      <c r="C908" t="str">
        <f>'DK Salaries'!C908</f>
        <v/>
      </c>
      <c r="D908" t="str">
        <f>'DK Salaries'!D908</f>
        <v/>
      </c>
      <c r="E908" t="str">
        <f>'DK Salaries'!E908</f>
        <v/>
      </c>
      <c r="F908" t="str">
        <f>'DK Salaries'!F908</f>
        <v/>
      </c>
      <c r="G908" t="str">
        <f t="shared" si="1"/>
        <v>#VALUE!</v>
      </c>
      <c r="I908" t="str">
        <f t="shared" si="2"/>
        <v>#VALUE!</v>
      </c>
      <c r="L908" s="14" t="str">
        <f t="shared" si="3"/>
        <v>#VALUE!</v>
      </c>
    </row>
    <row r="909">
      <c r="A909" t="str">
        <f>'DK Salaries'!A909</f>
        <v/>
      </c>
      <c r="B909" t="str">
        <f>'DK Salaries'!B909</f>
        <v/>
      </c>
      <c r="C909" t="str">
        <f>'DK Salaries'!C909</f>
        <v/>
      </c>
      <c r="D909" t="str">
        <f>'DK Salaries'!D909</f>
        <v/>
      </c>
      <c r="E909" t="str">
        <f>'DK Salaries'!E909</f>
        <v/>
      </c>
      <c r="F909" t="str">
        <f>'DK Salaries'!F909</f>
        <v/>
      </c>
      <c r="G909" t="str">
        <f t="shared" si="1"/>
        <v>#VALUE!</v>
      </c>
      <c r="I909" t="str">
        <f t="shared" si="2"/>
        <v>#VALUE!</v>
      </c>
      <c r="L909" s="14" t="str">
        <f t="shared" si="3"/>
        <v>#VALUE!</v>
      </c>
    </row>
    <row r="910">
      <c r="A910" t="str">
        <f>'DK Salaries'!A910</f>
        <v/>
      </c>
      <c r="B910" t="str">
        <f>'DK Salaries'!B910</f>
        <v/>
      </c>
      <c r="C910" t="str">
        <f>'DK Salaries'!C910</f>
        <v/>
      </c>
      <c r="D910" t="str">
        <f>'DK Salaries'!D910</f>
        <v/>
      </c>
      <c r="E910" t="str">
        <f>'DK Salaries'!E910</f>
        <v/>
      </c>
      <c r="F910" t="str">
        <f>'DK Salaries'!F910</f>
        <v/>
      </c>
      <c r="G910" t="str">
        <f t="shared" si="1"/>
        <v>#VALUE!</v>
      </c>
      <c r="I910" t="str">
        <f t="shared" si="2"/>
        <v>#VALUE!</v>
      </c>
      <c r="L910" s="14" t="str">
        <f t="shared" si="3"/>
        <v>#VALUE!</v>
      </c>
    </row>
    <row r="911">
      <c r="A911" t="str">
        <f>'DK Salaries'!A911</f>
        <v/>
      </c>
      <c r="B911" t="str">
        <f>'DK Salaries'!B911</f>
        <v/>
      </c>
      <c r="C911" t="str">
        <f>'DK Salaries'!C911</f>
        <v/>
      </c>
      <c r="D911" t="str">
        <f>'DK Salaries'!D911</f>
        <v/>
      </c>
      <c r="E911" t="str">
        <f>'DK Salaries'!E911</f>
        <v/>
      </c>
      <c r="F911" t="str">
        <f>'DK Salaries'!F911</f>
        <v/>
      </c>
      <c r="G911" t="str">
        <f t="shared" si="1"/>
        <v>#VALUE!</v>
      </c>
      <c r="I911" t="str">
        <f t="shared" si="2"/>
        <v>#VALUE!</v>
      </c>
      <c r="L911" s="14" t="str">
        <f t="shared" si="3"/>
        <v>#VALUE!</v>
      </c>
    </row>
    <row r="912">
      <c r="A912" t="str">
        <f>'DK Salaries'!A912</f>
        <v/>
      </c>
      <c r="B912" t="str">
        <f>'DK Salaries'!B912</f>
        <v/>
      </c>
      <c r="C912" t="str">
        <f>'DK Salaries'!C912</f>
        <v/>
      </c>
      <c r="D912" t="str">
        <f>'DK Salaries'!D912</f>
        <v/>
      </c>
      <c r="E912" t="str">
        <f>'DK Salaries'!E912</f>
        <v/>
      </c>
      <c r="F912" t="str">
        <f>'DK Salaries'!F912</f>
        <v/>
      </c>
      <c r="G912" t="str">
        <f t="shared" si="1"/>
        <v>#VALUE!</v>
      </c>
      <c r="I912" t="str">
        <f t="shared" si="2"/>
        <v>#VALUE!</v>
      </c>
      <c r="L912" s="14" t="str">
        <f t="shared" si="3"/>
        <v>#VALUE!</v>
      </c>
    </row>
    <row r="913">
      <c r="A913" t="str">
        <f>'DK Salaries'!A913</f>
        <v/>
      </c>
      <c r="B913" t="str">
        <f>'DK Salaries'!B913</f>
        <v/>
      </c>
      <c r="C913" t="str">
        <f>'DK Salaries'!C913</f>
        <v/>
      </c>
      <c r="D913" t="str">
        <f>'DK Salaries'!D913</f>
        <v/>
      </c>
      <c r="E913" t="str">
        <f>'DK Salaries'!E913</f>
        <v/>
      </c>
      <c r="F913" t="str">
        <f>'DK Salaries'!F913</f>
        <v/>
      </c>
      <c r="G913" t="str">
        <f t="shared" si="1"/>
        <v>#VALUE!</v>
      </c>
      <c r="I913" t="str">
        <f t="shared" si="2"/>
        <v>#VALUE!</v>
      </c>
      <c r="L913" s="14" t="str">
        <f t="shared" si="3"/>
        <v>#VALUE!</v>
      </c>
    </row>
    <row r="914">
      <c r="A914" t="str">
        <f>'DK Salaries'!A914</f>
        <v/>
      </c>
      <c r="B914" t="str">
        <f>'DK Salaries'!B914</f>
        <v/>
      </c>
      <c r="C914" t="str">
        <f>'DK Salaries'!C914</f>
        <v/>
      </c>
      <c r="D914" t="str">
        <f>'DK Salaries'!D914</f>
        <v/>
      </c>
      <c r="E914" t="str">
        <f>'DK Salaries'!E914</f>
        <v/>
      </c>
      <c r="F914" t="str">
        <f>'DK Salaries'!F914</f>
        <v/>
      </c>
      <c r="G914" t="str">
        <f t="shared" si="1"/>
        <v>#VALUE!</v>
      </c>
      <c r="I914" t="str">
        <f t="shared" si="2"/>
        <v>#VALUE!</v>
      </c>
      <c r="L914" s="14" t="str">
        <f t="shared" si="3"/>
        <v>#VALUE!</v>
      </c>
    </row>
    <row r="915">
      <c r="A915" t="str">
        <f>'DK Salaries'!A915</f>
        <v/>
      </c>
      <c r="B915" t="str">
        <f>'DK Salaries'!B915</f>
        <v/>
      </c>
      <c r="C915" t="str">
        <f>'DK Salaries'!C915</f>
        <v/>
      </c>
      <c r="D915" t="str">
        <f>'DK Salaries'!D915</f>
        <v/>
      </c>
      <c r="E915" t="str">
        <f>'DK Salaries'!E915</f>
        <v/>
      </c>
      <c r="F915" t="str">
        <f>'DK Salaries'!F915</f>
        <v/>
      </c>
      <c r="G915" t="str">
        <f t="shared" si="1"/>
        <v>#VALUE!</v>
      </c>
      <c r="I915" t="str">
        <f t="shared" si="2"/>
        <v>#VALUE!</v>
      </c>
      <c r="L915" s="14" t="str">
        <f t="shared" si="3"/>
        <v>#VALUE!</v>
      </c>
    </row>
    <row r="916">
      <c r="A916" t="str">
        <f>'DK Salaries'!A916</f>
        <v/>
      </c>
      <c r="B916" t="str">
        <f>'DK Salaries'!B916</f>
        <v/>
      </c>
      <c r="C916" t="str">
        <f>'DK Salaries'!C916</f>
        <v/>
      </c>
      <c r="D916" t="str">
        <f>'DK Salaries'!D916</f>
        <v/>
      </c>
      <c r="E916" t="str">
        <f>'DK Salaries'!E916</f>
        <v/>
      </c>
      <c r="F916" t="str">
        <f>'DK Salaries'!F916</f>
        <v/>
      </c>
      <c r="G916" t="str">
        <f t="shared" si="1"/>
        <v>#VALUE!</v>
      </c>
      <c r="I916" t="str">
        <f t="shared" si="2"/>
        <v>#VALUE!</v>
      </c>
      <c r="L916" s="14" t="str">
        <f t="shared" si="3"/>
        <v>#VALUE!</v>
      </c>
    </row>
    <row r="917">
      <c r="A917" t="str">
        <f>'DK Salaries'!A917</f>
        <v/>
      </c>
      <c r="B917" t="str">
        <f>'DK Salaries'!B917</f>
        <v/>
      </c>
      <c r="C917" t="str">
        <f>'DK Salaries'!C917</f>
        <v/>
      </c>
      <c r="D917" t="str">
        <f>'DK Salaries'!D917</f>
        <v/>
      </c>
      <c r="E917" t="str">
        <f>'DK Salaries'!E917</f>
        <v/>
      </c>
      <c r="F917" t="str">
        <f>'DK Salaries'!F917</f>
        <v/>
      </c>
      <c r="G917" t="str">
        <f t="shared" si="1"/>
        <v>#VALUE!</v>
      </c>
      <c r="I917" t="str">
        <f t="shared" si="2"/>
        <v>#VALUE!</v>
      </c>
      <c r="L917" s="14" t="str">
        <f t="shared" si="3"/>
        <v>#VALUE!</v>
      </c>
    </row>
    <row r="918">
      <c r="A918" t="str">
        <f>'DK Salaries'!A918</f>
        <v/>
      </c>
      <c r="B918" t="str">
        <f>'DK Salaries'!B918</f>
        <v/>
      </c>
      <c r="C918" t="str">
        <f>'DK Salaries'!C918</f>
        <v/>
      </c>
      <c r="D918" t="str">
        <f>'DK Salaries'!D918</f>
        <v/>
      </c>
      <c r="E918" t="str">
        <f>'DK Salaries'!E918</f>
        <v/>
      </c>
      <c r="F918" t="str">
        <f>'DK Salaries'!F918</f>
        <v/>
      </c>
      <c r="G918" t="str">
        <f t="shared" si="1"/>
        <v>#VALUE!</v>
      </c>
      <c r="I918" t="str">
        <f t="shared" si="2"/>
        <v>#VALUE!</v>
      </c>
      <c r="L918" s="14" t="str">
        <f t="shared" si="3"/>
        <v>#VALUE!</v>
      </c>
    </row>
    <row r="919">
      <c r="A919" t="str">
        <f>'DK Salaries'!A919</f>
        <v/>
      </c>
      <c r="B919" t="str">
        <f>'DK Salaries'!B919</f>
        <v/>
      </c>
      <c r="C919" t="str">
        <f>'DK Salaries'!C919</f>
        <v/>
      </c>
      <c r="D919" t="str">
        <f>'DK Salaries'!D919</f>
        <v/>
      </c>
      <c r="E919" t="str">
        <f>'DK Salaries'!E919</f>
        <v/>
      </c>
      <c r="F919" t="str">
        <f>'DK Salaries'!F919</f>
        <v/>
      </c>
      <c r="G919" t="str">
        <f t="shared" si="1"/>
        <v>#VALUE!</v>
      </c>
      <c r="I919" t="str">
        <f t="shared" si="2"/>
        <v>#VALUE!</v>
      </c>
      <c r="L919" s="14" t="str">
        <f t="shared" si="3"/>
        <v>#VALUE!</v>
      </c>
    </row>
    <row r="920">
      <c r="A920" t="str">
        <f>'DK Salaries'!A920</f>
        <v/>
      </c>
      <c r="B920" t="str">
        <f>'DK Salaries'!B920</f>
        <v/>
      </c>
      <c r="C920" t="str">
        <f>'DK Salaries'!C920</f>
        <v/>
      </c>
      <c r="D920" t="str">
        <f>'DK Salaries'!D920</f>
        <v/>
      </c>
      <c r="E920" t="str">
        <f>'DK Salaries'!E920</f>
        <v/>
      </c>
      <c r="F920" t="str">
        <f>'DK Salaries'!F920</f>
        <v/>
      </c>
      <c r="G920" t="str">
        <f t="shared" si="1"/>
        <v>#VALUE!</v>
      </c>
      <c r="I920" t="str">
        <f t="shared" si="2"/>
        <v>#VALUE!</v>
      </c>
      <c r="L920" s="14" t="str">
        <f t="shared" si="3"/>
        <v>#VALUE!</v>
      </c>
    </row>
    <row r="921">
      <c r="A921" t="str">
        <f>'DK Salaries'!A921</f>
        <v/>
      </c>
      <c r="B921" t="str">
        <f>'DK Salaries'!B921</f>
        <v/>
      </c>
      <c r="C921" t="str">
        <f>'DK Salaries'!C921</f>
        <v/>
      </c>
      <c r="D921" t="str">
        <f>'DK Salaries'!D921</f>
        <v/>
      </c>
      <c r="E921" t="str">
        <f>'DK Salaries'!E921</f>
        <v/>
      </c>
      <c r="F921" t="str">
        <f>'DK Salaries'!F921</f>
        <v/>
      </c>
      <c r="G921" t="str">
        <f t="shared" si="1"/>
        <v>#VALUE!</v>
      </c>
      <c r="I921" t="str">
        <f t="shared" si="2"/>
        <v>#VALUE!</v>
      </c>
      <c r="L921" s="14" t="str">
        <f t="shared" si="3"/>
        <v>#VALUE!</v>
      </c>
    </row>
    <row r="922">
      <c r="A922" t="str">
        <f>'DK Salaries'!A922</f>
        <v/>
      </c>
      <c r="B922" t="str">
        <f>'DK Salaries'!B922</f>
        <v/>
      </c>
      <c r="C922" t="str">
        <f>'DK Salaries'!C922</f>
        <v/>
      </c>
      <c r="D922" t="str">
        <f>'DK Salaries'!D922</f>
        <v/>
      </c>
      <c r="E922" t="str">
        <f>'DK Salaries'!E922</f>
        <v/>
      </c>
      <c r="F922" t="str">
        <f>'DK Salaries'!F922</f>
        <v/>
      </c>
      <c r="G922" t="str">
        <f t="shared" si="1"/>
        <v>#VALUE!</v>
      </c>
      <c r="I922" t="str">
        <f t="shared" si="2"/>
        <v>#VALUE!</v>
      </c>
      <c r="L922" s="14" t="str">
        <f t="shared" si="3"/>
        <v>#VALUE!</v>
      </c>
    </row>
    <row r="923">
      <c r="A923" t="str">
        <f>'DK Salaries'!A923</f>
        <v/>
      </c>
      <c r="B923" t="str">
        <f>'DK Salaries'!B923</f>
        <v/>
      </c>
      <c r="C923" t="str">
        <f>'DK Salaries'!C923</f>
        <v/>
      </c>
      <c r="D923" t="str">
        <f>'DK Salaries'!D923</f>
        <v/>
      </c>
      <c r="E923" t="str">
        <f>'DK Salaries'!E923</f>
        <v/>
      </c>
      <c r="F923" t="str">
        <f>'DK Salaries'!F923</f>
        <v/>
      </c>
      <c r="G923" t="str">
        <f t="shared" si="1"/>
        <v>#VALUE!</v>
      </c>
      <c r="I923" t="str">
        <f t="shared" si="2"/>
        <v>#VALUE!</v>
      </c>
      <c r="L923" s="14" t="str">
        <f t="shared" si="3"/>
        <v>#VALUE!</v>
      </c>
    </row>
    <row r="924">
      <c r="A924" t="str">
        <f>'DK Salaries'!A924</f>
        <v/>
      </c>
      <c r="B924" t="str">
        <f>'DK Salaries'!B924</f>
        <v/>
      </c>
      <c r="C924" t="str">
        <f>'DK Salaries'!C924</f>
        <v/>
      </c>
      <c r="D924" t="str">
        <f>'DK Salaries'!D924</f>
        <v/>
      </c>
      <c r="E924" t="str">
        <f>'DK Salaries'!E924</f>
        <v/>
      </c>
      <c r="F924" t="str">
        <f>'DK Salaries'!F924</f>
        <v/>
      </c>
      <c r="G924" t="str">
        <f t="shared" si="1"/>
        <v>#VALUE!</v>
      </c>
      <c r="I924" t="str">
        <f t="shared" si="2"/>
        <v>#VALUE!</v>
      </c>
      <c r="L924" s="14" t="str">
        <f t="shared" si="3"/>
        <v>#VALUE!</v>
      </c>
    </row>
    <row r="925">
      <c r="A925" t="str">
        <f>'DK Salaries'!A925</f>
        <v/>
      </c>
      <c r="B925" t="str">
        <f>'DK Salaries'!B925</f>
        <v/>
      </c>
      <c r="C925" t="str">
        <f>'DK Salaries'!C925</f>
        <v/>
      </c>
      <c r="D925" t="str">
        <f>'DK Salaries'!D925</f>
        <v/>
      </c>
      <c r="E925" t="str">
        <f>'DK Salaries'!E925</f>
        <v/>
      </c>
      <c r="F925" t="str">
        <f>'DK Salaries'!F925</f>
        <v/>
      </c>
      <c r="G925" t="str">
        <f t="shared" si="1"/>
        <v>#VALUE!</v>
      </c>
      <c r="I925" t="str">
        <f t="shared" si="2"/>
        <v>#VALUE!</v>
      </c>
      <c r="L925" s="14" t="str">
        <f t="shared" si="3"/>
        <v>#VALUE!</v>
      </c>
    </row>
    <row r="926">
      <c r="A926" t="str">
        <f>'DK Salaries'!A926</f>
        <v/>
      </c>
      <c r="B926" t="str">
        <f>'DK Salaries'!B926</f>
        <v/>
      </c>
      <c r="C926" t="str">
        <f>'DK Salaries'!C926</f>
        <v/>
      </c>
      <c r="D926" t="str">
        <f>'DK Salaries'!D926</f>
        <v/>
      </c>
      <c r="E926" t="str">
        <f>'DK Salaries'!E926</f>
        <v/>
      </c>
      <c r="F926" t="str">
        <f>'DK Salaries'!F926</f>
        <v/>
      </c>
      <c r="G926" t="str">
        <f t="shared" si="1"/>
        <v>#VALUE!</v>
      </c>
      <c r="I926" t="str">
        <f t="shared" si="2"/>
        <v>#VALUE!</v>
      </c>
      <c r="L926" s="14" t="str">
        <f t="shared" si="3"/>
        <v>#VALUE!</v>
      </c>
    </row>
    <row r="927">
      <c r="A927" t="str">
        <f>'DK Salaries'!A927</f>
        <v/>
      </c>
      <c r="B927" t="str">
        <f>'DK Salaries'!B927</f>
        <v/>
      </c>
      <c r="C927" t="str">
        <f>'DK Salaries'!C927</f>
        <v/>
      </c>
      <c r="D927" t="str">
        <f>'DK Salaries'!D927</f>
        <v/>
      </c>
      <c r="E927" t="str">
        <f>'DK Salaries'!E927</f>
        <v/>
      </c>
      <c r="F927" t="str">
        <f>'DK Salaries'!F927</f>
        <v/>
      </c>
      <c r="G927" t="str">
        <f t="shared" si="1"/>
        <v>#VALUE!</v>
      </c>
      <c r="I927" t="str">
        <f t="shared" si="2"/>
        <v>#VALUE!</v>
      </c>
      <c r="L927" s="14" t="str">
        <f t="shared" si="3"/>
        <v>#VALUE!</v>
      </c>
    </row>
    <row r="928">
      <c r="A928" t="str">
        <f>'DK Salaries'!A928</f>
        <v/>
      </c>
      <c r="B928" t="str">
        <f>'DK Salaries'!B928</f>
        <v/>
      </c>
      <c r="C928" t="str">
        <f>'DK Salaries'!C928</f>
        <v/>
      </c>
      <c r="D928" t="str">
        <f>'DK Salaries'!D928</f>
        <v/>
      </c>
      <c r="E928" t="str">
        <f>'DK Salaries'!E928</f>
        <v/>
      </c>
      <c r="F928" t="str">
        <f>'DK Salaries'!F928</f>
        <v/>
      </c>
      <c r="G928" t="str">
        <f t="shared" si="1"/>
        <v>#VALUE!</v>
      </c>
      <c r="I928" t="str">
        <f t="shared" si="2"/>
        <v>#VALUE!</v>
      </c>
      <c r="L928" s="14" t="str">
        <f t="shared" si="3"/>
        <v>#VALUE!</v>
      </c>
    </row>
    <row r="929">
      <c r="A929" t="str">
        <f>'DK Salaries'!A929</f>
        <v/>
      </c>
      <c r="B929" t="str">
        <f>'DK Salaries'!B929</f>
        <v/>
      </c>
      <c r="C929" t="str">
        <f>'DK Salaries'!C929</f>
        <v/>
      </c>
      <c r="D929" t="str">
        <f>'DK Salaries'!D929</f>
        <v/>
      </c>
      <c r="E929" t="str">
        <f>'DK Salaries'!E929</f>
        <v/>
      </c>
      <c r="F929" t="str">
        <f>'DK Salaries'!F929</f>
        <v/>
      </c>
      <c r="G929" t="str">
        <f t="shared" si="1"/>
        <v>#VALUE!</v>
      </c>
      <c r="I929" t="str">
        <f t="shared" si="2"/>
        <v>#VALUE!</v>
      </c>
      <c r="L929" s="14" t="str">
        <f t="shared" si="3"/>
        <v>#VALUE!</v>
      </c>
    </row>
    <row r="930">
      <c r="A930" t="str">
        <f>'DK Salaries'!A930</f>
        <v/>
      </c>
      <c r="B930" t="str">
        <f>'DK Salaries'!B930</f>
        <v/>
      </c>
      <c r="C930" t="str">
        <f>'DK Salaries'!C930</f>
        <v/>
      </c>
      <c r="D930" t="str">
        <f>'DK Salaries'!D930</f>
        <v/>
      </c>
      <c r="E930" t="str">
        <f>'DK Salaries'!E930</f>
        <v/>
      </c>
      <c r="F930" t="str">
        <f>'DK Salaries'!F930</f>
        <v/>
      </c>
      <c r="G930" t="str">
        <f t="shared" si="1"/>
        <v>#VALUE!</v>
      </c>
      <c r="I930" t="str">
        <f t="shared" si="2"/>
        <v>#VALUE!</v>
      </c>
      <c r="L930" s="14" t="str">
        <f t="shared" si="3"/>
        <v>#VALUE!</v>
      </c>
    </row>
    <row r="931">
      <c r="A931" t="str">
        <f>'DK Salaries'!A931</f>
        <v/>
      </c>
      <c r="B931" t="str">
        <f>'DK Salaries'!B931</f>
        <v/>
      </c>
      <c r="C931" t="str">
        <f>'DK Salaries'!C931</f>
        <v/>
      </c>
      <c r="D931" t="str">
        <f>'DK Salaries'!D931</f>
        <v/>
      </c>
      <c r="E931" t="str">
        <f>'DK Salaries'!E931</f>
        <v/>
      </c>
      <c r="F931" t="str">
        <f>'DK Salaries'!F931</f>
        <v/>
      </c>
      <c r="G931" t="str">
        <f t="shared" si="1"/>
        <v>#VALUE!</v>
      </c>
      <c r="I931" t="str">
        <f t="shared" si="2"/>
        <v>#VALUE!</v>
      </c>
      <c r="L931" s="14" t="str">
        <f t="shared" si="3"/>
        <v>#VALUE!</v>
      </c>
    </row>
    <row r="932">
      <c r="A932" t="str">
        <f>'DK Salaries'!A932</f>
        <v/>
      </c>
      <c r="B932" t="str">
        <f>'DK Salaries'!B932</f>
        <v/>
      </c>
      <c r="C932" t="str">
        <f>'DK Salaries'!C932</f>
        <v/>
      </c>
      <c r="D932" t="str">
        <f>'DK Salaries'!D932</f>
        <v/>
      </c>
      <c r="E932" t="str">
        <f>'DK Salaries'!E932</f>
        <v/>
      </c>
      <c r="F932" t="str">
        <f>'DK Salaries'!F932</f>
        <v/>
      </c>
      <c r="G932" t="str">
        <f t="shared" si="1"/>
        <v>#VALUE!</v>
      </c>
      <c r="I932" t="str">
        <f t="shared" si="2"/>
        <v>#VALUE!</v>
      </c>
      <c r="L932" s="14" t="str">
        <f t="shared" si="3"/>
        <v>#VALUE!</v>
      </c>
    </row>
    <row r="933">
      <c r="A933" t="str">
        <f>'DK Salaries'!A933</f>
        <v/>
      </c>
      <c r="B933" t="str">
        <f>'DK Salaries'!B933</f>
        <v/>
      </c>
      <c r="C933" t="str">
        <f>'DK Salaries'!C933</f>
        <v/>
      </c>
      <c r="D933" t="str">
        <f>'DK Salaries'!D933</f>
        <v/>
      </c>
      <c r="E933" t="str">
        <f>'DK Salaries'!E933</f>
        <v/>
      </c>
      <c r="F933" t="str">
        <f>'DK Salaries'!F933</f>
        <v/>
      </c>
      <c r="G933" t="str">
        <f t="shared" si="1"/>
        <v>#VALUE!</v>
      </c>
      <c r="I933" t="str">
        <f t="shared" si="2"/>
        <v>#VALUE!</v>
      </c>
      <c r="L933" s="14" t="str">
        <f t="shared" si="3"/>
        <v>#VALUE!</v>
      </c>
    </row>
    <row r="934">
      <c r="A934" t="str">
        <f>'DK Salaries'!A934</f>
        <v/>
      </c>
      <c r="B934" t="str">
        <f>'DK Salaries'!B934</f>
        <v/>
      </c>
      <c r="C934" t="str">
        <f>'DK Salaries'!C934</f>
        <v/>
      </c>
      <c r="D934" t="str">
        <f>'DK Salaries'!D934</f>
        <v/>
      </c>
      <c r="E934" t="str">
        <f>'DK Salaries'!E934</f>
        <v/>
      </c>
      <c r="F934" t="str">
        <f>'DK Salaries'!F934</f>
        <v/>
      </c>
      <c r="G934" t="str">
        <f t="shared" si="1"/>
        <v>#VALUE!</v>
      </c>
      <c r="I934" t="str">
        <f t="shared" si="2"/>
        <v>#VALUE!</v>
      </c>
      <c r="L934" s="14" t="str">
        <f t="shared" si="3"/>
        <v>#VALUE!</v>
      </c>
    </row>
    <row r="935">
      <c r="A935" t="str">
        <f>'DK Salaries'!A935</f>
        <v/>
      </c>
      <c r="B935" t="str">
        <f>'DK Salaries'!B935</f>
        <v/>
      </c>
      <c r="C935" t="str">
        <f>'DK Salaries'!C935</f>
        <v/>
      </c>
      <c r="D935" t="str">
        <f>'DK Salaries'!D935</f>
        <v/>
      </c>
      <c r="E935" t="str">
        <f>'DK Salaries'!E935</f>
        <v/>
      </c>
      <c r="F935" t="str">
        <f>'DK Salaries'!F935</f>
        <v/>
      </c>
      <c r="G935" t="str">
        <f t="shared" si="1"/>
        <v>#VALUE!</v>
      </c>
      <c r="I935" t="str">
        <f t="shared" si="2"/>
        <v>#VALUE!</v>
      </c>
      <c r="L935" s="14" t="str">
        <f t="shared" si="3"/>
        <v>#VALUE!</v>
      </c>
    </row>
    <row r="936">
      <c r="A936" t="str">
        <f>'DK Salaries'!A936</f>
        <v/>
      </c>
      <c r="B936" t="str">
        <f>'DK Salaries'!B936</f>
        <v/>
      </c>
      <c r="C936" t="str">
        <f>'DK Salaries'!C936</f>
        <v/>
      </c>
      <c r="D936" t="str">
        <f>'DK Salaries'!D936</f>
        <v/>
      </c>
      <c r="E936" t="str">
        <f>'DK Salaries'!E936</f>
        <v/>
      </c>
      <c r="F936" t="str">
        <f>'DK Salaries'!F936</f>
        <v/>
      </c>
      <c r="G936" t="str">
        <f t="shared" si="1"/>
        <v>#VALUE!</v>
      </c>
      <c r="I936" t="str">
        <f t="shared" si="2"/>
        <v>#VALUE!</v>
      </c>
      <c r="L936" s="14" t="str">
        <f t="shared" si="3"/>
        <v>#VALUE!</v>
      </c>
    </row>
    <row r="937">
      <c r="A937" t="str">
        <f>'DK Salaries'!A937</f>
        <v/>
      </c>
      <c r="B937" t="str">
        <f>'DK Salaries'!B937</f>
        <v/>
      </c>
      <c r="C937" t="str">
        <f>'DK Salaries'!C937</f>
        <v/>
      </c>
      <c r="D937" t="str">
        <f>'DK Salaries'!D937</f>
        <v/>
      </c>
      <c r="E937" t="str">
        <f>'DK Salaries'!E937</f>
        <v/>
      </c>
      <c r="F937" t="str">
        <f>'DK Salaries'!F937</f>
        <v/>
      </c>
      <c r="G937" t="str">
        <f t="shared" si="1"/>
        <v>#VALUE!</v>
      </c>
      <c r="I937" t="str">
        <f t="shared" si="2"/>
        <v>#VALUE!</v>
      </c>
      <c r="L937" s="14" t="str">
        <f t="shared" si="3"/>
        <v>#VALUE!</v>
      </c>
    </row>
    <row r="938">
      <c r="A938" t="str">
        <f>'DK Salaries'!A938</f>
        <v/>
      </c>
      <c r="B938" t="str">
        <f>'DK Salaries'!B938</f>
        <v/>
      </c>
      <c r="C938" t="str">
        <f>'DK Salaries'!C938</f>
        <v/>
      </c>
      <c r="D938" t="str">
        <f>'DK Salaries'!D938</f>
        <v/>
      </c>
      <c r="E938" t="str">
        <f>'DK Salaries'!E938</f>
        <v/>
      </c>
      <c r="F938" t="str">
        <f>'DK Salaries'!F938</f>
        <v/>
      </c>
      <c r="G938" t="str">
        <f t="shared" si="1"/>
        <v>#VALUE!</v>
      </c>
      <c r="I938" t="str">
        <f t="shared" si="2"/>
        <v>#VALUE!</v>
      </c>
      <c r="L938" s="14" t="str">
        <f t="shared" si="3"/>
        <v>#VALUE!</v>
      </c>
    </row>
    <row r="939">
      <c r="A939" t="str">
        <f>'DK Salaries'!A939</f>
        <v/>
      </c>
      <c r="B939" t="str">
        <f>'DK Salaries'!B939</f>
        <v/>
      </c>
      <c r="C939" t="str">
        <f>'DK Salaries'!C939</f>
        <v/>
      </c>
      <c r="D939" t="str">
        <f>'DK Salaries'!D939</f>
        <v/>
      </c>
      <c r="E939" t="str">
        <f>'DK Salaries'!E939</f>
        <v/>
      </c>
      <c r="F939" t="str">
        <f>'DK Salaries'!F939</f>
        <v/>
      </c>
      <c r="G939" t="str">
        <f t="shared" si="1"/>
        <v>#VALUE!</v>
      </c>
      <c r="I939" t="str">
        <f t="shared" si="2"/>
        <v>#VALUE!</v>
      </c>
      <c r="L939" s="14" t="str">
        <f t="shared" si="3"/>
        <v>#VALUE!</v>
      </c>
    </row>
    <row r="940">
      <c r="A940" t="str">
        <f>'DK Salaries'!A940</f>
        <v/>
      </c>
      <c r="B940" t="str">
        <f>'DK Salaries'!B940</f>
        <v/>
      </c>
      <c r="C940" t="str">
        <f>'DK Salaries'!C940</f>
        <v/>
      </c>
      <c r="D940" t="str">
        <f>'DK Salaries'!D940</f>
        <v/>
      </c>
      <c r="E940" t="str">
        <f>'DK Salaries'!E940</f>
        <v/>
      </c>
      <c r="F940" t="str">
        <f>'DK Salaries'!F940</f>
        <v/>
      </c>
      <c r="G940" t="str">
        <f t="shared" si="1"/>
        <v>#VALUE!</v>
      </c>
      <c r="I940" t="str">
        <f t="shared" si="2"/>
        <v>#VALUE!</v>
      </c>
      <c r="L940" s="14" t="str">
        <f t="shared" si="3"/>
        <v>#VALUE!</v>
      </c>
    </row>
    <row r="941">
      <c r="A941" t="str">
        <f>'DK Salaries'!A941</f>
        <v/>
      </c>
      <c r="B941" t="str">
        <f>'DK Salaries'!B941</f>
        <v/>
      </c>
      <c r="C941" t="str">
        <f>'DK Salaries'!C941</f>
        <v/>
      </c>
      <c r="D941" t="str">
        <f>'DK Salaries'!D941</f>
        <v/>
      </c>
      <c r="E941" t="str">
        <f>'DK Salaries'!E941</f>
        <v/>
      </c>
      <c r="F941" t="str">
        <f>'DK Salaries'!F941</f>
        <v/>
      </c>
      <c r="G941" t="str">
        <f t="shared" si="1"/>
        <v>#VALUE!</v>
      </c>
      <c r="I941" t="str">
        <f t="shared" si="2"/>
        <v>#VALUE!</v>
      </c>
      <c r="L941" s="14" t="str">
        <f t="shared" si="3"/>
        <v>#VALUE!</v>
      </c>
    </row>
    <row r="942">
      <c r="A942" t="str">
        <f>'DK Salaries'!A942</f>
        <v/>
      </c>
      <c r="B942" t="str">
        <f>'DK Salaries'!B942</f>
        <v/>
      </c>
      <c r="C942" t="str">
        <f>'DK Salaries'!C942</f>
        <v/>
      </c>
      <c r="D942" t="str">
        <f>'DK Salaries'!D942</f>
        <v/>
      </c>
      <c r="E942" t="str">
        <f>'DK Salaries'!E942</f>
        <v/>
      </c>
      <c r="F942" t="str">
        <f>'DK Salaries'!F942</f>
        <v/>
      </c>
      <c r="G942" t="str">
        <f t="shared" si="1"/>
        <v>#VALUE!</v>
      </c>
      <c r="I942" t="str">
        <f t="shared" si="2"/>
        <v>#VALUE!</v>
      </c>
      <c r="L942" s="14" t="str">
        <f t="shared" si="3"/>
        <v>#VALUE!</v>
      </c>
    </row>
    <row r="943">
      <c r="A943" t="str">
        <f>'DK Salaries'!A943</f>
        <v/>
      </c>
      <c r="B943" t="str">
        <f>'DK Salaries'!B943</f>
        <v/>
      </c>
      <c r="C943" t="str">
        <f>'DK Salaries'!C943</f>
        <v/>
      </c>
      <c r="D943" t="str">
        <f>'DK Salaries'!D943</f>
        <v/>
      </c>
      <c r="E943" t="str">
        <f>'DK Salaries'!E943</f>
        <v/>
      </c>
      <c r="F943" t="str">
        <f>'DK Salaries'!F943</f>
        <v/>
      </c>
      <c r="G943" t="str">
        <f t="shared" si="1"/>
        <v>#VALUE!</v>
      </c>
      <c r="I943" t="str">
        <f t="shared" si="2"/>
        <v>#VALUE!</v>
      </c>
      <c r="L943" s="14" t="str">
        <f t="shared" si="3"/>
        <v>#VALUE!</v>
      </c>
    </row>
    <row r="944">
      <c r="A944" t="str">
        <f>'DK Salaries'!A944</f>
        <v/>
      </c>
      <c r="B944" t="str">
        <f>'DK Salaries'!B944</f>
        <v/>
      </c>
      <c r="C944" t="str">
        <f>'DK Salaries'!C944</f>
        <v/>
      </c>
      <c r="D944" t="str">
        <f>'DK Salaries'!D944</f>
        <v/>
      </c>
      <c r="E944" t="str">
        <f>'DK Salaries'!E944</f>
        <v/>
      </c>
      <c r="F944" t="str">
        <f>'DK Salaries'!F944</f>
        <v/>
      </c>
      <c r="G944" t="str">
        <f t="shared" si="1"/>
        <v>#VALUE!</v>
      </c>
      <c r="I944" t="str">
        <f t="shared" si="2"/>
        <v>#VALUE!</v>
      </c>
      <c r="L944" s="14" t="str">
        <f t="shared" si="3"/>
        <v>#VALUE!</v>
      </c>
    </row>
    <row r="945">
      <c r="A945" t="str">
        <f>'DK Salaries'!A945</f>
        <v/>
      </c>
      <c r="B945" t="str">
        <f>'DK Salaries'!B945</f>
        <v/>
      </c>
      <c r="C945" t="str">
        <f>'DK Salaries'!C945</f>
        <v/>
      </c>
      <c r="D945" t="str">
        <f>'DK Salaries'!D945</f>
        <v/>
      </c>
      <c r="E945" t="str">
        <f>'DK Salaries'!E945</f>
        <v/>
      </c>
      <c r="F945" t="str">
        <f>'DK Salaries'!F945</f>
        <v/>
      </c>
      <c r="G945" t="str">
        <f t="shared" si="1"/>
        <v>#VALUE!</v>
      </c>
      <c r="I945" t="str">
        <f t="shared" si="2"/>
        <v>#VALUE!</v>
      </c>
      <c r="L945" s="14" t="str">
        <f t="shared" si="3"/>
        <v>#VALUE!</v>
      </c>
    </row>
    <row r="946">
      <c r="A946" t="str">
        <f>'DK Salaries'!A946</f>
        <v/>
      </c>
      <c r="B946" t="str">
        <f>'DK Salaries'!B946</f>
        <v/>
      </c>
      <c r="C946" t="str">
        <f>'DK Salaries'!C946</f>
        <v/>
      </c>
      <c r="D946" t="str">
        <f>'DK Salaries'!D946</f>
        <v/>
      </c>
      <c r="E946" t="str">
        <f>'DK Salaries'!E946</f>
        <v/>
      </c>
      <c r="F946" t="str">
        <f>'DK Salaries'!F946</f>
        <v/>
      </c>
      <c r="G946" t="str">
        <f t="shared" si="1"/>
        <v>#VALUE!</v>
      </c>
      <c r="I946" t="str">
        <f t="shared" si="2"/>
        <v>#VALUE!</v>
      </c>
      <c r="L946" s="14" t="str">
        <f t="shared" si="3"/>
        <v>#VALUE!</v>
      </c>
    </row>
    <row r="947">
      <c r="A947" t="str">
        <f>'DK Salaries'!A947</f>
        <v/>
      </c>
      <c r="B947" t="str">
        <f>'DK Salaries'!B947</f>
        <v/>
      </c>
      <c r="C947" t="str">
        <f>'DK Salaries'!C947</f>
        <v/>
      </c>
      <c r="D947" t="str">
        <f>'DK Salaries'!D947</f>
        <v/>
      </c>
      <c r="E947" t="str">
        <f>'DK Salaries'!E947</f>
        <v/>
      </c>
      <c r="F947" t="str">
        <f>'DK Salaries'!F947</f>
        <v/>
      </c>
      <c r="G947" t="str">
        <f t="shared" si="1"/>
        <v>#VALUE!</v>
      </c>
      <c r="I947" t="str">
        <f t="shared" si="2"/>
        <v>#VALUE!</v>
      </c>
      <c r="L947" s="14" t="str">
        <f t="shared" si="3"/>
        <v>#VALUE!</v>
      </c>
    </row>
    <row r="948">
      <c r="A948" t="str">
        <f>'DK Salaries'!A948</f>
        <v/>
      </c>
      <c r="B948" t="str">
        <f>'DK Salaries'!B948</f>
        <v/>
      </c>
      <c r="C948" t="str">
        <f>'DK Salaries'!C948</f>
        <v/>
      </c>
      <c r="D948" t="str">
        <f>'DK Salaries'!D948</f>
        <v/>
      </c>
      <c r="E948" t="str">
        <f>'DK Salaries'!E948</f>
        <v/>
      </c>
      <c r="F948" t="str">
        <f>'DK Salaries'!F948</f>
        <v/>
      </c>
      <c r="G948" t="str">
        <f t="shared" si="1"/>
        <v>#VALUE!</v>
      </c>
      <c r="I948" t="str">
        <f t="shared" si="2"/>
        <v>#VALUE!</v>
      </c>
      <c r="L948" s="14" t="str">
        <f t="shared" si="3"/>
        <v>#VALUE!</v>
      </c>
    </row>
    <row r="949">
      <c r="A949" t="str">
        <f>'DK Salaries'!A949</f>
        <v/>
      </c>
      <c r="B949" t="str">
        <f>'DK Salaries'!B949</f>
        <v/>
      </c>
      <c r="C949" t="str">
        <f>'DK Salaries'!C949</f>
        <v/>
      </c>
      <c r="D949" t="str">
        <f>'DK Salaries'!D949</f>
        <v/>
      </c>
      <c r="E949" t="str">
        <f>'DK Salaries'!E949</f>
        <v/>
      </c>
      <c r="F949" t="str">
        <f>'DK Salaries'!F949</f>
        <v/>
      </c>
      <c r="G949" t="str">
        <f t="shared" si="1"/>
        <v>#VALUE!</v>
      </c>
      <c r="I949" t="str">
        <f t="shared" si="2"/>
        <v>#VALUE!</v>
      </c>
      <c r="L949" s="14" t="str">
        <f t="shared" si="3"/>
        <v>#VALUE!</v>
      </c>
    </row>
    <row r="950">
      <c r="A950" t="str">
        <f>'DK Salaries'!A950</f>
        <v/>
      </c>
      <c r="B950" t="str">
        <f>'DK Salaries'!B950</f>
        <v/>
      </c>
      <c r="C950" t="str">
        <f>'DK Salaries'!C950</f>
        <v/>
      </c>
      <c r="D950" t="str">
        <f>'DK Salaries'!D950</f>
        <v/>
      </c>
      <c r="E950" t="str">
        <f>'DK Salaries'!E950</f>
        <v/>
      </c>
      <c r="F950" t="str">
        <f>'DK Salaries'!F950</f>
        <v/>
      </c>
      <c r="G950" t="str">
        <f t="shared" si="1"/>
        <v>#VALUE!</v>
      </c>
      <c r="I950" t="str">
        <f t="shared" si="2"/>
        <v>#VALUE!</v>
      </c>
      <c r="L950" s="14" t="str">
        <f t="shared" si="3"/>
        <v>#VALUE!</v>
      </c>
    </row>
    <row r="951">
      <c r="A951" t="str">
        <f>'DK Salaries'!A951</f>
        <v/>
      </c>
      <c r="B951" t="str">
        <f>'DK Salaries'!B951</f>
        <v/>
      </c>
      <c r="C951" t="str">
        <f>'DK Salaries'!C951</f>
        <v/>
      </c>
      <c r="D951" t="str">
        <f>'DK Salaries'!D951</f>
        <v/>
      </c>
      <c r="E951" t="str">
        <f>'DK Salaries'!E951</f>
        <v/>
      </c>
      <c r="F951" t="str">
        <f>'DK Salaries'!F951</f>
        <v/>
      </c>
      <c r="G951" t="str">
        <f t="shared" si="1"/>
        <v>#VALUE!</v>
      </c>
      <c r="I951" t="str">
        <f t="shared" si="2"/>
        <v>#VALUE!</v>
      </c>
      <c r="L951" s="14" t="str">
        <f t="shared" si="3"/>
        <v>#VALUE!</v>
      </c>
    </row>
    <row r="952">
      <c r="A952" t="str">
        <f>'DK Salaries'!A952</f>
        <v/>
      </c>
      <c r="B952" t="str">
        <f>'DK Salaries'!B952</f>
        <v/>
      </c>
      <c r="C952" t="str">
        <f>'DK Salaries'!C952</f>
        <v/>
      </c>
      <c r="D952" t="str">
        <f>'DK Salaries'!D952</f>
        <v/>
      </c>
      <c r="E952" t="str">
        <f>'DK Salaries'!E952</f>
        <v/>
      </c>
      <c r="F952" t="str">
        <f>'DK Salaries'!F952</f>
        <v/>
      </c>
      <c r="G952" t="str">
        <f t="shared" si="1"/>
        <v>#VALUE!</v>
      </c>
      <c r="I952" t="str">
        <f t="shared" si="2"/>
        <v>#VALUE!</v>
      </c>
      <c r="L952" s="14" t="str">
        <f t="shared" si="3"/>
        <v>#VALUE!</v>
      </c>
    </row>
    <row r="953">
      <c r="A953" t="str">
        <f>'DK Salaries'!A953</f>
        <v/>
      </c>
      <c r="B953" t="str">
        <f>'DK Salaries'!B953</f>
        <v/>
      </c>
      <c r="C953" t="str">
        <f>'DK Salaries'!C953</f>
        <v/>
      </c>
      <c r="D953" t="str">
        <f>'DK Salaries'!D953</f>
        <v/>
      </c>
      <c r="E953" t="str">
        <f>'DK Salaries'!E953</f>
        <v/>
      </c>
      <c r="F953" t="str">
        <f>'DK Salaries'!F953</f>
        <v/>
      </c>
      <c r="G953" t="str">
        <f t="shared" si="1"/>
        <v>#VALUE!</v>
      </c>
      <c r="I953" t="str">
        <f t="shared" si="2"/>
        <v>#VALUE!</v>
      </c>
      <c r="L953" s="14" t="str">
        <f t="shared" si="3"/>
        <v>#VALUE!</v>
      </c>
    </row>
    <row r="954">
      <c r="A954" t="str">
        <f>'DK Salaries'!A954</f>
        <v/>
      </c>
      <c r="B954" t="str">
        <f>'DK Salaries'!B954</f>
        <v/>
      </c>
      <c r="C954" t="str">
        <f>'DK Salaries'!C954</f>
        <v/>
      </c>
      <c r="D954" t="str">
        <f>'DK Salaries'!D954</f>
        <v/>
      </c>
      <c r="E954" t="str">
        <f>'DK Salaries'!E954</f>
        <v/>
      </c>
      <c r="F954" t="str">
        <f>'DK Salaries'!F954</f>
        <v/>
      </c>
      <c r="G954" t="str">
        <f t="shared" si="1"/>
        <v>#VALUE!</v>
      </c>
      <c r="I954" t="str">
        <f t="shared" si="2"/>
        <v>#VALUE!</v>
      </c>
      <c r="L954" s="14" t="str">
        <f t="shared" si="3"/>
        <v>#VALUE!</v>
      </c>
    </row>
    <row r="955">
      <c r="A955" t="str">
        <f>'DK Salaries'!A955</f>
        <v/>
      </c>
      <c r="B955" t="str">
        <f>'DK Salaries'!B955</f>
        <v/>
      </c>
      <c r="C955" t="str">
        <f>'DK Salaries'!C955</f>
        <v/>
      </c>
      <c r="D955" t="str">
        <f>'DK Salaries'!D955</f>
        <v/>
      </c>
      <c r="E955" t="str">
        <f>'DK Salaries'!E955</f>
        <v/>
      </c>
      <c r="F955" t="str">
        <f>'DK Salaries'!F955</f>
        <v/>
      </c>
      <c r="G955" t="str">
        <f t="shared" si="1"/>
        <v>#VALUE!</v>
      </c>
      <c r="I955" t="str">
        <f t="shared" si="2"/>
        <v>#VALUE!</v>
      </c>
      <c r="L955" s="14" t="str">
        <f t="shared" si="3"/>
        <v>#VALUE!</v>
      </c>
    </row>
    <row r="956">
      <c r="A956" t="str">
        <f>'DK Salaries'!A956</f>
        <v/>
      </c>
      <c r="B956" t="str">
        <f>'DK Salaries'!B956</f>
        <v/>
      </c>
      <c r="C956" t="str">
        <f>'DK Salaries'!C956</f>
        <v/>
      </c>
      <c r="D956" t="str">
        <f>'DK Salaries'!D956</f>
        <v/>
      </c>
      <c r="E956" t="str">
        <f>'DK Salaries'!E956</f>
        <v/>
      </c>
      <c r="F956" t="str">
        <f>'DK Salaries'!F956</f>
        <v/>
      </c>
      <c r="G956" t="str">
        <f t="shared" si="1"/>
        <v>#VALUE!</v>
      </c>
      <c r="I956" t="str">
        <f t="shared" si="2"/>
        <v>#VALUE!</v>
      </c>
      <c r="L956" s="14" t="str">
        <f t="shared" si="3"/>
        <v>#VALUE!</v>
      </c>
    </row>
    <row r="957">
      <c r="A957" t="str">
        <f>'DK Salaries'!A957</f>
        <v/>
      </c>
      <c r="B957" t="str">
        <f>'DK Salaries'!B957</f>
        <v/>
      </c>
      <c r="C957" t="str">
        <f>'DK Salaries'!C957</f>
        <v/>
      </c>
      <c r="D957" t="str">
        <f>'DK Salaries'!D957</f>
        <v/>
      </c>
      <c r="E957" t="str">
        <f>'DK Salaries'!E957</f>
        <v/>
      </c>
      <c r="F957" t="str">
        <f>'DK Salaries'!F957</f>
        <v/>
      </c>
      <c r="G957" t="str">
        <f t="shared" si="1"/>
        <v>#VALUE!</v>
      </c>
      <c r="I957" t="str">
        <f t="shared" si="2"/>
        <v>#VALUE!</v>
      </c>
      <c r="L957" s="14" t="str">
        <f t="shared" si="3"/>
        <v>#VALUE!</v>
      </c>
    </row>
    <row r="958">
      <c r="A958" t="str">
        <f>'DK Salaries'!A958</f>
        <v/>
      </c>
      <c r="B958" t="str">
        <f>'DK Salaries'!B958</f>
        <v/>
      </c>
      <c r="C958" t="str">
        <f>'DK Salaries'!C958</f>
        <v/>
      </c>
      <c r="D958" t="str">
        <f>'DK Salaries'!D958</f>
        <v/>
      </c>
      <c r="E958" t="str">
        <f>'DK Salaries'!E958</f>
        <v/>
      </c>
      <c r="F958" t="str">
        <f>'DK Salaries'!F958</f>
        <v/>
      </c>
      <c r="G958" t="str">
        <f t="shared" si="1"/>
        <v>#VALUE!</v>
      </c>
      <c r="I958" t="str">
        <f t="shared" si="2"/>
        <v>#VALUE!</v>
      </c>
      <c r="L958" s="14" t="str">
        <f t="shared" si="3"/>
        <v>#VALUE!</v>
      </c>
    </row>
    <row r="959">
      <c r="A959" t="str">
        <f>'DK Salaries'!A959</f>
        <v/>
      </c>
      <c r="B959" t="str">
        <f>'DK Salaries'!B959</f>
        <v/>
      </c>
      <c r="C959" t="str">
        <f>'DK Salaries'!C959</f>
        <v/>
      </c>
      <c r="D959" t="str">
        <f>'DK Salaries'!D959</f>
        <v/>
      </c>
      <c r="E959" t="str">
        <f>'DK Salaries'!E959</f>
        <v/>
      </c>
      <c r="F959" t="str">
        <f>'DK Salaries'!F959</f>
        <v/>
      </c>
      <c r="G959" t="str">
        <f t="shared" si="1"/>
        <v>#VALUE!</v>
      </c>
      <c r="I959" t="str">
        <f t="shared" si="2"/>
        <v>#VALUE!</v>
      </c>
      <c r="L959" s="14" t="str">
        <f t="shared" si="3"/>
        <v>#VALUE!</v>
      </c>
    </row>
    <row r="960">
      <c r="A960" t="str">
        <f>'DK Salaries'!A960</f>
        <v/>
      </c>
      <c r="B960" t="str">
        <f>'DK Salaries'!B960</f>
        <v/>
      </c>
      <c r="C960" t="str">
        <f>'DK Salaries'!C960</f>
        <v/>
      </c>
      <c r="D960" t="str">
        <f>'DK Salaries'!D960</f>
        <v/>
      </c>
      <c r="E960" t="str">
        <f>'DK Salaries'!E960</f>
        <v/>
      </c>
      <c r="F960" t="str">
        <f>'DK Salaries'!F960</f>
        <v/>
      </c>
      <c r="G960" t="str">
        <f t="shared" si="1"/>
        <v>#VALUE!</v>
      </c>
      <c r="I960" t="str">
        <f t="shared" si="2"/>
        <v>#VALUE!</v>
      </c>
      <c r="L960" s="14" t="str">
        <f t="shared" si="3"/>
        <v>#VALUE!</v>
      </c>
    </row>
    <row r="961">
      <c r="A961" t="str">
        <f>'DK Salaries'!A961</f>
        <v/>
      </c>
      <c r="B961" t="str">
        <f>'DK Salaries'!B961</f>
        <v/>
      </c>
      <c r="C961" t="str">
        <f>'DK Salaries'!C961</f>
        <v/>
      </c>
      <c r="D961" t="str">
        <f>'DK Salaries'!D961</f>
        <v/>
      </c>
      <c r="E961" t="str">
        <f>'DK Salaries'!E961</f>
        <v/>
      </c>
      <c r="F961" t="str">
        <f>'DK Salaries'!F961</f>
        <v/>
      </c>
      <c r="G961" t="str">
        <f t="shared" si="1"/>
        <v>#VALUE!</v>
      </c>
      <c r="I961" t="str">
        <f t="shared" si="2"/>
        <v>#VALUE!</v>
      </c>
      <c r="L961" s="14" t="str">
        <f t="shared" si="3"/>
        <v>#VALUE!</v>
      </c>
    </row>
    <row r="962">
      <c r="A962" t="str">
        <f>'DK Salaries'!A962</f>
        <v/>
      </c>
      <c r="B962" t="str">
        <f>'DK Salaries'!B962</f>
        <v/>
      </c>
      <c r="C962" t="str">
        <f>'DK Salaries'!C962</f>
        <v/>
      </c>
      <c r="D962" t="str">
        <f>'DK Salaries'!D962</f>
        <v/>
      </c>
      <c r="E962" t="str">
        <f>'DK Salaries'!E962</f>
        <v/>
      </c>
      <c r="F962" t="str">
        <f>'DK Salaries'!F962</f>
        <v/>
      </c>
      <c r="G962" t="str">
        <f t="shared" si="1"/>
        <v>#VALUE!</v>
      </c>
      <c r="I962" t="str">
        <f t="shared" si="2"/>
        <v>#VALUE!</v>
      </c>
      <c r="L962" s="14" t="str">
        <f t="shared" si="3"/>
        <v>#VALUE!</v>
      </c>
    </row>
    <row r="963">
      <c r="A963" t="str">
        <f>'DK Salaries'!A963</f>
        <v/>
      </c>
      <c r="B963" t="str">
        <f>'DK Salaries'!B963</f>
        <v/>
      </c>
      <c r="C963" t="str">
        <f>'DK Salaries'!C963</f>
        <v/>
      </c>
      <c r="D963" t="str">
        <f>'DK Salaries'!D963</f>
        <v/>
      </c>
      <c r="E963" t="str">
        <f>'DK Salaries'!E963</f>
        <v/>
      </c>
      <c r="F963" t="str">
        <f>'DK Salaries'!F963</f>
        <v/>
      </c>
      <c r="G963" t="str">
        <f t="shared" si="1"/>
        <v>#VALUE!</v>
      </c>
      <c r="I963" t="str">
        <f t="shared" si="2"/>
        <v>#VALUE!</v>
      </c>
      <c r="L963" s="14" t="str">
        <f t="shared" si="3"/>
        <v>#VALUE!</v>
      </c>
    </row>
    <row r="964">
      <c r="A964" t="str">
        <f>'DK Salaries'!A964</f>
        <v/>
      </c>
      <c r="B964" t="str">
        <f>'DK Salaries'!B964</f>
        <v/>
      </c>
      <c r="C964" t="str">
        <f>'DK Salaries'!C964</f>
        <v/>
      </c>
      <c r="D964" t="str">
        <f>'DK Salaries'!D964</f>
        <v/>
      </c>
      <c r="E964" t="str">
        <f>'DK Salaries'!E964</f>
        <v/>
      </c>
      <c r="F964" t="str">
        <f>'DK Salaries'!F964</f>
        <v/>
      </c>
      <c r="G964" t="str">
        <f t="shared" si="1"/>
        <v>#VALUE!</v>
      </c>
      <c r="I964" t="str">
        <f t="shared" si="2"/>
        <v>#VALUE!</v>
      </c>
      <c r="L964" s="14" t="str">
        <f t="shared" si="3"/>
        <v>#VALUE!</v>
      </c>
    </row>
    <row r="965">
      <c r="A965" t="str">
        <f>'DK Salaries'!A965</f>
        <v/>
      </c>
      <c r="B965" t="str">
        <f>'DK Salaries'!B965</f>
        <v/>
      </c>
      <c r="C965" t="str">
        <f>'DK Salaries'!C965</f>
        <v/>
      </c>
      <c r="D965" t="str">
        <f>'DK Salaries'!D965</f>
        <v/>
      </c>
      <c r="E965" t="str">
        <f>'DK Salaries'!E965</f>
        <v/>
      </c>
      <c r="F965" t="str">
        <f>'DK Salaries'!F965</f>
        <v/>
      </c>
      <c r="G965" t="str">
        <f t="shared" si="1"/>
        <v>#VALUE!</v>
      </c>
      <c r="I965" t="str">
        <f t="shared" si="2"/>
        <v>#VALUE!</v>
      </c>
      <c r="L965" s="14" t="str">
        <f t="shared" si="3"/>
        <v>#VALUE!</v>
      </c>
    </row>
    <row r="966">
      <c r="A966" t="str">
        <f>'DK Salaries'!A966</f>
        <v/>
      </c>
      <c r="B966" t="str">
        <f>'DK Salaries'!B966</f>
        <v/>
      </c>
      <c r="C966" t="str">
        <f>'DK Salaries'!C966</f>
        <v/>
      </c>
      <c r="D966" t="str">
        <f>'DK Salaries'!D966</f>
        <v/>
      </c>
      <c r="E966" t="str">
        <f>'DK Salaries'!E966</f>
        <v/>
      </c>
      <c r="F966" t="str">
        <f>'DK Salaries'!F966</f>
        <v/>
      </c>
      <c r="G966" t="str">
        <f t="shared" si="1"/>
        <v>#VALUE!</v>
      </c>
      <c r="I966" t="str">
        <f t="shared" si="2"/>
        <v>#VALUE!</v>
      </c>
      <c r="L966" s="14" t="str">
        <f t="shared" si="3"/>
        <v>#VALUE!</v>
      </c>
    </row>
    <row r="967">
      <c r="A967" t="str">
        <f>'DK Salaries'!A967</f>
        <v/>
      </c>
      <c r="B967" t="str">
        <f>'DK Salaries'!B967</f>
        <v/>
      </c>
      <c r="C967" t="str">
        <f>'DK Salaries'!C967</f>
        <v/>
      </c>
      <c r="D967" t="str">
        <f>'DK Salaries'!D967</f>
        <v/>
      </c>
      <c r="E967" t="str">
        <f>'DK Salaries'!E967</f>
        <v/>
      </c>
      <c r="F967" t="str">
        <f>'DK Salaries'!F967</f>
        <v/>
      </c>
      <c r="G967" t="str">
        <f t="shared" si="1"/>
        <v>#VALUE!</v>
      </c>
      <c r="I967" t="str">
        <f t="shared" si="2"/>
        <v>#VALUE!</v>
      </c>
      <c r="L967" s="14" t="str">
        <f t="shared" si="3"/>
        <v>#VALUE!</v>
      </c>
    </row>
    <row r="968">
      <c r="A968" t="str">
        <f>'DK Salaries'!A968</f>
        <v/>
      </c>
      <c r="B968" t="str">
        <f>'DK Salaries'!B968</f>
        <v/>
      </c>
      <c r="C968" t="str">
        <f>'DK Salaries'!C968</f>
        <v/>
      </c>
      <c r="D968" t="str">
        <f>'DK Salaries'!D968</f>
        <v/>
      </c>
      <c r="E968" t="str">
        <f>'DK Salaries'!E968</f>
        <v/>
      </c>
      <c r="F968" t="str">
        <f>'DK Salaries'!F968</f>
        <v/>
      </c>
      <c r="G968" t="str">
        <f t="shared" si="1"/>
        <v>#VALUE!</v>
      </c>
      <c r="I968" t="str">
        <f t="shared" si="2"/>
        <v>#VALUE!</v>
      </c>
      <c r="L968" s="14" t="str">
        <f t="shared" si="3"/>
        <v>#VALUE!</v>
      </c>
    </row>
    <row r="969">
      <c r="A969" t="str">
        <f>'DK Salaries'!A969</f>
        <v/>
      </c>
      <c r="B969" t="str">
        <f>'DK Salaries'!B969</f>
        <v/>
      </c>
      <c r="C969" t="str">
        <f>'DK Salaries'!C969</f>
        <v/>
      </c>
      <c r="D969" t="str">
        <f>'DK Salaries'!D969</f>
        <v/>
      </c>
      <c r="E969" t="str">
        <f>'DK Salaries'!E969</f>
        <v/>
      </c>
      <c r="F969" t="str">
        <f>'DK Salaries'!F969</f>
        <v/>
      </c>
      <c r="G969" t="str">
        <f t="shared" si="1"/>
        <v>#VALUE!</v>
      </c>
      <c r="I969" t="str">
        <f t="shared" si="2"/>
        <v>#VALUE!</v>
      </c>
      <c r="L969" s="14" t="str">
        <f t="shared" si="3"/>
        <v>#VALUE!</v>
      </c>
    </row>
    <row r="970">
      <c r="A970" t="str">
        <f>'DK Salaries'!A970</f>
        <v/>
      </c>
      <c r="B970" t="str">
        <f>'DK Salaries'!B970</f>
        <v/>
      </c>
      <c r="C970" t="str">
        <f>'DK Salaries'!C970</f>
        <v/>
      </c>
      <c r="D970" t="str">
        <f>'DK Salaries'!D970</f>
        <v/>
      </c>
      <c r="E970" t="str">
        <f>'DK Salaries'!E970</f>
        <v/>
      </c>
      <c r="F970" t="str">
        <f>'DK Salaries'!F970</f>
        <v/>
      </c>
      <c r="G970" t="str">
        <f t="shared" si="1"/>
        <v>#VALUE!</v>
      </c>
      <c r="I970" t="str">
        <f t="shared" si="2"/>
        <v>#VALUE!</v>
      </c>
      <c r="L970" s="14" t="str">
        <f t="shared" si="3"/>
        <v>#VALUE!</v>
      </c>
    </row>
    <row r="971">
      <c r="A971" t="str">
        <f>'DK Salaries'!A971</f>
        <v/>
      </c>
      <c r="B971" t="str">
        <f>'DK Salaries'!B971</f>
        <v/>
      </c>
      <c r="C971" t="str">
        <f>'DK Salaries'!C971</f>
        <v/>
      </c>
      <c r="D971" t="str">
        <f>'DK Salaries'!D971</f>
        <v/>
      </c>
      <c r="E971" t="str">
        <f>'DK Salaries'!E971</f>
        <v/>
      </c>
      <c r="F971" t="str">
        <f>'DK Salaries'!F971</f>
        <v/>
      </c>
      <c r="G971" t="str">
        <f t="shared" si="1"/>
        <v>#VALUE!</v>
      </c>
      <c r="I971" t="str">
        <f t="shared" si="2"/>
        <v>#VALUE!</v>
      </c>
      <c r="L971" s="14" t="str">
        <f t="shared" si="3"/>
        <v>#VALUE!</v>
      </c>
    </row>
    <row r="972">
      <c r="A972" t="str">
        <f>'DK Salaries'!A972</f>
        <v/>
      </c>
      <c r="B972" t="str">
        <f>'DK Salaries'!B972</f>
        <v/>
      </c>
      <c r="C972" t="str">
        <f>'DK Salaries'!C972</f>
        <v/>
      </c>
      <c r="D972" t="str">
        <f>'DK Salaries'!D972</f>
        <v/>
      </c>
      <c r="E972" t="str">
        <f>'DK Salaries'!E972</f>
        <v/>
      </c>
      <c r="F972" t="str">
        <f>'DK Salaries'!F972</f>
        <v/>
      </c>
      <c r="G972" t="str">
        <f t="shared" si="1"/>
        <v>#VALUE!</v>
      </c>
      <c r="I972" t="str">
        <f t="shared" si="2"/>
        <v>#VALUE!</v>
      </c>
      <c r="L972" s="14" t="str">
        <f t="shared" si="3"/>
        <v>#VALUE!</v>
      </c>
    </row>
    <row r="973">
      <c r="A973" t="str">
        <f>'DK Salaries'!A973</f>
        <v/>
      </c>
      <c r="B973" t="str">
        <f>'DK Salaries'!B973</f>
        <v/>
      </c>
      <c r="C973" t="str">
        <f>'DK Salaries'!C973</f>
        <v/>
      </c>
      <c r="D973" t="str">
        <f>'DK Salaries'!D973</f>
        <v/>
      </c>
      <c r="E973" t="str">
        <f>'DK Salaries'!E973</f>
        <v/>
      </c>
      <c r="F973" t="str">
        <f>'DK Salaries'!F973</f>
        <v/>
      </c>
      <c r="G973" t="str">
        <f t="shared" si="1"/>
        <v>#VALUE!</v>
      </c>
      <c r="I973" t="str">
        <f t="shared" si="2"/>
        <v>#VALUE!</v>
      </c>
      <c r="L973" s="14" t="str">
        <f t="shared" si="3"/>
        <v>#VALUE!</v>
      </c>
    </row>
    <row r="974">
      <c r="A974" t="str">
        <f>'DK Salaries'!A974</f>
        <v/>
      </c>
      <c r="B974" t="str">
        <f>'DK Salaries'!B974</f>
        <v/>
      </c>
      <c r="C974" t="str">
        <f>'DK Salaries'!C974</f>
        <v/>
      </c>
      <c r="D974" t="str">
        <f>'DK Salaries'!D974</f>
        <v/>
      </c>
      <c r="E974" t="str">
        <f>'DK Salaries'!E974</f>
        <v/>
      </c>
      <c r="F974" t="str">
        <f>'DK Salaries'!F974</f>
        <v/>
      </c>
      <c r="G974" t="str">
        <f t="shared" si="1"/>
        <v>#VALUE!</v>
      </c>
      <c r="I974" t="str">
        <f t="shared" si="2"/>
        <v>#VALUE!</v>
      </c>
      <c r="L974" s="14" t="str">
        <f t="shared" si="3"/>
        <v>#VALUE!</v>
      </c>
    </row>
    <row r="975">
      <c r="A975" t="str">
        <f>'DK Salaries'!A975</f>
        <v/>
      </c>
      <c r="B975" t="str">
        <f>'DK Salaries'!B975</f>
        <v/>
      </c>
      <c r="C975" t="str">
        <f>'DK Salaries'!C975</f>
        <v/>
      </c>
      <c r="D975" t="str">
        <f>'DK Salaries'!D975</f>
        <v/>
      </c>
      <c r="E975" t="str">
        <f>'DK Salaries'!E975</f>
        <v/>
      </c>
      <c r="F975" t="str">
        <f>'DK Salaries'!F975</f>
        <v/>
      </c>
      <c r="G975" t="str">
        <f t="shared" si="1"/>
        <v>#VALUE!</v>
      </c>
      <c r="I975" t="str">
        <f t="shared" si="2"/>
        <v>#VALUE!</v>
      </c>
      <c r="L975" s="14" t="str">
        <f t="shared" si="3"/>
        <v>#VALUE!</v>
      </c>
    </row>
    <row r="976">
      <c r="A976" t="str">
        <f>'DK Salaries'!A976</f>
        <v/>
      </c>
      <c r="B976" t="str">
        <f>'DK Salaries'!B976</f>
        <v/>
      </c>
      <c r="C976" t="str">
        <f>'DK Salaries'!C976</f>
        <v/>
      </c>
      <c r="D976" t="str">
        <f>'DK Salaries'!D976</f>
        <v/>
      </c>
      <c r="E976" t="str">
        <f>'DK Salaries'!E976</f>
        <v/>
      </c>
      <c r="F976" t="str">
        <f>'DK Salaries'!F976</f>
        <v/>
      </c>
      <c r="G976" t="str">
        <f t="shared" si="1"/>
        <v>#VALUE!</v>
      </c>
      <c r="I976" t="str">
        <f t="shared" si="2"/>
        <v>#VALUE!</v>
      </c>
      <c r="L976" s="14" t="str">
        <f t="shared" si="3"/>
        <v>#VALUE!</v>
      </c>
    </row>
    <row r="977">
      <c r="A977" t="str">
        <f>'DK Salaries'!A977</f>
        <v/>
      </c>
      <c r="B977" t="str">
        <f>'DK Salaries'!B977</f>
        <v/>
      </c>
      <c r="C977" t="str">
        <f>'DK Salaries'!C977</f>
        <v/>
      </c>
      <c r="D977" t="str">
        <f>'DK Salaries'!D977</f>
        <v/>
      </c>
      <c r="E977" t="str">
        <f>'DK Salaries'!E977</f>
        <v/>
      </c>
      <c r="F977" t="str">
        <f>'DK Salaries'!F977</f>
        <v/>
      </c>
      <c r="G977" t="str">
        <f t="shared" si="1"/>
        <v>#VALUE!</v>
      </c>
      <c r="I977" t="str">
        <f t="shared" si="2"/>
        <v>#VALUE!</v>
      </c>
      <c r="L977" s="14" t="str">
        <f t="shared" si="3"/>
        <v>#VALUE!</v>
      </c>
    </row>
    <row r="978">
      <c r="A978" t="str">
        <f>'DK Salaries'!A978</f>
        <v/>
      </c>
      <c r="B978" t="str">
        <f>'DK Salaries'!B978</f>
        <v/>
      </c>
      <c r="C978" t="str">
        <f>'DK Salaries'!C978</f>
        <v/>
      </c>
      <c r="D978" t="str">
        <f>'DK Salaries'!D978</f>
        <v/>
      </c>
      <c r="E978" t="str">
        <f>'DK Salaries'!E978</f>
        <v/>
      </c>
      <c r="F978" t="str">
        <f>'DK Salaries'!F978</f>
        <v/>
      </c>
      <c r="G978" t="str">
        <f t="shared" si="1"/>
        <v>#VALUE!</v>
      </c>
      <c r="I978" t="str">
        <f t="shared" si="2"/>
        <v>#VALUE!</v>
      </c>
      <c r="L978" s="14" t="str">
        <f t="shared" si="3"/>
        <v>#VALUE!</v>
      </c>
    </row>
    <row r="979">
      <c r="A979" t="str">
        <f>'DK Salaries'!A979</f>
        <v/>
      </c>
      <c r="B979" t="str">
        <f>'DK Salaries'!B979</f>
        <v/>
      </c>
      <c r="C979" t="str">
        <f>'DK Salaries'!C979</f>
        <v/>
      </c>
      <c r="D979" t="str">
        <f>'DK Salaries'!D979</f>
        <v/>
      </c>
      <c r="E979" t="str">
        <f>'DK Salaries'!E979</f>
        <v/>
      </c>
      <c r="F979" t="str">
        <f>'DK Salaries'!F979</f>
        <v/>
      </c>
      <c r="G979" t="str">
        <f t="shared" si="1"/>
        <v>#VALUE!</v>
      </c>
      <c r="I979" t="str">
        <f t="shared" si="2"/>
        <v>#VALUE!</v>
      </c>
      <c r="L979" s="14" t="str">
        <f t="shared" si="3"/>
        <v>#VALUE!</v>
      </c>
    </row>
    <row r="980">
      <c r="A980" t="str">
        <f>'DK Salaries'!A980</f>
        <v/>
      </c>
      <c r="B980" t="str">
        <f>'DK Salaries'!B980</f>
        <v/>
      </c>
      <c r="C980" t="str">
        <f>'DK Salaries'!C980</f>
        <v/>
      </c>
      <c r="D980" t="str">
        <f>'DK Salaries'!D980</f>
        <v/>
      </c>
      <c r="E980" t="str">
        <f>'DK Salaries'!E980</f>
        <v/>
      </c>
      <c r="F980" t="str">
        <f>'DK Salaries'!F980</f>
        <v/>
      </c>
      <c r="G980" t="str">
        <f t="shared" si="1"/>
        <v>#VALUE!</v>
      </c>
      <c r="I980" t="str">
        <f t="shared" si="2"/>
        <v>#VALUE!</v>
      </c>
      <c r="L980" s="14" t="str">
        <f t="shared" si="3"/>
        <v>#VALUE!</v>
      </c>
    </row>
    <row r="981">
      <c r="A981" t="str">
        <f>'DK Salaries'!A981</f>
        <v/>
      </c>
      <c r="B981" t="str">
        <f>'DK Salaries'!B981</f>
        <v/>
      </c>
      <c r="C981" t="str">
        <f>'DK Salaries'!C981</f>
        <v/>
      </c>
      <c r="D981" t="str">
        <f>'DK Salaries'!D981</f>
        <v/>
      </c>
      <c r="E981" t="str">
        <f>'DK Salaries'!E981</f>
        <v/>
      </c>
      <c r="F981" t="str">
        <f>'DK Salaries'!F981</f>
        <v/>
      </c>
      <c r="G981" t="str">
        <f t="shared" si="1"/>
        <v>#VALUE!</v>
      </c>
      <c r="I981" t="str">
        <f t="shared" si="2"/>
        <v>#VALUE!</v>
      </c>
      <c r="L981" s="14" t="str">
        <f t="shared" si="3"/>
        <v>#VALUE!</v>
      </c>
    </row>
    <row r="982">
      <c r="A982" t="str">
        <f>'DK Salaries'!A982</f>
        <v/>
      </c>
      <c r="B982" t="str">
        <f>'DK Salaries'!B982</f>
        <v/>
      </c>
      <c r="C982" t="str">
        <f>'DK Salaries'!C982</f>
        <v/>
      </c>
      <c r="D982" t="str">
        <f>'DK Salaries'!D982</f>
        <v/>
      </c>
      <c r="E982" t="str">
        <f>'DK Salaries'!E982</f>
        <v/>
      </c>
      <c r="F982" t="str">
        <f>'DK Salaries'!F982</f>
        <v/>
      </c>
      <c r="G982" t="str">
        <f t="shared" si="1"/>
        <v>#VALUE!</v>
      </c>
      <c r="I982" t="str">
        <f t="shared" si="2"/>
        <v>#VALUE!</v>
      </c>
      <c r="L982" s="14" t="str">
        <f t="shared" si="3"/>
        <v>#VALUE!</v>
      </c>
    </row>
    <row r="983">
      <c r="A983" t="str">
        <f>'DK Salaries'!A983</f>
        <v/>
      </c>
      <c r="B983" t="str">
        <f>'DK Salaries'!B983</f>
        <v/>
      </c>
      <c r="C983" t="str">
        <f>'DK Salaries'!C983</f>
        <v/>
      </c>
      <c r="D983" t="str">
        <f>'DK Salaries'!D983</f>
        <v/>
      </c>
      <c r="E983" t="str">
        <f>'DK Salaries'!E983</f>
        <v/>
      </c>
      <c r="F983" t="str">
        <f>'DK Salaries'!F983</f>
        <v/>
      </c>
      <c r="G983" t="str">
        <f t="shared" si="1"/>
        <v>#VALUE!</v>
      </c>
      <c r="I983" t="str">
        <f t="shared" si="2"/>
        <v>#VALUE!</v>
      </c>
      <c r="L983" s="14" t="str">
        <f t="shared" si="3"/>
        <v>#VALUE!</v>
      </c>
    </row>
    <row r="984">
      <c r="A984" t="str">
        <f>'DK Salaries'!A984</f>
        <v/>
      </c>
      <c r="B984" t="str">
        <f>'DK Salaries'!B984</f>
        <v/>
      </c>
      <c r="C984" t="str">
        <f>'DK Salaries'!C984</f>
        <v/>
      </c>
      <c r="D984" t="str">
        <f>'DK Salaries'!D984</f>
        <v/>
      </c>
      <c r="E984" t="str">
        <f>'DK Salaries'!E984</f>
        <v/>
      </c>
      <c r="F984" t="str">
        <f>'DK Salaries'!F984</f>
        <v/>
      </c>
      <c r="G984" t="str">
        <f t="shared" si="1"/>
        <v>#VALUE!</v>
      </c>
      <c r="I984" t="str">
        <f t="shared" si="2"/>
        <v>#VALUE!</v>
      </c>
      <c r="L984" s="14" t="str">
        <f t="shared" si="3"/>
        <v>#VALUE!</v>
      </c>
    </row>
    <row r="985">
      <c r="A985" t="str">
        <f>'DK Salaries'!A985</f>
        <v/>
      </c>
      <c r="B985" t="str">
        <f>'DK Salaries'!B985</f>
        <v/>
      </c>
      <c r="C985" t="str">
        <f>'DK Salaries'!C985</f>
        <v/>
      </c>
      <c r="D985" t="str">
        <f>'DK Salaries'!D985</f>
        <v/>
      </c>
      <c r="E985" t="str">
        <f>'DK Salaries'!E985</f>
        <v/>
      </c>
      <c r="F985" t="str">
        <f>'DK Salaries'!F985</f>
        <v/>
      </c>
      <c r="G985" t="str">
        <f t="shared" si="1"/>
        <v>#VALUE!</v>
      </c>
      <c r="I985" t="str">
        <f t="shared" si="2"/>
        <v>#VALUE!</v>
      </c>
      <c r="L985" s="14" t="str">
        <f t="shared" si="3"/>
        <v>#VALUE!</v>
      </c>
    </row>
    <row r="986">
      <c r="A986" t="str">
        <f>'DK Salaries'!A986</f>
        <v/>
      </c>
      <c r="B986" t="str">
        <f>'DK Salaries'!B986</f>
        <v/>
      </c>
      <c r="C986" t="str">
        <f>'DK Salaries'!C986</f>
        <v/>
      </c>
      <c r="D986" t="str">
        <f>'DK Salaries'!D986</f>
        <v/>
      </c>
      <c r="E986" t="str">
        <f>'DK Salaries'!E986</f>
        <v/>
      </c>
      <c r="F986" t="str">
        <f>'DK Salaries'!F986</f>
        <v/>
      </c>
      <c r="G986" t="str">
        <f t="shared" si="1"/>
        <v>#VALUE!</v>
      </c>
      <c r="I986" t="str">
        <f t="shared" si="2"/>
        <v>#VALUE!</v>
      </c>
      <c r="L986" s="14" t="str">
        <f t="shared" si="3"/>
        <v>#VALUE!</v>
      </c>
    </row>
    <row r="987">
      <c r="A987" t="str">
        <f>'DK Salaries'!A987</f>
        <v/>
      </c>
      <c r="B987" t="str">
        <f>'DK Salaries'!B987</f>
        <v/>
      </c>
      <c r="C987" t="str">
        <f>'DK Salaries'!C987</f>
        <v/>
      </c>
      <c r="D987" t="str">
        <f>'DK Salaries'!D987</f>
        <v/>
      </c>
      <c r="E987" t="str">
        <f>'DK Salaries'!E987</f>
        <v/>
      </c>
      <c r="F987" t="str">
        <f>'DK Salaries'!F987</f>
        <v/>
      </c>
      <c r="G987" t="str">
        <f t="shared" si="1"/>
        <v>#VALUE!</v>
      </c>
      <c r="I987" t="str">
        <f t="shared" si="2"/>
        <v>#VALUE!</v>
      </c>
      <c r="L987" s="14" t="str">
        <f t="shared" si="3"/>
        <v>#VALUE!</v>
      </c>
    </row>
    <row r="988">
      <c r="A988" t="str">
        <f>'DK Salaries'!A988</f>
        <v/>
      </c>
      <c r="B988" t="str">
        <f>'DK Salaries'!B988</f>
        <v/>
      </c>
      <c r="C988" t="str">
        <f>'DK Salaries'!C988</f>
        <v/>
      </c>
      <c r="D988" t="str">
        <f>'DK Salaries'!D988</f>
        <v/>
      </c>
      <c r="E988" t="str">
        <f>'DK Salaries'!E988</f>
        <v/>
      </c>
      <c r="F988" t="str">
        <f>'DK Salaries'!F988</f>
        <v/>
      </c>
      <c r="G988" t="str">
        <f t="shared" si="1"/>
        <v>#VALUE!</v>
      </c>
      <c r="I988" t="str">
        <f t="shared" si="2"/>
        <v>#VALUE!</v>
      </c>
      <c r="L988" s="14" t="str">
        <f t="shared" si="3"/>
        <v>#VALUE!</v>
      </c>
    </row>
    <row r="989">
      <c r="A989" t="str">
        <f>'DK Salaries'!A989</f>
        <v/>
      </c>
      <c r="B989" t="str">
        <f>'DK Salaries'!B989</f>
        <v/>
      </c>
      <c r="C989" t="str">
        <f>'DK Salaries'!C989</f>
        <v/>
      </c>
      <c r="D989" t="str">
        <f>'DK Salaries'!D989</f>
        <v/>
      </c>
      <c r="E989" t="str">
        <f>'DK Salaries'!E989</f>
        <v/>
      </c>
      <c r="F989" t="str">
        <f>'DK Salaries'!F989</f>
        <v/>
      </c>
      <c r="G989" t="str">
        <f t="shared" si="1"/>
        <v>#VALUE!</v>
      </c>
      <c r="I989" t="str">
        <f t="shared" si="2"/>
        <v>#VALUE!</v>
      </c>
      <c r="L989" s="14" t="str">
        <f t="shared" si="3"/>
        <v>#VALUE!</v>
      </c>
    </row>
    <row r="990">
      <c r="A990" t="str">
        <f>'DK Salaries'!A990</f>
        <v/>
      </c>
      <c r="B990" t="str">
        <f>'DK Salaries'!B990</f>
        <v/>
      </c>
      <c r="C990" t="str">
        <f>'DK Salaries'!C990</f>
        <v/>
      </c>
      <c r="D990" t="str">
        <f>'DK Salaries'!D990</f>
        <v/>
      </c>
      <c r="E990" t="str">
        <f>'DK Salaries'!E990</f>
        <v/>
      </c>
      <c r="F990" t="str">
        <f>'DK Salaries'!F990</f>
        <v/>
      </c>
      <c r="G990" t="str">
        <f t="shared" si="1"/>
        <v>#VALUE!</v>
      </c>
      <c r="I990" t="str">
        <f t="shared" si="2"/>
        <v>#VALUE!</v>
      </c>
      <c r="L990" s="14" t="str">
        <f t="shared" si="3"/>
        <v>#VALUE!</v>
      </c>
    </row>
    <row r="991">
      <c r="A991" t="str">
        <f>'DK Salaries'!A991</f>
        <v/>
      </c>
      <c r="B991" t="str">
        <f>'DK Salaries'!B991</f>
        <v/>
      </c>
      <c r="C991" t="str">
        <f>'DK Salaries'!C991</f>
        <v/>
      </c>
      <c r="D991" t="str">
        <f>'DK Salaries'!D991</f>
        <v/>
      </c>
      <c r="E991" t="str">
        <f>'DK Salaries'!E991</f>
        <v/>
      </c>
      <c r="F991" t="str">
        <f>'DK Salaries'!F991</f>
        <v/>
      </c>
      <c r="G991" t="str">
        <f t="shared" si="1"/>
        <v>#VALUE!</v>
      </c>
      <c r="I991" t="str">
        <f t="shared" si="2"/>
        <v>#VALUE!</v>
      </c>
      <c r="L991" s="14" t="str">
        <f t="shared" si="3"/>
        <v>#VALUE!</v>
      </c>
    </row>
    <row r="992">
      <c r="A992" t="str">
        <f>'DK Salaries'!A992</f>
        <v/>
      </c>
      <c r="B992" t="str">
        <f>'DK Salaries'!B992</f>
        <v/>
      </c>
      <c r="C992" t="str">
        <f>'DK Salaries'!C992</f>
        <v/>
      </c>
      <c r="D992" t="str">
        <f>'DK Salaries'!D992</f>
        <v/>
      </c>
      <c r="E992" t="str">
        <f>'DK Salaries'!E992</f>
        <v/>
      </c>
      <c r="F992" t="str">
        <f>'DK Salaries'!F992</f>
        <v/>
      </c>
      <c r="G992" t="str">
        <f t="shared" si="1"/>
        <v>#VALUE!</v>
      </c>
      <c r="I992" t="str">
        <f t="shared" si="2"/>
        <v>#VALUE!</v>
      </c>
      <c r="L992" s="14" t="str">
        <f t="shared" si="3"/>
        <v>#VALUE!</v>
      </c>
    </row>
    <row r="993">
      <c r="A993" t="str">
        <f>'DK Salaries'!A993</f>
        <v/>
      </c>
      <c r="B993" t="str">
        <f>'DK Salaries'!B993</f>
        <v/>
      </c>
      <c r="C993" t="str">
        <f>'DK Salaries'!C993</f>
        <v/>
      </c>
      <c r="D993" t="str">
        <f>'DK Salaries'!D993</f>
        <v/>
      </c>
      <c r="E993" t="str">
        <f>'DK Salaries'!E993</f>
        <v/>
      </c>
      <c r="F993" t="str">
        <f>'DK Salaries'!F993</f>
        <v/>
      </c>
      <c r="G993" t="str">
        <f t="shared" si="1"/>
        <v>#VALUE!</v>
      </c>
      <c r="I993" t="str">
        <f t="shared" si="2"/>
        <v>#VALUE!</v>
      </c>
      <c r="L993" s="14" t="str">
        <f t="shared" si="3"/>
        <v>#VALUE!</v>
      </c>
    </row>
    <row r="994">
      <c r="A994" t="str">
        <f>'DK Salaries'!A994</f>
        <v/>
      </c>
      <c r="B994" t="str">
        <f>'DK Salaries'!B994</f>
        <v/>
      </c>
      <c r="C994" t="str">
        <f>'DK Salaries'!C994</f>
        <v/>
      </c>
      <c r="D994" t="str">
        <f>'DK Salaries'!D994</f>
        <v/>
      </c>
      <c r="E994" t="str">
        <f>'DK Salaries'!E994</f>
        <v/>
      </c>
      <c r="F994" t="str">
        <f>'DK Salaries'!F994</f>
        <v/>
      </c>
      <c r="G994" t="str">
        <f t="shared" si="1"/>
        <v>#VALUE!</v>
      </c>
      <c r="I994" t="str">
        <f t="shared" si="2"/>
        <v>#VALUE!</v>
      </c>
      <c r="L994" s="14" t="str">
        <f t="shared" si="3"/>
        <v>#VALUE!</v>
      </c>
    </row>
    <row r="995">
      <c r="A995" t="str">
        <f>'DK Salaries'!A995</f>
        <v/>
      </c>
      <c r="B995" t="str">
        <f>'DK Salaries'!B995</f>
        <v/>
      </c>
      <c r="C995" t="str">
        <f>'DK Salaries'!C995</f>
        <v/>
      </c>
      <c r="D995" t="str">
        <f>'DK Salaries'!D995</f>
        <v/>
      </c>
      <c r="E995" t="str">
        <f>'DK Salaries'!E995</f>
        <v/>
      </c>
      <c r="F995" t="str">
        <f>'DK Salaries'!F995</f>
        <v/>
      </c>
      <c r="G995" t="str">
        <f t="shared" si="1"/>
        <v>#VALUE!</v>
      </c>
      <c r="I995" t="str">
        <f t="shared" si="2"/>
        <v>#VALUE!</v>
      </c>
      <c r="L995" s="14" t="str">
        <f t="shared" si="3"/>
        <v>#VALUE!</v>
      </c>
    </row>
    <row r="996">
      <c r="A996" t="str">
        <f>'DK Salaries'!A996</f>
        <v/>
      </c>
      <c r="B996" t="str">
        <f>'DK Salaries'!B996</f>
        <v/>
      </c>
      <c r="C996" t="str">
        <f>'DK Salaries'!C996</f>
        <v/>
      </c>
      <c r="D996" t="str">
        <f>'DK Salaries'!D996</f>
        <v/>
      </c>
      <c r="E996" t="str">
        <f>'DK Salaries'!E996</f>
        <v/>
      </c>
      <c r="F996" t="str">
        <f>'DK Salaries'!F996</f>
        <v/>
      </c>
      <c r="G996" t="str">
        <f t="shared" si="1"/>
        <v>#VALUE!</v>
      </c>
      <c r="I996" t="str">
        <f t="shared" si="2"/>
        <v>#VALUE!</v>
      </c>
      <c r="L996" s="14" t="str">
        <f t="shared" si="3"/>
        <v>#VALUE!</v>
      </c>
    </row>
    <row r="997">
      <c r="A997" t="str">
        <f>'DK Salaries'!A997</f>
        <v/>
      </c>
      <c r="B997" t="str">
        <f>'DK Salaries'!B997</f>
        <v/>
      </c>
      <c r="C997" t="str">
        <f>'DK Salaries'!C997</f>
        <v/>
      </c>
      <c r="D997" t="str">
        <f>'DK Salaries'!D997</f>
        <v/>
      </c>
      <c r="E997" t="str">
        <f>'DK Salaries'!E997</f>
        <v/>
      </c>
      <c r="F997" t="str">
        <f>'DK Salaries'!F997</f>
        <v/>
      </c>
      <c r="G997" t="str">
        <f t="shared" si="1"/>
        <v>#VALUE!</v>
      </c>
      <c r="I997" t="str">
        <f t="shared" si="2"/>
        <v>#VALUE!</v>
      </c>
      <c r="L997" s="14" t="str">
        <f t="shared" si="3"/>
        <v>#VALUE!</v>
      </c>
    </row>
    <row r="998">
      <c r="A998" t="str">
        <f>'DK Salaries'!A998</f>
        <v/>
      </c>
      <c r="B998" t="str">
        <f>'DK Salaries'!B998</f>
        <v/>
      </c>
      <c r="C998" t="str">
        <f>'DK Salaries'!C998</f>
        <v/>
      </c>
      <c r="D998" t="str">
        <f>'DK Salaries'!D998</f>
        <v/>
      </c>
      <c r="E998" t="str">
        <f>'DK Salaries'!E998</f>
        <v/>
      </c>
      <c r="F998" t="str">
        <f>'DK Salaries'!F998</f>
        <v/>
      </c>
      <c r="G998" t="str">
        <f t="shared" si="1"/>
        <v>#VALUE!</v>
      </c>
      <c r="I998" t="str">
        <f t="shared" si="2"/>
        <v>#VALUE!</v>
      </c>
      <c r="L998" s="14" t="str">
        <f t="shared" si="3"/>
        <v>#VALUE!</v>
      </c>
    </row>
    <row r="999">
      <c r="A999" t="str">
        <f>'DK Salaries'!A999</f>
        <v/>
      </c>
      <c r="B999" t="str">
        <f>'DK Salaries'!B999</f>
        <v/>
      </c>
      <c r="C999" t="str">
        <f>'DK Salaries'!C999</f>
        <v/>
      </c>
      <c r="D999" t="str">
        <f>'DK Salaries'!D999</f>
        <v/>
      </c>
      <c r="E999" t="str">
        <f>'DK Salaries'!E999</f>
        <v/>
      </c>
      <c r="F999" t="str">
        <f>'DK Salaries'!F999</f>
        <v/>
      </c>
      <c r="G999" t="str">
        <f t="shared" si="1"/>
        <v>#VALUE!</v>
      </c>
      <c r="I999" t="str">
        <f t="shared" si="2"/>
        <v>#VALUE!</v>
      </c>
      <c r="L999" s="14" t="str">
        <f t="shared" si="3"/>
        <v>#VALUE!</v>
      </c>
    </row>
    <row r="1000">
      <c r="A1000" t="str">
        <f>'DK Salaries'!A1000</f>
        <v/>
      </c>
      <c r="B1000" t="str">
        <f>'DK Salaries'!B1000</f>
        <v/>
      </c>
      <c r="C1000" t="str">
        <f>'DK Salaries'!C1000</f>
        <v/>
      </c>
      <c r="D1000" t="str">
        <f>'DK Salaries'!D1000</f>
        <v/>
      </c>
      <c r="E1000" t="str">
        <f>'DK Salaries'!E1000</f>
        <v/>
      </c>
      <c r="F1000" t="str">
        <f>'DK Salaries'!F1000</f>
        <v/>
      </c>
      <c r="G1000" t="str">
        <f t="shared" si="1"/>
        <v>#VALUE!</v>
      </c>
      <c r="I1000" t="str">
        <f t="shared" si="2"/>
        <v>#VALUE!</v>
      </c>
      <c r="L1000" s="14" t="str">
        <f t="shared" si="3"/>
        <v>#VALUE!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0000"/>
  </sheetPr>
  <sheetViews>
    <sheetView workbookViewId="0"/>
  </sheetViews>
  <sheetFormatPr customHeight="1" defaultColWidth="14.43" defaultRowHeight="15.75"/>
  <sheetData>
    <row r="1">
      <c r="B1" s="15" t="s">
        <v>66</v>
      </c>
    </row>
    <row r="2">
      <c r="B2" s="15" t="s">
        <v>158</v>
      </c>
    </row>
    <row r="3">
      <c r="B3" s="15" t="s">
        <v>197</v>
      </c>
    </row>
    <row r="4">
      <c r="B4" s="15" t="s">
        <v>211</v>
      </c>
    </row>
    <row r="5">
      <c r="B5" s="15" t="s">
        <v>90</v>
      </c>
    </row>
    <row r="6">
      <c r="B6" s="15" t="s">
        <v>146</v>
      </c>
    </row>
    <row r="7">
      <c r="B7" s="15" t="s">
        <v>79</v>
      </c>
    </row>
    <row r="8">
      <c r="B8" s="15" t="s">
        <v>103</v>
      </c>
    </row>
    <row r="9">
      <c r="B9" s="15" t="s">
        <v>111</v>
      </c>
    </row>
    <row r="10">
      <c r="B10" s="15" t="s">
        <v>347</v>
      </c>
    </row>
    <row r="11">
      <c r="B11" s="15" t="s">
        <v>241</v>
      </c>
    </row>
    <row r="12">
      <c r="A12" s="6" t="s">
        <v>56</v>
      </c>
      <c r="B12" s="15" t="s">
        <v>1523</v>
      </c>
    </row>
    <row r="13">
      <c r="B13" s="15" t="s">
        <v>133</v>
      </c>
    </row>
    <row r="14">
      <c r="B14" s="15" t="s">
        <v>132</v>
      </c>
    </row>
    <row r="15">
      <c r="A15" s="6" t="s">
        <v>145</v>
      </c>
      <c r="B15" s="15" t="s">
        <v>1526</v>
      </c>
    </row>
    <row r="16">
      <c r="A16" s="6" t="s">
        <v>204</v>
      </c>
      <c r="B16" s="15" t="s">
        <v>1527</v>
      </c>
    </row>
    <row r="17">
      <c r="B17" s="15" t="s">
        <v>29</v>
      </c>
    </row>
    <row r="18">
      <c r="B18" s="15" t="s">
        <v>1528</v>
      </c>
    </row>
    <row r="19">
      <c r="A19" s="6" t="s">
        <v>69</v>
      </c>
      <c r="B19" s="15" t="s">
        <v>1529</v>
      </c>
    </row>
    <row r="20">
      <c r="A20" s="6" t="s">
        <v>78</v>
      </c>
      <c r="B20" s="15" t="s">
        <v>1530</v>
      </c>
    </row>
    <row r="21">
      <c r="B21" s="15" t="s">
        <v>37</v>
      </c>
    </row>
    <row r="22">
      <c r="B22" s="15" t="s">
        <v>67</v>
      </c>
    </row>
    <row r="23">
      <c r="B23" s="15" t="s">
        <v>255</v>
      </c>
    </row>
    <row r="24">
      <c r="B24" s="15" t="s">
        <v>365</v>
      </c>
    </row>
    <row r="25">
      <c r="B25" s="15" t="s">
        <v>28</v>
      </c>
    </row>
    <row r="26">
      <c r="A26" s="6" t="s">
        <v>233</v>
      </c>
      <c r="B26" s="15" t="s">
        <v>1531</v>
      </c>
    </row>
    <row r="27">
      <c r="B27" s="15" t="s">
        <v>159</v>
      </c>
    </row>
    <row r="28">
      <c r="A28" s="6" t="s">
        <v>212</v>
      </c>
      <c r="B28" s="15" t="s">
        <v>1532</v>
      </c>
    </row>
    <row r="29">
      <c r="B29" s="15" t="s">
        <v>1533</v>
      </c>
    </row>
    <row r="30">
      <c r="A30" s="6" t="s">
        <v>1534</v>
      </c>
      <c r="B30" s="15" t="s">
        <v>1536</v>
      </c>
    </row>
    <row r="31">
      <c r="B31" s="15" t="s">
        <v>102</v>
      </c>
    </row>
    <row r="32">
      <c r="B32" s="15" t="s">
        <v>366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4.0"/>
    <col customWidth="1" min="2" max="2" width="18.43"/>
    <col customWidth="1" min="3" max="3" width="5.57"/>
    <col customWidth="1" min="4" max="4" width="13.0"/>
    <col customWidth="1" min="5" max="5" width="4.71"/>
    <col customWidth="1" min="6" max="6" width="5.57"/>
    <col customWidth="1" min="7" max="10" width="4.71"/>
    <col customWidth="1" min="11" max="11" width="8.0"/>
    <col customWidth="1" min="12" max="12" width="4.71"/>
    <col customWidth="1" min="13" max="13" width="5.43"/>
    <col customWidth="1" min="14" max="14" width="8.14"/>
    <col customWidth="1" min="15" max="15" width="4.29"/>
    <col customWidth="1" min="16" max="16" width="12.71"/>
    <col customWidth="1" min="17" max="17" width="12.0"/>
    <col customWidth="1" min="18" max="18" width="6.86"/>
    <col customWidth="1" min="19" max="20" width="6.0"/>
    <col customWidth="1" min="21" max="21" width="4.86"/>
    <col customWidth="1" min="22" max="22" width="6.14"/>
  </cols>
  <sheetData>
    <row r="1">
      <c r="A1" s="16" t="s">
        <v>6</v>
      </c>
      <c r="B1" s="16" t="s">
        <v>1</v>
      </c>
      <c r="C1" s="17" t="s">
        <v>1556</v>
      </c>
      <c r="D1" s="17" t="s">
        <v>1559</v>
      </c>
      <c r="E1" s="18" t="s">
        <v>1560</v>
      </c>
      <c r="F1" s="19" t="s">
        <v>2</v>
      </c>
      <c r="G1" s="20" t="s">
        <v>1564</v>
      </c>
      <c r="H1" s="20" t="s">
        <v>1569</v>
      </c>
      <c r="I1" s="20" t="s">
        <v>1570</v>
      </c>
      <c r="J1" s="21" t="s">
        <v>14</v>
      </c>
      <c r="K1" s="22" t="s">
        <v>15</v>
      </c>
      <c r="L1" s="23" t="s">
        <v>1574</v>
      </c>
      <c r="M1" s="24" t="s">
        <v>1576</v>
      </c>
      <c r="N1" s="24" t="s">
        <v>1577</v>
      </c>
      <c r="O1" s="25" t="s">
        <v>1578</v>
      </c>
      <c r="P1" s="26" t="s">
        <v>1582</v>
      </c>
      <c r="Q1" s="27" t="s">
        <v>1585</v>
      </c>
      <c r="R1" s="28" t="s">
        <v>1588</v>
      </c>
      <c r="S1" s="28" t="s">
        <v>1589</v>
      </c>
      <c r="T1" s="28" t="s">
        <v>1590</v>
      </c>
      <c r="U1" s="29" t="s">
        <v>1591</v>
      </c>
      <c r="V1" s="29" t="s">
        <v>1595</v>
      </c>
    </row>
    <row r="2">
      <c r="A2" s="3" t="str">
        <f>VLOOKUP(B2,'DK Salaries'!$B$2:$G$1000,6,false)</f>
        <v>DST</v>
      </c>
      <c r="B2" s="3" t="s">
        <v>544</v>
      </c>
      <c r="C2" s="12" t="str">
        <f>iferror(VLOOKUP(B2,'FD Salaries'!$M$2:$P$1000,3,false)," ")</f>
        <v> </v>
      </c>
      <c r="D2" s="12" t="str">
        <f>iferror(VLOOKUP(B2,'FD Salaries'!$M$2:$P$1000,4,false)," ")</f>
        <v> </v>
      </c>
      <c r="E2" s="12">
        <f>VLOOKUP(B2,Functions!$B$2:$E$1000,4,false)</f>
        <v>11.2</v>
      </c>
      <c r="F2" s="30">
        <f>VLOOKUP(B2,'DK Salaries'!$B$2:$C$1000,2,false)</f>
        <v>3800</v>
      </c>
      <c r="G2" s="31">
        <f t="shared" ref="G2:G516" si="1">(F2/1000)*2</f>
        <v>7.6</v>
      </c>
      <c r="H2" s="31">
        <f t="shared" ref="H2:H516" si="2">(F2/1000)*3</f>
        <v>11.4</v>
      </c>
      <c r="I2" s="31">
        <f t="shared" ref="I2:I516" si="3">(F2/1000)*4</f>
        <v>15.2</v>
      </c>
      <c r="J2" s="3" t="str">
        <f>IFERROR(VLOOKUP(VLOOKUP(B2,Functions!B$2:L$1000,5,false),Functions2!$A$2:$B$100,2,FALSE),VLOOKUP(B2,Functions!B$2:L$1000,5,false))</f>
        <v>Ari</v>
      </c>
      <c r="K2" s="3" t="str">
        <f>IFERROR(VLOOKUP(VLOOKUP(B2,Functions!B$2:L$1000,11,false),Functions2!$A$2:$B$100,2,FALSE),VLOOKUP(B2,Functions!B$2:L$1000,11,false))</f>
        <v>NYJ</v>
      </c>
      <c r="L2" s="32">
        <f>VLOOKUP(K2,'DK DvP'!A$2:F$34,if(A2="DST",6,if(A2="TE",5,if(A2="WR",4,if(A2="RB",3,2)))),FALSE)/VLOOKUP("AVG",'DK DvP'!$A$2:$F$34,if(A2="DST",6,if(A2="TE",5,if(A2="WR",4,if(A2="RB",3,2)))),false)</f>
        <v>1.716514954</v>
      </c>
      <c r="M2" s="8">
        <f>VLOOKUP(J2,Odds!$I$2:$J$31,2,false)</f>
        <v>27.5</v>
      </c>
      <c r="N2" s="12">
        <f>VLOOKUP(if(A2="DST",K2,J2),'Avg Line'!$D$1:$E$32,2,false)</f>
        <v>20.3</v>
      </c>
      <c r="O2" s="31">
        <f t="shared" ref="O2:O516" si="4">M2/N2</f>
        <v>1.354679803</v>
      </c>
      <c r="P2" s="12">
        <f t="shared" ref="P2:P516" si="5">(O2*L2)*E2</f>
        <v>26.04367517</v>
      </c>
      <c r="Q2" s="12">
        <f t="shared" ref="Q2:Q516" si="6">P2/(F2/1000)</f>
        <v>6.853598729</v>
      </c>
      <c r="R2" s="33" t="str">
        <f t="shared" ref="R2:R516" si="7">iferror(1-NORMDIST(G2,U2,V2,1),"TBD")</f>
        <v>TBD</v>
      </c>
      <c r="S2" s="33" t="str">
        <f t="shared" ref="S2:S516" si="8">iferror(1-NORMDIST(H2,U2,V2,1),"TBD")</f>
        <v>TBD</v>
      </c>
      <c r="T2" s="33" t="str">
        <f t="shared" ref="T2:T516" si="9">iferror(1-NORMDIST(I2,U2,V2,1),"TBD")</f>
        <v>TBD</v>
      </c>
      <c r="U2" s="3" t="str">
        <f>iferror(VLOOKUP(B2,Calendar!$A$2:$C$1001,2,false),"TBD")</f>
        <v>TBD</v>
      </c>
      <c r="V2" s="3" t="str">
        <f>iferror(VLOOKUP(B2,Calendar!$A$2:$C$1001,3,false),"TBD")</f>
        <v>TBD</v>
      </c>
    </row>
    <row r="3">
      <c r="A3" s="3" t="str">
        <f>VLOOKUP(B3,'DK Salaries'!$B$2:$G$1000,6,false)</f>
        <v>DST</v>
      </c>
      <c r="B3" s="3" t="s">
        <v>549</v>
      </c>
      <c r="C3" s="12" t="str">
        <f>iferror(VLOOKUP(B3,'FD Salaries'!$M$2:$P$1000,3,false)," ")</f>
        <v> </v>
      </c>
      <c r="D3" s="12" t="str">
        <f>iferror(VLOOKUP(B3,'FD Salaries'!$M$2:$P$1000,4,false)," ")</f>
        <v> </v>
      </c>
      <c r="E3" s="12">
        <f>VLOOKUP(B3,Functions!$B$2:$E$1000,4,false)</f>
        <v>13.8</v>
      </c>
      <c r="F3" s="30">
        <f>VLOOKUP(B3,'DK Salaries'!$B$2:$C$1000,2,false)</f>
        <v>3700</v>
      </c>
      <c r="G3" s="31">
        <f t="shared" si="1"/>
        <v>7.4</v>
      </c>
      <c r="H3" s="31">
        <f t="shared" si="2"/>
        <v>11.1</v>
      </c>
      <c r="I3" s="31">
        <f t="shared" si="3"/>
        <v>14.8</v>
      </c>
      <c r="J3" s="3" t="str">
        <f>IFERROR(VLOOKUP(VLOOKUP(B3,Functions!B$2:L$1000,5,false),Functions2!$A$2:$B$100,2,FALSE),VLOOKUP(B3,Functions!B$2:L$1000,5,false))</f>
        <v>Buf</v>
      </c>
      <c r="K3" s="3" t="str">
        <f>IFERROR(VLOOKUP(VLOOKUP(B3,Functions!B$2:L$1000,11,false),Functions2!$A$2:$B$100,2,FALSE),VLOOKUP(B3,Functions!B$2:L$1000,11,false))</f>
        <v>SFO</v>
      </c>
      <c r="L3" s="32">
        <f>VLOOKUP(K3,'DK DvP'!A$2:F$34,if(A3="DST",6,if(A3="TE",5,if(A3="WR",4,if(A3="RB",3,2)))),FALSE)/VLOOKUP("AVG",'DK DvP'!$A$2:$F$34,if(A3="DST",6,if(A3="TE",5,if(A3="WR",4,if(A3="RB",3,2)))),false)</f>
        <v>1.014304291</v>
      </c>
      <c r="M3" s="8">
        <f>VLOOKUP(J3,Odds!$I$2:$J$31,2,false)</f>
        <v>26.25</v>
      </c>
      <c r="N3" s="12">
        <f>VLOOKUP(if(A3="DST",K3,J3),'Avg Line'!$D$1:$E$32,2,false)</f>
        <v>18.7</v>
      </c>
      <c r="O3" s="31">
        <f t="shared" si="4"/>
        <v>1.403743316</v>
      </c>
      <c r="P3" s="12">
        <f t="shared" si="5"/>
        <v>19.64875559</v>
      </c>
      <c r="Q3" s="12">
        <f t="shared" si="6"/>
        <v>5.310474484</v>
      </c>
      <c r="R3" s="33" t="str">
        <f t="shared" si="7"/>
        <v>TBD</v>
      </c>
      <c r="S3" s="33" t="str">
        <f t="shared" si="8"/>
        <v>TBD</v>
      </c>
      <c r="T3" s="33" t="str">
        <f t="shared" si="9"/>
        <v>TBD</v>
      </c>
      <c r="U3" s="3" t="str">
        <f>iferror(VLOOKUP(B3,Calendar!$A$2:$C$1001,2,false),"TBD")</f>
        <v>TBD</v>
      </c>
      <c r="V3" s="3" t="str">
        <f>iferror(VLOOKUP(B3,Calendar!$A$2:$C$1001,3,false),"TBD")</f>
        <v>TBD</v>
      </c>
    </row>
    <row r="4">
      <c r="A4" s="3" t="str">
        <f>VLOOKUP(B4,'DK Salaries'!$B$2:$G$1000,6,false)</f>
        <v>DST</v>
      </c>
      <c r="B4" s="3" t="s">
        <v>611</v>
      </c>
      <c r="C4" s="12" t="str">
        <f>iferror(VLOOKUP(B4,'FD Salaries'!$M$2:$P$1000,3,false)," ")</f>
        <v> </v>
      </c>
      <c r="D4" s="12" t="str">
        <f>iferror(VLOOKUP(B4,'FD Salaries'!$M$2:$P$1000,4,false)," ")</f>
        <v> </v>
      </c>
      <c r="E4" s="12">
        <f>VLOOKUP(B4,Functions!$B$2:$E$1000,4,false)</f>
        <v>6.8</v>
      </c>
      <c r="F4" s="30">
        <f>VLOOKUP(B4,'DK Salaries'!$B$2:$C$1000,2,false)</f>
        <v>3300</v>
      </c>
      <c r="G4" s="31">
        <f t="shared" si="1"/>
        <v>6.6</v>
      </c>
      <c r="H4" s="31">
        <f t="shared" si="2"/>
        <v>9.9</v>
      </c>
      <c r="I4" s="31">
        <f t="shared" si="3"/>
        <v>13.2</v>
      </c>
      <c r="J4" s="3" t="str">
        <f>IFERROR(VLOOKUP(VLOOKUP(B4,Functions!B$2:L$1000,5,false),Functions2!$A$2:$B$100,2,FALSE),VLOOKUP(B4,Functions!B$2:L$1000,5,false))</f>
        <v>Ten</v>
      </c>
      <c r="K4" s="3" t="str">
        <f>IFERROR(VLOOKUP(VLOOKUP(B4,Functions!B$2:L$1000,11,false),Functions2!$A$2:$B$100,2,FALSE),VLOOKUP(B4,Functions!B$2:L$1000,11,false))</f>
        <v>Cle</v>
      </c>
      <c r="L4" s="32">
        <f>VLOOKUP(K4,'DK DvP'!A$2:F$34,if(A4="DST",6,if(A4="TE",5,if(A4="WR",4,if(A4="RB",3,2)))),FALSE)/VLOOKUP("AVG",'DK DvP'!$A$2:$F$34,if(A4="DST",6,if(A4="TE",5,if(A4="WR",4,if(A4="RB",3,2)))),false)</f>
        <v>1.248374512</v>
      </c>
      <c r="M4" s="8">
        <f>VLOOKUP(J4,Odds!$I$2:$J$31,2,false)</f>
        <v>26.25</v>
      </c>
      <c r="N4" s="12">
        <f>VLOOKUP(if(A4="DST",K4,J4),'Avg Line'!$D$1:$E$32,2,false)</f>
        <v>18.5</v>
      </c>
      <c r="O4" s="31">
        <f t="shared" si="4"/>
        <v>1.418918919</v>
      </c>
      <c r="P4" s="12">
        <f t="shared" si="5"/>
        <v>12.04512705</v>
      </c>
      <c r="Q4" s="12">
        <f t="shared" si="6"/>
        <v>3.6500385</v>
      </c>
      <c r="R4" s="33" t="str">
        <f t="shared" si="7"/>
        <v>TBD</v>
      </c>
      <c r="S4" s="33" t="str">
        <f t="shared" si="8"/>
        <v>TBD</v>
      </c>
      <c r="T4" s="33" t="str">
        <f t="shared" si="9"/>
        <v>TBD</v>
      </c>
      <c r="U4" s="3" t="str">
        <f>iferror(VLOOKUP(B4,Calendar!$A$2:$C$1001,2,false),"TBD")</f>
        <v>TBD</v>
      </c>
      <c r="V4" s="3" t="str">
        <f>iferror(VLOOKUP(B4,Calendar!$A$2:$C$1001,3,false),"TBD")</f>
        <v>TBD</v>
      </c>
    </row>
    <row r="5">
      <c r="A5" s="3" t="str">
        <f>VLOOKUP(B5,'DK Salaries'!$B$2:$G$1000,6,false)</f>
        <v>DST</v>
      </c>
      <c r="B5" s="3" t="s">
        <v>592</v>
      </c>
      <c r="C5" s="12" t="str">
        <f>iferror(VLOOKUP(B5,'FD Salaries'!$M$2:$P$1000,3,false)," ")</f>
        <v> </v>
      </c>
      <c r="D5" s="12" t="str">
        <f>iferror(VLOOKUP(B5,'FD Salaries'!$M$2:$P$1000,4,false)," ")</f>
        <v> </v>
      </c>
      <c r="E5" s="12">
        <f>VLOOKUP(B5,Functions!$B$2:$E$1000,4,false)</f>
        <v>5.2</v>
      </c>
      <c r="F5" s="30">
        <f>VLOOKUP(B5,'DK Salaries'!$B$2:$C$1000,2,false)</f>
        <v>3400</v>
      </c>
      <c r="G5" s="31">
        <f t="shared" si="1"/>
        <v>6.8</v>
      </c>
      <c r="H5" s="31">
        <f t="shared" si="2"/>
        <v>10.2</v>
      </c>
      <c r="I5" s="31">
        <f t="shared" si="3"/>
        <v>13.6</v>
      </c>
      <c r="J5" s="3" t="str">
        <f>IFERROR(VLOOKUP(VLOOKUP(B5,Functions!B$2:L$1000,5,false),Functions2!$A$2:$B$100,2,FALSE),VLOOKUP(B5,Functions!B$2:L$1000,5,false))</f>
        <v>Pit</v>
      </c>
      <c r="K5" s="3" t="str">
        <f>IFERROR(VLOOKUP(VLOOKUP(B5,Functions!B$2:L$1000,11,false),Functions2!$A$2:$B$100,2,FALSE),VLOOKUP(B5,Functions!B$2:L$1000,11,false))</f>
        <v>Mia</v>
      </c>
      <c r="L5" s="32">
        <f>VLOOKUP(K5,'DK DvP'!A$2:F$34,if(A5="DST",6,if(A5="TE",5,if(A5="WR",4,if(A5="RB",3,2)))),FALSE)/VLOOKUP("AVG",'DK DvP'!$A$2:$F$34,if(A5="DST",6,if(A5="TE",5,if(A5="WR",4,if(A5="RB",3,2)))),false)</f>
        <v>1.612483745</v>
      </c>
      <c r="M5" s="8">
        <f>VLOOKUP(J5,Odds!$I$2:$J$31,2,false)</f>
        <v>27.75</v>
      </c>
      <c r="N5" s="12">
        <f>VLOOKUP(if(A5="DST",K5,J5),'Avg Line'!$D$1:$E$32,2,false)</f>
        <v>20.7</v>
      </c>
      <c r="O5" s="31">
        <f t="shared" si="4"/>
        <v>1.34057971</v>
      </c>
      <c r="P5" s="12">
        <f t="shared" si="5"/>
        <v>11.24064756</v>
      </c>
      <c r="Q5" s="12">
        <f t="shared" si="6"/>
        <v>3.306072811</v>
      </c>
      <c r="R5" s="33" t="str">
        <f t="shared" si="7"/>
        <v>TBD</v>
      </c>
      <c r="S5" s="33" t="str">
        <f t="shared" si="8"/>
        <v>TBD</v>
      </c>
      <c r="T5" s="33" t="str">
        <f t="shared" si="9"/>
        <v>TBD</v>
      </c>
      <c r="U5" s="3" t="str">
        <f>iferror(VLOOKUP(B5,Calendar!$A$2:$C$1001,2,false),"TBD")</f>
        <v>TBD</v>
      </c>
      <c r="V5" s="3" t="str">
        <f>iferror(VLOOKUP(B5,Calendar!$A$2:$C$1001,3,false),"TBD")</f>
        <v>TBD</v>
      </c>
    </row>
    <row r="6">
      <c r="A6" s="3" t="str">
        <f>VLOOKUP(B6,'DK Salaries'!$B$2:$G$1000,6,false)</f>
        <v>DST</v>
      </c>
      <c r="B6" s="3" t="s">
        <v>816</v>
      </c>
      <c r="C6" s="12" t="str">
        <f>iferror(VLOOKUP(B6,'FD Salaries'!$M$2:$P$1000,3,false)," ")</f>
        <v> </v>
      </c>
      <c r="D6" s="12" t="str">
        <f>iferror(VLOOKUP(B6,'FD Salaries'!$M$2:$P$1000,4,false)," ")</f>
        <v> </v>
      </c>
      <c r="E6" s="12">
        <f>VLOOKUP(B6,Functions!$B$2:$E$1000,4,false)</f>
        <v>5</v>
      </c>
      <c r="F6" s="30">
        <f>VLOOKUP(B6,'DK Salaries'!$B$2:$C$1000,2,false)</f>
        <v>3000</v>
      </c>
      <c r="G6" s="31">
        <f t="shared" si="1"/>
        <v>6</v>
      </c>
      <c r="H6" s="31">
        <f t="shared" si="2"/>
        <v>9</v>
      </c>
      <c r="I6" s="31">
        <f t="shared" si="3"/>
        <v>12</v>
      </c>
      <c r="J6" s="3" t="str">
        <f>IFERROR(VLOOKUP(VLOOKUP(B6,Functions!B$2:L$1000,5,false),Functions2!$A$2:$B$100,2,FALSE),VLOOKUP(B6,Functions!B$2:L$1000,5,false))</f>
        <v>Det</v>
      </c>
      <c r="K6" s="3" t="str">
        <f>IFERROR(VLOOKUP(VLOOKUP(B6,Functions!B$2:L$1000,11,false),Functions2!$A$2:$B$100,2,FALSE),VLOOKUP(B6,Functions!B$2:L$1000,11,false))</f>
        <v>LA</v>
      </c>
      <c r="L6" s="32">
        <f>VLOOKUP(K6,'DK DvP'!A$2:F$34,if(A6="DST",6,if(A6="TE",5,if(A6="WR",4,if(A6="RB",3,2)))),FALSE)/VLOOKUP("AVG",'DK DvP'!$A$2:$F$34,if(A6="DST",6,if(A6="TE",5,if(A6="WR",4,if(A6="RB",3,2)))),false)</f>
        <v>1.456436931</v>
      </c>
      <c r="M6" s="8">
        <f>VLOOKUP(J6,Odds!$I$2:$J$31,2,false)</f>
        <v>23.5</v>
      </c>
      <c r="N6" s="12">
        <f>VLOOKUP(if(A6="DST",K6,J6),'Avg Line'!$D$1:$E$32,2,false)</f>
        <v>18.75</v>
      </c>
      <c r="O6" s="31">
        <f t="shared" si="4"/>
        <v>1.253333333</v>
      </c>
      <c r="P6" s="12">
        <f t="shared" si="5"/>
        <v>9.127004768</v>
      </c>
      <c r="Q6" s="12">
        <f t="shared" si="6"/>
        <v>3.042334923</v>
      </c>
      <c r="R6" s="33" t="str">
        <f t="shared" si="7"/>
        <v>TBD</v>
      </c>
      <c r="S6" s="33" t="str">
        <f t="shared" si="8"/>
        <v>TBD</v>
      </c>
      <c r="T6" s="33" t="str">
        <f t="shared" si="9"/>
        <v>TBD</v>
      </c>
      <c r="U6" s="3" t="str">
        <f>iferror(VLOOKUP(B6,Calendar!$A$2:$C$1001,2,false),"TBD")</f>
        <v>TBD</v>
      </c>
      <c r="V6" s="3" t="str">
        <f>iferror(VLOOKUP(B6,Calendar!$A$2:$C$1001,3,false),"TBD")</f>
        <v>TBD</v>
      </c>
    </row>
    <row r="7">
      <c r="A7" s="3" t="str">
        <f>VLOOKUP(B7,'DK Salaries'!$B$2:$G$1000,6,false)</f>
        <v>DST</v>
      </c>
      <c r="B7" s="3" t="s">
        <v>1141</v>
      </c>
      <c r="C7" s="12" t="str">
        <f>iferror(VLOOKUP(B7,'FD Salaries'!$M$2:$P$1000,3,false)," ")</f>
        <v> </v>
      </c>
      <c r="D7" s="12" t="str">
        <f>iferror(VLOOKUP(B7,'FD Salaries'!$M$2:$P$1000,4,false)," ")</f>
        <v> </v>
      </c>
      <c r="E7" s="12">
        <f>VLOOKUP(B7,Functions!$B$2:$E$1000,4,false)</f>
        <v>7</v>
      </c>
      <c r="F7" s="30">
        <f>VLOOKUP(B7,'DK Salaries'!$B$2:$C$1000,2,false)</f>
        <v>2400</v>
      </c>
      <c r="G7" s="31">
        <f t="shared" si="1"/>
        <v>4.8</v>
      </c>
      <c r="H7" s="31">
        <f t="shared" si="2"/>
        <v>7.2</v>
      </c>
      <c r="I7" s="31">
        <f t="shared" si="3"/>
        <v>9.6</v>
      </c>
      <c r="J7" s="3" t="str">
        <f>IFERROR(VLOOKUP(VLOOKUP(B7,Functions!B$2:L$1000,5,false),Functions2!$A$2:$B$100,2,FALSE),VLOOKUP(B7,Functions!B$2:L$1000,5,false))</f>
        <v>Car</v>
      </c>
      <c r="K7" s="3" t="str">
        <f>IFERROR(VLOOKUP(VLOOKUP(B7,Functions!B$2:L$1000,11,false),Functions2!$A$2:$B$100,2,FALSE),VLOOKUP(B7,Functions!B$2:L$1000,11,false))</f>
        <v>NOR</v>
      </c>
      <c r="L7" s="32">
        <f>VLOOKUP(K7,'DK DvP'!A$2:F$34,if(A7="DST",6,if(A7="TE",5,if(A7="WR",4,if(A7="RB",3,2)))),FALSE)/VLOOKUP("AVG",'DK DvP'!$A$2:$F$34,if(A7="DST",6,if(A7="TE",5,if(A7="WR",4,if(A7="RB",3,2)))),false)</f>
        <v>1.072821847</v>
      </c>
      <c r="M7" s="8">
        <f>VLOOKUP(J7,Odds!$I$2:$J$31,2,false)</f>
        <v>25.5</v>
      </c>
      <c r="N7" s="12">
        <f>VLOOKUP(if(A7="DST",K7,J7),'Avg Line'!$D$1:$E$32,2,false)</f>
        <v>26.25</v>
      </c>
      <c r="O7" s="31">
        <f t="shared" si="4"/>
        <v>0.9714285714</v>
      </c>
      <c r="P7" s="12">
        <f t="shared" si="5"/>
        <v>7.295188557</v>
      </c>
      <c r="Q7" s="12">
        <f t="shared" si="6"/>
        <v>3.039661899</v>
      </c>
      <c r="R7" s="33" t="str">
        <f t="shared" si="7"/>
        <v>TBD</v>
      </c>
      <c r="S7" s="33" t="str">
        <f t="shared" si="8"/>
        <v>TBD</v>
      </c>
      <c r="T7" s="33" t="str">
        <f t="shared" si="9"/>
        <v>TBD</v>
      </c>
      <c r="U7" s="3" t="str">
        <f>iferror(VLOOKUP(B7,Calendar!$A$2:$C$1001,2,false),"TBD")</f>
        <v>TBD</v>
      </c>
      <c r="V7" s="3" t="str">
        <f>iferror(VLOOKUP(B7,Calendar!$A$2:$C$1001,3,false),"TBD")</f>
        <v>TBD</v>
      </c>
    </row>
    <row r="8">
      <c r="A8" s="3" t="str">
        <f>VLOOKUP(B8,'DK Salaries'!$B$2:$G$1000,6,false)</f>
        <v>DST</v>
      </c>
      <c r="B8" s="3" t="s">
        <v>951</v>
      </c>
      <c r="C8" s="12" t="str">
        <f>iferror(VLOOKUP(B8,'FD Salaries'!$M$2:$P$1000,3,false)," ")</f>
        <v> </v>
      </c>
      <c r="D8" s="12" t="str">
        <f>iferror(VLOOKUP(B8,'FD Salaries'!$M$2:$P$1000,4,false)," ")</f>
        <v> </v>
      </c>
      <c r="E8" s="12">
        <f>VLOOKUP(B8,Functions!$B$2:$E$1000,4,false)</f>
        <v>6.8</v>
      </c>
      <c r="F8" s="30">
        <f>VLOOKUP(B8,'DK Salaries'!$B$2:$C$1000,2,false)</f>
        <v>2900</v>
      </c>
      <c r="G8" s="31">
        <f t="shared" si="1"/>
        <v>5.8</v>
      </c>
      <c r="H8" s="31">
        <f t="shared" si="2"/>
        <v>8.7</v>
      </c>
      <c r="I8" s="31">
        <f t="shared" si="3"/>
        <v>11.6</v>
      </c>
      <c r="J8" s="3" t="str">
        <f>IFERROR(VLOOKUP(VLOOKUP(B8,Functions!B$2:L$1000,5,false),Functions2!$A$2:$B$100,2,FALSE),VLOOKUP(B8,Functions!B$2:L$1000,5,false))</f>
        <v>Hou</v>
      </c>
      <c r="K8" s="3" t="str">
        <f>IFERROR(VLOOKUP(VLOOKUP(B8,Functions!B$2:L$1000,11,false),Functions2!$A$2:$B$100,2,FALSE),VLOOKUP(B8,Functions!B$2:L$1000,11,false))</f>
        <v>Ind</v>
      </c>
      <c r="L8" s="32">
        <f>VLOOKUP(K8,'DK DvP'!A$2:F$34,if(A8="DST",6,if(A8="TE",5,if(A8="WR",4,if(A8="RB",3,2)))),FALSE)/VLOOKUP("AVG",'DK DvP'!$A$2:$F$34,if(A8="DST",6,if(A8="TE",5,if(A8="WR",4,if(A8="RB",3,2)))),false)</f>
        <v>1.300390117</v>
      </c>
      <c r="M8" s="8">
        <f>VLOOKUP(J8,Odds!$I$2:$J$31,2,false)</f>
        <v>24.5</v>
      </c>
      <c r="N8" s="12">
        <f>VLOOKUP(if(A8="DST",K8,J8),'Avg Line'!$D$1:$E$32,2,false)</f>
        <v>24.8</v>
      </c>
      <c r="O8" s="31">
        <f t="shared" si="4"/>
        <v>0.9879032258</v>
      </c>
      <c r="P8" s="12">
        <f t="shared" si="5"/>
        <v>8.735685222</v>
      </c>
      <c r="Q8" s="12">
        <f t="shared" si="6"/>
        <v>3.012305249</v>
      </c>
      <c r="R8" s="33" t="str">
        <f t="shared" si="7"/>
        <v>TBD</v>
      </c>
      <c r="S8" s="33" t="str">
        <f t="shared" si="8"/>
        <v>TBD</v>
      </c>
      <c r="T8" s="33" t="str">
        <f t="shared" si="9"/>
        <v>TBD</v>
      </c>
      <c r="U8" s="3" t="str">
        <f>iferror(VLOOKUP(B8,Calendar!$A$2:$C$1001,2,false),"TBD")</f>
        <v>TBD</v>
      </c>
      <c r="V8" s="3" t="str">
        <f>iferror(VLOOKUP(B8,Calendar!$A$2:$C$1001,3,false),"TBD")</f>
        <v>TBD</v>
      </c>
    </row>
    <row r="9">
      <c r="A9" s="3" t="str">
        <f>VLOOKUP(B9,'DK Salaries'!$B$2:$G$1000,6,false)</f>
        <v>DST</v>
      </c>
      <c r="B9" s="3" t="s">
        <v>637</v>
      </c>
      <c r="C9" s="12" t="str">
        <f>iferror(VLOOKUP(B9,'FD Salaries'!$M$2:$P$1000,3,false)," ")</f>
        <v> </v>
      </c>
      <c r="D9" s="12" t="str">
        <f>iferror(VLOOKUP(B9,'FD Salaries'!$M$2:$P$1000,4,false)," ")</f>
        <v> </v>
      </c>
      <c r="E9" s="12">
        <f>VLOOKUP(B9,Functions!$B$2:$E$1000,4,false)</f>
        <v>8.4</v>
      </c>
      <c r="F9" s="30">
        <f>VLOOKUP(B9,'DK Salaries'!$B$2:$C$1000,2,false)</f>
        <v>3200</v>
      </c>
      <c r="G9" s="31">
        <f t="shared" si="1"/>
        <v>6.4</v>
      </c>
      <c r="H9" s="31">
        <f t="shared" si="2"/>
        <v>9.6</v>
      </c>
      <c r="I9" s="31">
        <f t="shared" si="3"/>
        <v>12.8</v>
      </c>
      <c r="J9" s="3" t="str">
        <f>IFERROR(VLOOKUP(VLOOKUP(B9,Functions!B$2:L$1000,5,false),Functions2!$A$2:$B$100,2,FALSE),VLOOKUP(B9,Functions!B$2:L$1000,5,false))</f>
        <v>NWE</v>
      </c>
      <c r="K9" s="3" t="str">
        <f>IFERROR(VLOOKUP(VLOOKUP(B9,Functions!B$2:L$1000,11,false),Functions2!$A$2:$B$100,2,FALSE),VLOOKUP(B9,Functions!B$2:L$1000,11,false))</f>
        <v>Cin</v>
      </c>
      <c r="L9" s="32">
        <f>VLOOKUP(K9,'DK DvP'!A$2:F$34,if(A9="DST",6,if(A9="TE",5,if(A9="WR",4,if(A9="RB",3,2)))),FALSE)/VLOOKUP("AVG",'DK DvP'!$A$2:$F$34,if(A9="DST",6,if(A9="TE",5,if(A9="WR",4,if(A9="RB",3,2)))),false)</f>
        <v>0.8582574772</v>
      </c>
      <c r="M9" s="8">
        <f>VLOOKUP(J9,Odds!$I$2:$J$31,2,false)</f>
        <v>28</v>
      </c>
      <c r="N9" s="12">
        <f>VLOOKUP(if(A9="DST",K9,J9),'Avg Line'!$D$1:$E$32,2,false)</f>
        <v>23.35</v>
      </c>
      <c r="O9" s="31">
        <f t="shared" si="4"/>
        <v>1.199143469</v>
      </c>
      <c r="P9" s="12">
        <f t="shared" si="5"/>
        <v>8.645060328</v>
      </c>
      <c r="Q9" s="12">
        <f t="shared" si="6"/>
        <v>2.701581352</v>
      </c>
      <c r="R9" s="33" t="str">
        <f t="shared" si="7"/>
        <v>TBD</v>
      </c>
      <c r="S9" s="33" t="str">
        <f t="shared" si="8"/>
        <v>TBD</v>
      </c>
      <c r="T9" s="33" t="str">
        <f t="shared" si="9"/>
        <v>TBD</v>
      </c>
      <c r="U9" s="3" t="str">
        <f>iferror(VLOOKUP(B9,Calendar!$A$2:$C$1001,2,false),"TBD")</f>
        <v>TBD</v>
      </c>
      <c r="V9" s="3" t="str">
        <f>iferror(VLOOKUP(B9,Calendar!$A$2:$C$1001,3,false),"TBD")</f>
        <v>TBD</v>
      </c>
    </row>
    <row r="10">
      <c r="A10" s="3" t="str">
        <f>VLOOKUP(B10,'DK Salaries'!$B$2:$G$1000,6,false)</f>
        <v>DST</v>
      </c>
      <c r="B10" s="3" t="s">
        <v>546</v>
      </c>
      <c r="C10" s="12" t="str">
        <f>iferror(VLOOKUP(B10,'FD Salaries'!$M$2:$P$1000,3,false)," ")</f>
        <v> </v>
      </c>
      <c r="D10" s="12" t="str">
        <f>iferror(VLOOKUP(B10,'FD Salaries'!$M$2:$P$1000,4,false)," ")</f>
        <v> </v>
      </c>
      <c r="E10" s="12">
        <f>VLOOKUP(B10,Functions!$B$2:$E$1000,4,false)</f>
        <v>11.2</v>
      </c>
      <c r="F10" s="30">
        <f>VLOOKUP(B10,'DK Salaries'!$B$2:$C$1000,2,false)</f>
        <v>3700</v>
      </c>
      <c r="G10" s="31">
        <f t="shared" si="1"/>
        <v>7.4</v>
      </c>
      <c r="H10" s="31">
        <f t="shared" si="2"/>
        <v>11.1</v>
      </c>
      <c r="I10" s="31">
        <f t="shared" si="3"/>
        <v>14.8</v>
      </c>
      <c r="J10" s="3" t="str">
        <f>IFERROR(VLOOKUP(VLOOKUP(B10,Functions!B$2:L$1000,5,false),Functions2!$A$2:$B$100,2,FALSE),VLOOKUP(B10,Functions!B$2:L$1000,5,false))</f>
        <v>Den</v>
      </c>
      <c r="K10" s="3" t="str">
        <f>IFERROR(VLOOKUP(VLOOKUP(B10,Functions!B$2:L$1000,11,false),Functions2!$A$2:$B$100,2,FALSE),VLOOKUP(B10,Functions!B$2:L$1000,11,false))</f>
        <v>SDG</v>
      </c>
      <c r="L10" s="32">
        <f>VLOOKUP(K10,'DK DvP'!A$2:F$34,if(A10="DST",6,if(A10="TE",5,if(A10="WR",4,if(A10="RB",3,2)))),FALSE)/VLOOKUP("AVG",'DK DvP'!$A$2:$F$34,if(A10="DST",6,if(A10="TE",5,if(A10="WR",4,if(A10="RB",3,2)))),false)</f>
        <v>0.8842652796</v>
      </c>
      <c r="M10" s="8">
        <f>VLOOKUP(J10,Odds!$I$2:$J$31,2,false)</f>
        <v>24</v>
      </c>
      <c r="N10" s="12">
        <f>VLOOKUP(if(A10="DST",K10,J10),'Avg Line'!$D$1:$E$32,2,false)</f>
        <v>24.4</v>
      </c>
      <c r="O10" s="31">
        <f t="shared" si="4"/>
        <v>0.9836065574</v>
      </c>
      <c r="P10" s="12">
        <f t="shared" si="5"/>
        <v>9.741414228</v>
      </c>
      <c r="Q10" s="12">
        <f t="shared" si="6"/>
        <v>2.632814656</v>
      </c>
      <c r="R10" s="33" t="str">
        <f t="shared" si="7"/>
        <v>TBD</v>
      </c>
      <c r="S10" s="33" t="str">
        <f t="shared" si="8"/>
        <v>TBD</v>
      </c>
      <c r="T10" s="33" t="str">
        <f t="shared" si="9"/>
        <v>TBD</v>
      </c>
      <c r="U10" s="3" t="str">
        <f>iferror(VLOOKUP(B10,Calendar!$A$2:$C$1001,2,false),"TBD")</f>
        <v>TBD</v>
      </c>
      <c r="V10" s="3" t="str">
        <f>iferror(VLOOKUP(B10,Calendar!$A$2:$C$1001,3,false),"TBD")</f>
        <v>TBD</v>
      </c>
    </row>
    <row r="11">
      <c r="A11" s="3" t="str">
        <f>VLOOKUP(B11,'DK Salaries'!$B$2:$G$1000,6,false)</f>
        <v>DST</v>
      </c>
      <c r="B11" s="3" t="s">
        <v>643</v>
      </c>
      <c r="C11" s="12" t="str">
        <f>iferror(VLOOKUP(B11,'FD Salaries'!$M$2:$P$1000,3,false)," ")</f>
        <v> </v>
      </c>
      <c r="D11" s="12" t="str">
        <f>iferror(VLOOKUP(B11,'FD Salaries'!$M$2:$P$1000,4,false)," ")</f>
        <v> </v>
      </c>
      <c r="E11" s="12">
        <f>VLOOKUP(B11,Functions!$B$2:$E$1000,4,false)</f>
        <v>11</v>
      </c>
      <c r="F11" s="30">
        <f>VLOOKUP(B11,'DK Salaries'!$B$2:$C$1000,2,false)</f>
        <v>3100</v>
      </c>
      <c r="G11" s="31">
        <f t="shared" si="1"/>
        <v>6.2</v>
      </c>
      <c r="H11" s="31">
        <f t="shared" si="2"/>
        <v>9.3</v>
      </c>
      <c r="I11" s="31">
        <f t="shared" si="3"/>
        <v>12.4</v>
      </c>
      <c r="J11" s="3" t="str">
        <f>IFERROR(VLOOKUP(VLOOKUP(B11,Functions!B$2:L$1000,5,false),Functions2!$A$2:$B$100,2,FALSE),VLOOKUP(B11,Functions!B$2:L$1000,5,false))</f>
        <v>Phi</v>
      </c>
      <c r="K11" s="3" t="str">
        <f>IFERROR(VLOOKUP(VLOOKUP(B11,Functions!B$2:L$1000,11,false),Functions2!$A$2:$B$100,2,FALSE),VLOOKUP(B11,Functions!B$2:L$1000,11,false))</f>
        <v>Was</v>
      </c>
      <c r="L11" s="32">
        <f>VLOOKUP(K11,'DK DvP'!A$2:F$34,if(A11="DST",6,if(A11="TE",5,if(A11="WR",4,if(A11="RB",3,2)))),FALSE)/VLOOKUP("AVG",'DK DvP'!$A$2:$F$34,if(A11="DST",6,if(A11="TE",5,if(A11="WR",4,if(A11="RB",3,2)))),false)</f>
        <v>0.7022106632</v>
      </c>
      <c r="M11" s="8">
        <f>VLOOKUP(J11,Odds!$I$2:$J$31,2,false)</f>
        <v>23.5</v>
      </c>
      <c r="N11" s="12">
        <f>VLOOKUP(if(A11="DST",K11,J11),'Avg Line'!$D$1:$E$32,2,false)</f>
        <v>23.65</v>
      </c>
      <c r="O11" s="31">
        <f t="shared" si="4"/>
        <v>0.9936575053</v>
      </c>
      <c r="P11" s="12">
        <f t="shared" si="5"/>
        <v>7.675325854</v>
      </c>
      <c r="Q11" s="12">
        <f t="shared" si="6"/>
        <v>2.475911566</v>
      </c>
      <c r="R11" s="33" t="str">
        <f t="shared" si="7"/>
        <v>TBD</v>
      </c>
      <c r="S11" s="33" t="str">
        <f t="shared" si="8"/>
        <v>TBD</v>
      </c>
      <c r="T11" s="33" t="str">
        <f t="shared" si="9"/>
        <v>TBD</v>
      </c>
      <c r="U11" s="3" t="str">
        <f>iferror(VLOOKUP(B11,Calendar!$A$2:$C$1001,2,false),"TBD")</f>
        <v>TBD</v>
      </c>
      <c r="V11" s="3" t="str">
        <f>iferror(VLOOKUP(B11,Calendar!$A$2:$C$1001,3,false),"TBD")</f>
        <v>TBD</v>
      </c>
    </row>
    <row r="12">
      <c r="A12" s="3" t="str">
        <f>VLOOKUP(B12,'DK Salaries'!$B$2:$G$1000,6,false)</f>
        <v>DST</v>
      </c>
      <c r="B12" s="3" t="s">
        <v>969</v>
      </c>
      <c r="C12" s="12" t="str">
        <f>iferror(VLOOKUP(B12,'FD Salaries'!$M$2:$P$1000,3,false)," ")</f>
        <v> </v>
      </c>
      <c r="D12" s="12" t="str">
        <f>iferror(VLOOKUP(B12,'FD Salaries'!$M$2:$P$1000,4,false)," ")</f>
        <v> </v>
      </c>
      <c r="E12" s="12">
        <f>VLOOKUP(B12,Functions!$B$2:$E$1000,4,false)</f>
        <v>4.4</v>
      </c>
      <c r="F12" s="30">
        <f>VLOOKUP(B12,'DK Salaries'!$B$2:$C$1000,2,false)</f>
        <v>2600</v>
      </c>
      <c r="G12" s="31">
        <f t="shared" si="1"/>
        <v>5.2</v>
      </c>
      <c r="H12" s="31">
        <f t="shared" si="2"/>
        <v>7.8</v>
      </c>
      <c r="I12" s="31">
        <f t="shared" si="3"/>
        <v>10.4</v>
      </c>
      <c r="J12" s="3" t="str">
        <f>IFERROR(VLOOKUP(VLOOKUP(B12,Functions!B$2:L$1000,5,false),Functions2!$A$2:$B$100,2,FALSE),VLOOKUP(B12,Functions!B$2:L$1000,5,false))</f>
        <v>Cle</v>
      </c>
      <c r="K12" s="3" t="str">
        <f>IFERROR(VLOOKUP(VLOOKUP(B12,Functions!B$2:L$1000,11,false),Functions2!$A$2:$B$100,2,FALSE),VLOOKUP(B12,Functions!B$2:L$1000,11,false))</f>
        <v>Ten</v>
      </c>
      <c r="L12" s="32">
        <f>VLOOKUP(K12,'DK DvP'!A$2:F$34,if(A12="DST",6,if(A12="TE",5,if(A12="WR",4,if(A12="RB",3,2)))),FALSE)/VLOOKUP("AVG",'DK DvP'!$A$2:$F$34,if(A12="DST",6,if(A12="TE",5,if(A12="WR",4,if(A12="RB",3,2)))),false)</f>
        <v>1.508452536</v>
      </c>
      <c r="M12" s="8">
        <f>VLOOKUP(J12,Odds!$I$2:$J$31,2,false)</f>
        <v>19.25</v>
      </c>
      <c r="N12" s="12">
        <f>VLOOKUP(if(A12="DST",K12,J12),'Avg Line'!$D$1:$E$32,2,false)</f>
        <v>20.3</v>
      </c>
      <c r="O12" s="31">
        <f t="shared" si="4"/>
        <v>0.9482758621</v>
      </c>
      <c r="P12" s="12">
        <f t="shared" si="5"/>
        <v>6.293888166</v>
      </c>
      <c r="Q12" s="12">
        <f t="shared" si="6"/>
        <v>2.420726218</v>
      </c>
      <c r="R12" s="33" t="str">
        <f t="shared" si="7"/>
        <v>TBD</v>
      </c>
      <c r="S12" s="33" t="str">
        <f t="shared" si="8"/>
        <v>TBD</v>
      </c>
      <c r="T12" s="33" t="str">
        <f t="shared" si="9"/>
        <v>TBD</v>
      </c>
      <c r="U12" s="3" t="str">
        <f>iferror(VLOOKUP(B12,Calendar!$A$2:$C$1001,2,false),"TBD")</f>
        <v>TBD</v>
      </c>
      <c r="V12" s="3" t="str">
        <f>iferror(VLOOKUP(B12,Calendar!$A$2:$C$1001,3,false),"TBD")</f>
        <v>TBD</v>
      </c>
    </row>
    <row r="13">
      <c r="A13" s="3" t="str">
        <f>VLOOKUP(B13,'DK Salaries'!$B$2:$G$1000,6,false)</f>
        <v>DST</v>
      </c>
      <c r="B13" s="3" t="s">
        <v>1147</v>
      </c>
      <c r="C13" s="12" t="str">
        <f>iferror(VLOOKUP(B13,'FD Salaries'!$M$2:$P$1000,3,false)," ")</f>
        <v> </v>
      </c>
      <c r="D13" s="12" t="str">
        <f>iferror(VLOOKUP(B13,'FD Salaries'!$M$2:$P$1000,4,false)," ")</f>
        <v> </v>
      </c>
      <c r="E13" s="12">
        <f>VLOOKUP(B13,Functions!$B$2:$E$1000,4,false)</f>
        <v>4.6</v>
      </c>
      <c r="F13" s="30">
        <f>VLOOKUP(B13,'DK Salaries'!$B$2:$C$1000,2,false)</f>
        <v>2300</v>
      </c>
      <c r="G13" s="31">
        <f t="shared" si="1"/>
        <v>4.6</v>
      </c>
      <c r="H13" s="31">
        <f t="shared" si="2"/>
        <v>6.9</v>
      </c>
      <c r="I13" s="31">
        <f t="shared" si="3"/>
        <v>9.2</v>
      </c>
      <c r="J13" s="3" t="str">
        <f>IFERROR(VLOOKUP(VLOOKUP(B13,Functions!B$2:L$1000,5,false),Functions2!$A$2:$B$100,2,FALSE),VLOOKUP(B13,Functions!B$2:L$1000,5,false))</f>
        <v>Chi</v>
      </c>
      <c r="K13" s="3" t="str">
        <f>IFERROR(VLOOKUP(VLOOKUP(B13,Functions!B$2:L$1000,11,false),Functions2!$A$2:$B$100,2,FALSE),VLOOKUP(B13,Functions!B$2:L$1000,11,false))</f>
        <v>Jax</v>
      </c>
      <c r="L13" s="32">
        <f>VLOOKUP(K13,'DK DvP'!A$2:F$34,if(A13="DST",6,if(A13="TE",5,if(A13="WR",4,if(A13="RB",3,2)))),FALSE)/VLOOKUP("AVG",'DK DvP'!$A$2:$F$34,if(A13="DST",6,if(A13="TE",5,if(A13="WR",4,if(A13="RB",3,2)))),false)</f>
        <v>1.072821847</v>
      </c>
      <c r="M13" s="8">
        <f>VLOOKUP(J13,Odds!$I$2:$J$31,2,false)</f>
        <v>24.5</v>
      </c>
      <c r="N13" s="12">
        <f>VLOOKUP(if(A13="DST",K13,J13),'Avg Line'!$D$1:$E$32,2,false)</f>
        <v>22.19</v>
      </c>
      <c r="O13" s="31">
        <f t="shared" si="4"/>
        <v>1.104100946</v>
      </c>
      <c r="P13" s="12">
        <f t="shared" si="5"/>
        <v>5.448716634</v>
      </c>
      <c r="Q13" s="12">
        <f t="shared" si="6"/>
        <v>2.369007232</v>
      </c>
      <c r="R13" s="33" t="str">
        <f t="shared" si="7"/>
        <v>TBD</v>
      </c>
      <c r="S13" s="33" t="str">
        <f t="shared" si="8"/>
        <v>TBD</v>
      </c>
      <c r="T13" s="33" t="str">
        <f t="shared" si="9"/>
        <v>TBD</v>
      </c>
      <c r="U13" s="3" t="str">
        <f>iferror(VLOOKUP(B13,Calendar!$A$2:$C$1001,2,false),"TBD")</f>
        <v>TBD</v>
      </c>
      <c r="V13" s="3" t="str">
        <f>iferror(VLOOKUP(B13,Calendar!$A$2:$C$1001,3,false),"TBD")</f>
        <v>TBD</v>
      </c>
    </row>
    <row r="14">
      <c r="A14" s="3" t="str">
        <f>VLOOKUP(B14,'DK Salaries'!$B$2:$G$1000,6,false)</f>
        <v>DST</v>
      </c>
      <c r="B14" s="3" t="s">
        <v>949</v>
      </c>
      <c r="C14" s="12" t="str">
        <f>iferror(VLOOKUP(B14,'FD Salaries'!$M$2:$P$1000,3,false)," ")</f>
        <v> </v>
      </c>
      <c r="D14" s="12" t="str">
        <f>iferror(VLOOKUP(B14,'FD Salaries'!$M$2:$P$1000,4,false)," ")</f>
        <v> </v>
      </c>
      <c r="E14" s="12">
        <f>VLOOKUP(B14,Functions!$B$2:$E$1000,4,false)</f>
        <v>9</v>
      </c>
      <c r="F14" s="30">
        <f>VLOOKUP(B14,'DK Salaries'!$B$2:$C$1000,2,false)</f>
        <v>2900</v>
      </c>
      <c r="G14" s="31">
        <f t="shared" si="1"/>
        <v>5.8</v>
      </c>
      <c r="H14" s="31">
        <f t="shared" si="2"/>
        <v>8.7</v>
      </c>
      <c r="I14" s="31">
        <f t="shared" si="3"/>
        <v>11.6</v>
      </c>
      <c r="J14" s="3" t="str">
        <f>IFERROR(VLOOKUP(VLOOKUP(B14,Functions!B$2:L$1000,5,false),Functions2!$A$2:$B$100,2,FALSE),VLOOKUP(B14,Functions!B$2:L$1000,5,false))</f>
        <v>LA</v>
      </c>
      <c r="K14" s="3" t="str">
        <f>IFERROR(VLOOKUP(VLOOKUP(B14,Functions!B$2:L$1000,11,false),Functions2!$A$2:$B$100,2,FALSE),VLOOKUP(B14,Functions!B$2:L$1000,11,false))</f>
        <v>Det</v>
      </c>
      <c r="L14" s="32">
        <f>VLOOKUP(K14,'DK DvP'!A$2:F$34,if(A14="DST",6,if(A14="TE",5,if(A14="WR",4,if(A14="RB",3,2)))),FALSE)/VLOOKUP("AVG",'DK DvP'!$A$2:$F$34,if(A14="DST",6,if(A14="TE",5,if(A14="WR",4,if(A14="RB",3,2)))),false)</f>
        <v>0.8842652796</v>
      </c>
      <c r="M14" s="8">
        <f>VLOOKUP(J14,Odds!$I$2:$J$31,2,false)</f>
        <v>20</v>
      </c>
      <c r="N14" s="12">
        <f>VLOOKUP(if(A14="DST",K14,J14),'Avg Line'!$D$1:$E$32,2,false)</f>
        <v>23.75</v>
      </c>
      <c r="O14" s="31">
        <f t="shared" si="4"/>
        <v>0.8421052632</v>
      </c>
      <c r="P14" s="12">
        <f t="shared" si="5"/>
        <v>6.701800014</v>
      </c>
      <c r="Q14" s="12">
        <f t="shared" si="6"/>
        <v>2.310965522</v>
      </c>
      <c r="R14" s="33" t="str">
        <f t="shared" si="7"/>
        <v>TBD</v>
      </c>
      <c r="S14" s="33" t="str">
        <f t="shared" si="8"/>
        <v>TBD</v>
      </c>
      <c r="T14" s="33" t="str">
        <f t="shared" si="9"/>
        <v>TBD</v>
      </c>
      <c r="U14" s="3" t="str">
        <f>iferror(VLOOKUP(B14,Calendar!$A$2:$C$1001,2,false),"TBD")</f>
        <v>TBD</v>
      </c>
      <c r="V14" s="3" t="str">
        <f>iferror(VLOOKUP(B14,Calendar!$A$2:$C$1001,3,false),"TBD")</f>
        <v>TBD</v>
      </c>
    </row>
    <row r="15">
      <c r="A15" s="3" t="str">
        <f>VLOOKUP(B15,'DK Salaries'!$B$2:$G$1000,6,false)</f>
        <v>DST</v>
      </c>
      <c r="B15" s="3" t="s">
        <v>1107</v>
      </c>
      <c r="C15" s="12" t="str">
        <f>iferror(VLOOKUP(B15,'FD Salaries'!$M$2:$P$1000,3,false)," ")</f>
        <v> </v>
      </c>
      <c r="D15" s="12" t="str">
        <f>iferror(VLOOKUP(B15,'FD Salaries'!$M$2:$P$1000,4,false)," ")</f>
        <v> </v>
      </c>
      <c r="E15" s="12">
        <f>VLOOKUP(B15,Functions!$B$2:$E$1000,4,false)</f>
        <v>6.4</v>
      </c>
      <c r="F15" s="30">
        <f>VLOOKUP(B15,'DK Salaries'!$B$2:$C$1000,2,false)</f>
        <v>2500</v>
      </c>
      <c r="G15" s="31">
        <f t="shared" si="1"/>
        <v>5</v>
      </c>
      <c r="H15" s="31">
        <f t="shared" si="2"/>
        <v>7.5</v>
      </c>
      <c r="I15" s="31">
        <f t="shared" si="3"/>
        <v>10</v>
      </c>
      <c r="J15" s="3" t="str">
        <f>IFERROR(VLOOKUP(VLOOKUP(B15,Functions!B$2:L$1000,5,false),Functions2!$A$2:$B$100,2,FALSE),VLOOKUP(B15,Functions!B$2:L$1000,5,false))</f>
        <v>Atl</v>
      </c>
      <c r="K15" s="3" t="str">
        <f>IFERROR(VLOOKUP(VLOOKUP(B15,Functions!B$2:L$1000,11,false),Functions2!$A$2:$B$100,2,FALSE),VLOOKUP(B15,Functions!B$2:L$1000,11,false))</f>
        <v>Sea</v>
      </c>
      <c r="L15" s="32">
        <f>VLOOKUP(K15,'DK DvP'!A$2:F$34,if(A15="DST",6,if(A15="TE",5,if(A15="WR",4,if(A15="RB",3,2)))),FALSE)/VLOOKUP("AVG",'DK DvP'!$A$2:$F$34,if(A15="DST",6,if(A15="TE",5,if(A15="WR",4,if(A15="RB",3,2)))),false)</f>
        <v>1.007802341</v>
      </c>
      <c r="M15" s="8">
        <f>VLOOKUP(J15,Odds!$I$2:$J$31,2,false)</f>
        <v>20</v>
      </c>
      <c r="N15" s="12">
        <f>VLOOKUP(if(A15="DST",K15,J15),'Avg Line'!$D$1:$E$32,2,false)</f>
        <v>23.88</v>
      </c>
      <c r="O15" s="31">
        <f t="shared" si="4"/>
        <v>0.837520938</v>
      </c>
      <c r="P15" s="12">
        <f t="shared" si="5"/>
        <v>5.401955595</v>
      </c>
      <c r="Q15" s="12">
        <f t="shared" si="6"/>
        <v>2.160782238</v>
      </c>
      <c r="R15" s="33" t="str">
        <f t="shared" si="7"/>
        <v>TBD</v>
      </c>
      <c r="S15" s="33" t="str">
        <f t="shared" si="8"/>
        <v>TBD</v>
      </c>
      <c r="T15" s="33" t="str">
        <f t="shared" si="9"/>
        <v>TBD</v>
      </c>
      <c r="U15" s="3" t="str">
        <f>iferror(VLOOKUP(B15,Calendar!$A$2:$C$1001,2,false),"TBD")</f>
        <v>TBD</v>
      </c>
      <c r="V15" s="3" t="str">
        <f>iferror(VLOOKUP(B15,Calendar!$A$2:$C$1001,3,false),"TBD")</f>
        <v>TBD</v>
      </c>
    </row>
    <row r="16">
      <c r="A16" s="3" t="str">
        <f>VLOOKUP(B16,'DK Salaries'!$B$2:$G$1000,6,false)</f>
        <v>DST</v>
      </c>
      <c r="B16" s="3" t="s">
        <v>971</v>
      </c>
      <c r="C16" s="12" t="str">
        <f>iferror(VLOOKUP(B16,'FD Salaries'!$M$2:$P$1000,3,false)," ")</f>
        <v> </v>
      </c>
      <c r="D16" s="12" t="str">
        <f>iferror(VLOOKUP(B16,'FD Salaries'!$M$2:$P$1000,4,false)," ")</f>
        <v> </v>
      </c>
      <c r="E16" s="12">
        <f>VLOOKUP(B16,Functions!$B$2:$E$1000,4,false)</f>
        <v>7.6</v>
      </c>
      <c r="F16" s="30">
        <f>VLOOKUP(B16,'DK Salaries'!$B$2:$C$1000,2,false)</f>
        <v>2600</v>
      </c>
      <c r="G16" s="31">
        <f t="shared" si="1"/>
        <v>5.2</v>
      </c>
      <c r="H16" s="31">
        <f t="shared" si="2"/>
        <v>7.8</v>
      </c>
      <c r="I16" s="31">
        <f t="shared" si="3"/>
        <v>10.4</v>
      </c>
      <c r="J16" s="3" t="str">
        <f>IFERROR(VLOOKUP(VLOOKUP(B16,Functions!B$2:L$1000,5,false),Functions2!$A$2:$B$100,2,FALSE),VLOOKUP(B16,Functions!B$2:L$1000,5,false))</f>
        <v>Bal</v>
      </c>
      <c r="K16" s="3" t="str">
        <f>IFERROR(VLOOKUP(VLOOKUP(B16,Functions!B$2:L$1000,11,false),Functions2!$A$2:$B$100,2,FALSE),VLOOKUP(B16,Functions!B$2:L$1000,11,false))</f>
        <v>NYG</v>
      </c>
      <c r="L16" s="32">
        <f>VLOOKUP(K16,'DK DvP'!A$2:F$34,if(A16="DST",6,if(A16="TE",5,if(A16="WR",4,if(A16="RB",3,2)))),FALSE)/VLOOKUP("AVG",'DK DvP'!$A$2:$F$34,if(A16="DST",6,if(A16="TE",5,if(A16="WR",4,if(A16="RB",3,2)))),false)</f>
        <v>1.040312094</v>
      </c>
      <c r="M16" s="8">
        <f>VLOOKUP(J16,Odds!$I$2:$J$31,2,false)</f>
        <v>20.75</v>
      </c>
      <c r="N16" s="12">
        <f>VLOOKUP(if(A16="DST",K16,J16),'Avg Line'!$D$1:$E$32,2,false)</f>
        <v>29.44</v>
      </c>
      <c r="O16" s="31">
        <f t="shared" si="4"/>
        <v>0.7048233696</v>
      </c>
      <c r="P16" s="12">
        <f t="shared" si="5"/>
        <v>5.572595692</v>
      </c>
      <c r="Q16" s="12">
        <f t="shared" si="6"/>
        <v>2.143306035</v>
      </c>
      <c r="R16" s="33" t="str">
        <f t="shared" si="7"/>
        <v>TBD</v>
      </c>
      <c r="S16" s="33" t="str">
        <f t="shared" si="8"/>
        <v>TBD</v>
      </c>
      <c r="T16" s="33" t="str">
        <f t="shared" si="9"/>
        <v>TBD</v>
      </c>
      <c r="U16" s="3" t="str">
        <f>iferror(VLOOKUP(B16,Calendar!$A$2:$C$1001,2,false),"TBD")</f>
        <v>TBD</v>
      </c>
      <c r="V16" s="3" t="str">
        <f>iferror(VLOOKUP(B16,Calendar!$A$2:$C$1001,3,false),"TBD")</f>
        <v>TBD</v>
      </c>
    </row>
    <row r="17">
      <c r="A17" s="3" t="str">
        <f>VLOOKUP(B17,'DK Salaries'!$B$2:$G$1000,6,false)</f>
        <v>DST</v>
      </c>
      <c r="B17" s="3" t="s">
        <v>1152</v>
      </c>
      <c r="C17" s="12" t="str">
        <f>iferror(VLOOKUP(B17,'FD Salaries'!$M$2:$P$1000,3,false)," ")</f>
        <v> </v>
      </c>
      <c r="D17" s="12" t="str">
        <f>iferror(VLOOKUP(B17,'FD Salaries'!$M$2:$P$1000,4,false)," ")</f>
        <v> </v>
      </c>
      <c r="E17" s="12">
        <f>VLOOKUP(B17,Functions!$B$2:$E$1000,4,false)</f>
        <v>2.75</v>
      </c>
      <c r="F17" s="30">
        <f>VLOOKUP(B17,'DK Salaries'!$B$2:$C$1000,2,false)</f>
        <v>2000</v>
      </c>
      <c r="G17" s="31">
        <f t="shared" si="1"/>
        <v>4</v>
      </c>
      <c r="H17" s="31">
        <f t="shared" si="2"/>
        <v>6</v>
      </c>
      <c r="I17" s="31">
        <f t="shared" si="3"/>
        <v>8</v>
      </c>
      <c r="J17" s="3" t="str">
        <f>IFERROR(VLOOKUP(VLOOKUP(B17,Functions!B$2:L$1000,5,false),Functions2!$A$2:$B$100,2,FALSE),VLOOKUP(B17,Functions!B$2:L$1000,5,false))</f>
        <v>NOR</v>
      </c>
      <c r="K17" s="3" t="str">
        <f>IFERROR(VLOOKUP(VLOOKUP(B17,Functions!B$2:L$1000,11,false),Functions2!$A$2:$B$100,2,FALSE),VLOOKUP(B17,Functions!B$2:L$1000,11,false))</f>
        <v>Car</v>
      </c>
      <c r="L17" s="32">
        <f>VLOOKUP(K17,'DK DvP'!A$2:F$34,if(A17="DST",6,if(A17="TE",5,if(A17="WR",4,if(A17="RB",3,2)))),FALSE)/VLOOKUP("AVG",'DK DvP'!$A$2:$F$34,if(A17="DST",6,if(A17="TE",5,if(A17="WR",4,if(A17="RB",3,2)))),false)</f>
        <v>1.612483745</v>
      </c>
      <c r="M17" s="8">
        <f>VLOOKUP(J17,Odds!$I$2:$J$31,2,false)</f>
        <v>22.5</v>
      </c>
      <c r="N17" s="12">
        <f>VLOOKUP(if(A17="DST",K17,J17),'Avg Line'!$D$1:$E$32,2,false)</f>
        <v>25</v>
      </c>
      <c r="O17" s="31">
        <f t="shared" si="4"/>
        <v>0.9</v>
      </c>
      <c r="P17" s="12">
        <f t="shared" si="5"/>
        <v>3.990897269</v>
      </c>
      <c r="Q17" s="12">
        <f t="shared" si="6"/>
        <v>1.995448635</v>
      </c>
      <c r="R17" s="33" t="str">
        <f t="shared" si="7"/>
        <v>TBD</v>
      </c>
      <c r="S17" s="33" t="str">
        <f t="shared" si="8"/>
        <v>TBD</v>
      </c>
      <c r="T17" s="33" t="str">
        <f t="shared" si="9"/>
        <v>TBD</v>
      </c>
      <c r="U17" s="3" t="str">
        <f>iferror(VLOOKUP(B17,Calendar!$A$2:$C$1001,2,false),"TBD")</f>
        <v>TBD</v>
      </c>
      <c r="V17" s="3" t="str">
        <f>iferror(VLOOKUP(B17,Calendar!$A$2:$C$1001,3,false),"TBD")</f>
        <v>TBD</v>
      </c>
    </row>
    <row r="18">
      <c r="A18" s="3" t="str">
        <f>VLOOKUP(B18,'DK Salaries'!$B$2:$G$1000,6,false)</f>
        <v>DST</v>
      </c>
      <c r="B18" s="3" t="s">
        <v>987</v>
      </c>
      <c r="C18" s="12" t="str">
        <f>iferror(VLOOKUP(B18,'FD Salaries'!$M$2:$P$1000,3,false)," ")</f>
        <v> </v>
      </c>
      <c r="D18" s="12" t="str">
        <f>iferror(VLOOKUP(B18,'FD Salaries'!$M$2:$P$1000,4,false)," ")</f>
        <v> </v>
      </c>
      <c r="E18" s="12">
        <f>VLOOKUP(B18,Functions!$B$2:$E$1000,4,false)</f>
        <v>6.2</v>
      </c>
      <c r="F18" s="30">
        <f>VLOOKUP(B18,'DK Salaries'!$B$2:$C$1000,2,false)</f>
        <v>2500</v>
      </c>
      <c r="G18" s="31">
        <f t="shared" si="1"/>
        <v>5</v>
      </c>
      <c r="H18" s="31">
        <f t="shared" si="2"/>
        <v>7.5</v>
      </c>
      <c r="I18" s="31">
        <f t="shared" si="3"/>
        <v>10</v>
      </c>
      <c r="J18" s="3" t="str">
        <f>IFERROR(VLOOKUP(VLOOKUP(B18,Functions!B$2:L$1000,5,false),Functions2!$A$2:$B$100,2,FALSE),VLOOKUP(B18,Functions!B$2:L$1000,5,false))</f>
        <v>SDG</v>
      </c>
      <c r="K18" s="3" t="str">
        <f>IFERROR(VLOOKUP(VLOOKUP(B18,Functions!B$2:L$1000,11,false),Functions2!$A$2:$B$100,2,FALSE),VLOOKUP(B18,Functions!B$2:L$1000,11,false))</f>
        <v>Den</v>
      </c>
      <c r="L18" s="32">
        <f>VLOOKUP(K18,'DK DvP'!A$2:F$34,if(A18="DST",6,if(A18="TE",5,if(A18="WR",4,if(A18="RB",3,2)))),FALSE)/VLOOKUP("AVG",'DK DvP'!$A$2:$F$34,if(A18="DST",6,if(A18="TE",5,if(A18="WR",4,if(A18="RB",3,2)))),false)</f>
        <v>0.8322496749</v>
      </c>
      <c r="M18" s="8">
        <f>VLOOKUP(J18,Odds!$I$2:$J$31,2,false)</f>
        <v>21</v>
      </c>
      <c r="N18" s="12">
        <f>VLOOKUP(if(A18="DST",K18,J18),'Avg Line'!$D$1:$E$32,2,false)</f>
        <v>22.35</v>
      </c>
      <c r="O18" s="31">
        <f t="shared" si="4"/>
        <v>0.9395973154</v>
      </c>
      <c r="P18" s="12">
        <f t="shared" si="5"/>
        <v>4.848273274</v>
      </c>
      <c r="Q18" s="12">
        <f t="shared" si="6"/>
        <v>1.93930931</v>
      </c>
      <c r="R18" s="33" t="str">
        <f t="shared" si="7"/>
        <v>TBD</v>
      </c>
      <c r="S18" s="33" t="str">
        <f t="shared" si="8"/>
        <v>TBD</v>
      </c>
      <c r="T18" s="33" t="str">
        <f t="shared" si="9"/>
        <v>TBD</v>
      </c>
      <c r="U18" s="3" t="str">
        <f>iferror(VLOOKUP(B18,Calendar!$A$2:$C$1001,2,false),"TBD")</f>
        <v>TBD</v>
      </c>
      <c r="V18" s="3" t="str">
        <f>iferror(VLOOKUP(B18,Calendar!$A$2:$C$1001,3,false),"TBD")</f>
        <v>TBD</v>
      </c>
    </row>
    <row r="19">
      <c r="A19" s="3" t="str">
        <f>VLOOKUP(B19,'DK Salaries'!$B$2:$G$1000,6,false)</f>
        <v>DST</v>
      </c>
      <c r="B19" s="3" t="s">
        <v>1148</v>
      </c>
      <c r="C19" s="12" t="str">
        <f>iferror(VLOOKUP(B19,'FD Salaries'!$M$2:$P$1000,3,false)," ")</f>
        <v> </v>
      </c>
      <c r="D19" s="12" t="str">
        <f>iferror(VLOOKUP(B19,'FD Salaries'!$M$2:$P$1000,4,false)," ")</f>
        <v> </v>
      </c>
      <c r="E19" s="12">
        <f>VLOOKUP(B19,Functions!$B$2:$E$1000,4,false)</f>
        <v>3</v>
      </c>
      <c r="F19" s="30">
        <f>VLOOKUP(B19,'DK Salaries'!$B$2:$C$1000,2,false)</f>
        <v>2200</v>
      </c>
      <c r="G19" s="31">
        <f t="shared" si="1"/>
        <v>4.4</v>
      </c>
      <c r="H19" s="31">
        <f t="shared" si="2"/>
        <v>6.6</v>
      </c>
      <c r="I19" s="31">
        <f t="shared" si="3"/>
        <v>8.8</v>
      </c>
      <c r="J19" s="3" t="str">
        <f>IFERROR(VLOOKUP(VLOOKUP(B19,Functions!B$2:L$1000,5,false),Functions2!$A$2:$B$100,2,FALSE),VLOOKUP(B19,Functions!B$2:L$1000,5,false))</f>
        <v>Ind</v>
      </c>
      <c r="K19" s="3" t="str">
        <f>IFERROR(VLOOKUP(VLOOKUP(B19,Functions!B$2:L$1000,11,false),Functions2!$A$2:$B$100,2,FALSE),VLOOKUP(B19,Functions!B$2:L$1000,11,false))</f>
        <v>Hou</v>
      </c>
      <c r="L19" s="32">
        <f>VLOOKUP(K19,'DK DvP'!A$2:F$34,if(A19="DST",6,if(A19="TE",5,if(A19="WR",4,if(A19="RB",3,2)))),FALSE)/VLOOKUP("AVG",'DK DvP'!$A$2:$F$34,if(A19="DST",6,if(A19="TE",5,if(A19="WR",4,if(A19="RB",3,2)))),false)</f>
        <v>1.326397919</v>
      </c>
      <c r="M19" s="8">
        <f>VLOOKUP(J19,Odds!$I$2:$J$31,2,false)</f>
        <v>21.5</v>
      </c>
      <c r="N19" s="12">
        <f>VLOOKUP(if(A19="DST",K19,J19),'Avg Line'!$D$1:$E$32,2,false)</f>
        <v>21.44</v>
      </c>
      <c r="O19" s="31">
        <f t="shared" si="4"/>
        <v>1.002798507</v>
      </c>
      <c r="P19" s="12">
        <f t="shared" si="5"/>
        <v>3.990329562</v>
      </c>
      <c r="Q19" s="12">
        <f t="shared" si="6"/>
        <v>1.813786164</v>
      </c>
      <c r="R19" s="33" t="str">
        <f t="shared" si="7"/>
        <v>TBD</v>
      </c>
      <c r="S19" s="33" t="str">
        <f t="shared" si="8"/>
        <v>TBD</v>
      </c>
      <c r="T19" s="33" t="str">
        <f t="shared" si="9"/>
        <v>TBD</v>
      </c>
      <c r="U19" s="3" t="str">
        <f>iferror(VLOOKUP(B19,Calendar!$A$2:$C$1001,2,false),"TBD")</f>
        <v>TBD</v>
      </c>
      <c r="V19" s="3" t="str">
        <f>iferror(VLOOKUP(B19,Calendar!$A$2:$C$1001,3,false),"TBD")</f>
        <v>TBD</v>
      </c>
    </row>
    <row r="20">
      <c r="A20" s="3" t="str">
        <f>VLOOKUP(B20,'DK Salaries'!$B$2:$G$1000,6,false)</f>
        <v>DST</v>
      </c>
      <c r="B20" s="3" t="s">
        <v>978</v>
      </c>
      <c r="C20" s="12" t="str">
        <f>iferror(VLOOKUP(B20,'FD Salaries'!$M$2:$P$1000,3,false)," ")</f>
        <v> </v>
      </c>
      <c r="D20" s="12" t="str">
        <f>iferror(VLOOKUP(B20,'FD Salaries'!$M$2:$P$1000,4,false)," ")</f>
        <v> </v>
      </c>
      <c r="E20" s="12">
        <f>VLOOKUP(B20,Functions!$B$2:$E$1000,4,false)</f>
        <v>5</v>
      </c>
      <c r="F20" s="30">
        <f>VLOOKUP(B20,'DK Salaries'!$B$2:$C$1000,2,false)</f>
        <v>2600</v>
      </c>
      <c r="G20" s="31">
        <f t="shared" si="1"/>
        <v>5.2</v>
      </c>
      <c r="H20" s="31">
        <f t="shared" si="2"/>
        <v>7.8</v>
      </c>
      <c r="I20" s="31">
        <f t="shared" si="3"/>
        <v>10.4</v>
      </c>
      <c r="J20" s="3" t="str">
        <f>IFERROR(VLOOKUP(VLOOKUP(B20,Functions!B$2:L$1000,5,false),Functions2!$A$2:$B$100,2,FALSE),VLOOKUP(B20,Functions!B$2:L$1000,5,false))</f>
        <v>Oak</v>
      </c>
      <c r="K20" s="3" t="str">
        <f>IFERROR(VLOOKUP(VLOOKUP(B20,Functions!B$2:L$1000,11,false),Functions2!$A$2:$B$100,2,FALSE),VLOOKUP(B20,Functions!B$2:L$1000,11,false))</f>
        <v>KAN</v>
      </c>
      <c r="L20" s="32">
        <f>VLOOKUP(K20,'DK DvP'!A$2:F$34,if(A20="DST",6,if(A20="TE",5,if(A20="WR",4,if(A20="RB",3,2)))),FALSE)/VLOOKUP("AVG",'DK DvP'!$A$2:$F$34,if(A20="DST",6,if(A20="TE",5,if(A20="WR",4,if(A20="RB",3,2)))),false)</f>
        <v>1.170351105</v>
      </c>
      <c r="M20" s="8">
        <f>VLOOKUP(J20,Odds!$I$2:$J$31,2,false)</f>
        <v>23.75</v>
      </c>
      <c r="N20" s="12">
        <f>VLOOKUP(if(A20="DST",K20,J20),'Avg Line'!$D$1:$E$32,2,false)</f>
        <v>31.17</v>
      </c>
      <c r="O20" s="31">
        <f t="shared" si="4"/>
        <v>0.7619505935</v>
      </c>
      <c r="P20" s="12">
        <f t="shared" si="5"/>
        <v>4.458748597</v>
      </c>
      <c r="Q20" s="12">
        <f t="shared" si="6"/>
        <v>1.714903306</v>
      </c>
      <c r="R20" s="33" t="str">
        <f t="shared" si="7"/>
        <v>TBD</v>
      </c>
      <c r="S20" s="33" t="str">
        <f t="shared" si="8"/>
        <v>TBD</v>
      </c>
      <c r="T20" s="33" t="str">
        <f t="shared" si="9"/>
        <v>TBD</v>
      </c>
      <c r="U20" s="3" t="str">
        <f>iferror(VLOOKUP(B20,Calendar!$A$2:$C$1001,2,false),"TBD")</f>
        <v>TBD</v>
      </c>
      <c r="V20" s="3" t="str">
        <f>iferror(VLOOKUP(B20,Calendar!$A$2:$C$1001,3,false),"TBD")</f>
        <v>TBD</v>
      </c>
    </row>
    <row r="21">
      <c r="A21" s="3" t="str">
        <f>VLOOKUP(B21,'DK Salaries'!$B$2:$G$1000,6,false)</f>
        <v>DST</v>
      </c>
      <c r="B21" s="3" t="s">
        <v>964</v>
      </c>
      <c r="C21" s="12" t="str">
        <f>iferror(VLOOKUP(B21,'FD Salaries'!$M$2:$P$1000,3,false)," ")</f>
        <v> </v>
      </c>
      <c r="D21" s="12" t="str">
        <f>iferror(VLOOKUP(B21,'FD Salaries'!$M$2:$P$1000,4,false)," ")</f>
        <v> </v>
      </c>
      <c r="E21" s="12">
        <f>VLOOKUP(B21,Functions!$B$2:$E$1000,4,false)</f>
        <v>4.75</v>
      </c>
      <c r="F21" s="30">
        <f>VLOOKUP(B21,'DK Salaries'!$B$2:$C$1000,2,false)</f>
        <v>2700</v>
      </c>
      <c r="G21" s="31">
        <f t="shared" si="1"/>
        <v>5.4</v>
      </c>
      <c r="H21" s="31">
        <f t="shared" si="2"/>
        <v>8.1</v>
      </c>
      <c r="I21" s="31">
        <f t="shared" si="3"/>
        <v>10.8</v>
      </c>
      <c r="J21" s="3" t="str">
        <f>IFERROR(VLOOKUP(VLOOKUP(B21,Functions!B$2:L$1000,5,false),Functions2!$A$2:$B$100,2,FALSE),VLOOKUP(B21,Functions!B$2:L$1000,5,false))</f>
        <v>Jax</v>
      </c>
      <c r="K21" s="3" t="str">
        <f>IFERROR(VLOOKUP(VLOOKUP(B21,Functions!B$2:L$1000,11,false),Functions2!$A$2:$B$100,2,FALSE),VLOOKUP(B21,Functions!B$2:L$1000,11,false))</f>
        <v>Chi</v>
      </c>
      <c r="L21" s="32">
        <f>VLOOKUP(K21,'DK DvP'!A$2:F$34,if(A21="DST",6,if(A21="TE",5,if(A21="WR",4,if(A21="RB",3,2)))),FALSE)/VLOOKUP("AVG",'DK DvP'!$A$2:$F$34,if(A21="DST",6,if(A21="TE",5,if(A21="WR",4,if(A21="RB",3,2)))),false)</f>
        <v>1.118335501</v>
      </c>
      <c r="M21" s="8">
        <f>VLOOKUP(J21,Odds!$I$2:$J$31,2,false)</f>
        <v>22.5</v>
      </c>
      <c r="N21" s="12">
        <f>VLOOKUP(if(A21="DST",K21,J21),'Avg Line'!$D$1:$E$32,2,false)</f>
        <v>26.19</v>
      </c>
      <c r="O21" s="31">
        <f t="shared" si="4"/>
        <v>0.8591065292</v>
      </c>
      <c r="P21" s="12">
        <f t="shared" si="5"/>
        <v>4.56365432</v>
      </c>
      <c r="Q21" s="12">
        <f t="shared" si="6"/>
        <v>1.690242341</v>
      </c>
      <c r="R21" s="33" t="str">
        <f t="shared" si="7"/>
        <v>TBD</v>
      </c>
      <c r="S21" s="33" t="str">
        <f t="shared" si="8"/>
        <v>TBD</v>
      </c>
      <c r="T21" s="33" t="str">
        <f t="shared" si="9"/>
        <v>TBD</v>
      </c>
      <c r="U21" s="3" t="str">
        <f>iferror(VLOOKUP(B21,Calendar!$A$2:$C$1001,2,false),"TBD")</f>
        <v>TBD</v>
      </c>
      <c r="V21" s="3" t="str">
        <f>iferror(VLOOKUP(B21,Calendar!$A$2:$C$1001,3,false),"TBD")</f>
        <v>TBD</v>
      </c>
    </row>
    <row r="22">
      <c r="A22" s="3" t="str">
        <f>VLOOKUP(B22,'DK Salaries'!$B$2:$G$1000,6,false)</f>
        <v>DST</v>
      </c>
      <c r="B22" s="3" t="s">
        <v>755</v>
      </c>
      <c r="C22" s="12" t="str">
        <f>iferror(VLOOKUP(B22,'FD Salaries'!$M$2:$P$1000,3,false)," ")</f>
        <v> </v>
      </c>
      <c r="D22" s="12" t="str">
        <f>iferror(VLOOKUP(B22,'FD Salaries'!$M$2:$P$1000,4,false)," ")</f>
        <v> </v>
      </c>
      <c r="E22" s="12">
        <f>VLOOKUP(B22,Functions!$B$2:$E$1000,4,false)</f>
        <v>4.4</v>
      </c>
      <c r="F22" s="30">
        <f>VLOOKUP(B22,'DK Salaries'!$B$2:$C$1000,2,false)</f>
        <v>3000</v>
      </c>
      <c r="G22" s="31">
        <f t="shared" si="1"/>
        <v>6</v>
      </c>
      <c r="H22" s="31">
        <f t="shared" si="2"/>
        <v>9</v>
      </c>
      <c r="I22" s="31">
        <f t="shared" si="3"/>
        <v>12</v>
      </c>
      <c r="J22" s="3" t="str">
        <f>IFERROR(VLOOKUP(VLOOKUP(B22,Functions!B$2:L$1000,5,false),Functions2!$A$2:$B$100,2,FALSE),VLOOKUP(B22,Functions!B$2:L$1000,5,false))</f>
        <v>NYG</v>
      </c>
      <c r="K22" s="3" t="str">
        <f>IFERROR(VLOOKUP(VLOOKUP(B22,Functions!B$2:L$1000,11,false),Functions2!$A$2:$B$100,2,FALSE),VLOOKUP(B22,Functions!B$2:L$1000,11,false))</f>
        <v>Bal</v>
      </c>
      <c r="L22" s="32">
        <f>VLOOKUP(K22,'DK DvP'!A$2:F$34,if(A22="DST",6,if(A22="TE",5,if(A22="WR",4,if(A22="RB",3,2)))),FALSE)/VLOOKUP("AVG",'DK DvP'!$A$2:$F$34,if(A22="DST",6,if(A22="TE",5,if(A22="WR",4,if(A22="RB",3,2)))),false)</f>
        <v>1.040312094</v>
      </c>
      <c r="M22" s="8">
        <f>VLOOKUP(J22,Odds!$I$2:$J$31,2,false)</f>
        <v>23.75</v>
      </c>
      <c r="N22" s="12">
        <f>VLOOKUP(if(A22="DST",K22,J22),'Avg Line'!$D$1:$E$32,2,false)</f>
        <v>23.8</v>
      </c>
      <c r="O22" s="31">
        <f t="shared" si="4"/>
        <v>0.9978991597</v>
      </c>
      <c r="P22" s="12">
        <f t="shared" si="5"/>
        <v>4.567756882</v>
      </c>
      <c r="Q22" s="12">
        <f t="shared" si="6"/>
        <v>1.522585627</v>
      </c>
      <c r="R22" s="33" t="str">
        <f t="shared" si="7"/>
        <v>TBD</v>
      </c>
      <c r="S22" s="33" t="str">
        <f t="shared" si="8"/>
        <v>TBD</v>
      </c>
      <c r="T22" s="33" t="str">
        <f t="shared" si="9"/>
        <v>TBD</v>
      </c>
      <c r="U22" s="3" t="str">
        <f>iferror(VLOOKUP(B22,Calendar!$A$2:$C$1001,2,false),"TBD")</f>
        <v>TBD</v>
      </c>
      <c r="V22" s="3" t="str">
        <f>iferror(VLOOKUP(B22,Calendar!$A$2:$C$1001,3,false),"TBD")</f>
        <v>TBD</v>
      </c>
    </row>
    <row r="23">
      <c r="A23" s="3" t="str">
        <f>VLOOKUP(B23,'DK Salaries'!$B$2:$G$1000,6,false)</f>
        <v>DST</v>
      </c>
      <c r="B23" s="3" t="s">
        <v>1084</v>
      </c>
      <c r="C23" s="12" t="str">
        <f>iferror(VLOOKUP(B23,'FD Salaries'!$M$2:$P$1000,3,false)," ")</f>
        <v> </v>
      </c>
      <c r="D23" s="12" t="str">
        <f>iferror(VLOOKUP(B23,'FD Salaries'!$M$2:$P$1000,4,false)," ")</f>
        <v> </v>
      </c>
      <c r="E23" s="12">
        <f>VLOOKUP(B23,Functions!$B$2:$E$1000,4,false)</f>
        <v>6</v>
      </c>
      <c r="F23" s="30">
        <f>VLOOKUP(B23,'DK Salaries'!$B$2:$C$1000,2,false)</f>
        <v>2500</v>
      </c>
      <c r="G23" s="31">
        <f t="shared" si="1"/>
        <v>5</v>
      </c>
      <c r="H23" s="31">
        <f t="shared" si="2"/>
        <v>7.5</v>
      </c>
      <c r="I23" s="31">
        <f t="shared" si="3"/>
        <v>10</v>
      </c>
      <c r="J23" s="3" t="str">
        <f>IFERROR(VLOOKUP(VLOOKUP(B23,Functions!B$2:L$1000,5,false),Functions2!$A$2:$B$100,2,FALSE),VLOOKUP(B23,Functions!B$2:L$1000,5,false))</f>
        <v>Cin</v>
      </c>
      <c r="K23" s="3" t="str">
        <f>IFERROR(VLOOKUP(VLOOKUP(B23,Functions!B$2:L$1000,11,false),Functions2!$A$2:$B$100,2,FALSE),VLOOKUP(B23,Functions!B$2:L$1000,11,false))</f>
        <v>NWE</v>
      </c>
      <c r="L23" s="32">
        <f>VLOOKUP(K23,'DK DvP'!A$2:F$34,if(A23="DST",6,if(A23="TE",5,if(A23="WR",4,if(A23="RB",3,2)))),FALSE)/VLOOKUP("AVG",'DK DvP'!$A$2:$F$34,if(A23="DST",6,if(A23="TE",5,if(A23="WR",4,if(A23="RB",3,2)))),false)</f>
        <v>0.7022106632</v>
      </c>
      <c r="M23" s="8">
        <f>VLOOKUP(J23,Odds!$I$2:$J$31,2,false)</f>
        <v>19</v>
      </c>
      <c r="N23" s="12">
        <f>VLOOKUP(if(A23="DST",K23,J23),'Avg Line'!$D$1:$E$32,2,false)</f>
        <v>22.35</v>
      </c>
      <c r="O23" s="31">
        <f t="shared" si="4"/>
        <v>0.8501118568</v>
      </c>
      <c r="P23" s="12">
        <f t="shared" si="5"/>
        <v>3.581745665</v>
      </c>
      <c r="Q23" s="12">
        <f t="shared" si="6"/>
        <v>1.432698266</v>
      </c>
      <c r="R23" s="33" t="str">
        <f t="shared" si="7"/>
        <v>TBD</v>
      </c>
      <c r="S23" s="33" t="str">
        <f t="shared" si="8"/>
        <v>TBD</v>
      </c>
      <c r="T23" s="33" t="str">
        <f t="shared" si="9"/>
        <v>TBD</v>
      </c>
      <c r="U23" s="3" t="str">
        <f>iferror(VLOOKUP(B23,Calendar!$A$2:$C$1001,2,false),"TBD")</f>
        <v>TBD</v>
      </c>
      <c r="V23" s="3" t="str">
        <f>iferror(VLOOKUP(B23,Calendar!$A$2:$C$1001,3,false),"TBD")</f>
        <v>TBD</v>
      </c>
    </row>
    <row r="24">
      <c r="A24" s="3" t="str">
        <f>VLOOKUP(B24,'DK Salaries'!$B$2:$G$1000,6,false)</f>
        <v>DST</v>
      </c>
      <c r="B24" s="3" t="s">
        <v>1145</v>
      </c>
      <c r="C24" s="12" t="str">
        <f>iferror(VLOOKUP(B24,'FD Salaries'!$M$2:$P$1000,3,false)," ")</f>
        <v> </v>
      </c>
      <c r="D24" s="12" t="str">
        <f>iferror(VLOOKUP(B24,'FD Salaries'!$M$2:$P$1000,4,false)," ")</f>
        <v> </v>
      </c>
      <c r="E24" s="12">
        <f>VLOOKUP(B24,Functions!$B$2:$E$1000,4,false)</f>
        <v>4</v>
      </c>
      <c r="F24" s="30">
        <f>VLOOKUP(B24,'DK Salaries'!$B$2:$C$1000,2,false)</f>
        <v>2400</v>
      </c>
      <c r="G24" s="31">
        <f t="shared" si="1"/>
        <v>4.8</v>
      </c>
      <c r="H24" s="31">
        <f t="shared" si="2"/>
        <v>7.2</v>
      </c>
      <c r="I24" s="31">
        <f t="shared" si="3"/>
        <v>9.6</v>
      </c>
      <c r="J24" s="3" t="str">
        <f>IFERROR(VLOOKUP(VLOOKUP(B24,Functions!B$2:L$1000,5,false),Functions2!$A$2:$B$100,2,FALSE),VLOOKUP(B24,Functions!B$2:L$1000,5,false))</f>
        <v>NYJ</v>
      </c>
      <c r="K24" s="3" t="str">
        <f>IFERROR(VLOOKUP(VLOOKUP(B24,Functions!B$2:L$1000,11,false),Functions2!$A$2:$B$100,2,FALSE),VLOOKUP(B24,Functions!B$2:L$1000,11,false))</f>
        <v>Ari</v>
      </c>
      <c r="L24" s="32">
        <f>VLOOKUP(K24,'DK DvP'!A$2:F$34,if(A24="DST",6,if(A24="TE",5,if(A24="WR",4,if(A24="RB",3,2)))),FALSE)/VLOOKUP("AVG",'DK DvP'!$A$2:$F$34,if(A24="DST",6,if(A24="TE",5,if(A24="WR",4,if(A24="RB",3,2)))),false)</f>
        <v>1.144343303</v>
      </c>
      <c r="M24" s="8">
        <f>VLOOKUP(J24,Odds!$I$2:$J$31,2,false)</f>
        <v>19.5</v>
      </c>
      <c r="N24" s="12">
        <f>VLOOKUP(if(A24="DST",K24,J24),'Avg Line'!$D$1:$E$32,2,false)</f>
        <v>26.3</v>
      </c>
      <c r="O24" s="31">
        <f t="shared" si="4"/>
        <v>0.7414448669</v>
      </c>
      <c r="P24" s="12">
        <f t="shared" si="5"/>
        <v>3.393869872</v>
      </c>
      <c r="Q24" s="12">
        <f t="shared" si="6"/>
        <v>1.414112447</v>
      </c>
      <c r="R24" s="33" t="str">
        <f t="shared" si="7"/>
        <v>TBD</v>
      </c>
      <c r="S24" s="33" t="str">
        <f t="shared" si="8"/>
        <v>TBD</v>
      </c>
      <c r="T24" s="33" t="str">
        <f t="shared" si="9"/>
        <v>TBD</v>
      </c>
      <c r="U24" s="3" t="str">
        <f>iferror(VLOOKUP(B24,Calendar!$A$2:$C$1001,2,false),"TBD")</f>
        <v>TBD</v>
      </c>
      <c r="V24" s="3" t="str">
        <f>iferror(VLOOKUP(B24,Calendar!$A$2:$C$1001,3,false),"TBD")</f>
        <v>TBD</v>
      </c>
    </row>
    <row r="25">
      <c r="A25" s="3" t="str">
        <f>VLOOKUP(B25,'DK Salaries'!$B$2:$G$1000,6,false)</f>
        <v>DST</v>
      </c>
      <c r="B25" s="3" t="s">
        <v>1146</v>
      </c>
      <c r="C25" s="12" t="str">
        <f>iferror(VLOOKUP(B25,'FD Salaries'!$M$2:$P$1000,3,false)," ")</f>
        <v> </v>
      </c>
      <c r="D25" s="12" t="str">
        <f>iferror(VLOOKUP(B25,'FD Salaries'!$M$2:$P$1000,4,false)," ")</f>
        <v> </v>
      </c>
      <c r="E25" s="12">
        <f>VLOOKUP(B25,Functions!$B$2:$E$1000,4,false)</f>
        <v>5.4</v>
      </c>
      <c r="F25" s="30">
        <f>VLOOKUP(B25,'DK Salaries'!$B$2:$C$1000,2,false)</f>
        <v>2300</v>
      </c>
      <c r="G25" s="31">
        <f t="shared" si="1"/>
        <v>4.6</v>
      </c>
      <c r="H25" s="31">
        <f t="shared" si="2"/>
        <v>6.9</v>
      </c>
      <c r="I25" s="31">
        <f t="shared" si="3"/>
        <v>9.2</v>
      </c>
      <c r="J25" s="3" t="str">
        <f>IFERROR(VLOOKUP(VLOOKUP(B25,Functions!B$2:L$1000,5,false),Functions2!$A$2:$B$100,2,FALSE),VLOOKUP(B25,Functions!B$2:L$1000,5,false))</f>
        <v>SFO</v>
      </c>
      <c r="K25" s="3" t="str">
        <f>IFERROR(VLOOKUP(VLOOKUP(B25,Functions!B$2:L$1000,11,false),Functions2!$A$2:$B$100,2,FALSE),VLOOKUP(B25,Functions!B$2:L$1000,11,false))</f>
        <v>Buf</v>
      </c>
      <c r="L25" s="32">
        <f>VLOOKUP(K25,'DK DvP'!A$2:F$34,if(A25="DST",6,if(A25="TE",5,if(A25="WR",4,if(A25="RB",3,2)))),FALSE)/VLOOKUP("AVG",'DK DvP'!$A$2:$F$34,if(A25="DST",6,if(A25="TE",5,if(A25="WR",4,if(A25="RB",3,2)))),false)</f>
        <v>0.6762028609</v>
      </c>
      <c r="M25" s="8">
        <f>VLOOKUP(J25,Odds!$I$2:$J$31,2,false)</f>
        <v>18.25</v>
      </c>
      <c r="N25" s="12">
        <f>VLOOKUP(if(A25="DST",K25,J25),'Avg Line'!$D$1:$E$32,2,false)</f>
        <v>20.75</v>
      </c>
      <c r="O25" s="31">
        <f t="shared" si="4"/>
        <v>0.8795180723</v>
      </c>
      <c r="P25" s="12">
        <f t="shared" si="5"/>
        <v>3.211556238</v>
      </c>
      <c r="Q25" s="12">
        <f t="shared" si="6"/>
        <v>1.396328799</v>
      </c>
      <c r="R25" s="33" t="str">
        <f t="shared" si="7"/>
        <v>TBD</v>
      </c>
      <c r="S25" s="33" t="str">
        <f t="shared" si="8"/>
        <v>TBD</v>
      </c>
      <c r="T25" s="33" t="str">
        <f t="shared" si="9"/>
        <v>TBD</v>
      </c>
      <c r="U25" s="3" t="str">
        <f>iferror(VLOOKUP(B25,Calendar!$A$2:$C$1001,2,false),"TBD")</f>
        <v>TBD</v>
      </c>
      <c r="V25" s="3" t="str">
        <f>iferror(VLOOKUP(B25,Calendar!$A$2:$C$1001,3,false),"TBD")</f>
        <v>TBD</v>
      </c>
    </row>
    <row r="26">
      <c r="A26" s="3" t="str">
        <f>VLOOKUP(B26,'DK Salaries'!$B$2:$G$1000,6,false)</f>
        <v>DST</v>
      </c>
      <c r="B26" s="3" t="s">
        <v>963</v>
      </c>
      <c r="C26" s="12" t="str">
        <f>iferror(VLOOKUP(B26,'FD Salaries'!$M$2:$P$1000,3,false)," ")</f>
        <v> </v>
      </c>
      <c r="D26" s="12" t="str">
        <f>iferror(VLOOKUP(B26,'FD Salaries'!$M$2:$P$1000,4,false)," ")</f>
        <v> </v>
      </c>
      <c r="E26" s="12">
        <f>VLOOKUP(B26,Functions!$B$2:$E$1000,4,false)</f>
        <v>7.2</v>
      </c>
      <c r="F26" s="30">
        <f>VLOOKUP(B26,'DK Salaries'!$B$2:$C$1000,2,false)</f>
        <v>2700</v>
      </c>
      <c r="G26" s="31">
        <f t="shared" si="1"/>
        <v>5.4</v>
      </c>
      <c r="H26" s="31">
        <f t="shared" si="2"/>
        <v>8.1</v>
      </c>
      <c r="I26" s="31">
        <f t="shared" si="3"/>
        <v>10.8</v>
      </c>
      <c r="J26" s="3" t="str">
        <f>IFERROR(VLOOKUP(VLOOKUP(B26,Functions!B$2:L$1000,5,false),Functions2!$A$2:$B$100,2,FALSE),VLOOKUP(B26,Functions!B$2:L$1000,5,false))</f>
        <v>Was</v>
      </c>
      <c r="K26" s="3" t="str">
        <f>IFERROR(VLOOKUP(VLOOKUP(B26,Functions!B$2:L$1000,11,false),Functions2!$A$2:$B$100,2,FALSE),VLOOKUP(B26,Functions!B$2:L$1000,11,false))</f>
        <v>Phi</v>
      </c>
      <c r="L26" s="32">
        <f>VLOOKUP(K26,'DK DvP'!A$2:F$34,if(A26="DST",6,if(A26="TE",5,if(A26="WR",4,if(A26="RB",3,2)))),FALSE)/VLOOKUP("AVG",'DK DvP'!$A$2:$F$34,if(A26="DST",6,if(A26="TE",5,if(A26="WR",4,if(A26="RB",3,2)))),false)</f>
        <v>0.5201560468</v>
      </c>
      <c r="M26" s="8">
        <f>VLOOKUP(J26,Odds!$I$2:$J$31,2,false)</f>
        <v>21.5</v>
      </c>
      <c r="N26" s="12">
        <f>VLOOKUP(if(A26="DST",K26,J26),'Avg Line'!$D$1:$E$32,2,false)</f>
        <v>22.19</v>
      </c>
      <c r="O26" s="31">
        <f t="shared" si="4"/>
        <v>0.9689049121</v>
      </c>
      <c r="P26" s="12">
        <f t="shared" si="5"/>
        <v>3.628668592</v>
      </c>
      <c r="Q26" s="12">
        <f t="shared" si="6"/>
        <v>1.34395133</v>
      </c>
      <c r="R26" s="33" t="str">
        <f t="shared" si="7"/>
        <v>TBD</v>
      </c>
      <c r="S26" s="33" t="str">
        <f t="shared" si="8"/>
        <v>TBD</v>
      </c>
      <c r="T26" s="33" t="str">
        <f t="shared" si="9"/>
        <v>TBD</v>
      </c>
      <c r="U26" s="3" t="str">
        <f>iferror(VLOOKUP(B26,Calendar!$A$2:$C$1001,2,false),"TBD")</f>
        <v>TBD</v>
      </c>
      <c r="V26" s="3" t="str">
        <f>iferror(VLOOKUP(B26,Calendar!$A$2:$C$1001,3,false),"TBD")</f>
        <v>TBD</v>
      </c>
    </row>
    <row r="27">
      <c r="A27" s="3" t="str">
        <f>VLOOKUP(B27,'DK Salaries'!$B$2:$G$1000,6,false)</f>
        <v>DST</v>
      </c>
      <c r="B27" s="3" t="s">
        <v>568</v>
      </c>
      <c r="C27" s="12" t="str">
        <f>iferror(VLOOKUP(B27,'FD Salaries'!$M$2:$P$1000,3,false)," ")</f>
        <v> </v>
      </c>
      <c r="D27" s="12" t="str">
        <f>iferror(VLOOKUP(B27,'FD Salaries'!$M$2:$P$1000,4,false)," ")</f>
        <v> </v>
      </c>
      <c r="E27" s="12">
        <f>VLOOKUP(B27,Functions!$B$2:$E$1000,4,false)</f>
        <v>8</v>
      </c>
      <c r="F27" s="30">
        <f>VLOOKUP(B27,'DK Salaries'!$B$2:$C$1000,2,false)</f>
        <v>3600</v>
      </c>
      <c r="G27" s="31">
        <f t="shared" si="1"/>
        <v>7.2</v>
      </c>
      <c r="H27" s="31">
        <f t="shared" si="2"/>
        <v>10.8</v>
      </c>
      <c r="I27" s="31">
        <f t="shared" si="3"/>
        <v>14.4</v>
      </c>
      <c r="J27" s="3" t="str">
        <f>IFERROR(VLOOKUP(VLOOKUP(B27,Functions!B$2:L$1000,5,false),Functions2!$A$2:$B$100,2,FALSE),VLOOKUP(B27,Functions!B$2:L$1000,5,false))</f>
        <v>Sea</v>
      </c>
      <c r="K27" s="3" t="str">
        <f>IFERROR(VLOOKUP(VLOOKUP(B27,Functions!B$2:L$1000,11,false),Functions2!$A$2:$B$100,2,FALSE),VLOOKUP(B27,Functions!B$2:L$1000,11,false))</f>
        <v>Atl</v>
      </c>
      <c r="L27" s="32">
        <f>VLOOKUP(K27,'DK DvP'!A$2:F$34,if(A27="DST",6,if(A27="TE",5,if(A27="WR",4,if(A27="RB",3,2)))),FALSE)/VLOOKUP("AVG",'DK DvP'!$A$2:$F$34,if(A27="DST",6,if(A27="TE",5,if(A27="WR",4,if(A27="RB",3,2)))),false)</f>
        <v>0.4421326398</v>
      </c>
      <c r="M27" s="8">
        <f>VLOOKUP(J27,Odds!$I$2:$J$31,2,false)</f>
        <v>26</v>
      </c>
      <c r="N27" s="12">
        <f>VLOOKUP(if(A27="DST",K27,J27),'Avg Line'!$D$1:$E$32,2,false)</f>
        <v>23.1</v>
      </c>
      <c r="O27" s="31">
        <f t="shared" si="4"/>
        <v>1.125541126</v>
      </c>
      <c r="P27" s="12">
        <f t="shared" si="5"/>
        <v>3.981107752</v>
      </c>
      <c r="Q27" s="12">
        <f t="shared" si="6"/>
        <v>1.105863265</v>
      </c>
      <c r="R27" s="33" t="str">
        <f t="shared" si="7"/>
        <v>TBD</v>
      </c>
      <c r="S27" s="33" t="str">
        <f t="shared" si="8"/>
        <v>TBD</v>
      </c>
      <c r="T27" s="33" t="str">
        <f t="shared" si="9"/>
        <v>TBD</v>
      </c>
      <c r="U27" s="3" t="str">
        <f>iferror(VLOOKUP(B27,Calendar!$A$2:$C$1001,2,false),"TBD")</f>
        <v>TBD</v>
      </c>
      <c r="V27" s="3" t="str">
        <f>iferror(VLOOKUP(B27,Calendar!$A$2:$C$1001,3,false),"TBD")</f>
        <v>TBD</v>
      </c>
    </row>
    <row r="28">
      <c r="A28" s="3" t="str">
        <f>VLOOKUP(B28,'DK Salaries'!$B$2:$G$1000,6,false)</f>
        <v>DST</v>
      </c>
      <c r="B28" s="3" t="s">
        <v>1072</v>
      </c>
      <c r="C28" s="12" t="str">
        <f>iferror(VLOOKUP(B28,'FD Salaries'!$M$2:$P$1000,3,false)," ")</f>
        <v> </v>
      </c>
      <c r="D28" s="12" t="str">
        <f>iferror(VLOOKUP(B28,'FD Salaries'!$M$2:$P$1000,4,false)," ")</f>
        <v> </v>
      </c>
      <c r="E28" s="12">
        <f>VLOOKUP(B28,Functions!$B$2:$E$1000,4,false)</f>
        <v>6.2</v>
      </c>
      <c r="F28" s="30">
        <f>VLOOKUP(B28,'DK Salaries'!$B$2:$C$1000,2,false)</f>
        <v>2500</v>
      </c>
      <c r="G28" s="31">
        <f t="shared" si="1"/>
        <v>5</v>
      </c>
      <c r="H28" s="31">
        <f t="shared" si="2"/>
        <v>7.5</v>
      </c>
      <c r="I28" s="31">
        <f t="shared" si="3"/>
        <v>10</v>
      </c>
      <c r="J28" s="3" t="str">
        <f>IFERROR(VLOOKUP(VLOOKUP(B28,Functions!B$2:L$1000,5,false),Functions2!$A$2:$B$100,2,FALSE),VLOOKUP(B28,Functions!B$2:L$1000,5,false))</f>
        <v>Mia</v>
      </c>
      <c r="K28" s="3" t="str">
        <f>IFERROR(VLOOKUP(VLOOKUP(B28,Functions!B$2:L$1000,11,false),Functions2!$A$2:$B$100,2,FALSE),VLOOKUP(B28,Functions!B$2:L$1000,11,false))</f>
        <v>Pit</v>
      </c>
      <c r="L28" s="32">
        <f>VLOOKUP(K28,'DK DvP'!A$2:F$34,if(A28="DST",6,if(A28="TE",5,if(A28="WR",4,if(A28="RB",3,2)))),FALSE)/VLOOKUP("AVG",'DK DvP'!$A$2:$F$34,if(A28="DST",6,if(A28="TE",5,if(A28="WR",4,if(A28="RB",3,2)))),false)</f>
        <v>0.6501950585</v>
      </c>
      <c r="M28" s="8">
        <f>VLOOKUP(J28,Odds!$I$2:$J$31,2,false)</f>
        <v>20.25</v>
      </c>
      <c r="N28" s="12">
        <f>VLOOKUP(if(A28="DST",K28,J28),'Avg Line'!$D$1:$E$32,2,false)</f>
        <v>32.94</v>
      </c>
      <c r="O28" s="31">
        <f t="shared" si="4"/>
        <v>0.6147540984</v>
      </c>
      <c r="P28" s="12">
        <f t="shared" si="5"/>
        <v>2.478202477</v>
      </c>
      <c r="Q28" s="12">
        <f t="shared" si="6"/>
        <v>0.9912809909</v>
      </c>
      <c r="R28" s="33" t="str">
        <f t="shared" si="7"/>
        <v>TBD</v>
      </c>
      <c r="S28" s="33" t="str">
        <f t="shared" si="8"/>
        <v>TBD</v>
      </c>
      <c r="T28" s="33" t="str">
        <f t="shared" si="9"/>
        <v>TBD</v>
      </c>
      <c r="U28" s="3" t="str">
        <f>iferror(VLOOKUP(B28,Calendar!$A$2:$C$1001,2,false),"TBD")</f>
        <v>TBD</v>
      </c>
      <c r="V28" s="3" t="str">
        <f>iferror(VLOOKUP(B28,Calendar!$A$2:$C$1001,3,false),"TBD")</f>
        <v>TBD</v>
      </c>
    </row>
    <row r="29">
      <c r="A29" s="3" t="str">
        <f>VLOOKUP(B29,'DK Salaries'!$B$2:$G$1000,6,false)</f>
        <v>DST</v>
      </c>
      <c r="B29" s="3" t="s">
        <v>957</v>
      </c>
      <c r="C29" s="12" t="str">
        <f>iferror(VLOOKUP(B29,'FD Salaries'!$M$2:$P$1000,3,false)," ")</f>
        <v> </v>
      </c>
      <c r="D29" s="12" t="str">
        <f>iferror(VLOOKUP(B29,'FD Salaries'!$M$2:$P$1000,4,false)," ")</f>
        <v> </v>
      </c>
      <c r="E29" s="12">
        <f>VLOOKUP(B29,Functions!$B$2:$E$1000,4,false)</f>
        <v>10.25</v>
      </c>
      <c r="F29" s="30">
        <f>VLOOKUP(B29,'DK Salaries'!$B$2:$C$1000,2,false)</f>
        <v>2800</v>
      </c>
      <c r="G29" s="31">
        <f t="shared" si="1"/>
        <v>5.6</v>
      </c>
      <c r="H29" s="31">
        <f t="shared" si="2"/>
        <v>8.4</v>
      </c>
      <c r="I29" s="31">
        <f t="shared" si="3"/>
        <v>11.2</v>
      </c>
      <c r="J29" s="3" t="str">
        <f>IFERROR(VLOOKUP(VLOOKUP(B29,Functions!B$2:L$1000,5,false),Functions2!$A$2:$B$100,2,FALSE),VLOOKUP(B29,Functions!B$2:L$1000,5,false))</f>
        <v>KAN</v>
      </c>
      <c r="K29" s="3" t="str">
        <f>IFERROR(VLOOKUP(VLOOKUP(B29,Functions!B$2:L$1000,11,false),Functions2!$A$2:$B$100,2,FALSE),VLOOKUP(B29,Functions!B$2:L$1000,11,false))</f>
        <v>Oak</v>
      </c>
      <c r="L29" s="32">
        <f>VLOOKUP(K29,'DK DvP'!A$2:F$34,if(A29="DST",6,if(A29="TE",5,if(A29="WR",4,if(A29="RB",3,2)))),FALSE)/VLOOKUP("AVG",'DK DvP'!$A$2:$F$34,if(A29="DST",6,if(A29="TE",5,if(A29="WR",4,if(A29="RB",3,2)))),false)</f>
        <v>0.2600780234</v>
      </c>
      <c r="M29" s="8">
        <f>VLOOKUP(J29,Odds!$I$2:$J$31,2,false)</f>
        <v>22.75</v>
      </c>
      <c r="N29" s="12">
        <f>VLOOKUP(if(A29="DST",K29,J29),'Avg Line'!$D$1:$E$32,2,false)</f>
        <v>24.3</v>
      </c>
      <c r="O29" s="31">
        <f t="shared" si="4"/>
        <v>0.9362139918</v>
      </c>
      <c r="P29" s="12">
        <f t="shared" si="5"/>
        <v>2.495759016</v>
      </c>
      <c r="Q29" s="12">
        <f t="shared" si="6"/>
        <v>0.8913425056</v>
      </c>
      <c r="R29" s="33" t="str">
        <f t="shared" si="7"/>
        <v>TBD</v>
      </c>
      <c r="S29" s="33" t="str">
        <f t="shared" si="8"/>
        <v>TBD</v>
      </c>
      <c r="T29" s="33" t="str">
        <f t="shared" si="9"/>
        <v>TBD</v>
      </c>
      <c r="U29" s="3" t="str">
        <f>iferror(VLOOKUP(B29,Calendar!$A$2:$C$1001,2,false),"TBD")</f>
        <v>TBD</v>
      </c>
      <c r="V29" s="3" t="str">
        <f>iferror(VLOOKUP(B29,Calendar!$A$2:$C$1001,3,false),"TBD")</f>
        <v>TBD</v>
      </c>
    </row>
    <row r="30">
      <c r="A30" s="3" t="str">
        <f>VLOOKUP(B30,'DK Salaries'!$B$2:$G$1000,6,false)</f>
        <v>DST</v>
      </c>
      <c r="B30" s="3" t="s">
        <v>962</v>
      </c>
      <c r="C30" s="12" t="str">
        <f>iferror(VLOOKUP(B30,'FD Salaries'!$M$2:$P$1000,3,false)," ")</f>
        <v> </v>
      </c>
      <c r="D30" s="12" t="str">
        <f>iferror(VLOOKUP(B30,'FD Salaries'!$M$2:$P$1000,4,false)," ")</f>
        <v> </v>
      </c>
      <c r="E30" s="12">
        <f>VLOOKUP(B30,Functions!$B$2:$E$1000,4,false)</f>
        <v>6</v>
      </c>
      <c r="F30" s="30">
        <f>VLOOKUP(B30,'DK Salaries'!$B$2:$C$1000,2,false)</f>
        <v>2800</v>
      </c>
      <c r="G30" s="31">
        <f t="shared" si="1"/>
        <v>5.6</v>
      </c>
      <c r="H30" s="31">
        <f t="shared" si="2"/>
        <v>8.4</v>
      </c>
      <c r="I30" s="31">
        <f t="shared" si="3"/>
        <v>11.2</v>
      </c>
      <c r="J30" s="3" t="str">
        <f>IFERROR(VLOOKUP(VLOOKUP(B30,Functions!B$2:L$1000,5,false),Functions2!$A$2:$B$100,2,FALSE),VLOOKUP(B30,Functions!B$2:L$1000,5,false))</f>
        <v>GNB</v>
      </c>
      <c r="K30" s="3" t="str">
        <f>IFERROR(VLOOKUP(VLOOKUP(B30,Functions!B$2:L$1000,11,false),Functions2!$A$2:$B$100,2,FALSE),VLOOKUP(B30,Functions!B$2:L$1000,11,false))</f>
        <v>Dal</v>
      </c>
      <c r="L30" s="32">
        <f>VLOOKUP(K30,'DK DvP'!A$2:F$34,if(A30="DST",6,if(A30="TE",5,if(A30="WR",4,if(A30="RB",3,2)))),FALSE)/VLOOKUP("AVG",'DK DvP'!$A$2:$F$34,if(A30="DST",6,if(A30="TE",5,if(A30="WR",4,if(A30="RB",3,2)))),false)</f>
        <v>0.3641092328</v>
      </c>
      <c r="M30" s="8">
        <f>VLOOKUP(J30,Odds!$I$2:$J$31,2,false)</f>
        <v>25.75</v>
      </c>
      <c r="N30" s="12">
        <f>VLOOKUP(if(A30="DST",K30,J30),'Avg Line'!$D$1:$E$32,2,false)</f>
        <v>31.42</v>
      </c>
      <c r="O30" s="31">
        <f t="shared" si="4"/>
        <v>0.8195416932</v>
      </c>
      <c r="P30" s="12">
        <f t="shared" si="5"/>
        <v>1.790416183</v>
      </c>
      <c r="Q30" s="12">
        <f t="shared" si="6"/>
        <v>0.639434351</v>
      </c>
      <c r="R30" s="33" t="str">
        <f t="shared" si="7"/>
        <v>TBD</v>
      </c>
      <c r="S30" s="33" t="str">
        <f t="shared" si="8"/>
        <v>TBD</v>
      </c>
      <c r="T30" s="33" t="str">
        <f t="shared" si="9"/>
        <v>TBD</v>
      </c>
      <c r="U30" s="3" t="str">
        <f>iferror(VLOOKUP(B30,Calendar!$A$2:$C$1001,2,false),"TBD")</f>
        <v>TBD</v>
      </c>
      <c r="V30" s="3" t="str">
        <f>iferror(VLOOKUP(B30,Calendar!$A$2:$C$1001,3,false),"TBD")</f>
        <v>TBD</v>
      </c>
    </row>
    <row r="31">
      <c r="A31" s="3" t="str">
        <f>VLOOKUP(B31,'DK Salaries'!$B$2:$G$1000,6,false)</f>
        <v>DST</v>
      </c>
      <c r="B31" s="3" t="s">
        <v>1142</v>
      </c>
      <c r="C31" s="12" t="str">
        <f>iferror(VLOOKUP(B31,'FD Salaries'!$M$2:$P$1000,3,false)," ")</f>
        <v> </v>
      </c>
      <c r="D31" s="12" t="str">
        <f>iferror(VLOOKUP(B31,'FD Salaries'!$M$2:$P$1000,4,false)," ")</f>
        <v> </v>
      </c>
      <c r="E31" s="12">
        <f>VLOOKUP(B31,Functions!$B$2:$E$1000,4,false)</f>
        <v>4.8</v>
      </c>
      <c r="F31" s="30">
        <f>VLOOKUP(B31,'DK Salaries'!$B$2:$C$1000,2,false)</f>
        <v>2400</v>
      </c>
      <c r="G31" s="31">
        <f t="shared" si="1"/>
        <v>4.8</v>
      </c>
      <c r="H31" s="31">
        <f t="shared" si="2"/>
        <v>7.2</v>
      </c>
      <c r="I31" s="31">
        <f t="shared" si="3"/>
        <v>9.6</v>
      </c>
      <c r="J31" s="3" t="str">
        <f>IFERROR(VLOOKUP(VLOOKUP(B31,Functions!B$2:L$1000,5,false),Functions2!$A$2:$B$100,2,FALSE),VLOOKUP(B31,Functions!B$2:L$1000,5,false))</f>
        <v>Dal</v>
      </c>
      <c r="K31" s="3" t="str">
        <f>IFERROR(VLOOKUP(VLOOKUP(B31,Functions!B$2:L$1000,11,false),Functions2!$A$2:$B$100,2,FALSE),VLOOKUP(B31,Functions!B$2:L$1000,11,false))</f>
        <v>GNB</v>
      </c>
      <c r="L31" s="32">
        <f>VLOOKUP(K31,'DK DvP'!A$2:F$34,if(A31="DST",6,if(A31="TE",5,if(A31="WR",4,if(A31="RB",3,2)))),FALSE)/VLOOKUP("AVG",'DK DvP'!$A$2:$F$34,if(A31="DST",6,if(A31="TE",5,if(A31="WR",4,if(A31="RB",3,2)))),false)</f>
        <v>0.6827048114</v>
      </c>
      <c r="M31" s="8">
        <f>VLOOKUP(J31,Odds!$I$2:$J$31,2,false)</f>
        <v>21.25</v>
      </c>
      <c r="N31" s="12">
        <f>VLOOKUP(if(A31="DST",K31,J31),'Avg Line'!$D$1:$E$32,2,false)</f>
        <v>51.13</v>
      </c>
      <c r="O31" s="31">
        <f t="shared" si="4"/>
        <v>0.4156072756</v>
      </c>
      <c r="P31" s="12">
        <f t="shared" si="5"/>
        <v>1.361938016</v>
      </c>
      <c r="Q31" s="12">
        <f t="shared" si="6"/>
        <v>0.5674741734</v>
      </c>
      <c r="R31" s="33" t="str">
        <f t="shared" si="7"/>
        <v>TBD</v>
      </c>
      <c r="S31" s="33" t="str">
        <f t="shared" si="8"/>
        <v>TBD</v>
      </c>
      <c r="T31" s="33" t="str">
        <f t="shared" si="9"/>
        <v>TBD</v>
      </c>
      <c r="U31" s="3" t="str">
        <f>iferror(VLOOKUP(B31,Calendar!$A$2:$C$1001,2,false),"TBD")</f>
        <v>TBD</v>
      </c>
      <c r="V31" s="3" t="str">
        <f>iferror(VLOOKUP(B31,Calendar!$A$2:$C$1001,3,false),"TBD")</f>
        <v>TBD</v>
      </c>
    </row>
    <row r="32">
      <c r="A32" s="3" t="str">
        <f>VLOOKUP(B32,'DK Salaries'!$B$2:$G$1000,6,false)</f>
        <v>QB</v>
      </c>
      <c r="B32" s="3" t="s">
        <v>86</v>
      </c>
      <c r="C32" s="12" t="str">
        <f>iferror(VLOOKUP(B32,'FD Salaries'!$M$2:$P$1000,3,false)," ")</f>
        <v/>
      </c>
      <c r="D32" s="12" t="str">
        <f>iferror(VLOOKUP(B32,'FD Salaries'!$M$2:$P$1000,4,false)," ")</f>
        <v/>
      </c>
      <c r="E32" s="12">
        <f>VLOOKUP(B32,Functions!$B$2:$E$1000,4,false)</f>
        <v>32.64</v>
      </c>
      <c r="F32" s="30">
        <f>VLOOKUP(B32,'DK Salaries'!$B$2:$C$1000,2,false)</f>
        <v>7700</v>
      </c>
      <c r="G32" s="31">
        <f t="shared" si="1"/>
        <v>15.4</v>
      </c>
      <c r="H32" s="31">
        <f t="shared" si="2"/>
        <v>23.1</v>
      </c>
      <c r="I32" s="31">
        <f t="shared" si="3"/>
        <v>30.8</v>
      </c>
      <c r="J32" s="3" t="str">
        <f>IFERROR(VLOOKUP(VLOOKUP(B32,Functions!B$2:L$1000,5,false),Functions2!$A$2:$B$100,2,FALSE),VLOOKUP(B32,Functions!B$2:L$1000,5,false))</f>
        <v>NWE</v>
      </c>
      <c r="K32" s="3" t="str">
        <f>IFERROR(VLOOKUP(VLOOKUP(B32,Functions!B$2:L$1000,11,false),Functions2!$A$2:$B$100,2,FALSE),VLOOKUP(B32,Functions!B$2:L$1000,11,false))</f>
        <v>Cin</v>
      </c>
      <c r="L32" s="32">
        <f>VLOOKUP(K32,'DK DvP'!A$2:F$34,if(A32="DST",6,if(A32="TE",5,if(A32="WR",4,if(A32="RB",3,2)))),FALSE)/VLOOKUP("AVG",'DK DvP'!$A$2:$F$34,if(A32="DST",6,if(A32="TE",5,if(A32="WR",4,if(A32="RB",3,2)))),false)</f>
        <v>1.057173679</v>
      </c>
      <c r="M32" s="8">
        <f>VLOOKUP(J32,Odds!$I$2:$J$31,2,false)</f>
        <v>28</v>
      </c>
      <c r="N32" s="12">
        <f>VLOOKUP(if(A32="DST",K32,J32),'Avg Line'!$D$1:$E$32,2,false)</f>
        <v>22.35</v>
      </c>
      <c r="O32" s="31">
        <f t="shared" si="4"/>
        <v>1.252796421</v>
      </c>
      <c r="P32" s="12">
        <f t="shared" si="5"/>
        <v>43.22917979</v>
      </c>
      <c r="Q32" s="12">
        <f t="shared" si="6"/>
        <v>5.614179193</v>
      </c>
      <c r="R32" s="33" t="str">
        <f t="shared" si="7"/>
        <v>TBD</v>
      </c>
      <c r="S32" s="33" t="str">
        <f t="shared" si="8"/>
        <v>TBD</v>
      </c>
      <c r="T32" s="33" t="str">
        <f t="shared" si="9"/>
        <v>TBD</v>
      </c>
      <c r="U32" s="3">
        <f>iferror(VLOOKUP(B32,Calendar!$A$2:$C$1001,2,false),"TBD")</f>
        <v>32.6</v>
      </c>
      <c r="V32" s="3" t="str">
        <f>iferror(VLOOKUP(B32,Calendar!$A$2:$C$1001,3,false),"TBD")</f>
        <v>TBD</v>
      </c>
    </row>
    <row r="33">
      <c r="A33" s="3" t="str">
        <f>VLOOKUP(B33,'DK Salaries'!$B$2:$G$1000,6,false)</f>
        <v>QB</v>
      </c>
      <c r="B33" s="3" t="s">
        <v>215</v>
      </c>
      <c r="C33" s="12" t="str">
        <f>iferror(VLOOKUP(B33,'FD Salaries'!$M$2:$P$1000,3,false)," ")</f>
        <v/>
      </c>
      <c r="D33" s="12" t="str">
        <f>iferror(VLOOKUP(B33,'FD Salaries'!$M$2:$P$1000,4,false)," ")</f>
        <v/>
      </c>
      <c r="E33" s="12">
        <f>VLOOKUP(B33,Functions!$B$2:$E$1000,4,false)</f>
        <v>16.744</v>
      </c>
      <c r="F33" s="30">
        <f>VLOOKUP(B33,'DK Salaries'!$B$2:$C$1000,2,false)</f>
        <v>6100</v>
      </c>
      <c r="G33" s="31">
        <f t="shared" si="1"/>
        <v>12.2</v>
      </c>
      <c r="H33" s="31">
        <f t="shared" si="2"/>
        <v>18.3</v>
      </c>
      <c r="I33" s="31">
        <f t="shared" si="3"/>
        <v>24.4</v>
      </c>
      <c r="J33" s="3" t="str">
        <f>IFERROR(VLOOKUP(VLOOKUP(B33,Functions!B$2:L$1000,5,false),Functions2!$A$2:$B$100,2,FALSE),VLOOKUP(B33,Functions!B$2:L$1000,5,false))</f>
        <v>Ten</v>
      </c>
      <c r="K33" s="3" t="str">
        <f>IFERROR(VLOOKUP(VLOOKUP(B33,Functions!B$2:L$1000,11,false),Functions2!$A$2:$B$100,2,FALSE),VLOOKUP(B33,Functions!B$2:L$1000,11,false))</f>
        <v>Cle</v>
      </c>
      <c r="L33" s="32">
        <f>VLOOKUP(K33,'DK DvP'!A$2:F$34,if(A33="DST",6,if(A33="TE",5,if(A33="WR",4,if(A33="RB",3,2)))),FALSE)/VLOOKUP("AVG",'DK DvP'!$A$2:$F$34,if(A33="DST",6,if(A33="TE",5,if(A33="WR",4,if(A33="RB",3,2)))),false)</f>
        <v>1.254584682</v>
      </c>
      <c r="M33" s="8">
        <f>VLOOKUP(J33,Odds!$I$2:$J$31,2,false)</f>
        <v>26.25</v>
      </c>
      <c r="N33" s="12">
        <f>VLOOKUP(if(A33="DST",K33,J33),'Avg Line'!$D$1:$E$32,2,false)</f>
        <v>20.3</v>
      </c>
      <c r="O33" s="31">
        <f t="shared" si="4"/>
        <v>1.293103448</v>
      </c>
      <c r="P33" s="12">
        <f t="shared" si="5"/>
        <v>27.16392144</v>
      </c>
      <c r="Q33" s="12">
        <f t="shared" si="6"/>
        <v>4.453101875</v>
      </c>
      <c r="R33" s="33">
        <f t="shared" si="7"/>
        <v>0.6895253865</v>
      </c>
      <c r="S33" s="33">
        <f t="shared" si="8"/>
        <v>0.430216038</v>
      </c>
      <c r="T33" s="33">
        <f t="shared" si="9"/>
        <v>0.1987334627</v>
      </c>
      <c r="U33" s="3">
        <f>iferror(VLOOKUP(B33,Calendar!$A$2:$C$1001,2,false),"TBD")</f>
        <v>16.7</v>
      </c>
      <c r="V33" s="3">
        <f>iferror(VLOOKUP(B33,Calendar!$A$2:$C$1001,3,false),"TBD")</f>
        <v>9.1</v>
      </c>
    </row>
    <row r="34">
      <c r="A34" s="3" t="str">
        <f>VLOOKUP(B34,'DK Salaries'!$B$2:$G$1000,6,false)</f>
        <v>QB</v>
      </c>
      <c r="B34" s="3" t="s">
        <v>291</v>
      </c>
      <c r="C34" s="12" t="str">
        <f>iferror(VLOOKUP(B34,'FD Salaries'!$M$2:$P$1000,3,false)," ")</f>
        <v>Q</v>
      </c>
      <c r="D34" s="12" t="str">
        <f>iferror(VLOOKUP(B34,'FD Salaries'!$M$2:$P$1000,4,false)," ")</f>
        <v>Shoulder - ac joint</v>
      </c>
      <c r="E34" s="12">
        <f>VLOOKUP(B34,Functions!$B$2:$E$1000,4,false)</f>
        <v>15.54</v>
      </c>
      <c r="F34" s="30">
        <f>VLOOKUP(B34,'DK Salaries'!$B$2:$C$1000,2,false)</f>
        <v>5200</v>
      </c>
      <c r="G34" s="31">
        <f t="shared" si="1"/>
        <v>10.4</v>
      </c>
      <c r="H34" s="31">
        <f t="shared" si="2"/>
        <v>15.6</v>
      </c>
      <c r="I34" s="31">
        <f t="shared" si="3"/>
        <v>20.8</v>
      </c>
      <c r="J34" s="3" t="str">
        <f>IFERROR(VLOOKUP(VLOOKUP(B34,Functions!B$2:L$1000,5,false),Functions2!$A$2:$B$100,2,FALSE),VLOOKUP(B34,Functions!B$2:L$1000,5,false))</f>
        <v>Den</v>
      </c>
      <c r="K34" s="3" t="str">
        <f>IFERROR(VLOOKUP(VLOOKUP(B34,Functions!B$2:L$1000,11,false),Functions2!$A$2:$B$100,2,FALSE),VLOOKUP(B34,Functions!B$2:L$1000,11,false))</f>
        <v>SDG</v>
      </c>
      <c r="L34" s="32">
        <f>VLOOKUP(K34,'DK DvP'!A$2:F$34,if(A34="DST",6,if(A34="TE",5,if(A34="WR",4,if(A34="RB",3,2)))),FALSE)/VLOOKUP("AVG",'DK DvP'!$A$2:$F$34,if(A34="DST",6,if(A34="TE",5,if(A34="WR",4,if(A34="RB",3,2)))),false)</f>
        <v>1.237324703</v>
      </c>
      <c r="M34" s="8">
        <f>VLOOKUP(J34,Odds!$I$2:$J$31,2,false)</f>
        <v>24</v>
      </c>
      <c r="N34" s="12">
        <f>VLOOKUP(if(A34="DST",K34,J34),'Avg Line'!$D$1:$E$32,2,false)</f>
        <v>22.35</v>
      </c>
      <c r="O34" s="31">
        <f t="shared" si="4"/>
        <v>1.073825503</v>
      </c>
      <c r="P34" s="12">
        <f t="shared" si="5"/>
        <v>20.64754458</v>
      </c>
      <c r="Q34" s="12">
        <f t="shared" si="6"/>
        <v>3.97068165</v>
      </c>
      <c r="R34" s="33">
        <f t="shared" si="7"/>
        <v>0.6755738388</v>
      </c>
      <c r="S34" s="33">
        <f t="shared" si="8"/>
        <v>0.4964380627</v>
      </c>
      <c r="T34" s="33">
        <f t="shared" si="9"/>
        <v>0.3180301534</v>
      </c>
      <c r="U34" s="3">
        <f>iferror(VLOOKUP(B34,Calendar!$A$2:$C$1001,2,false),"TBD")</f>
        <v>15.5</v>
      </c>
      <c r="V34" s="3">
        <f>iferror(VLOOKUP(B34,Calendar!$A$2:$C$1001,3,false),"TBD")</f>
        <v>11.2</v>
      </c>
    </row>
    <row r="35">
      <c r="A35" s="3" t="str">
        <f>VLOOKUP(B35,'DK Salaries'!$B$2:$G$1000,6,false)</f>
        <v>QB</v>
      </c>
      <c r="B35" s="3" t="s">
        <v>227</v>
      </c>
      <c r="C35" s="12" t="str">
        <f>iferror(VLOOKUP(B35,'FD Salaries'!$M$2:$P$1000,3,false)," ")</f>
        <v>Q</v>
      </c>
      <c r="D35" s="12" t="str">
        <f>iferror(VLOOKUP(B35,'FD Salaries'!$M$2:$P$1000,4,false)," ")</f>
        <v>Concussion</v>
      </c>
      <c r="E35" s="12">
        <f>VLOOKUP(B35,Functions!$B$2:$E$1000,4,false)</f>
        <v>16.775</v>
      </c>
      <c r="F35" s="30">
        <f>VLOOKUP(B35,'DK Salaries'!$B$2:$C$1000,2,false)</f>
        <v>6000</v>
      </c>
      <c r="G35" s="31">
        <f t="shared" si="1"/>
        <v>12</v>
      </c>
      <c r="H35" s="31">
        <f t="shared" si="2"/>
        <v>18</v>
      </c>
      <c r="I35" s="31">
        <f t="shared" si="3"/>
        <v>24</v>
      </c>
      <c r="J35" s="3" t="str">
        <f>IFERROR(VLOOKUP(VLOOKUP(B35,Functions!B$2:L$1000,5,false),Functions2!$A$2:$B$100,2,FALSE),VLOOKUP(B35,Functions!B$2:L$1000,5,false))</f>
        <v>Ari</v>
      </c>
      <c r="K35" s="3" t="str">
        <f>IFERROR(VLOOKUP(VLOOKUP(B35,Functions!B$2:L$1000,11,false),Functions2!$A$2:$B$100,2,FALSE),VLOOKUP(B35,Functions!B$2:L$1000,11,false))</f>
        <v>NYJ</v>
      </c>
      <c r="L35" s="32">
        <f>VLOOKUP(K35,'DK DvP'!A$2:F$34,if(A35="DST",6,if(A35="TE",5,if(A35="WR",4,if(A35="RB",3,2)))),FALSE)/VLOOKUP("AVG",'DK DvP'!$A$2:$F$34,if(A35="DST",6,if(A35="TE",5,if(A35="WR",4,if(A35="RB",3,2)))),false)</f>
        <v>1.300970874</v>
      </c>
      <c r="M35" s="8">
        <f>VLOOKUP(J35,Odds!$I$2:$J$31,2,false)</f>
        <v>27.5</v>
      </c>
      <c r="N35" s="12">
        <f>VLOOKUP(if(A35="DST",K35,J35),'Avg Line'!$D$1:$E$32,2,false)</f>
        <v>26.3</v>
      </c>
      <c r="O35" s="31">
        <f t="shared" si="4"/>
        <v>1.045627376</v>
      </c>
      <c r="P35" s="12">
        <f t="shared" si="5"/>
        <v>22.81954853</v>
      </c>
      <c r="Q35" s="12">
        <f t="shared" si="6"/>
        <v>3.803258088</v>
      </c>
      <c r="R35" s="33">
        <f t="shared" si="7"/>
        <v>0.7161454169</v>
      </c>
      <c r="S35" s="33">
        <f t="shared" si="8"/>
        <v>0.4432015032</v>
      </c>
      <c r="T35" s="33">
        <f t="shared" si="9"/>
        <v>0.1956829692</v>
      </c>
      <c r="U35" s="3">
        <f>iferror(VLOOKUP(B35,Calendar!$A$2:$C$1001,2,false),"TBD")</f>
        <v>16.8</v>
      </c>
      <c r="V35" s="3">
        <f>iferror(VLOOKUP(B35,Calendar!$A$2:$C$1001,3,false),"TBD")</f>
        <v>8.4</v>
      </c>
    </row>
    <row r="36">
      <c r="A36" s="3" t="str">
        <f>VLOOKUP(B36,'DK Salaries'!$B$2:$G$1000,6,false)</f>
        <v>QB</v>
      </c>
      <c r="B36" s="3" t="s">
        <v>284</v>
      </c>
      <c r="C36" s="12" t="str">
        <f>iferror(VLOOKUP(B36,'FD Salaries'!$M$2:$P$1000,3,false)," ")</f>
        <v/>
      </c>
      <c r="D36" s="12" t="str">
        <f>iferror(VLOOKUP(B36,'FD Salaries'!$M$2:$P$1000,4,false)," ")</f>
        <v/>
      </c>
      <c r="E36" s="12">
        <f>VLOOKUP(B36,Functions!$B$2:$E$1000,4,false)</f>
        <v>16.136</v>
      </c>
      <c r="F36" s="30">
        <f>VLOOKUP(B36,'DK Salaries'!$B$2:$C$1000,2,false)</f>
        <v>5300</v>
      </c>
      <c r="G36" s="31">
        <f t="shared" si="1"/>
        <v>10.6</v>
      </c>
      <c r="H36" s="31">
        <f t="shared" si="2"/>
        <v>15.9</v>
      </c>
      <c r="I36" s="31">
        <f t="shared" si="3"/>
        <v>21.2</v>
      </c>
      <c r="J36" s="3" t="str">
        <f>IFERROR(VLOOKUP(VLOOKUP(B36,Functions!B$2:L$1000,5,false),Functions2!$A$2:$B$100,2,FALSE),VLOOKUP(B36,Functions!B$2:L$1000,5,false))</f>
        <v>Buf</v>
      </c>
      <c r="K36" s="3" t="str">
        <f>IFERROR(VLOOKUP(VLOOKUP(B36,Functions!B$2:L$1000,11,false),Functions2!$A$2:$B$100,2,FALSE),VLOOKUP(B36,Functions!B$2:L$1000,11,false))</f>
        <v>SFO</v>
      </c>
      <c r="L36" s="32">
        <f>VLOOKUP(K36,'DK DvP'!A$2:F$34,if(A36="DST",6,if(A36="TE",5,if(A36="WR",4,if(A36="RB",3,2)))),FALSE)/VLOOKUP("AVG",'DK DvP'!$A$2:$F$34,if(A36="DST",6,if(A36="TE",5,if(A36="WR",4,if(A36="RB",3,2)))),false)</f>
        <v>0.9633225458</v>
      </c>
      <c r="M36" s="8">
        <f>VLOOKUP(J36,Odds!$I$2:$J$31,2,false)</f>
        <v>26.25</v>
      </c>
      <c r="N36" s="12">
        <f>VLOOKUP(if(A36="DST",K36,J36),'Avg Line'!$D$1:$E$32,2,false)</f>
        <v>20.75</v>
      </c>
      <c r="O36" s="31">
        <f t="shared" si="4"/>
        <v>1.265060241</v>
      </c>
      <c r="P36" s="12">
        <f t="shared" si="5"/>
        <v>19.66431473</v>
      </c>
      <c r="Q36" s="12">
        <f t="shared" si="6"/>
        <v>3.710248063</v>
      </c>
      <c r="R36" s="33">
        <f t="shared" si="7"/>
        <v>0.7807261238</v>
      </c>
      <c r="S36" s="33">
        <f t="shared" si="8"/>
        <v>0.5112363247</v>
      </c>
      <c r="T36" s="33">
        <f t="shared" si="9"/>
        <v>0.2362831262</v>
      </c>
      <c r="U36" s="3">
        <f>iferror(VLOOKUP(B36,Calendar!$A$2:$C$1001,2,false),"TBD")</f>
        <v>16.1</v>
      </c>
      <c r="V36" s="3">
        <f>iferror(VLOOKUP(B36,Calendar!$A$2:$C$1001,3,false),"TBD")</f>
        <v>7.1</v>
      </c>
    </row>
    <row r="37">
      <c r="A37" s="3" t="str">
        <f>VLOOKUP(B37,'DK Salaries'!$B$2:$G$1000,6,false)</f>
        <v>QB</v>
      </c>
      <c r="B37" s="3" t="s">
        <v>162</v>
      </c>
      <c r="C37" s="12" t="str">
        <f>iferror(VLOOKUP(B37,'FD Salaries'!$M$2:$P$1000,3,false)," ")</f>
        <v/>
      </c>
      <c r="D37" s="12" t="str">
        <f>iferror(VLOOKUP(B37,'FD Salaries'!$M$2:$P$1000,4,false)," ")</f>
        <v/>
      </c>
      <c r="E37" s="12">
        <f>VLOOKUP(B37,Functions!$B$2:$E$1000,4,false)</f>
        <v>16.59</v>
      </c>
      <c r="F37" s="30">
        <f>VLOOKUP(B37,'DK Salaries'!$B$2:$C$1000,2,false)</f>
        <v>6900</v>
      </c>
      <c r="G37" s="31">
        <f t="shared" si="1"/>
        <v>13.8</v>
      </c>
      <c r="H37" s="31">
        <f t="shared" si="2"/>
        <v>20.7</v>
      </c>
      <c r="I37" s="31">
        <f t="shared" si="3"/>
        <v>27.6</v>
      </c>
      <c r="J37" s="3" t="str">
        <f>IFERROR(VLOOKUP(VLOOKUP(B37,Functions!B$2:L$1000,5,false),Functions2!$A$2:$B$100,2,FALSE),VLOOKUP(B37,Functions!B$2:L$1000,5,false))</f>
        <v>Sea</v>
      </c>
      <c r="K37" s="3" t="str">
        <f>IFERROR(VLOOKUP(VLOOKUP(B37,Functions!B$2:L$1000,11,false),Functions2!$A$2:$B$100,2,FALSE),VLOOKUP(B37,Functions!B$2:L$1000,11,false))</f>
        <v>Atl</v>
      </c>
      <c r="L37" s="32">
        <f>VLOOKUP(K37,'DK DvP'!A$2:F$34,if(A37="DST",6,if(A37="TE",5,if(A37="WR",4,if(A37="RB",3,2)))),FALSE)/VLOOKUP("AVG",'DK DvP'!$A$2:$F$34,if(A37="DST",6,if(A37="TE",5,if(A37="WR",4,if(A37="RB",3,2)))),false)</f>
        <v>1.354908306</v>
      </c>
      <c r="M37" s="8">
        <f>VLOOKUP(J37,Odds!$I$2:$J$31,2,false)</f>
        <v>26</v>
      </c>
      <c r="N37" s="12">
        <f>VLOOKUP(if(A37="DST",K37,J37),'Avg Line'!$D$1:$E$32,2,false)</f>
        <v>23.88</v>
      </c>
      <c r="O37" s="31">
        <f t="shared" si="4"/>
        <v>1.088777219</v>
      </c>
      <c r="P37" s="12">
        <f t="shared" si="5"/>
        <v>24.47345682</v>
      </c>
      <c r="Q37" s="12">
        <f t="shared" si="6"/>
        <v>3.5468778</v>
      </c>
      <c r="R37" s="33">
        <f t="shared" si="7"/>
        <v>0.6554217416</v>
      </c>
      <c r="S37" s="33">
        <f t="shared" si="8"/>
        <v>0.2790337662</v>
      </c>
      <c r="T37" s="33">
        <f t="shared" si="9"/>
        <v>0.05804156687</v>
      </c>
      <c r="U37" s="3">
        <f>iferror(VLOOKUP(B37,Calendar!$A$2:$C$1001,2,false),"TBD")</f>
        <v>16.6</v>
      </c>
      <c r="V37" s="3">
        <f>iferror(VLOOKUP(B37,Calendar!$A$2:$C$1001,3,false),"TBD")</f>
        <v>7</v>
      </c>
    </row>
    <row r="38">
      <c r="A38" s="3" t="str">
        <f>VLOOKUP(B38,'DK Salaries'!$B$2:$G$1000,6,false)</f>
        <v>QB</v>
      </c>
      <c r="B38" s="3" t="s">
        <v>199</v>
      </c>
      <c r="C38" s="12" t="str">
        <f>iferror(VLOOKUP(B38,'FD Salaries'!$M$2:$P$1000,3,false)," ")</f>
        <v/>
      </c>
      <c r="D38" s="12" t="str">
        <f>iferror(VLOOKUP(B38,'FD Salaries'!$M$2:$P$1000,4,false)," ")</f>
        <v/>
      </c>
      <c r="E38" s="12">
        <f>VLOOKUP(B38,Functions!$B$2:$E$1000,4,false)</f>
        <v>20.975</v>
      </c>
      <c r="F38" s="30">
        <f>VLOOKUP(B38,'DK Salaries'!$B$2:$C$1000,2,false)</f>
        <v>6300</v>
      </c>
      <c r="G38" s="31">
        <f t="shared" si="1"/>
        <v>12.6</v>
      </c>
      <c r="H38" s="31">
        <f t="shared" si="2"/>
        <v>18.9</v>
      </c>
      <c r="I38" s="31">
        <f t="shared" si="3"/>
        <v>25.2</v>
      </c>
      <c r="J38" s="3" t="str">
        <f>IFERROR(VLOOKUP(VLOOKUP(B38,Functions!B$2:L$1000,5,false),Functions2!$A$2:$B$100,2,FALSE),VLOOKUP(B38,Functions!B$2:L$1000,5,false))</f>
        <v>Jax</v>
      </c>
      <c r="K38" s="3" t="str">
        <f>IFERROR(VLOOKUP(VLOOKUP(B38,Functions!B$2:L$1000,11,false),Functions2!$A$2:$B$100,2,FALSE),VLOOKUP(B38,Functions!B$2:L$1000,11,false))</f>
        <v>Chi</v>
      </c>
      <c r="L38" s="32">
        <f>VLOOKUP(K38,'DK DvP'!A$2:F$34,if(A38="DST",6,if(A38="TE",5,if(A38="WR",4,if(A38="RB",3,2)))),FALSE)/VLOOKUP("AVG",'DK DvP'!$A$2:$F$34,if(A38="DST",6,if(A38="TE",5,if(A38="WR",4,if(A38="RB",3,2)))),false)</f>
        <v>1.003236246</v>
      </c>
      <c r="M38" s="8">
        <f>VLOOKUP(J38,Odds!$I$2:$J$31,2,false)</f>
        <v>22.5</v>
      </c>
      <c r="N38" s="12">
        <f>VLOOKUP(if(A38="DST",K38,J38),'Avg Line'!$D$1:$E$32,2,false)</f>
        <v>22.19</v>
      </c>
      <c r="O38" s="31">
        <f t="shared" si="4"/>
        <v>1.013970257</v>
      </c>
      <c r="P38" s="12">
        <f t="shared" si="5"/>
        <v>21.3368547</v>
      </c>
      <c r="Q38" s="12">
        <f t="shared" si="6"/>
        <v>3.386802334</v>
      </c>
      <c r="R38" s="33">
        <f t="shared" si="7"/>
        <v>0.9435061149</v>
      </c>
      <c r="S38" s="33">
        <f t="shared" si="8"/>
        <v>0.6540309969</v>
      </c>
      <c r="T38" s="33">
        <f t="shared" si="9"/>
        <v>0.2140483427</v>
      </c>
      <c r="U38" s="3">
        <f>iferror(VLOOKUP(B38,Calendar!$A$2:$C$1001,2,false),"TBD")</f>
        <v>21</v>
      </c>
      <c r="V38" s="3">
        <f>iferror(VLOOKUP(B38,Calendar!$A$2:$C$1001,3,false),"TBD")</f>
        <v>5.3</v>
      </c>
    </row>
    <row r="39">
      <c r="A39" s="3" t="str">
        <f>VLOOKUP(B39,'DK Salaries'!$B$2:$G$1000,6,false)</f>
        <v>QB</v>
      </c>
      <c r="B39" s="3" t="s">
        <v>248</v>
      </c>
      <c r="C39" s="12" t="str">
        <f>iferror(VLOOKUP(B39,'FD Salaries'!$M$2:$P$1000,3,false)," ")</f>
        <v/>
      </c>
      <c r="D39" s="12" t="str">
        <f>iferror(VLOOKUP(B39,'FD Salaries'!$M$2:$P$1000,4,false)," ")</f>
        <v/>
      </c>
      <c r="E39" s="12">
        <f>VLOOKUP(B39,Functions!$B$2:$E$1000,4,false)</f>
        <v>18.89</v>
      </c>
      <c r="F39" s="30">
        <f>VLOOKUP(B39,'DK Salaries'!$B$2:$C$1000,2,false)</f>
        <v>5800</v>
      </c>
      <c r="G39" s="31">
        <f t="shared" si="1"/>
        <v>11.6</v>
      </c>
      <c r="H39" s="31">
        <f t="shared" si="2"/>
        <v>17.4</v>
      </c>
      <c r="I39" s="31">
        <f t="shared" si="3"/>
        <v>23.2</v>
      </c>
      <c r="J39" s="3" t="str">
        <f>IFERROR(VLOOKUP(VLOOKUP(B39,Functions!B$2:L$1000,5,false),Functions2!$A$2:$B$100,2,FALSE),VLOOKUP(B39,Functions!B$2:L$1000,5,false))</f>
        <v>Chi</v>
      </c>
      <c r="K39" s="3" t="str">
        <f>IFERROR(VLOOKUP(VLOOKUP(B39,Functions!B$2:L$1000,11,false),Functions2!$A$2:$B$100,2,FALSE),VLOOKUP(B39,Functions!B$2:L$1000,11,false))</f>
        <v>Jax</v>
      </c>
      <c r="L39" s="32">
        <f>VLOOKUP(K39,'DK DvP'!A$2:F$34,if(A39="DST",6,if(A39="TE",5,if(A39="WR",4,if(A39="RB",3,2)))),FALSE)/VLOOKUP("AVG",'DK DvP'!$A$2:$F$34,if(A39="DST",6,if(A39="TE",5,if(A39="WR",4,if(A39="RB",3,2)))),false)</f>
        <v>1.091154261</v>
      </c>
      <c r="M39" s="8">
        <f>VLOOKUP(J39,Odds!$I$2:$J$31,2,false)</f>
        <v>24.5</v>
      </c>
      <c r="N39" s="12">
        <f>VLOOKUP(if(A39="DST",K39,J39),'Avg Line'!$D$1:$E$32,2,false)</f>
        <v>26.19</v>
      </c>
      <c r="O39" s="31">
        <f t="shared" si="4"/>
        <v>0.935471554</v>
      </c>
      <c r="P39" s="12">
        <f t="shared" si="5"/>
        <v>19.28184986</v>
      </c>
      <c r="Q39" s="12">
        <f t="shared" si="6"/>
        <v>3.324456872</v>
      </c>
      <c r="R39" s="33">
        <f t="shared" si="7"/>
        <v>0.7515087702</v>
      </c>
      <c r="S39" s="33">
        <f t="shared" si="8"/>
        <v>0.5525377017</v>
      </c>
      <c r="T39" s="33">
        <f t="shared" si="9"/>
        <v>0.3390364215</v>
      </c>
      <c r="U39" s="3">
        <f>iferror(VLOOKUP(B39,Calendar!$A$2:$C$1001,2,false),"TBD")</f>
        <v>18.8</v>
      </c>
      <c r="V39" s="3">
        <f>iferror(VLOOKUP(B39,Calendar!$A$2:$C$1001,3,false),"TBD")</f>
        <v>10.6</v>
      </c>
    </row>
    <row r="40">
      <c r="A40" s="3" t="str">
        <f>VLOOKUP(B40,'DK Salaries'!$B$2:$G$1000,6,false)</f>
        <v>QB</v>
      </c>
      <c r="B40" s="3" t="s">
        <v>283</v>
      </c>
      <c r="C40" s="12" t="str">
        <f>iferror(VLOOKUP(B40,'FD Salaries'!$M$2:$P$1000,3,false)," ")</f>
        <v/>
      </c>
      <c r="D40" s="12" t="str">
        <f>iferror(VLOOKUP(B40,'FD Salaries'!$M$2:$P$1000,4,false)," ")</f>
        <v/>
      </c>
      <c r="E40" s="12">
        <f>VLOOKUP(B40,Functions!$B$2:$E$1000,4,false)</f>
        <v>13.224</v>
      </c>
      <c r="F40" s="30">
        <f>VLOOKUP(B40,'DK Salaries'!$B$2:$C$1000,2,false)</f>
        <v>5400</v>
      </c>
      <c r="G40" s="31">
        <f t="shared" si="1"/>
        <v>10.8</v>
      </c>
      <c r="H40" s="31">
        <f t="shared" si="2"/>
        <v>16.2</v>
      </c>
      <c r="I40" s="31">
        <f t="shared" si="3"/>
        <v>21.6</v>
      </c>
      <c r="J40" s="3" t="str">
        <f>IFERROR(VLOOKUP(VLOOKUP(B40,Functions!B$2:L$1000,5,false),Functions2!$A$2:$B$100,2,FALSE),VLOOKUP(B40,Functions!B$2:L$1000,5,false))</f>
        <v>Hou</v>
      </c>
      <c r="K40" s="3" t="str">
        <f>IFERROR(VLOOKUP(VLOOKUP(B40,Functions!B$2:L$1000,11,false),Functions2!$A$2:$B$100,2,FALSE),VLOOKUP(B40,Functions!B$2:L$1000,11,false))</f>
        <v>Ind</v>
      </c>
      <c r="L40" s="32">
        <f>VLOOKUP(K40,'DK DvP'!A$2:F$34,if(A40="DST",6,if(A40="TE",5,if(A40="WR",4,if(A40="RB",3,2)))),FALSE)/VLOOKUP("AVG",'DK DvP'!$A$2:$F$34,if(A40="DST",6,if(A40="TE",5,if(A40="WR",4,if(A40="RB",3,2)))),false)</f>
        <v>1.181229773</v>
      </c>
      <c r="M40" s="8">
        <f>VLOOKUP(J40,Odds!$I$2:$J$31,2,false)</f>
        <v>24.5</v>
      </c>
      <c r="N40" s="12">
        <f>VLOOKUP(if(A40="DST",K40,J40),'Avg Line'!$D$1:$E$32,2,false)</f>
        <v>21.44</v>
      </c>
      <c r="O40" s="31">
        <f t="shared" si="4"/>
        <v>1.142723881</v>
      </c>
      <c r="P40" s="12">
        <f t="shared" si="5"/>
        <v>17.85001268</v>
      </c>
      <c r="Q40" s="12">
        <f t="shared" si="6"/>
        <v>3.305557904</v>
      </c>
      <c r="R40" s="33">
        <f t="shared" si="7"/>
        <v>0.7195129843</v>
      </c>
      <c r="S40" s="33">
        <f t="shared" si="8"/>
        <v>0.2500226089</v>
      </c>
      <c r="T40" s="33">
        <f t="shared" si="9"/>
        <v>0.02678901457</v>
      </c>
      <c r="U40" s="3">
        <f>iferror(VLOOKUP(B40,Calendar!$A$2:$C$1001,2,false),"TBD")</f>
        <v>13.3</v>
      </c>
      <c r="V40" s="3">
        <f>iferror(VLOOKUP(B40,Calendar!$A$2:$C$1001,3,false),"TBD")</f>
        <v>4.3</v>
      </c>
    </row>
    <row r="41">
      <c r="A41" s="3" t="str">
        <f>VLOOKUP(B41,'DK Salaries'!$B$2:$G$1000,6,false)</f>
        <v>QB</v>
      </c>
      <c r="B41" s="3" t="s">
        <v>384</v>
      </c>
      <c r="C41" s="12" t="str">
        <f>iferror(VLOOKUP(B41,'FD Salaries'!$M$2:$P$1000,3,false)," ")</f>
        <v/>
      </c>
      <c r="D41" s="12" t="str">
        <f>iferror(VLOOKUP(B41,'FD Salaries'!$M$2:$P$1000,4,false)," ")</f>
        <v/>
      </c>
      <c r="E41" s="12">
        <f>VLOOKUP(B41,Functions!$B$2:$E$1000,4,false)</f>
        <v>12.347</v>
      </c>
      <c r="F41" s="30">
        <f>VLOOKUP(B41,'DK Salaries'!$B$2:$C$1000,2,false)</f>
        <v>5000</v>
      </c>
      <c r="G41" s="31">
        <f t="shared" si="1"/>
        <v>10</v>
      </c>
      <c r="H41" s="31">
        <f t="shared" si="2"/>
        <v>15</v>
      </c>
      <c r="I41" s="31">
        <f t="shared" si="3"/>
        <v>20</v>
      </c>
      <c r="J41" s="3" t="str">
        <f>IFERROR(VLOOKUP(VLOOKUP(B41,Functions!B$2:L$1000,5,false),Functions2!$A$2:$B$100,2,FALSE),VLOOKUP(B41,Functions!B$2:L$1000,5,false))</f>
        <v>NWE</v>
      </c>
      <c r="K41" s="3" t="str">
        <f>IFERROR(VLOOKUP(VLOOKUP(B41,Functions!B$2:L$1000,11,false),Functions2!$A$2:$B$100,2,FALSE),VLOOKUP(B41,Functions!B$2:L$1000,11,false))</f>
        <v>Cin</v>
      </c>
      <c r="L41" s="32">
        <f>VLOOKUP(K41,'DK DvP'!A$2:F$34,if(A41="DST",6,if(A41="TE",5,if(A41="WR",4,if(A41="RB",3,2)))),FALSE)/VLOOKUP("AVG",'DK DvP'!$A$2:$F$34,if(A41="DST",6,if(A41="TE",5,if(A41="WR",4,if(A41="RB",3,2)))),false)</f>
        <v>1.057173679</v>
      </c>
      <c r="M41" s="8">
        <f>VLOOKUP(J41,Odds!$I$2:$J$31,2,false)</f>
        <v>28</v>
      </c>
      <c r="N41" s="12">
        <f>VLOOKUP(if(A41="DST",K41,J41),'Avg Line'!$D$1:$E$32,2,false)</f>
        <v>22.35</v>
      </c>
      <c r="O41" s="31">
        <f t="shared" si="4"/>
        <v>1.252796421</v>
      </c>
      <c r="P41" s="12">
        <f t="shared" si="5"/>
        <v>16.35265572</v>
      </c>
      <c r="Q41" s="12">
        <f t="shared" si="6"/>
        <v>3.270531145</v>
      </c>
      <c r="R41" s="33">
        <f t="shared" si="7"/>
        <v>0.9913055139</v>
      </c>
      <c r="S41" s="33">
        <f t="shared" si="8"/>
        <v>0.8477961311</v>
      </c>
      <c r="T41" s="33">
        <f t="shared" si="9"/>
        <v>0.372846253</v>
      </c>
      <c r="U41" s="3">
        <f>iferror(VLOOKUP(B41,Calendar!$A$2:$C$1001,2,false),"TBD")</f>
        <v>18.8</v>
      </c>
      <c r="V41" s="3">
        <f>iferror(VLOOKUP(B41,Calendar!$A$2:$C$1001,3,false),"TBD")</f>
        <v>3.7</v>
      </c>
    </row>
    <row r="42">
      <c r="A42" s="3" t="str">
        <f>VLOOKUP(B42,'DK Salaries'!$B$2:$G$1000,6,false)</f>
        <v>QB</v>
      </c>
      <c r="B42" s="3" t="s">
        <v>367</v>
      </c>
      <c r="C42" s="12" t="str">
        <f>iferror(VLOOKUP(B42,'FD Salaries'!$M$2:$P$1000,3,false)," ")</f>
        <v/>
      </c>
      <c r="D42" s="12" t="str">
        <f>iferror(VLOOKUP(B42,'FD Salaries'!$M$2:$P$1000,4,false)," ")</f>
        <v/>
      </c>
      <c r="E42" s="12">
        <f>VLOOKUP(B42,Functions!$B$2:$E$1000,4,false)</f>
        <v>11.368</v>
      </c>
      <c r="F42" s="30">
        <f>VLOOKUP(B42,'DK Salaries'!$B$2:$C$1000,2,false)</f>
        <v>5000</v>
      </c>
      <c r="G42" s="31">
        <f t="shared" si="1"/>
        <v>10</v>
      </c>
      <c r="H42" s="31">
        <f t="shared" si="2"/>
        <v>15</v>
      </c>
      <c r="I42" s="31">
        <f t="shared" si="3"/>
        <v>20</v>
      </c>
      <c r="J42" s="3" t="str">
        <f>IFERROR(VLOOKUP(VLOOKUP(B42,Functions!B$2:L$1000,5,false),Functions2!$A$2:$B$100,2,FALSE),VLOOKUP(B42,Functions!B$2:L$1000,5,false))</f>
        <v>LA</v>
      </c>
      <c r="K42" s="3" t="str">
        <f>IFERROR(VLOOKUP(VLOOKUP(B42,Functions!B$2:L$1000,11,false),Functions2!$A$2:$B$100,2,FALSE),VLOOKUP(B42,Functions!B$2:L$1000,11,false))</f>
        <v>Det</v>
      </c>
      <c r="L42" s="32">
        <f>VLOOKUP(K42,'DK DvP'!A$2:F$34,if(A42="DST",6,if(A42="TE",5,if(A42="WR",4,if(A42="RB",3,2)))),FALSE)/VLOOKUP("AVG",'DK DvP'!$A$2:$F$34,if(A42="DST",6,if(A42="TE",5,if(A42="WR",4,if(A42="RB",3,2)))),false)</f>
        <v>1.329018339</v>
      </c>
      <c r="M42" s="8">
        <f>VLOOKUP(J42,Odds!$I$2:$J$31,2,false)</f>
        <v>20</v>
      </c>
      <c r="N42" s="12">
        <f>VLOOKUP(if(A42="DST",K42,J42),'Avg Line'!$D$1:$E$32,2,false)</f>
        <v>18.75</v>
      </c>
      <c r="O42" s="31">
        <f t="shared" si="4"/>
        <v>1.066666667</v>
      </c>
      <c r="P42" s="12">
        <f t="shared" si="5"/>
        <v>16.11549917</v>
      </c>
      <c r="Q42" s="12">
        <f t="shared" si="6"/>
        <v>3.223099835</v>
      </c>
      <c r="R42" s="33">
        <f t="shared" si="7"/>
        <v>0.5970094882</v>
      </c>
      <c r="S42" s="33">
        <f t="shared" si="8"/>
        <v>0.2638310234</v>
      </c>
      <c r="T42" s="33">
        <f t="shared" si="9"/>
        <v>0.06567853823</v>
      </c>
      <c r="U42" s="3">
        <f>iferror(VLOOKUP(B42,Calendar!$A$2:$C$1001,2,false),"TBD")</f>
        <v>11.4</v>
      </c>
      <c r="V42" s="3">
        <f>iferror(VLOOKUP(B42,Calendar!$A$2:$C$1001,3,false),"TBD")</f>
        <v>5.7</v>
      </c>
    </row>
    <row r="43">
      <c r="A43" s="3" t="str">
        <f>VLOOKUP(B43,'DK Salaries'!$B$2:$G$1000,6,false)</f>
        <v>QB</v>
      </c>
      <c r="B43" s="3" t="s">
        <v>47</v>
      </c>
      <c r="C43" s="12" t="str">
        <f>iferror(VLOOKUP(B43,'FD Salaries'!$M$2:$P$1000,3,false)," ")</f>
        <v>Q</v>
      </c>
      <c r="D43" s="12" t="str">
        <f>iferror(VLOOKUP(B43,'FD Salaries'!$M$2:$P$1000,4,false)," ")</f>
        <v>Concussion</v>
      </c>
      <c r="E43" s="12">
        <f>VLOOKUP(B43,Functions!$B$2:$E$1000,4,false)</f>
        <v>22.165</v>
      </c>
      <c r="F43" s="30">
        <f>VLOOKUP(B43,'DK Salaries'!$B$2:$C$1000,2,false)</f>
        <v>8100</v>
      </c>
      <c r="G43" s="31">
        <f t="shared" si="1"/>
        <v>16.2</v>
      </c>
      <c r="H43" s="31">
        <f t="shared" si="2"/>
        <v>24.3</v>
      </c>
      <c r="I43" s="31">
        <f t="shared" si="3"/>
        <v>32.4</v>
      </c>
      <c r="J43" s="3" t="str">
        <f>IFERROR(VLOOKUP(VLOOKUP(B43,Functions!B$2:L$1000,5,false),Functions2!$A$2:$B$100,2,FALSE),VLOOKUP(B43,Functions!B$2:L$1000,5,false))</f>
        <v>Car</v>
      </c>
      <c r="K43" s="3" t="str">
        <f>IFERROR(VLOOKUP(VLOOKUP(B43,Functions!B$2:L$1000,11,false),Functions2!$A$2:$B$100,2,FALSE),VLOOKUP(B43,Functions!B$2:L$1000,11,false))</f>
        <v>NOR</v>
      </c>
      <c r="L43" s="32">
        <f>VLOOKUP(K43,'DK DvP'!A$2:F$34,if(A43="DST",6,if(A43="TE",5,if(A43="WR",4,if(A43="RB",3,2)))),FALSE)/VLOOKUP("AVG",'DK DvP'!$A$2:$F$34,if(A43="DST",6,if(A43="TE",5,if(A43="WR",4,if(A43="RB",3,2)))),false)</f>
        <v>1.138079827</v>
      </c>
      <c r="M43" s="8">
        <f>VLOOKUP(J43,Odds!$I$2:$J$31,2,false)</f>
        <v>25.5</v>
      </c>
      <c r="N43" s="12">
        <f>VLOOKUP(if(A43="DST",K43,J43),'Avg Line'!$D$1:$E$32,2,false)</f>
        <v>25</v>
      </c>
      <c r="O43" s="31">
        <f t="shared" si="4"/>
        <v>1.02</v>
      </c>
      <c r="P43" s="12">
        <f t="shared" si="5"/>
        <v>25.73005016</v>
      </c>
      <c r="Q43" s="12">
        <f t="shared" si="6"/>
        <v>3.176549403</v>
      </c>
      <c r="R43" s="33">
        <f t="shared" si="7"/>
        <v>0.7498943443</v>
      </c>
      <c r="S43" s="33">
        <f t="shared" si="8"/>
        <v>0.4067337727</v>
      </c>
      <c r="T43" s="33">
        <f t="shared" si="9"/>
        <v>0.1258836293</v>
      </c>
      <c r="U43" s="3">
        <f>iferror(VLOOKUP(B43,Calendar!$A$2:$C$1001,2,false),"TBD")</f>
        <v>22.2</v>
      </c>
      <c r="V43" s="3">
        <f>iferror(VLOOKUP(B43,Calendar!$A$2:$C$1001,3,false),"TBD")</f>
        <v>8.9</v>
      </c>
    </row>
    <row r="44">
      <c r="A44" s="3" t="str">
        <f>VLOOKUP(B44,'DK Salaries'!$B$2:$G$1000,6,false)</f>
        <v>QB</v>
      </c>
      <c r="B44" s="3" t="s">
        <v>187</v>
      </c>
      <c r="C44" s="12" t="str">
        <f>iferror(VLOOKUP(B44,'FD Salaries'!$M$2:$P$1000,3,false)," ")</f>
        <v/>
      </c>
      <c r="D44" s="12" t="str">
        <f>iferror(VLOOKUP(B44,'FD Salaries'!$M$2:$P$1000,4,false)," ")</f>
        <v/>
      </c>
      <c r="E44" s="12">
        <f>VLOOKUP(B44,Functions!$B$2:$E$1000,4,false)</f>
        <v>22.584</v>
      </c>
      <c r="F44" s="30">
        <f>VLOOKUP(B44,'DK Salaries'!$B$2:$C$1000,2,false)</f>
        <v>6500</v>
      </c>
      <c r="G44" s="31">
        <f t="shared" si="1"/>
        <v>13</v>
      </c>
      <c r="H44" s="31">
        <f t="shared" si="2"/>
        <v>19.5</v>
      </c>
      <c r="I44" s="31">
        <f t="shared" si="3"/>
        <v>26</v>
      </c>
      <c r="J44" s="3" t="str">
        <f>IFERROR(VLOOKUP(VLOOKUP(B44,Functions!B$2:L$1000,5,false),Functions2!$A$2:$B$100,2,FALSE),VLOOKUP(B44,Functions!B$2:L$1000,5,false))</f>
        <v>Oak</v>
      </c>
      <c r="K44" s="3" t="str">
        <f>IFERROR(VLOOKUP(VLOOKUP(B44,Functions!B$2:L$1000,11,false),Functions2!$A$2:$B$100,2,FALSE),VLOOKUP(B44,Functions!B$2:L$1000,11,false))</f>
        <v>KAN</v>
      </c>
      <c r="L44" s="32">
        <f>VLOOKUP(K44,'DK DvP'!A$2:F$34,if(A44="DST",6,if(A44="TE",5,if(A44="WR",4,if(A44="RB",3,2)))),FALSE)/VLOOKUP("AVG",'DK DvP'!$A$2:$F$34,if(A44="DST",6,if(A44="TE",5,if(A44="WR",4,if(A44="RB",3,2)))),false)</f>
        <v>0.932038835</v>
      </c>
      <c r="M44" s="8">
        <f>VLOOKUP(J44,Odds!$I$2:$J$31,2,false)</f>
        <v>23.75</v>
      </c>
      <c r="N44" s="12">
        <f>VLOOKUP(if(A44="DST",K44,J44),'Avg Line'!$D$1:$E$32,2,false)</f>
        <v>24.3</v>
      </c>
      <c r="O44" s="31">
        <f t="shared" si="4"/>
        <v>0.9773662551</v>
      </c>
      <c r="P44" s="12">
        <f t="shared" si="5"/>
        <v>20.57274362</v>
      </c>
      <c r="Q44" s="12">
        <f t="shared" si="6"/>
        <v>3.16503748</v>
      </c>
      <c r="R44" s="33">
        <f t="shared" si="7"/>
        <v>0.959547111</v>
      </c>
      <c r="S44" s="33">
        <f t="shared" si="8"/>
        <v>0.7134991831</v>
      </c>
      <c r="T44" s="33">
        <f t="shared" si="9"/>
        <v>0.2682277469</v>
      </c>
      <c r="U44" s="3">
        <f>iferror(VLOOKUP(B44,Calendar!$A$2:$C$1001,2,false),"TBD")</f>
        <v>22.6</v>
      </c>
      <c r="V44" s="3">
        <f>iferror(VLOOKUP(B44,Calendar!$A$2:$C$1001,3,false),"TBD")</f>
        <v>5.5</v>
      </c>
    </row>
    <row r="45">
      <c r="A45" s="3" t="str">
        <f>VLOOKUP(B45,'DK Salaries'!$B$2:$G$1000,6,false)</f>
        <v>QB</v>
      </c>
      <c r="B45" s="3" t="s">
        <v>206</v>
      </c>
      <c r="C45" s="12" t="str">
        <f>iferror(VLOOKUP(B45,'FD Salaries'!$M$2:$P$1000,3,false)," ")</f>
        <v/>
      </c>
      <c r="D45" s="12" t="str">
        <f>iferror(VLOOKUP(B45,'FD Salaries'!$M$2:$P$1000,4,false)," ")</f>
        <v/>
      </c>
      <c r="E45" s="12">
        <f>VLOOKUP(B45,Functions!$B$2:$E$1000,4,false)</f>
        <v>21.224</v>
      </c>
      <c r="F45" s="30">
        <f>VLOOKUP(B45,'DK Salaries'!$B$2:$C$1000,2,false)</f>
        <v>6200</v>
      </c>
      <c r="G45" s="31">
        <f t="shared" si="1"/>
        <v>12.4</v>
      </c>
      <c r="H45" s="31">
        <f t="shared" si="2"/>
        <v>18.6</v>
      </c>
      <c r="I45" s="31">
        <f t="shared" si="3"/>
        <v>24.8</v>
      </c>
      <c r="J45" s="3" t="str">
        <f>IFERROR(VLOOKUP(VLOOKUP(B45,Functions!B$2:L$1000,5,false),Functions2!$A$2:$B$100,2,FALSE),VLOOKUP(B45,Functions!B$2:L$1000,5,false))</f>
        <v>Det</v>
      </c>
      <c r="K45" s="3" t="str">
        <f>IFERROR(VLOOKUP(VLOOKUP(B45,Functions!B$2:L$1000,11,false),Functions2!$A$2:$B$100,2,FALSE),VLOOKUP(B45,Functions!B$2:L$1000,11,false))</f>
        <v>LA</v>
      </c>
      <c r="L45" s="32">
        <f>VLOOKUP(K45,'DK DvP'!A$2:F$34,if(A45="DST",6,if(A45="TE",5,if(A45="WR",4,if(A45="RB",3,2)))),FALSE)/VLOOKUP("AVG",'DK DvP'!$A$2:$F$34,if(A45="DST",6,if(A45="TE",5,if(A45="WR",4,if(A45="RB",3,2)))),false)</f>
        <v>0.9266450917</v>
      </c>
      <c r="M45" s="8">
        <f>VLOOKUP(J45,Odds!$I$2:$J$31,2,false)</f>
        <v>23.5</v>
      </c>
      <c r="N45" s="12">
        <f>VLOOKUP(if(A45="DST",K45,J45),'Avg Line'!$D$1:$E$32,2,false)</f>
        <v>23.75</v>
      </c>
      <c r="O45" s="31">
        <f t="shared" si="4"/>
        <v>0.9894736842</v>
      </c>
      <c r="P45" s="12">
        <f t="shared" si="5"/>
        <v>19.46009316</v>
      </c>
      <c r="Q45" s="12">
        <f t="shared" si="6"/>
        <v>3.138724703</v>
      </c>
      <c r="R45" s="33">
        <f t="shared" si="7"/>
        <v>0.8469065452</v>
      </c>
      <c r="S45" s="33">
        <f t="shared" si="8"/>
        <v>0.6187980605</v>
      </c>
      <c r="T45" s="33">
        <f t="shared" si="9"/>
        <v>0.3377525449</v>
      </c>
      <c r="U45" s="3">
        <f>iferror(VLOOKUP(B45,Calendar!$A$2:$C$1001,2,false),"TBD")</f>
        <v>21.2</v>
      </c>
      <c r="V45" s="3">
        <f>iferror(VLOOKUP(B45,Calendar!$A$2:$C$1001,3,false),"TBD")</f>
        <v>8.6</v>
      </c>
    </row>
    <row r="46">
      <c r="A46" s="3" t="str">
        <f>VLOOKUP(B46,'DK Salaries'!$B$2:$G$1000,6,false)</f>
        <v>QB</v>
      </c>
      <c r="B46" s="3" t="s">
        <v>256</v>
      </c>
      <c r="C46" s="12" t="str">
        <f>iferror(VLOOKUP(B46,'FD Salaries'!$M$2:$P$1000,3,false)," ")</f>
        <v/>
      </c>
      <c r="D46" s="12" t="str">
        <f>iferror(VLOOKUP(B46,'FD Salaries'!$M$2:$P$1000,4,false)," ")</f>
        <v/>
      </c>
      <c r="E46" s="12">
        <f>VLOOKUP(B46,Functions!$B$2:$E$1000,4,false)</f>
        <v>17.38</v>
      </c>
      <c r="F46" s="30">
        <f>VLOOKUP(B46,'DK Salaries'!$B$2:$C$1000,2,false)</f>
        <v>5700</v>
      </c>
      <c r="G46" s="31">
        <f t="shared" si="1"/>
        <v>11.4</v>
      </c>
      <c r="H46" s="31">
        <f t="shared" si="2"/>
        <v>17.1</v>
      </c>
      <c r="I46" s="31">
        <f t="shared" si="3"/>
        <v>22.8</v>
      </c>
      <c r="J46" s="3" t="str">
        <f>IFERROR(VLOOKUP(VLOOKUP(B46,Functions!B$2:L$1000,5,false),Functions2!$A$2:$B$100,2,FALSE),VLOOKUP(B46,Functions!B$2:L$1000,5,false))</f>
        <v>KAN</v>
      </c>
      <c r="K46" s="3" t="str">
        <f>IFERROR(VLOOKUP(VLOOKUP(B46,Functions!B$2:L$1000,11,false),Functions2!$A$2:$B$100,2,FALSE),VLOOKUP(B46,Functions!B$2:L$1000,11,false))</f>
        <v>Oak</v>
      </c>
      <c r="L46" s="32">
        <f>VLOOKUP(K46,'DK DvP'!A$2:F$34,if(A46="DST",6,if(A46="TE",5,if(A46="WR",4,if(A46="RB",3,2)))),FALSE)/VLOOKUP("AVG",'DK DvP'!$A$2:$F$34,if(A46="DST",6,if(A46="TE",5,if(A46="WR",4,if(A46="RB",3,2)))),false)</f>
        <v>1.395900755</v>
      </c>
      <c r="M46" s="8">
        <f>VLOOKUP(J46,Odds!$I$2:$J$31,2,false)</f>
        <v>22.75</v>
      </c>
      <c r="N46" s="12">
        <f>VLOOKUP(if(A46="DST",K46,J46),'Avg Line'!$D$1:$E$32,2,false)</f>
        <v>31.17</v>
      </c>
      <c r="O46" s="31">
        <f t="shared" si="4"/>
        <v>0.7298684633</v>
      </c>
      <c r="P46" s="12">
        <f t="shared" si="5"/>
        <v>17.70716006</v>
      </c>
      <c r="Q46" s="12">
        <f t="shared" si="6"/>
        <v>3.106519309</v>
      </c>
      <c r="R46" s="33">
        <f t="shared" si="7"/>
        <v>0.7055878447</v>
      </c>
      <c r="S46" s="33">
        <f t="shared" si="8"/>
        <v>0.5107809113</v>
      </c>
      <c r="T46" s="33">
        <f t="shared" si="9"/>
        <v>0.3133111421</v>
      </c>
      <c r="U46" s="3">
        <f>iferror(VLOOKUP(B46,Calendar!$A$2:$C$1001,2,false),"TBD")</f>
        <v>17.4</v>
      </c>
      <c r="V46" s="3">
        <f>iferror(VLOOKUP(B46,Calendar!$A$2:$C$1001,3,false),"TBD")</f>
        <v>11.1</v>
      </c>
    </row>
    <row r="47">
      <c r="A47" s="3" t="str">
        <f>VLOOKUP(B47,'DK Salaries'!$B$2:$G$1000,6,false)</f>
        <v>QB</v>
      </c>
      <c r="B47" s="3" t="s">
        <v>221</v>
      </c>
      <c r="C47" s="12" t="str">
        <f>iferror(VLOOKUP(B47,'FD Salaries'!$M$2:$P$1000,3,false)," ")</f>
        <v/>
      </c>
      <c r="D47" s="12" t="str">
        <f>iferror(VLOOKUP(B47,'FD Salaries'!$M$2:$P$1000,4,false)," ")</f>
        <v/>
      </c>
      <c r="E47" s="12">
        <f>VLOOKUP(B47,Functions!$B$2:$E$1000,4,false)</f>
        <v>18.445</v>
      </c>
      <c r="F47" s="30">
        <f>VLOOKUP(B47,'DK Salaries'!$B$2:$C$1000,2,false)</f>
        <v>6000</v>
      </c>
      <c r="G47" s="31">
        <f t="shared" si="1"/>
        <v>12</v>
      </c>
      <c r="H47" s="31">
        <f t="shared" si="2"/>
        <v>18</v>
      </c>
      <c r="I47" s="31">
        <f t="shared" si="3"/>
        <v>24</v>
      </c>
      <c r="J47" s="3" t="str">
        <f>IFERROR(VLOOKUP(VLOOKUP(B47,Functions!B$2:L$1000,5,false),Functions2!$A$2:$B$100,2,FALSE),VLOOKUP(B47,Functions!B$2:L$1000,5,false))</f>
        <v>Phi</v>
      </c>
      <c r="K47" s="3" t="str">
        <f>IFERROR(VLOOKUP(VLOOKUP(B47,Functions!B$2:L$1000,11,false),Functions2!$A$2:$B$100,2,FALSE),VLOOKUP(B47,Functions!B$2:L$1000,11,false))</f>
        <v>Was</v>
      </c>
      <c r="L47" s="32">
        <f>VLOOKUP(K47,'DK DvP'!A$2:F$34,if(A47="DST",6,if(A47="TE",5,if(A47="WR",4,if(A47="RB",3,2)))),FALSE)/VLOOKUP("AVG",'DK DvP'!$A$2:$F$34,if(A47="DST",6,if(A47="TE",5,if(A47="WR",4,if(A47="RB",3,2)))),false)</f>
        <v>0.9514563107</v>
      </c>
      <c r="M47" s="8">
        <f>VLOOKUP(J47,Odds!$I$2:$J$31,2,false)</f>
        <v>23.5</v>
      </c>
      <c r="N47" s="12">
        <f>VLOOKUP(if(A47="DST",K47,J47),'Avg Line'!$D$1:$E$32,2,false)</f>
        <v>22.19</v>
      </c>
      <c r="O47" s="31">
        <f t="shared" si="4"/>
        <v>1.059035602</v>
      </c>
      <c r="P47" s="12">
        <f t="shared" si="5"/>
        <v>18.58566353</v>
      </c>
      <c r="Q47" s="12">
        <f t="shared" si="6"/>
        <v>3.097610589</v>
      </c>
      <c r="R47" s="33">
        <f t="shared" si="7"/>
        <v>0.9133540452</v>
      </c>
      <c r="S47" s="33">
        <f t="shared" si="8"/>
        <v>0.5339115921</v>
      </c>
      <c r="T47" s="33">
        <f t="shared" si="9"/>
        <v>0.1167307652</v>
      </c>
      <c r="U47" s="3">
        <f>iferror(VLOOKUP(B47,Calendar!$A$2:$C$1001,2,false),"TBD")</f>
        <v>18.4</v>
      </c>
      <c r="V47" s="3">
        <f>iferror(VLOOKUP(B47,Calendar!$A$2:$C$1001,3,false),"TBD")</f>
        <v>4.7</v>
      </c>
    </row>
    <row r="48">
      <c r="A48" s="3" t="str">
        <f>VLOOKUP(B48,'DK Salaries'!$B$2:$G$1000,6,false)</f>
        <v>QB</v>
      </c>
      <c r="B48" s="3" t="s">
        <v>278</v>
      </c>
      <c r="C48" s="12" t="str">
        <f>iferror(VLOOKUP(B48,'FD Salaries'!$M$2:$P$1000,3,false)," ")</f>
        <v/>
      </c>
      <c r="D48" s="12" t="str">
        <f>iferror(VLOOKUP(B48,'FD Salaries'!$M$2:$P$1000,4,false)," ")</f>
        <v/>
      </c>
      <c r="E48" s="12">
        <f>VLOOKUP(B48,Functions!$B$2:$E$1000,4,false)</f>
        <v>16.656</v>
      </c>
      <c r="F48" s="30">
        <f>VLOOKUP(B48,'DK Salaries'!$B$2:$C$1000,2,false)</f>
        <v>5400</v>
      </c>
      <c r="G48" s="31">
        <f t="shared" si="1"/>
        <v>10.8</v>
      </c>
      <c r="H48" s="31">
        <f t="shared" si="2"/>
        <v>16.2</v>
      </c>
      <c r="I48" s="31">
        <f t="shared" si="3"/>
        <v>21.6</v>
      </c>
      <c r="J48" s="3" t="str">
        <f>IFERROR(VLOOKUP(VLOOKUP(B48,Functions!B$2:L$1000,5,false),Functions2!$A$2:$B$100,2,FALSE),VLOOKUP(B48,Functions!B$2:L$1000,5,false))</f>
        <v>Mia</v>
      </c>
      <c r="K48" s="3" t="str">
        <f>IFERROR(VLOOKUP(VLOOKUP(B48,Functions!B$2:L$1000,11,false),Functions2!$A$2:$B$100,2,FALSE),VLOOKUP(B48,Functions!B$2:L$1000,11,false))</f>
        <v>Pit</v>
      </c>
      <c r="L48" s="32">
        <f>VLOOKUP(K48,'DK DvP'!A$2:F$34,if(A48="DST",6,if(A48="TE",5,if(A48="WR",4,if(A48="RB",3,2)))),FALSE)/VLOOKUP("AVG",'DK DvP'!$A$2:$F$34,if(A48="DST",6,if(A48="TE",5,if(A48="WR",4,if(A48="RB",3,2)))),false)</f>
        <v>1.025889968</v>
      </c>
      <c r="M48" s="8">
        <f>VLOOKUP(J48,Odds!$I$2:$J$31,2,false)</f>
        <v>20.25</v>
      </c>
      <c r="N48" s="12">
        <f>VLOOKUP(if(A48="DST",K48,J48),'Avg Line'!$D$1:$E$32,2,false)</f>
        <v>20.7</v>
      </c>
      <c r="O48" s="31">
        <f t="shared" si="4"/>
        <v>0.9782608696</v>
      </c>
      <c r="P48" s="12">
        <f t="shared" si="5"/>
        <v>16.71576192</v>
      </c>
      <c r="Q48" s="12">
        <f t="shared" si="6"/>
        <v>3.095511468</v>
      </c>
      <c r="R48" s="33">
        <f t="shared" si="7"/>
        <v>0.7284883068</v>
      </c>
      <c r="S48" s="33">
        <f t="shared" si="8"/>
        <v>0.5205549322</v>
      </c>
      <c r="T48" s="33">
        <f t="shared" si="9"/>
        <v>0.3067251136</v>
      </c>
      <c r="U48" s="3">
        <f>iferror(VLOOKUP(B48,Calendar!$A$2:$C$1001,2,false),"TBD")</f>
        <v>16.7</v>
      </c>
      <c r="V48" s="3">
        <f>iferror(VLOOKUP(B48,Calendar!$A$2:$C$1001,3,false),"TBD")</f>
        <v>9.7</v>
      </c>
    </row>
    <row r="49">
      <c r="A49" s="3" t="str">
        <f>VLOOKUP(B49,'DK Salaries'!$B$2:$G$1000,6,false)</f>
        <v>QB</v>
      </c>
      <c r="B49" s="3" t="s">
        <v>294</v>
      </c>
      <c r="C49" s="12" t="str">
        <f>iferror(VLOOKUP(B49,'FD Salaries'!$M$2:$P$1000,3,false)," ")</f>
        <v/>
      </c>
      <c r="D49" s="12" t="str">
        <f>iferror(VLOOKUP(B49,'FD Salaries'!$M$2:$P$1000,4,false)," ")</f>
        <v/>
      </c>
      <c r="E49" s="12">
        <f>VLOOKUP(B49,Functions!$B$2:$E$1000,4,false)</f>
        <v>12.06</v>
      </c>
      <c r="F49" s="30">
        <f>VLOOKUP(B49,'DK Salaries'!$B$2:$C$1000,2,false)</f>
        <v>5200</v>
      </c>
      <c r="G49" s="31">
        <f t="shared" si="1"/>
        <v>10.4</v>
      </c>
      <c r="H49" s="31">
        <f t="shared" si="2"/>
        <v>15.6</v>
      </c>
      <c r="I49" s="31">
        <f t="shared" si="3"/>
        <v>20.8</v>
      </c>
      <c r="J49" s="3" t="str">
        <f>IFERROR(VLOOKUP(VLOOKUP(B49,Functions!B$2:L$1000,5,false),Functions2!$A$2:$B$100,2,FALSE),VLOOKUP(B49,Functions!B$2:L$1000,5,false))</f>
        <v>Den</v>
      </c>
      <c r="K49" s="3" t="str">
        <f>IFERROR(VLOOKUP(VLOOKUP(B49,Functions!B$2:L$1000,11,false),Functions2!$A$2:$B$100,2,FALSE),VLOOKUP(B49,Functions!B$2:L$1000,11,false))</f>
        <v>SDG</v>
      </c>
      <c r="L49" s="32">
        <f>VLOOKUP(K49,'DK DvP'!A$2:F$34,if(A49="DST",6,if(A49="TE",5,if(A49="WR",4,if(A49="RB",3,2)))),FALSE)/VLOOKUP("AVG",'DK DvP'!$A$2:$F$34,if(A49="DST",6,if(A49="TE",5,if(A49="WR",4,if(A49="RB",3,2)))),false)</f>
        <v>1.237324703</v>
      </c>
      <c r="M49" s="8">
        <f>VLOOKUP(J49,Odds!$I$2:$J$31,2,false)</f>
        <v>24</v>
      </c>
      <c r="N49" s="12">
        <f>VLOOKUP(if(A49="DST",K49,J49),'Avg Line'!$D$1:$E$32,2,false)</f>
        <v>22.35</v>
      </c>
      <c r="O49" s="31">
        <f t="shared" si="4"/>
        <v>1.073825503</v>
      </c>
      <c r="P49" s="12">
        <f t="shared" si="5"/>
        <v>16.02377012</v>
      </c>
      <c r="Q49" s="12">
        <f t="shared" si="6"/>
        <v>3.081494253</v>
      </c>
      <c r="R49" s="33">
        <f t="shared" si="7"/>
        <v>0.7700861012</v>
      </c>
      <c r="S49" s="33">
        <f t="shared" si="8"/>
        <v>0.06403722934</v>
      </c>
      <c r="T49" s="33">
        <f t="shared" si="9"/>
        <v>0.00007759664345</v>
      </c>
      <c r="U49" s="3">
        <f>iferror(VLOOKUP(B49,Calendar!$A$2:$C$1001,2,false),"TBD")</f>
        <v>12.1</v>
      </c>
      <c r="V49" s="3">
        <f>iferror(VLOOKUP(B49,Calendar!$A$2:$C$1001,3,false),"TBD")</f>
        <v>2.3</v>
      </c>
    </row>
    <row r="50">
      <c r="A50" s="3" t="str">
        <f>VLOOKUP(B50,'DK Salaries'!$B$2:$G$1000,6,false)</f>
        <v>QB</v>
      </c>
      <c r="B50" s="3" t="s">
        <v>273</v>
      </c>
      <c r="C50" s="12" t="str">
        <f>iferror(VLOOKUP(B50,'FD Salaries'!$M$2:$P$1000,3,false)," ")</f>
        <v/>
      </c>
      <c r="D50" s="12" t="str">
        <f>iferror(VLOOKUP(B50,'FD Salaries'!$M$2:$P$1000,4,false)," ")</f>
        <v/>
      </c>
      <c r="E50" s="12">
        <f>VLOOKUP(B50,Functions!$B$2:$E$1000,4,false)</f>
        <v>18.344</v>
      </c>
      <c r="F50" s="30">
        <f>VLOOKUP(B50,'DK Salaries'!$B$2:$C$1000,2,false)</f>
        <v>5500</v>
      </c>
      <c r="G50" s="31">
        <f t="shared" si="1"/>
        <v>11</v>
      </c>
      <c r="H50" s="31">
        <f t="shared" si="2"/>
        <v>16.5</v>
      </c>
      <c r="I50" s="31">
        <f t="shared" si="3"/>
        <v>22</v>
      </c>
      <c r="J50" s="3" t="str">
        <f>IFERROR(VLOOKUP(VLOOKUP(B50,Functions!B$2:L$1000,5,false),Functions2!$A$2:$B$100,2,FALSE),VLOOKUP(B50,Functions!B$2:L$1000,5,false))</f>
        <v>Cin</v>
      </c>
      <c r="K50" s="3" t="str">
        <f>IFERROR(VLOOKUP(VLOOKUP(B50,Functions!B$2:L$1000,11,false),Functions2!$A$2:$B$100,2,FALSE),VLOOKUP(B50,Functions!B$2:L$1000,11,false))</f>
        <v>NWE</v>
      </c>
      <c r="L50" s="32">
        <f>VLOOKUP(K50,'DK DvP'!A$2:F$34,if(A50="DST",6,if(A50="TE",5,if(A50="WR",4,if(A50="RB",3,2)))),FALSE)/VLOOKUP("AVG",'DK DvP'!$A$2:$F$34,if(A50="DST",6,if(A50="TE",5,if(A50="WR",4,if(A50="RB",3,2)))),false)</f>
        <v>1.098166127</v>
      </c>
      <c r="M50" s="8">
        <f>VLOOKUP(J50,Odds!$I$2:$J$31,2,false)</f>
        <v>19</v>
      </c>
      <c r="N50" s="12">
        <f>VLOOKUP(if(A50="DST",K50,J50),'Avg Line'!$D$1:$E$32,2,false)</f>
        <v>23.35</v>
      </c>
      <c r="O50" s="31">
        <f t="shared" si="4"/>
        <v>0.8137044968</v>
      </c>
      <c r="P50" s="12">
        <f t="shared" si="5"/>
        <v>16.39188134</v>
      </c>
      <c r="Q50" s="12">
        <f t="shared" si="6"/>
        <v>2.980342062</v>
      </c>
      <c r="R50" s="33">
        <f t="shared" si="7"/>
        <v>0.9238382643</v>
      </c>
      <c r="S50" s="33">
        <f t="shared" si="8"/>
        <v>0.6379337298</v>
      </c>
      <c r="T50" s="33">
        <f t="shared" si="9"/>
        <v>0.2340756786</v>
      </c>
      <c r="U50" s="3">
        <f>iferror(VLOOKUP(B50,Calendar!$A$2:$C$1001,2,false),"TBD")</f>
        <v>18.3</v>
      </c>
      <c r="V50" s="3">
        <f>iferror(VLOOKUP(B50,Calendar!$A$2:$C$1001,3,false),"TBD")</f>
        <v>5.1</v>
      </c>
    </row>
    <row r="51">
      <c r="A51" s="3" t="str">
        <f>VLOOKUP(B51,'DK Salaries'!$B$2:$G$1000,6,false)</f>
        <v>QB</v>
      </c>
      <c r="B51" s="3" t="s">
        <v>106</v>
      </c>
      <c r="C51" s="12" t="str">
        <f>iferror(VLOOKUP(B51,'FD Salaries'!$M$2:$P$1000,3,false)," ")</f>
        <v/>
      </c>
      <c r="D51" s="12" t="str">
        <f>iferror(VLOOKUP(B51,'FD Salaries'!$M$2:$P$1000,4,false)," ")</f>
        <v/>
      </c>
      <c r="E51" s="12">
        <f>VLOOKUP(B51,Functions!$B$2:$E$1000,4,false)</f>
        <v>25.328</v>
      </c>
      <c r="F51" s="30">
        <f>VLOOKUP(B51,'DK Salaries'!$B$2:$C$1000,2,false)</f>
        <v>7500</v>
      </c>
      <c r="G51" s="31">
        <f t="shared" si="1"/>
        <v>15</v>
      </c>
      <c r="H51" s="31">
        <f t="shared" si="2"/>
        <v>22.5</v>
      </c>
      <c r="I51" s="31">
        <f t="shared" si="3"/>
        <v>30</v>
      </c>
      <c r="J51" s="3" t="str">
        <f>IFERROR(VLOOKUP(VLOOKUP(B51,Functions!B$2:L$1000,5,false),Functions2!$A$2:$B$100,2,FALSE),VLOOKUP(B51,Functions!B$2:L$1000,5,false))</f>
        <v>Pit</v>
      </c>
      <c r="K51" s="3" t="str">
        <f>IFERROR(VLOOKUP(VLOOKUP(B51,Functions!B$2:L$1000,11,false),Functions2!$A$2:$B$100,2,FALSE),VLOOKUP(B51,Functions!B$2:L$1000,11,false))</f>
        <v>Mia</v>
      </c>
      <c r="L51" s="32">
        <f>VLOOKUP(K51,'DK DvP'!A$2:F$34,if(A51="DST",6,if(A51="TE",5,if(A51="WR",4,if(A51="RB",3,2)))),FALSE)/VLOOKUP("AVG",'DK DvP'!$A$2:$F$34,if(A51="DST",6,if(A51="TE",5,if(A51="WR",4,if(A51="RB",3,2)))),false)</f>
        <v>1.035598706</v>
      </c>
      <c r="M51" s="8">
        <f>VLOOKUP(J51,Odds!$I$2:$J$31,2,false)</f>
        <v>27.75</v>
      </c>
      <c r="N51" s="12">
        <f>VLOOKUP(if(A51="DST",K51,J51),'Avg Line'!$D$1:$E$32,2,false)</f>
        <v>32.94</v>
      </c>
      <c r="O51" s="31">
        <f t="shared" si="4"/>
        <v>0.8424408015</v>
      </c>
      <c r="P51" s="12">
        <f t="shared" si="5"/>
        <v>22.09692232</v>
      </c>
      <c r="Q51" s="12">
        <f t="shared" si="6"/>
        <v>2.94625631</v>
      </c>
      <c r="R51" s="33">
        <f t="shared" si="7"/>
        <v>0.8276588523</v>
      </c>
      <c r="S51" s="33">
        <f t="shared" si="8"/>
        <v>0.6013645781</v>
      </c>
      <c r="T51" s="33">
        <f t="shared" si="9"/>
        <v>0.333164145</v>
      </c>
      <c r="U51" s="3">
        <f>iferror(VLOOKUP(B51,Calendar!$A$2:$C$1001,2,false),"TBD")</f>
        <v>25.3</v>
      </c>
      <c r="V51" s="3">
        <f>iferror(VLOOKUP(B51,Calendar!$A$2:$C$1001,3,false),"TBD")</f>
        <v>10.9</v>
      </c>
    </row>
    <row r="52">
      <c r="A52" s="3" t="str">
        <f>VLOOKUP(B52,'DK Salaries'!$B$2:$G$1000,6,false)</f>
        <v>QB</v>
      </c>
      <c r="B52" s="3" t="s">
        <v>68</v>
      </c>
      <c r="C52" s="12" t="str">
        <f>iferror(VLOOKUP(B52,'FD Salaries'!$M$2:$P$1000,3,false)," ")</f>
        <v/>
      </c>
      <c r="D52" s="12" t="str">
        <f>iferror(VLOOKUP(B52,'FD Salaries'!$M$2:$P$1000,4,false)," ")</f>
        <v/>
      </c>
      <c r="E52" s="12">
        <f>VLOOKUP(B52,Functions!$B$2:$E$1000,4,false)</f>
        <v>23.44</v>
      </c>
      <c r="F52" s="30">
        <f>VLOOKUP(B52,'DK Salaries'!$B$2:$C$1000,2,false)</f>
        <v>7900</v>
      </c>
      <c r="G52" s="31">
        <f t="shared" si="1"/>
        <v>15.8</v>
      </c>
      <c r="H52" s="31">
        <f t="shared" si="2"/>
        <v>23.7</v>
      </c>
      <c r="I52" s="31">
        <f t="shared" si="3"/>
        <v>31.6</v>
      </c>
      <c r="J52" s="3" t="str">
        <f>IFERROR(VLOOKUP(VLOOKUP(B52,Functions!B$2:L$1000,5,false),Functions2!$A$2:$B$100,2,FALSE),VLOOKUP(B52,Functions!B$2:L$1000,5,false))</f>
        <v>NOR</v>
      </c>
      <c r="K52" s="3" t="str">
        <f>IFERROR(VLOOKUP(VLOOKUP(B52,Functions!B$2:L$1000,11,false),Functions2!$A$2:$B$100,2,FALSE),VLOOKUP(B52,Functions!B$2:L$1000,11,false))</f>
        <v>Car</v>
      </c>
      <c r="L52" s="32">
        <f>VLOOKUP(K52,'DK DvP'!A$2:F$34,if(A52="DST",6,if(A52="TE",5,if(A52="WR",4,if(A52="RB",3,2)))),FALSE)/VLOOKUP("AVG",'DK DvP'!$A$2:$F$34,if(A52="DST",6,if(A52="TE",5,if(A52="WR",4,if(A52="RB",3,2)))),false)</f>
        <v>1.071197411</v>
      </c>
      <c r="M52" s="8">
        <f>VLOOKUP(J52,Odds!$I$2:$J$31,2,false)</f>
        <v>22.5</v>
      </c>
      <c r="N52" s="12">
        <f>VLOOKUP(if(A52="DST",K52,J52),'Avg Line'!$D$1:$E$32,2,false)</f>
        <v>26.25</v>
      </c>
      <c r="O52" s="31">
        <f t="shared" si="4"/>
        <v>0.8571428571</v>
      </c>
      <c r="P52" s="12">
        <f t="shared" si="5"/>
        <v>21.52188627</v>
      </c>
      <c r="Q52" s="12">
        <f t="shared" si="6"/>
        <v>2.724289401</v>
      </c>
      <c r="R52" s="33">
        <f t="shared" si="7"/>
        <v>0.757176106</v>
      </c>
      <c r="S52" s="33">
        <f t="shared" si="8"/>
        <v>0.4890213233</v>
      </c>
      <c r="T52" s="33">
        <f t="shared" si="9"/>
        <v>0.2259372645</v>
      </c>
      <c r="U52" s="3">
        <f>iferror(VLOOKUP(B52,Calendar!$A$2:$C$1001,2,false),"TBD")</f>
        <v>23.4</v>
      </c>
      <c r="V52" s="3">
        <f>iferror(VLOOKUP(B52,Calendar!$A$2:$C$1001,3,false),"TBD")</f>
        <v>10.9</v>
      </c>
    </row>
    <row r="53">
      <c r="A53" s="3" t="str">
        <f>VLOOKUP(B53,'DK Salaries'!$B$2:$G$1000,6,false)</f>
        <v>QB</v>
      </c>
      <c r="B53" s="3" t="s">
        <v>334</v>
      </c>
      <c r="C53" s="12" t="str">
        <f>iferror(VLOOKUP(B53,'FD Salaries'!$M$2:$P$1000,3,false)," ")</f>
        <v>Q</v>
      </c>
      <c r="D53" s="12" t="str">
        <f>iferror(VLOOKUP(B53,'FD Salaries'!$M$2:$P$1000,4,false)," ")</f>
        <v>Collarbone</v>
      </c>
      <c r="E53" s="12">
        <f>VLOOKUP(B53,Functions!$B$2:$E$1000,4,false)</f>
        <v>16.4</v>
      </c>
      <c r="F53" s="30">
        <f>VLOOKUP(B53,'DK Salaries'!$B$2:$C$1000,2,false)</f>
        <v>5000</v>
      </c>
      <c r="G53" s="31">
        <f t="shared" si="1"/>
        <v>10</v>
      </c>
      <c r="H53" s="31">
        <f t="shared" si="2"/>
        <v>15</v>
      </c>
      <c r="I53" s="31">
        <f t="shared" si="3"/>
        <v>20</v>
      </c>
      <c r="J53" s="3" t="str">
        <f>IFERROR(VLOOKUP(VLOOKUP(B53,Functions!B$2:L$1000,5,false),Functions2!$A$2:$B$100,2,FALSE),VLOOKUP(B53,Functions!B$2:L$1000,5,false))</f>
        <v>Cle</v>
      </c>
      <c r="K53" s="3" t="str">
        <f>IFERROR(VLOOKUP(VLOOKUP(B53,Functions!B$2:L$1000,11,false),Functions2!$A$2:$B$100,2,FALSE),VLOOKUP(B53,Functions!B$2:L$1000,11,false))</f>
        <v>Ten</v>
      </c>
      <c r="L53" s="32">
        <f>VLOOKUP(K53,'DK DvP'!A$2:F$34,if(A53="DST",6,if(A53="TE",5,if(A53="WR",4,if(A53="RB",3,2)))),FALSE)/VLOOKUP("AVG",'DK DvP'!$A$2:$F$34,if(A53="DST",6,if(A53="TE",5,if(A53="WR",4,if(A53="RB",3,2)))),false)</f>
        <v>0.7680690399</v>
      </c>
      <c r="M53" s="8">
        <f>VLOOKUP(J53,Odds!$I$2:$J$31,2,false)</f>
        <v>19.25</v>
      </c>
      <c r="N53" s="12">
        <f>VLOOKUP(if(A53="DST",K53,J53),'Avg Line'!$D$1:$E$32,2,false)</f>
        <v>18.5</v>
      </c>
      <c r="O53" s="31">
        <f t="shared" si="4"/>
        <v>1.040540541</v>
      </c>
      <c r="P53" s="12">
        <f t="shared" si="5"/>
        <v>13.10699437</v>
      </c>
      <c r="Q53" s="12">
        <f t="shared" si="6"/>
        <v>2.621398875</v>
      </c>
      <c r="R53" s="33" t="str">
        <f t="shared" si="7"/>
        <v>TBD</v>
      </c>
      <c r="S53" s="33" t="str">
        <f t="shared" si="8"/>
        <v>TBD</v>
      </c>
      <c r="T53" s="33" t="str">
        <f t="shared" si="9"/>
        <v>TBD</v>
      </c>
      <c r="U53" s="3">
        <f>iferror(VLOOKUP(B53,Calendar!$A$2:$C$1001,2,false),"TBD")</f>
        <v>16.4</v>
      </c>
      <c r="V53" s="3" t="str">
        <f>iferror(VLOOKUP(B53,Calendar!$A$2:$C$1001,3,false),"TBD")</f>
        <v>TBD</v>
      </c>
    </row>
    <row r="54">
      <c r="A54" s="3" t="str">
        <f>VLOOKUP(B54,'DK Salaries'!$B$2:$G$1000,6,false)</f>
        <v>QB</v>
      </c>
      <c r="B54" s="3" t="s">
        <v>232</v>
      </c>
      <c r="C54" s="12" t="str">
        <f>iferror(VLOOKUP(B54,'FD Salaries'!$M$2:$P$1000,3,false)," ")</f>
        <v/>
      </c>
      <c r="D54" s="12" t="str">
        <f>iferror(VLOOKUP(B54,'FD Salaries'!$M$2:$P$1000,4,false)," ")</f>
        <v/>
      </c>
      <c r="E54" s="12">
        <f>VLOOKUP(B54,Functions!$B$2:$E$1000,4,false)</f>
        <v>21.772</v>
      </c>
      <c r="F54" s="30">
        <f>VLOOKUP(B54,'DK Salaries'!$B$2:$C$1000,2,false)</f>
        <v>5900</v>
      </c>
      <c r="G54" s="31">
        <f t="shared" si="1"/>
        <v>11.8</v>
      </c>
      <c r="H54" s="31">
        <f t="shared" si="2"/>
        <v>17.7</v>
      </c>
      <c r="I54" s="31">
        <f t="shared" si="3"/>
        <v>23.6</v>
      </c>
      <c r="J54" s="3" t="str">
        <f>IFERROR(VLOOKUP(VLOOKUP(B54,Functions!B$2:L$1000,5,false),Functions2!$A$2:$B$100,2,FALSE),VLOOKUP(B54,Functions!B$2:L$1000,5,false))</f>
        <v>SDG</v>
      </c>
      <c r="K54" s="3" t="str">
        <f>IFERROR(VLOOKUP(VLOOKUP(B54,Functions!B$2:L$1000,11,false),Functions2!$A$2:$B$100,2,FALSE),VLOOKUP(B54,Functions!B$2:L$1000,11,false))</f>
        <v>Den</v>
      </c>
      <c r="L54" s="32">
        <f>VLOOKUP(K54,'DK DvP'!A$2:F$34,if(A54="DST",6,if(A54="TE",5,if(A54="WR",4,if(A54="RB",3,2)))),FALSE)/VLOOKUP("AVG",'DK DvP'!$A$2:$F$34,if(A54="DST",6,if(A54="TE",5,if(A54="WR",4,if(A54="RB",3,2)))),false)</f>
        <v>0.7939590076</v>
      </c>
      <c r="M54" s="8">
        <f>VLOOKUP(J54,Odds!$I$2:$J$31,2,false)</f>
        <v>21</v>
      </c>
      <c r="N54" s="12">
        <f>VLOOKUP(if(A54="DST",K54,J54),'Avg Line'!$D$1:$E$32,2,false)</f>
        <v>24.4</v>
      </c>
      <c r="O54" s="31">
        <f t="shared" si="4"/>
        <v>0.8606557377</v>
      </c>
      <c r="P54" s="12">
        <f t="shared" si="5"/>
        <v>14.87736007</v>
      </c>
      <c r="Q54" s="12">
        <f t="shared" si="6"/>
        <v>2.521586453</v>
      </c>
      <c r="R54" s="33">
        <f t="shared" si="7"/>
        <v>0.9234362745</v>
      </c>
      <c r="S54" s="33">
        <f t="shared" si="8"/>
        <v>0.7209662338</v>
      </c>
      <c r="T54" s="33">
        <f t="shared" si="9"/>
        <v>0.3985342472</v>
      </c>
      <c r="U54" s="3">
        <f>iferror(VLOOKUP(B54,Calendar!$A$2:$C$1001,2,false),"TBD")</f>
        <v>21.8</v>
      </c>
      <c r="V54" s="3">
        <f>iferror(VLOOKUP(B54,Calendar!$A$2:$C$1001,3,false),"TBD")</f>
        <v>7</v>
      </c>
    </row>
    <row r="55">
      <c r="A55" s="3" t="str">
        <f>VLOOKUP(B55,'DK Salaries'!$B$2:$G$1000,6,false)</f>
        <v>QB</v>
      </c>
      <c r="B55" s="3" t="s">
        <v>300</v>
      </c>
      <c r="C55" s="12" t="str">
        <f>iferror(VLOOKUP(B55,'FD Salaries'!$M$2:$P$1000,3,false)," ")</f>
        <v/>
      </c>
      <c r="D55" s="12" t="str">
        <f>iferror(VLOOKUP(B55,'FD Salaries'!$M$2:$P$1000,4,false)," ")</f>
        <v/>
      </c>
      <c r="E55" s="12">
        <f>VLOOKUP(B55,Functions!$B$2:$E$1000,4,false)</f>
        <v>14.176</v>
      </c>
      <c r="F55" s="30">
        <f>VLOOKUP(B55,'DK Salaries'!$B$2:$C$1000,2,false)</f>
        <v>5200</v>
      </c>
      <c r="G55" s="31">
        <f t="shared" si="1"/>
        <v>10.4</v>
      </c>
      <c r="H55" s="31">
        <f t="shared" si="2"/>
        <v>15.6</v>
      </c>
      <c r="I55" s="31">
        <f t="shared" si="3"/>
        <v>20.8</v>
      </c>
      <c r="J55" s="3" t="str">
        <f>IFERROR(VLOOKUP(VLOOKUP(B55,Functions!B$2:L$1000,5,false),Functions2!$A$2:$B$100,2,FALSE),VLOOKUP(B55,Functions!B$2:L$1000,5,false))</f>
        <v>NYJ</v>
      </c>
      <c r="K55" s="3" t="str">
        <f>IFERROR(VLOOKUP(VLOOKUP(B55,Functions!B$2:L$1000,11,false),Functions2!$A$2:$B$100,2,FALSE),VLOOKUP(B55,Functions!B$2:L$1000,11,false))</f>
        <v>Ari</v>
      </c>
      <c r="L55" s="32">
        <f>VLOOKUP(K55,'DK DvP'!A$2:F$34,if(A55="DST",6,if(A55="TE",5,if(A55="WR",4,if(A55="RB",3,2)))),FALSE)/VLOOKUP("AVG",'DK DvP'!$A$2:$F$34,if(A55="DST",6,if(A55="TE",5,if(A55="WR",4,if(A55="RB",3,2)))),false)</f>
        <v>0.9018338727</v>
      </c>
      <c r="M55" s="8">
        <f>VLOOKUP(J55,Odds!$I$2:$J$31,2,false)</f>
        <v>19.5</v>
      </c>
      <c r="N55" s="12">
        <f>VLOOKUP(if(A55="DST",K55,J55),'Avg Line'!$D$1:$E$32,2,false)</f>
        <v>20.3</v>
      </c>
      <c r="O55" s="31">
        <f t="shared" si="4"/>
        <v>0.960591133</v>
      </c>
      <c r="P55" s="12">
        <f t="shared" si="5"/>
        <v>12.28057838</v>
      </c>
      <c r="Q55" s="12">
        <f t="shared" si="6"/>
        <v>2.361649688</v>
      </c>
      <c r="R55" s="33">
        <f t="shared" si="7"/>
        <v>0.6962039198</v>
      </c>
      <c r="S55" s="33">
        <f t="shared" si="8"/>
        <v>0.4249722702</v>
      </c>
      <c r="T55" s="33">
        <f t="shared" si="9"/>
        <v>0.1862254405</v>
      </c>
      <c r="U55" s="3">
        <f>iferror(VLOOKUP(B55,Calendar!$A$2:$C$1001,2,false),"TBD")</f>
        <v>14.2</v>
      </c>
      <c r="V55" s="3">
        <f>iferror(VLOOKUP(B55,Calendar!$A$2:$C$1001,3,false),"TBD")</f>
        <v>7.4</v>
      </c>
    </row>
    <row r="56">
      <c r="A56" s="3" t="str">
        <f>VLOOKUP(B56,'DK Salaries'!$B$2:$G$1000,6,false)</f>
        <v>QB</v>
      </c>
      <c r="B56" s="3" t="s">
        <v>235</v>
      </c>
      <c r="C56" s="12" t="str">
        <f>iferror(VLOOKUP(B56,'FD Salaries'!$M$2:$P$1000,3,false)," ")</f>
        <v/>
      </c>
      <c r="D56" s="12" t="str">
        <f>iferror(VLOOKUP(B56,'FD Salaries'!$M$2:$P$1000,4,false)," ")</f>
        <v/>
      </c>
      <c r="E56" s="12">
        <f>VLOOKUP(B56,Functions!$B$2:$E$1000,4,false)</f>
        <v>17.732</v>
      </c>
      <c r="F56" s="30">
        <f>VLOOKUP(B56,'DK Salaries'!$B$2:$C$1000,2,false)</f>
        <v>5900</v>
      </c>
      <c r="G56" s="31">
        <f t="shared" si="1"/>
        <v>11.8</v>
      </c>
      <c r="H56" s="31">
        <f t="shared" si="2"/>
        <v>17.7</v>
      </c>
      <c r="I56" s="31">
        <f t="shared" si="3"/>
        <v>23.6</v>
      </c>
      <c r="J56" s="3" t="str">
        <f>IFERROR(VLOOKUP(VLOOKUP(B56,Functions!B$2:L$1000,5,false),Functions2!$A$2:$B$100,2,FALSE),VLOOKUP(B56,Functions!B$2:L$1000,5,false))</f>
        <v>Dal</v>
      </c>
      <c r="K56" s="3" t="str">
        <f>IFERROR(VLOOKUP(VLOOKUP(B56,Functions!B$2:L$1000,11,false),Functions2!$A$2:$B$100,2,FALSE),VLOOKUP(B56,Functions!B$2:L$1000,11,false))</f>
        <v>GNB</v>
      </c>
      <c r="L56" s="32">
        <f>VLOOKUP(K56,'DK DvP'!A$2:F$34,if(A56="DST",6,if(A56="TE",5,if(A56="WR",4,if(A56="RB",3,2)))),FALSE)/VLOOKUP("AVG",'DK DvP'!$A$2:$F$34,if(A56="DST",6,if(A56="TE",5,if(A56="WR",4,if(A56="RB",3,2)))),false)</f>
        <v>1.074973031</v>
      </c>
      <c r="M56" s="8">
        <f>VLOOKUP(J56,Odds!$I$2:$J$31,2,false)</f>
        <v>21.25</v>
      </c>
      <c r="N56" s="12">
        <f>VLOOKUP(if(A56="DST",K56,J56),'Avg Line'!$D$1:$E$32,2,false)</f>
        <v>31.42</v>
      </c>
      <c r="O56" s="31">
        <f t="shared" si="4"/>
        <v>0.6763208148</v>
      </c>
      <c r="P56" s="12">
        <f t="shared" si="5"/>
        <v>12.89163632</v>
      </c>
      <c r="Q56" s="12">
        <f t="shared" si="6"/>
        <v>2.185023104</v>
      </c>
      <c r="R56" s="33">
        <f t="shared" si="7"/>
        <v>0.8953185368</v>
      </c>
      <c r="S56" s="33">
        <f t="shared" si="8"/>
        <v>0.5</v>
      </c>
      <c r="T56" s="33">
        <f t="shared" si="9"/>
        <v>0.1046814632</v>
      </c>
      <c r="U56" s="3">
        <f>iferror(VLOOKUP(B56,Calendar!$A$2:$C$1001,2,false),"TBD")</f>
        <v>17.7</v>
      </c>
      <c r="V56" s="3">
        <f>iferror(VLOOKUP(B56,Calendar!$A$2:$C$1001,3,false),"TBD")</f>
        <v>4.7</v>
      </c>
    </row>
    <row r="57">
      <c r="A57" s="3" t="str">
        <f>VLOOKUP(B57,'DK Salaries'!$B$2:$G$1000,6,false)</f>
        <v>QB</v>
      </c>
      <c r="B57" s="3" t="s">
        <v>243</v>
      </c>
      <c r="C57" s="12" t="str">
        <f>iferror(VLOOKUP(B57,'FD Salaries'!$M$2:$P$1000,3,false)," ")</f>
        <v/>
      </c>
      <c r="D57" s="12" t="str">
        <f>iferror(VLOOKUP(B57,'FD Salaries'!$M$2:$P$1000,4,false)," ")</f>
        <v/>
      </c>
      <c r="E57" s="12">
        <f>VLOOKUP(B57,Functions!$B$2:$E$1000,4,false)</f>
        <v>16.796</v>
      </c>
      <c r="F57" s="30">
        <f>VLOOKUP(B57,'DK Salaries'!$B$2:$C$1000,2,false)</f>
        <v>5800</v>
      </c>
      <c r="G57" s="31">
        <f t="shared" si="1"/>
        <v>11.6</v>
      </c>
      <c r="H57" s="31">
        <f t="shared" si="2"/>
        <v>17.4</v>
      </c>
      <c r="I57" s="31">
        <f t="shared" si="3"/>
        <v>23.2</v>
      </c>
      <c r="J57" s="3" t="str">
        <f>IFERROR(VLOOKUP(VLOOKUP(B57,Functions!B$2:L$1000,5,false),Functions2!$A$2:$B$100,2,FALSE),VLOOKUP(B57,Functions!B$2:L$1000,5,false))</f>
        <v>Bal</v>
      </c>
      <c r="K57" s="3" t="str">
        <f>IFERROR(VLOOKUP(VLOOKUP(B57,Functions!B$2:L$1000,11,false),Functions2!$A$2:$B$100,2,FALSE),VLOOKUP(B57,Functions!B$2:L$1000,11,false))</f>
        <v>NYG</v>
      </c>
      <c r="L57" s="32">
        <f>VLOOKUP(K57,'DK DvP'!A$2:F$34,if(A57="DST",6,if(A57="TE",5,if(A57="WR",4,if(A57="RB",3,2)))),FALSE)/VLOOKUP("AVG",'DK DvP'!$A$2:$F$34,if(A57="DST",6,if(A57="TE",5,if(A57="WR",4,if(A57="RB",3,2)))),false)</f>
        <v>0.8317152104</v>
      </c>
      <c r="M57" s="8">
        <f>VLOOKUP(J57,Odds!$I$2:$J$31,2,false)</f>
        <v>20.75</v>
      </c>
      <c r="N57" s="12">
        <f>VLOOKUP(if(A57="DST",K57,J57),'Avg Line'!$D$1:$E$32,2,false)</f>
        <v>23.8</v>
      </c>
      <c r="O57" s="31">
        <f t="shared" si="4"/>
        <v>0.8718487395</v>
      </c>
      <c r="P57" s="12">
        <f t="shared" si="5"/>
        <v>12.17928109</v>
      </c>
      <c r="Q57" s="12">
        <f t="shared" si="6"/>
        <v>2.09987605</v>
      </c>
      <c r="R57" s="33">
        <f t="shared" si="7"/>
        <v>0.8557060538</v>
      </c>
      <c r="S57" s="33">
        <f t="shared" si="8"/>
        <v>0.4512717251</v>
      </c>
      <c r="T57" s="33">
        <f t="shared" si="9"/>
        <v>0.09575545995</v>
      </c>
      <c r="U57" s="3">
        <f>iferror(VLOOKUP(B57,Calendar!$A$2:$C$1001,2,false),"TBD")</f>
        <v>16.8</v>
      </c>
      <c r="V57" s="3">
        <f>iferror(VLOOKUP(B57,Calendar!$A$2:$C$1001,3,false),"TBD")</f>
        <v>4.9</v>
      </c>
    </row>
    <row r="58">
      <c r="A58" s="3" t="str">
        <f>VLOOKUP(B58,'DK Salaries'!$B$2:$G$1000,6,false)</f>
        <v>QB</v>
      </c>
      <c r="B58" s="3" t="s">
        <v>322</v>
      </c>
      <c r="C58" s="12" t="str">
        <f>iferror(VLOOKUP(B58,'FD Salaries'!$M$2:$P$1000,3,false)," ")</f>
        <v/>
      </c>
      <c r="D58" s="12" t="str">
        <f>iferror(VLOOKUP(B58,'FD Salaries'!$M$2:$P$1000,4,false)," ")</f>
        <v/>
      </c>
      <c r="E58" s="12">
        <f>VLOOKUP(B58,Functions!$B$2:$E$1000,4,false)</f>
        <v>15.64</v>
      </c>
      <c r="F58" s="30">
        <f>VLOOKUP(B58,'DK Salaries'!$B$2:$C$1000,2,false)</f>
        <v>5000</v>
      </c>
      <c r="G58" s="31">
        <f t="shared" si="1"/>
        <v>10</v>
      </c>
      <c r="H58" s="31">
        <f t="shared" si="2"/>
        <v>15</v>
      </c>
      <c r="I58" s="31">
        <f t="shared" si="3"/>
        <v>20</v>
      </c>
      <c r="J58" s="3" t="str">
        <f>IFERROR(VLOOKUP(VLOOKUP(B58,Functions!B$2:L$1000,5,false),Functions2!$A$2:$B$100,2,FALSE),VLOOKUP(B58,Functions!B$2:L$1000,5,false))</f>
        <v>SFO</v>
      </c>
      <c r="K58" s="3" t="str">
        <f>IFERROR(VLOOKUP(VLOOKUP(B58,Functions!B$2:L$1000,11,false),Functions2!$A$2:$B$100,2,FALSE),VLOOKUP(B58,Functions!B$2:L$1000,11,false))</f>
        <v>Buf</v>
      </c>
      <c r="L58" s="32">
        <f>VLOOKUP(K58,'DK DvP'!A$2:F$34,if(A58="DST",6,if(A58="TE",5,if(A58="WR",4,if(A58="RB",3,2)))),FALSE)/VLOOKUP("AVG",'DK DvP'!$A$2:$F$34,if(A58="DST",6,if(A58="TE",5,if(A58="WR",4,if(A58="RB",3,2)))),false)</f>
        <v>0.6785329018</v>
      </c>
      <c r="M58" s="8">
        <f>VLOOKUP(J58,Odds!$I$2:$J$31,2,false)</f>
        <v>18.25</v>
      </c>
      <c r="N58" s="12">
        <f>VLOOKUP(if(A58="DST",K58,J58),'Avg Line'!$D$1:$E$32,2,false)</f>
        <v>18.7</v>
      </c>
      <c r="O58" s="31">
        <f t="shared" si="4"/>
        <v>0.9759358289</v>
      </c>
      <c r="P58" s="12">
        <f t="shared" si="5"/>
        <v>10.35687947</v>
      </c>
      <c r="Q58" s="12">
        <f t="shared" si="6"/>
        <v>2.071375895</v>
      </c>
      <c r="R58" s="33">
        <f t="shared" si="7"/>
        <v>0.7948965007</v>
      </c>
      <c r="S58" s="33">
        <f t="shared" si="8"/>
        <v>0.535155167</v>
      </c>
      <c r="T58" s="33">
        <f t="shared" si="9"/>
        <v>0.2587969367</v>
      </c>
      <c r="U58" s="3">
        <f>iferror(VLOOKUP(B58,Calendar!$A$2:$C$1001,2,false),"TBD")</f>
        <v>15.6</v>
      </c>
      <c r="V58" s="3">
        <f>iferror(VLOOKUP(B58,Calendar!$A$2:$C$1001,3,false),"TBD")</f>
        <v>6.8</v>
      </c>
    </row>
    <row r="59">
      <c r="A59" s="3" t="str">
        <f>VLOOKUP(B59,'DK Salaries'!$B$2:$G$1000,6,false)</f>
        <v>QB</v>
      </c>
      <c r="B59" s="3" t="s">
        <v>185</v>
      </c>
      <c r="C59" s="12" t="str">
        <f>iferror(VLOOKUP(B59,'FD Salaries'!$M$2:$P$1000,3,false)," ")</f>
        <v/>
      </c>
      <c r="D59" s="12" t="str">
        <f>iferror(VLOOKUP(B59,'FD Salaries'!$M$2:$P$1000,4,false)," ")</f>
        <v/>
      </c>
      <c r="E59" s="12">
        <f>VLOOKUP(B59,Functions!$B$2:$E$1000,4,false)</f>
        <v>26.72</v>
      </c>
      <c r="F59" s="30">
        <f>VLOOKUP(B59,'DK Salaries'!$B$2:$C$1000,2,false)</f>
        <v>6700</v>
      </c>
      <c r="G59" s="31">
        <f t="shared" si="1"/>
        <v>13.4</v>
      </c>
      <c r="H59" s="31">
        <f t="shared" si="2"/>
        <v>20.1</v>
      </c>
      <c r="I59" s="31">
        <f t="shared" si="3"/>
        <v>26.8</v>
      </c>
      <c r="J59" s="3" t="str">
        <f>IFERROR(VLOOKUP(VLOOKUP(B59,Functions!B$2:L$1000,5,false),Functions2!$A$2:$B$100,2,FALSE),VLOOKUP(B59,Functions!B$2:L$1000,5,false))</f>
        <v>Atl</v>
      </c>
      <c r="K59" s="3" t="str">
        <f>IFERROR(VLOOKUP(VLOOKUP(B59,Functions!B$2:L$1000,11,false),Functions2!$A$2:$B$100,2,FALSE),VLOOKUP(B59,Functions!B$2:L$1000,11,false))</f>
        <v>Sea</v>
      </c>
      <c r="L59" s="32">
        <f>VLOOKUP(K59,'DK DvP'!A$2:F$34,if(A59="DST",6,if(A59="TE",5,if(A59="WR",4,if(A59="RB",3,2)))),FALSE)/VLOOKUP("AVG",'DK DvP'!$A$2:$F$34,if(A59="DST",6,if(A59="TE",5,if(A59="WR",4,if(A59="RB",3,2)))),false)</f>
        <v>0.5814455232</v>
      </c>
      <c r="M59" s="8">
        <f>VLOOKUP(J59,Odds!$I$2:$J$31,2,false)</f>
        <v>20</v>
      </c>
      <c r="N59" s="12">
        <f>VLOOKUP(if(A59="DST",K59,J59),'Avg Line'!$D$1:$E$32,2,false)</f>
        <v>23.1</v>
      </c>
      <c r="O59" s="31">
        <f t="shared" si="4"/>
        <v>0.8658008658</v>
      </c>
      <c r="P59" s="12">
        <f t="shared" si="5"/>
        <v>13.45127652</v>
      </c>
      <c r="Q59" s="12">
        <f t="shared" si="6"/>
        <v>2.007653212</v>
      </c>
      <c r="R59" s="33">
        <f t="shared" si="7"/>
        <v>0.9148334093</v>
      </c>
      <c r="S59" s="33">
        <f t="shared" si="8"/>
        <v>0.751878305</v>
      </c>
      <c r="T59" s="33">
        <f t="shared" si="9"/>
        <v>0.4958872658</v>
      </c>
      <c r="U59" s="3">
        <f>iferror(VLOOKUP(B59,Calendar!$A$2:$C$1001,2,false),"TBD")</f>
        <v>26.7</v>
      </c>
      <c r="V59" s="3">
        <f>iferror(VLOOKUP(B59,Calendar!$A$2:$C$1001,3,false),"TBD")</f>
        <v>9.7</v>
      </c>
    </row>
    <row r="60">
      <c r="A60" s="3" t="str">
        <f>VLOOKUP(B60,'DK Salaries'!$B$2:$G$1000,6,false)</f>
        <v>QB</v>
      </c>
      <c r="B60" s="3" t="s">
        <v>140</v>
      </c>
      <c r="C60" s="12" t="str">
        <f>iferror(VLOOKUP(B60,'FD Salaries'!$M$2:$P$1000,3,false)," ")</f>
        <v/>
      </c>
      <c r="D60" s="12" t="str">
        <f>iferror(VLOOKUP(B60,'FD Salaries'!$M$2:$P$1000,4,false)," ")</f>
        <v/>
      </c>
      <c r="E60" s="12">
        <f>VLOOKUP(B60,Functions!$B$2:$E$1000,4,false)</f>
        <v>22.532</v>
      </c>
      <c r="F60" s="30">
        <f>VLOOKUP(B60,'DK Salaries'!$B$2:$C$1000,2,false)</f>
        <v>7100</v>
      </c>
      <c r="G60" s="31">
        <f t="shared" si="1"/>
        <v>14.2</v>
      </c>
      <c r="H60" s="31">
        <f t="shared" si="2"/>
        <v>21.3</v>
      </c>
      <c r="I60" s="31">
        <f t="shared" si="3"/>
        <v>28.4</v>
      </c>
      <c r="J60" s="3" t="str">
        <f>IFERROR(VLOOKUP(VLOOKUP(B60,Functions!B$2:L$1000,5,false),Functions2!$A$2:$B$100,2,FALSE),VLOOKUP(B60,Functions!B$2:L$1000,5,false))</f>
        <v>Ind</v>
      </c>
      <c r="K60" s="3" t="str">
        <f>IFERROR(VLOOKUP(VLOOKUP(B60,Functions!B$2:L$1000,11,false),Functions2!$A$2:$B$100,2,FALSE),VLOOKUP(B60,Functions!B$2:L$1000,11,false))</f>
        <v>Hou</v>
      </c>
      <c r="L60" s="32">
        <f>VLOOKUP(K60,'DK DvP'!A$2:F$34,if(A60="DST",6,if(A60="TE",5,if(A60="WR",4,if(A60="RB",3,2)))),FALSE)/VLOOKUP("AVG",'DK DvP'!$A$2:$F$34,if(A60="DST",6,if(A60="TE",5,if(A60="WR",4,if(A60="RB",3,2)))),false)</f>
        <v>0.6580366775</v>
      </c>
      <c r="M60" s="8">
        <f>VLOOKUP(J60,Odds!$I$2:$J$31,2,false)</f>
        <v>21.5</v>
      </c>
      <c r="N60" s="12">
        <f>VLOOKUP(if(A60="DST",K60,J60),'Avg Line'!$D$1:$E$32,2,false)</f>
        <v>24.8</v>
      </c>
      <c r="O60" s="31">
        <f t="shared" si="4"/>
        <v>0.8669354839</v>
      </c>
      <c r="P60" s="12">
        <f t="shared" si="5"/>
        <v>12.85395048</v>
      </c>
      <c r="Q60" s="12">
        <f t="shared" si="6"/>
        <v>1.810415561</v>
      </c>
      <c r="R60" s="33">
        <f t="shared" si="7"/>
        <v>0.7943995607</v>
      </c>
      <c r="S60" s="33">
        <f t="shared" si="8"/>
        <v>0.5472878022</v>
      </c>
      <c r="T60" s="33">
        <f t="shared" si="9"/>
        <v>0.279556868</v>
      </c>
      <c r="U60" s="3">
        <f>iferror(VLOOKUP(B60,Calendar!$A$2:$C$1001,2,false),"TBD")</f>
        <v>22.5</v>
      </c>
      <c r="V60" s="3">
        <f>iferror(VLOOKUP(B60,Calendar!$A$2:$C$1001,3,false),"TBD")</f>
        <v>10.1</v>
      </c>
    </row>
    <row r="61">
      <c r="A61" s="3" t="str">
        <f>VLOOKUP(B61,'DK Salaries'!$B$2:$G$1000,6,false)</f>
        <v>QB</v>
      </c>
      <c r="B61" s="3" t="s">
        <v>261</v>
      </c>
      <c r="C61" s="12" t="str">
        <f>iferror(VLOOKUP(B61,'FD Salaries'!$M$2:$P$1000,3,false)," ")</f>
        <v/>
      </c>
      <c r="D61" s="12" t="str">
        <f>iferror(VLOOKUP(B61,'FD Salaries'!$M$2:$P$1000,4,false)," ")</f>
        <v/>
      </c>
      <c r="E61" s="12">
        <f>VLOOKUP(B61,Functions!$B$2:$E$1000,4,false)</f>
        <v>17.696</v>
      </c>
      <c r="F61" s="30">
        <f>VLOOKUP(B61,'DK Salaries'!$B$2:$C$1000,2,false)</f>
        <v>5600</v>
      </c>
      <c r="G61" s="31">
        <f t="shared" si="1"/>
        <v>11.2</v>
      </c>
      <c r="H61" s="31">
        <f t="shared" si="2"/>
        <v>16.8</v>
      </c>
      <c r="I61" s="31">
        <f t="shared" si="3"/>
        <v>22.4</v>
      </c>
      <c r="J61" s="3" t="str">
        <f>IFERROR(VLOOKUP(VLOOKUP(B61,Functions!B$2:L$1000,5,false),Functions2!$A$2:$B$100,2,FALSE),VLOOKUP(B61,Functions!B$2:L$1000,5,false))</f>
        <v>Was</v>
      </c>
      <c r="K61" s="3" t="str">
        <f>IFERROR(VLOOKUP(VLOOKUP(B61,Functions!B$2:L$1000,11,false),Functions2!$A$2:$B$100,2,FALSE),VLOOKUP(B61,Functions!B$2:L$1000,11,false))</f>
        <v>Phi</v>
      </c>
      <c r="L61" s="32">
        <f>VLOOKUP(K61,'DK DvP'!A$2:F$34,if(A61="DST",6,if(A61="TE",5,if(A61="WR",4,if(A61="RB",3,2)))),FALSE)/VLOOKUP("AVG",'DK DvP'!$A$2:$F$34,if(A61="DST",6,if(A61="TE",5,if(A61="WR",4,if(A61="RB",3,2)))),false)</f>
        <v>0.6272923409</v>
      </c>
      <c r="M61" s="8">
        <f>VLOOKUP(J61,Odds!$I$2:$J$31,2,false)</f>
        <v>21.5</v>
      </c>
      <c r="N61" s="12">
        <f>VLOOKUP(if(A61="DST",K61,J61),'Avg Line'!$D$1:$E$32,2,false)</f>
        <v>23.65</v>
      </c>
      <c r="O61" s="31">
        <f t="shared" si="4"/>
        <v>0.9090909091</v>
      </c>
      <c r="P61" s="12">
        <f t="shared" si="5"/>
        <v>10.09142297</v>
      </c>
      <c r="Q61" s="12">
        <f t="shared" si="6"/>
        <v>1.802039816</v>
      </c>
      <c r="R61" s="33">
        <f t="shared" si="7"/>
        <v>0.9605203606</v>
      </c>
      <c r="S61" s="33">
        <f t="shared" si="8"/>
        <v>0.5960915153</v>
      </c>
      <c r="T61" s="33">
        <f t="shared" si="9"/>
        <v>0.1019941872</v>
      </c>
      <c r="U61" s="3">
        <f>iferror(VLOOKUP(B61,Calendar!$A$2:$C$1001,2,false),"TBD")</f>
        <v>17.7</v>
      </c>
      <c r="V61" s="3">
        <f>iferror(VLOOKUP(B61,Calendar!$A$2:$C$1001,3,false),"TBD")</f>
        <v>3.7</v>
      </c>
    </row>
    <row r="62">
      <c r="A62" s="3" t="str">
        <f>VLOOKUP(B62,'DK Salaries'!$B$2:$G$1000,6,false)</f>
        <v>QB</v>
      </c>
      <c r="B62" s="3" t="s">
        <v>306</v>
      </c>
      <c r="C62" s="12" t="str">
        <f>iferror(VLOOKUP(B62,'FD Salaries'!$M$2:$P$1000,3,false)," ")</f>
        <v>Q</v>
      </c>
      <c r="D62" s="12" t="str">
        <f>iferror(VLOOKUP(B62,'FD Salaries'!$M$2:$P$1000,4,false)," ")</f>
        <v>Thumb</v>
      </c>
      <c r="E62" s="12">
        <f>VLOOKUP(B62,Functions!$B$2:$E$1000,4,false)</f>
        <v>8.56</v>
      </c>
      <c r="F62" s="30">
        <f>VLOOKUP(B62,'DK Salaries'!$B$2:$C$1000,2,false)</f>
        <v>5100</v>
      </c>
      <c r="G62" s="31">
        <f t="shared" si="1"/>
        <v>10.2</v>
      </c>
      <c r="H62" s="31">
        <f t="shared" si="2"/>
        <v>15.3</v>
      </c>
      <c r="I62" s="31">
        <f t="shared" si="3"/>
        <v>20.4</v>
      </c>
      <c r="J62" s="3" t="str">
        <f>IFERROR(VLOOKUP(VLOOKUP(B62,Functions!B$2:L$1000,5,false),Functions2!$A$2:$B$100,2,FALSE),VLOOKUP(B62,Functions!B$2:L$1000,5,false))</f>
        <v>Chi</v>
      </c>
      <c r="K62" s="3" t="str">
        <f>IFERROR(VLOOKUP(VLOOKUP(B62,Functions!B$2:L$1000,11,false),Functions2!$A$2:$B$100,2,FALSE),VLOOKUP(B62,Functions!B$2:L$1000,11,false))</f>
        <v>Jax</v>
      </c>
      <c r="L62" s="32">
        <f>VLOOKUP(K62,'DK DvP'!A$2:F$34,if(A62="DST",6,if(A62="TE",5,if(A62="WR",4,if(A62="RB",3,2)))),FALSE)/VLOOKUP("AVG",'DK DvP'!$A$2:$F$34,if(A62="DST",6,if(A62="TE",5,if(A62="WR",4,if(A62="RB",3,2)))),false)</f>
        <v>1.091154261</v>
      </c>
      <c r="M62" s="8">
        <f>VLOOKUP(J62,Odds!$I$2:$J$31,2,false)</f>
        <v>24.5</v>
      </c>
      <c r="N62" s="12">
        <f>VLOOKUP(if(A62="DST",K62,J62),'Avg Line'!$D$1:$E$32,2,false)</f>
        <v>26.19</v>
      </c>
      <c r="O62" s="31">
        <f t="shared" si="4"/>
        <v>0.935471554</v>
      </c>
      <c r="P62" s="12">
        <f t="shared" si="5"/>
        <v>8.737566691</v>
      </c>
      <c r="Q62" s="12">
        <f t="shared" si="6"/>
        <v>1.713248371</v>
      </c>
      <c r="R62" s="33">
        <f t="shared" si="7"/>
        <v>0.3948629105</v>
      </c>
      <c r="S62" s="33">
        <f t="shared" si="8"/>
        <v>0.1320684376</v>
      </c>
      <c r="T62" s="33">
        <f t="shared" si="9"/>
        <v>0.02461082609</v>
      </c>
      <c r="U62" s="3">
        <f>iferror(VLOOKUP(B62,Calendar!$A$2:$C$1001,2,false),"TBD")</f>
        <v>8.6</v>
      </c>
      <c r="V62" s="3">
        <f>iferror(VLOOKUP(B62,Calendar!$A$2:$C$1001,3,false),"TBD")</f>
        <v>6</v>
      </c>
    </row>
    <row r="63">
      <c r="A63" s="3" t="str">
        <f>VLOOKUP(B63,'DK Salaries'!$B$2:$G$1000,6,false)</f>
        <v>QB</v>
      </c>
      <c r="B63" s="3" t="s">
        <v>336</v>
      </c>
      <c r="C63" s="12" t="str">
        <f>iferror(VLOOKUP(B63,'FD Salaries'!$M$2:$P$1000,3,false)," ")</f>
        <v>Q</v>
      </c>
      <c r="D63" s="12" t="str">
        <f>iferror(VLOOKUP(B63,'FD Salaries'!$M$2:$P$1000,4,false)," ")</f>
        <v>Knee</v>
      </c>
      <c r="E63" s="12">
        <f>VLOOKUP(B63,Functions!$B$2:$E$1000,4,false)</f>
        <v>10.38</v>
      </c>
      <c r="F63" s="30">
        <f>VLOOKUP(B63,'DK Salaries'!$B$2:$C$1000,2,false)</f>
        <v>5000</v>
      </c>
      <c r="G63" s="31">
        <f t="shared" si="1"/>
        <v>10</v>
      </c>
      <c r="H63" s="31">
        <f t="shared" si="2"/>
        <v>15</v>
      </c>
      <c r="I63" s="31">
        <f t="shared" si="3"/>
        <v>20</v>
      </c>
      <c r="J63" s="3" t="str">
        <f>IFERROR(VLOOKUP(VLOOKUP(B63,Functions!B$2:L$1000,5,false),Functions2!$A$2:$B$100,2,FALSE),VLOOKUP(B63,Functions!B$2:L$1000,5,false))</f>
        <v>Cle</v>
      </c>
      <c r="K63" s="3" t="str">
        <f>IFERROR(VLOOKUP(VLOOKUP(B63,Functions!B$2:L$1000,11,false),Functions2!$A$2:$B$100,2,FALSE),VLOOKUP(B63,Functions!B$2:L$1000,11,false))</f>
        <v>Ten</v>
      </c>
      <c r="L63" s="32">
        <f>VLOOKUP(K63,'DK DvP'!A$2:F$34,if(A63="DST",6,if(A63="TE",5,if(A63="WR",4,if(A63="RB",3,2)))),FALSE)/VLOOKUP("AVG",'DK DvP'!$A$2:$F$34,if(A63="DST",6,if(A63="TE",5,if(A63="WR",4,if(A63="RB",3,2)))),false)</f>
        <v>0.7680690399</v>
      </c>
      <c r="M63" s="8">
        <f>VLOOKUP(J63,Odds!$I$2:$J$31,2,false)</f>
        <v>19.25</v>
      </c>
      <c r="N63" s="12">
        <f>VLOOKUP(if(A63="DST",K63,J63),'Avg Line'!$D$1:$E$32,2,false)</f>
        <v>18.5</v>
      </c>
      <c r="O63" s="31">
        <f t="shared" si="4"/>
        <v>1.040540541</v>
      </c>
      <c r="P63" s="12">
        <f t="shared" si="5"/>
        <v>8.29576839</v>
      </c>
      <c r="Q63" s="12">
        <f t="shared" si="6"/>
        <v>1.659153678</v>
      </c>
      <c r="R63" s="33" t="str">
        <f t="shared" si="7"/>
        <v>TBD</v>
      </c>
      <c r="S63" s="33" t="str">
        <f t="shared" si="8"/>
        <v>TBD</v>
      </c>
      <c r="T63" s="33" t="str">
        <f t="shared" si="9"/>
        <v>TBD</v>
      </c>
      <c r="U63" s="3">
        <f>iferror(VLOOKUP(B63,Calendar!$A$2:$C$1001,2,false),"TBD")</f>
        <v>10.4</v>
      </c>
      <c r="V63" s="3" t="str">
        <f>iferror(VLOOKUP(B63,Calendar!$A$2:$C$1001,3,false),"TBD")</f>
        <v>TBD</v>
      </c>
    </row>
    <row r="64">
      <c r="A64" s="3" t="str">
        <f>VLOOKUP(B64,'DK Salaries'!$B$2:$G$1000,6,false)</f>
        <v>QB</v>
      </c>
      <c r="B64" s="3" t="s">
        <v>234</v>
      </c>
      <c r="C64" s="12" t="str">
        <f>iferror(VLOOKUP(B64,'FD Salaries'!$M$2:$P$1000,3,false)," ")</f>
        <v/>
      </c>
      <c r="D64" s="12" t="str">
        <f>iferror(VLOOKUP(B64,'FD Salaries'!$M$2:$P$1000,4,false)," ")</f>
        <v/>
      </c>
      <c r="E64" s="12">
        <f>VLOOKUP(B64,Functions!$B$2:$E$1000,4,false)</f>
        <v>15.02</v>
      </c>
      <c r="F64" s="30">
        <f>VLOOKUP(B64,'DK Salaries'!$B$2:$C$1000,2,false)</f>
        <v>5900</v>
      </c>
      <c r="G64" s="31">
        <f t="shared" si="1"/>
        <v>11.8</v>
      </c>
      <c r="H64" s="31">
        <f t="shared" si="2"/>
        <v>17.7</v>
      </c>
      <c r="I64" s="31">
        <f t="shared" si="3"/>
        <v>23.6</v>
      </c>
      <c r="J64" s="3" t="str">
        <f>IFERROR(VLOOKUP(VLOOKUP(B64,Functions!B$2:L$1000,5,false),Functions2!$A$2:$B$100,2,FALSE),VLOOKUP(B64,Functions!B$2:L$1000,5,false))</f>
        <v>NYG</v>
      </c>
      <c r="K64" s="3" t="str">
        <f>IFERROR(VLOOKUP(VLOOKUP(B64,Functions!B$2:L$1000,11,false),Functions2!$A$2:$B$100,2,FALSE),VLOOKUP(B64,Functions!B$2:L$1000,11,false))</f>
        <v>Bal</v>
      </c>
      <c r="L64" s="32">
        <f>VLOOKUP(K64,'DK DvP'!A$2:F$34,if(A64="DST",6,if(A64="TE",5,if(A64="WR",4,if(A64="RB",3,2)))),FALSE)/VLOOKUP("AVG",'DK DvP'!$A$2:$F$34,if(A64="DST",6,if(A64="TE",5,if(A64="WR",4,if(A64="RB",3,2)))),false)</f>
        <v>0.7928802589</v>
      </c>
      <c r="M64" s="8">
        <f>VLOOKUP(J64,Odds!$I$2:$J$31,2,false)</f>
        <v>23.75</v>
      </c>
      <c r="N64" s="12">
        <f>VLOOKUP(if(A64="DST",K64,J64),'Avg Line'!$D$1:$E$32,2,false)</f>
        <v>29.44</v>
      </c>
      <c r="O64" s="31">
        <f t="shared" si="4"/>
        <v>0.8067255435</v>
      </c>
      <c r="P64" s="12">
        <f t="shared" si="5"/>
        <v>9.607344102</v>
      </c>
      <c r="Q64" s="12">
        <f t="shared" si="6"/>
        <v>1.628363407</v>
      </c>
      <c r="R64" s="33">
        <f t="shared" si="7"/>
        <v>0.7614923074</v>
      </c>
      <c r="S64" s="33">
        <f t="shared" si="8"/>
        <v>0.2742531178</v>
      </c>
      <c r="T64" s="33">
        <f t="shared" si="9"/>
        <v>0.02799515178</v>
      </c>
      <c r="U64" s="3">
        <f>iferror(VLOOKUP(B64,Calendar!$A$2:$C$1001,2,false),"TBD")</f>
        <v>15</v>
      </c>
      <c r="V64" s="3">
        <f>iferror(VLOOKUP(B64,Calendar!$A$2:$C$1001,3,false),"TBD")</f>
        <v>4.5</v>
      </c>
    </row>
    <row r="65">
      <c r="A65" s="3" t="str">
        <f>VLOOKUP(B65,'DK Salaries'!$B$2:$G$1000,6,false)</f>
        <v>QB</v>
      </c>
      <c r="B65" s="3" t="s">
        <v>123</v>
      </c>
      <c r="C65" s="12" t="str">
        <f>iferror(VLOOKUP(B65,'FD Salaries'!$M$2:$P$1000,3,false)," ")</f>
        <v/>
      </c>
      <c r="D65" s="12" t="str">
        <f>iferror(VLOOKUP(B65,'FD Salaries'!$M$2:$P$1000,4,false)," ")</f>
        <v/>
      </c>
      <c r="E65" s="12">
        <f>VLOOKUP(B65,Functions!$B$2:$E$1000,4,false)</f>
        <v>21.81</v>
      </c>
      <c r="F65" s="30">
        <f>VLOOKUP(B65,'DK Salaries'!$B$2:$C$1000,2,false)</f>
        <v>7300</v>
      </c>
      <c r="G65" s="31">
        <f t="shared" si="1"/>
        <v>14.6</v>
      </c>
      <c r="H65" s="31">
        <f t="shared" si="2"/>
        <v>21.9</v>
      </c>
      <c r="I65" s="31">
        <f t="shared" si="3"/>
        <v>29.2</v>
      </c>
      <c r="J65" s="3" t="str">
        <f>IFERROR(VLOOKUP(VLOOKUP(B65,Functions!B$2:L$1000,5,false),Functions2!$A$2:$B$100,2,FALSE),VLOOKUP(B65,Functions!B$2:L$1000,5,false))</f>
        <v>GNB</v>
      </c>
      <c r="K65" s="3" t="str">
        <f>IFERROR(VLOOKUP(VLOOKUP(B65,Functions!B$2:L$1000,11,false),Functions2!$A$2:$B$100,2,FALSE),VLOOKUP(B65,Functions!B$2:L$1000,11,false))</f>
        <v>Dal</v>
      </c>
      <c r="L65" s="32">
        <f>VLOOKUP(K65,'DK DvP'!A$2:F$34,if(A65="DST",6,if(A65="TE",5,if(A65="WR",4,if(A65="RB",3,2)))),FALSE)/VLOOKUP("AVG",'DK DvP'!$A$2:$F$34,if(A65="DST",6,if(A65="TE",5,if(A65="WR",4,if(A65="RB",3,2)))),false)</f>
        <v>1.078748652</v>
      </c>
      <c r="M65" s="8">
        <f>VLOOKUP(J65,Odds!$I$2:$J$31,2,false)</f>
        <v>25.75</v>
      </c>
      <c r="N65" s="12">
        <f>VLOOKUP(if(A65="DST",K65,J65),'Avg Line'!$D$1:$E$32,2,false)</f>
        <v>51.13</v>
      </c>
      <c r="O65" s="31">
        <f t="shared" si="4"/>
        <v>0.503618228</v>
      </c>
      <c r="P65" s="12">
        <f t="shared" si="5"/>
        <v>11.84888193</v>
      </c>
      <c r="Q65" s="12">
        <f t="shared" si="6"/>
        <v>1.623134512</v>
      </c>
      <c r="R65" s="33">
        <f t="shared" si="7"/>
        <v>0.9675650649</v>
      </c>
      <c r="S65" s="33">
        <f t="shared" si="8"/>
        <v>0.4897718315</v>
      </c>
      <c r="T65" s="33">
        <f t="shared" si="9"/>
        <v>0.02888521581</v>
      </c>
      <c r="U65" s="3">
        <f>iferror(VLOOKUP(B65,Calendar!$A$2:$C$1001,2,false),"TBD")</f>
        <v>21.8</v>
      </c>
      <c r="V65" s="3">
        <f>iferror(VLOOKUP(B65,Calendar!$A$2:$C$1001,3,false),"TBD")</f>
        <v>3.9</v>
      </c>
    </row>
    <row r="66">
      <c r="A66" s="3" t="str">
        <f>VLOOKUP(B66,'DK Salaries'!$B$2:$G$1000,6,false)</f>
        <v>QB</v>
      </c>
      <c r="B66" s="3" t="s">
        <v>340</v>
      </c>
      <c r="C66" s="12" t="str">
        <f>iferror(VLOOKUP(B66,'FD Salaries'!$M$2:$P$1000,3,false)," ")</f>
        <v>Q</v>
      </c>
      <c r="D66" s="12" t="str">
        <f>iferror(VLOOKUP(B66,'FD Salaries'!$M$2:$P$1000,4,false)," ")</f>
        <v>Ribs</v>
      </c>
      <c r="E66" s="12">
        <f>VLOOKUP(B66,Functions!$B$2:$E$1000,4,false)</f>
        <v>9.753</v>
      </c>
      <c r="F66" s="30">
        <f>VLOOKUP(B66,'DK Salaries'!$B$2:$C$1000,2,false)</f>
        <v>5000</v>
      </c>
      <c r="G66" s="31">
        <f t="shared" si="1"/>
        <v>10</v>
      </c>
      <c r="H66" s="31">
        <f t="shared" si="2"/>
        <v>15</v>
      </c>
      <c r="I66" s="31">
        <f t="shared" si="3"/>
        <v>20</v>
      </c>
      <c r="J66" s="3" t="str">
        <f>IFERROR(VLOOKUP(VLOOKUP(B66,Functions!B$2:L$1000,5,false),Functions2!$A$2:$B$100,2,FALSE),VLOOKUP(B66,Functions!B$2:L$1000,5,false))</f>
        <v>Cle</v>
      </c>
      <c r="K66" s="3" t="str">
        <f>IFERROR(VLOOKUP(VLOOKUP(B66,Functions!B$2:L$1000,11,false),Functions2!$A$2:$B$100,2,FALSE),VLOOKUP(B66,Functions!B$2:L$1000,11,false))</f>
        <v>Ten</v>
      </c>
      <c r="L66" s="32">
        <f>VLOOKUP(K66,'DK DvP'!A$2:F$34,if(A66="DST",6,if(A66="TE",5,if(A66="WR",4,if(A66="RB",3,2)))),FALSE)/VLOOKUP("AVG",'DK DvP'!$A$2:$F$34,if(A66="DST",6,if(A66="TE",5,if(A66="WR",4,if(A66="RB",3,2)))),false)</f>
        <v>0.7680690399</v>
      </c>
      <c r="M66" s="8">
        <f>VLOOKUP(J66,Odds!$I$2:$J$31,2,false)</f>
        <v>19.25</v>
      </c>
      <c r="N66" s="12">
        <f>VLOOKUP(if(A66="DST",K66,J66),'Avg Line'!$D$1:$E$32,2,false)</f>
        <v>18.5</v>
      </c>
      <c r="O66" s="31">
        <f t="shared" si="4"/>
        <v>1.040540541</v>
      </c>
      <c r="P66" s="12">
        <f t="shared" si="5"/>
        <v>7.794665617</v>
      </c>
      <c r="Q66" s="12">
        <f t="shared" si="6"/>
        <v>1.558933123</v>
      </c>
      <c r="R66" s="33">
        <f t="shared" si="7"/>
        <v>0.4725085337</v>
      </c>
      <c r="S66" s="33">
        <f t="shared" si="8"/>
        <v>0.03647819219</v>
      </c>
      <c r="T66" s="33">
        <f t="shared" si="9"/>
        <v>0.0002180285242</v>
      </c>
      <c r="U66" s="3">
        <f>iferror(VLOOKUP(B66,Calendar!$A$2:$C$1001,2,false),"TBD")</f>
        <v>9.8</v>
      </c>
      <c r="V66" s="3">
        <f>iferror(VLOOKUP(B66,Calendar!$A$2:$C$1001,3,false),"TBD")</f>
        <v>2.9</v>
      </c>
    </row>
    <row r="67">
      <c r="A67" s="3" t="str">
        <f>VLOOKUP(B67,'DK Salaries'!$B$2:$G$1000,6,false)</f>
        <v>QB</v>
      </c>
      <c r="B67" s="3" t="s">
        <v>192</v>
      </c>
      <c r="C67" s="12" t="str">
        <f>iferror(VLOOKUP(B67,'FD Salaries'!$M$2:$P$1000,3,false)," ")</f>
        <v/>
      </c>
      <c r="D67" s="12" t="str">
        <f>iferror(VLOOKUP(B67,'FD Salaries'!$M$2:$P$1000,4,false)," ")</f>
        <v/>
      </c>
      <c r="E67" s="12">
        <f>VLOOKUP(B67,Functions!$B$2:$E$1000,4,false)</f>
        <v>7.84</v>
      </c>
      <c r="F67" s="30">
        <f>VLOOKUP(B67,'DK Salaries'!$B$2:$C$1000,2,false)</f>
        <v>6400</v>
      </c>
      <c r="G67" s="31">
        <f t="shared" si="1"/>
        <v>12.8</v>
      </c>
      <c r="H67" s="31">
        <f t="shared" si="2"/>
        <v>19.2</v>
      </c>
      <c r="I67" s="31">
        <f t="shared" si="3"/>
        <v>25.6</v>
      </c>
      <c r="J67" s="3" t="str">
        <f>IFERROR(VLOOKUP(VLOOKUP(B67,Functions!B$2:L$1000,5,false),Functions2!$A$2:$B$100,2,FALSE),VLOOKUP(B67,Functions!B$2:L$1000,5,false))</f>
        <v>Car</v>
      </c>
      <c r="K67" s="3" t="str">
        <f>IFERROR(VLOOKUP(VLOOKUP(B67,Functions!B$2:L$1000,11,false),Functions2!$A$2:$B$100,2,FALSE),VLOOKUP(B67,Functions!B$2:L$1000,11,false))</f>
        <v>NOR</v>
      </c>
      <c r="L67" s="32">
        <f>VLOOKUP(K67,'DK DvP'!A$2:F$34,if(A67="DST",6,if(A67="TE",5,if(A67="WR",4,if(A67="RB",3,2)))),FALSE)/VLOOKUP("AVG",'DK DvP'!$A$2:$F$34,if(A67="DST",6,if(A67="TE",5,if(A67="WR",4,if(A67="RB",3,2)))),false)</f>
        <v>1.138079827</v>
      </c>
      <c r="M67" s="8">
        <f>VLOOKUP(J67,Odds!$I$2:$J$31,2,false)</f>
        <v>25.5</v>
      </c>
      <c r="N67" s="12">
        <f>VLOOKUP(if(A67="DST",K67,J67),'Avg Line'!$D$1:$E$32,2,false)</f>
        <v>25</v>
      </c>
      <c r="O67" s="31">
        <f t="shared" si="4"/>
        <v>1.02</v>
      </c>
      <c r="P67" s="12">
        <f t="shared" si="5"/>
        <v>9.100996764</v>
      </c>
      <c r="Q67" s="12">
        <f t="shared" si="6"/>
        <v>1.422030744</v>
      </c>
      <c r="R67" s="33">
        <f t="shared" si="7"/>
        <v>0.2496232914</v>
      </c>
      <c r="S67" s="33">
        <f t="shared" si="8"/>
        <v>0.06171432438</v>
      </c>
      <c r="T67" s="33">
        <f t="shared" si="9"/>
        <v>0.008077266808</v>
      </c>
      <c r="U67" s="3">
        <f>iferror(VLOOKUP(B67,Calendar!$A$2:$C$1001,2,false),"TBD")</f>
        <v>7.8</v>
      </c>
      <c r="V67" s="3">
        <f>iferror(VLOOKUP(B67,Calendar!$A$2:$C$1001,3,false),"TBD")</f>
        <v>7.4</v>
      </c>
    </row>
    <row r="68">
      <c r="A68" s="3" t="str">
        <f>VLOOKUP(B68,'DK Salaries'!$B$2:$G$1000,6,false)</f>
        <v>QB</v>
      </c>
      <c r="B68" s="3" t="s">
        <v>419</v>
      </c>
      <c r="C68" s="12" t="str">
        <f>iferror(VLOOKUP(B68,'FD Salaries'!$M$2:$P$1000,3,false)," ")</f>
        <v/>
      </c>
      <c r="D68" s="12" t="str">
        <f>iferror(VLOOKUP(B68,'FD Salaries'!$M$2:$P$1000,4,false)," ")</f>
        <v/>
      </c>
      <c r="E68" s="12">
        <f>VLOOKUP(B68,Functions!$B$2:$E$1000,4,false)</f>
        <v>4.227</v>
      </c>
      <c r="F68" s="30">
        <f>VLOOKUP(B68,'DK Salaries'!$B$2:$C$1000,2,false)</f>
        <v>5000</v>
      </c>
      <c r="G68" s="31">
        <f t="shared" si="1"/>
        <v>10</v>
      </c>
      <c r="H68" s="31">
        <f t="shared" si="2"/>
        <v>15</v>
      </c>
      <c r="I68" s="31">
        <f t="shared" si="3"/>
        <v>20</v>
      </c>
      <c r="J68" s="3" t="str">
        <f>IFERROR(VLOOKUP(VLOOKUP(B68,Functions!B$2:L$1000,5,false),Functions2!$A$2:$B$100,2,FALSE),VLOOKUP(B68,Functions!B$2:L$1000,5,false))</f>
        <v>Ari</v>
      </c>
      <c r="K68" s="3" t="str">
        <f>IFERROR(VLOOKUP(VLOOKUP(B68,Functions!B$2:L$1000,11,false),Functions2!$A$2:$B$100,2,FALSE),VLOOKUP(B68,Functions!B$2:L$1000,11,false))</f>
        <v>NYJ</v>
      </c>
      <c r="L68" s="32">
        <f>VLOOKUP(K68,'DK DvP'!A$2:F$34,if(A68="DST",6,if(A68="TE",5,if(A68="WR",4,if(A68="RB",3,2)))),FALSE)/VLOOKUP("AVG",'DK DvP'!$A$2:$F$34,if(A68="DST",6,if(A68="TE",5,if(A68="WR",4,if(A68="RB",3,2)))),false)</f>
        <v>1.300970874</v>
      </c>
      <c r="M68" s="8">
        <f>VLOOKUP(J68,Odds!$I$2:$J$31,2,false)</f>
        <v>27.5</v>
      </c>
      <c r="N68" s="12">
        <f>VLOOKUP(if(A68="DST",K68,J68),'Avg Line'!$D$1:$E$32,2,false)</f>
        <v>26.3</v>
      </c>
      <c r="O68" s="31">
        <f t="shared" si="4"/>
        <v>1.045627376</v>
      </c>
      <c r="P68" s="12">
        <f t="shared" si="5"/>
        <v>5.750118129</v>
      </c>
      <c r="Q68" s="12">
        <f t="shared" si="6"/>
        <v>1.150023626</v>
      </c>
      <c r="R68" s="33">
        <f t="shared" si="7"/>
        <v>0.3496136886</v>
      </c>
      <c r="S68" s="33">
        <f t="shared" si="8"/>
        <v>0.1699038061</v>
      </c>
      <c r="T68" s="33">
        <f t="shared" si="9"/>
        <v>0.06391347589</v>
      </c>
      <c r="U68" s="3">
        <f>iferror(VLOOKUP(B68,Calendar!$A$2:$C$1001,2,false),"TBD")</f>
        <v>6.6</v>
      </c>
      <c r="V68" s="3">
        <f>iferror(VLOOKUP(B68,Calendar!$A$2:$C$1001,3,false),"TBD")</f>
        <v>8.8</v>
      </c>
    </row>
    <row r="69">
      <c r="A69" s="3" t="str">
        <f>VLOOKUP(B69,'DK Salaries'!$B$2:$G$1000,6,false)</f>
        <v>QB</v>
      </c>
      <c r="B69" s="3" t="s">
        <v>403</v>
      </c>
      <c r="C69" s="12" t="str">
        <f>iferror(VLOOKUP(B69,'FD Salaries'!$M$2:$P$1000,3,false)," ")</f>
        <v/>
      </c>
      <c r="D69" s="12" t="str">
        <f>iferror(VLOOKUP(B69,'FD Salaries'!$M$2:$P$1000,4,false)," ")</f>
        <v/>
      </c>
      <c r="E69" s="12">
        <f>VLOOKUP(B69,Functions!$B$2:$E$1000,4,false)</f>
        <v>2.7</v>
      </c>
      <c r="F69" s="30">
        <f>VLOOKUP(B69,'DK Salaries'!$B$2:$C$1000,2,false)</f>
        <v>5000</v>
      </c>
      <c r="G69" s="31">
        <f t="shared" si="1"/>
        <v>10</v>
      </c>
      <c r="H69" s="31">
        <f t="shared" si="2"/>
        <v>15</v>
      </c>
      <c r="I69" s="31">
        <f t="shared" si="3"/>
        <v>20</v>
      </c>
      <c r="J69" s="3" t="str">
        <f>IFERROR(VLOOKUP(VLOOKUP(B69,Functions!B$2:L$1000,5,false),Functions2!$A$2:$B$100,2,FALSE),VLOOKUP(B69,Functions!B$2:L$1000,5,false))</f>
        <v>Sea</v>
      </c>
      <c r="K69" s="3" t="str">
        <f>IFERROR(VLOOKUP(VLOOKUP(B69,Functions!B$2:L$1000,11,false),Functions2!$A$2:$B$100,2,FALSE),VLOOKUP(B69,Functions!B$2:L$1000,11,false))</f>
        <v>Atl</v>
      </c>
      <c r="L69" s="32">
        <f>VLOOKUP(K69,'DK DvP'!A$2:F$34,if(A69="DST",6,if(A69="TE",5,if(A69="WR",4,if(A69="RB",3,2)))),FALSE)/VLOOKUP("AVG",'DK DvP'!$A$2:$F$34,if(A69="DST",6,if(A69="TE",5,if(A69="WR",4,if(A69="RB",3,2)))),false)</f>
        <v>1.354908306</v>
      </c>
      <c r="M69" s="8">
        <f>VLOOKUP(J69,Odds!$I$2:$J$31,2,false)</f>
        <v>26</v>
      </c>
      <c r="N69" s="12">
        <f>VLOOKUP(if(A69="DST",K69,J69),'Avg Line'!$D$1:$E$32,2,false)</f>
        <v>23.88</v>
      </c>
      <c r="O69" s="31">
        <f t="shared" si="4"/>
        <v>1.088777219</v>
      </c>
      <c r="P69" s="12">
        <f t="shared" si="5"/>
        <v>3.983021906</v>
      </c>
      <c r="Q69" s="12">
        <f t="shared" si="6"/>
        <v>0.7966043811</v>
      </c>
      <c r="R69" s="33" t="str">
        <f t="shared" si="7"/>
        <v>TBD</v>
      </c>
      <c r="S69" s="33" t="str">
        <f t="shared" si="8"/>
        <v>TBD</v>
      </c>
      <c r="T69" s="33" t="str">
        <f t="shared" si="9"/>
        <v>TBD</v>
      </c>
      <c r="U69" s="3">
        <f>iferror(VLOOKUP(B69,Calendar!$A$2:$C$1001,2,false),"TBD")</f>
        <v>5.4</v>
      </c>
      <c r="V69" s="3" t="str">
        <f>iferror(VLOOKUP(B69,Calendar!$A$2:$C$1001,3,false),"TBD")</f>
        <v>TBD</v>
      </c>
    </row>
    <row r="70">
      <c r="A70" s="3" t="str">
        <f>VLOOKUP(B70,'DK Salaries'!$B$2:$G$1000,6,false)</f>
        <v>QB</v>
      </c>
      <c r="B70" s="3" t="s">
        <v>321</v>
      </c>
      <c r="C70" s="12" t="str">
        <f>iferror(VLOOKUP(B70,'FD Salaries'!$M$2:$P$1000,3,false)," ")</f>
        <v/>
      </c>
      <c r="D70" s="12" t="str">
        <f>iferror(VLOOKUP(B70,'FD Salaries'!$M$2:$P$1000,4,false)," ")</f>
        <v/>
      </c>
      <c r="E70" s="12">
        <f>VLOOKUP(B70,Functions!$B$2:$E$1000,4,false)</f>
        <v>0.6</v>
      </c>
      <c r="F70" s="30">
        <f>VLOOKUP(B70,'DK Salaries'!$B$2:$C$1000,2,false)</f>
        <v>5000</v>
      </c>
      <c r="G70" s="31">
        <f t="shared" si="1"/>
        <v>10</v>
      </c>
      <c r="H70" s="31">
        <f t="shared" si="2"/>
        <v>15</v>
      </c>
      <c r="I70" s="31">
        <f t="shared" si="3"/>
        <v>20</v>
      </c>
      <c r="J70" s="3" t="str">
        <f>IFERROR(VLOOKUP(VLOOKUP(B70,Functions!B$2:L$1000,5,false),Functions2!$A$2:$B$100,2,FALSE),VLOOKUP(B70,Functions!B$2:L$1000,5,false))</f>
        <v>Buf</v>
      </c>
      <c r="K70" s="3" t="str">
        <f>IFERROR(VLOOKUP(VLOOKUP(B70,Functions!B$2:L$1000,11,false),Functions2!$A$2:$B$100,2,FALSE),VLOOKUP(B70,Functions!B$2:L$1000,11,false))</f>
        <v>SFO</v>
      </c>
      <c r="L70" s="32">
        <f>VLOOKUP(K70,'DK DvP'!A$2:F$34,if(A70="DST",6,if(A70="TE",5,if(A70="WR",4,if(A70="RB",3,2)))),FALSE)/VLOOKUP("AVG",'DK DvP'!$A$2:$F$34,if(A70="DST",6,if(A70="TE",5,if(A70="WR",4,if(A70="RB",3,2)))),false)</f>
        <v>0.9633225458</v>
      </c>
      <c r="M70" s="8">
        <f>VLOOKUP(J70,Odds!$I$2:$J$31,2,false)</f>
        <v>26.25</v>
      </c>
      <c r="N70" s="12">
        <f>VLOOKUP(if(A70="DST",K70,J70),'Avg Line'!$D$1:$E$32,2,false)</f>
        <v>20.75</v>
      </c>
      <c r="O70" s="31">
        <f t="shared" si="4"/>
        <v>1.265060241</v>
      </c>
      <c r="P70" s="12">
        <f t="shared" si="5"/>
        <v>0.7311966312</v>
      </c>
      <c r="Q70" s="12">
        <f t="shared" si="6"/>
        <v>0.1462393262</v>
      </c>
      <c r="R70" s="33" t="str">
        <f t="shared" si="7"/>
        <v>TBD</v>
      </c>
      <c r="S70" s="33" t="str">
        <f t="shared" si="8"/>
        <v>TBD</v>
      </c>
      <c r="T70" s="33" t="str">
        <f t="shared" si="9"/>
        <v>TBD</v>
      </c>
      <c r="U70" s="3" t="str">
        <f>iferror(VLOOKUP(B70,Calendar!$A$2:$C$1001,2,false),"TBD")</f>
        <v>TBD</v>
      </c>
      <c r="V70" s="3" t="str">
        <f>iferror(VLOOKUP(B70,Calendar!$A$2:$C$1001,3,false),"TBD")</f>
        <v>TBD</v>
      </c>
    </row>
    <row r="71">
      <c r="A71" s="3" t="str">
        <f>VLOOKUP(B71,'DK Salaries'!$B$2:$G$1000,6,false)</f>
        <v>QB</v>
      </c>
      <c r="B71" s="3" t="s">
        <v>354</v>
      </c>
      <c r="C71" s="12" t="str">
        <f>iferror(VLOOKUP(B71,'FD Salaries'!$M$2:$P$1000,3,false)," ")</f>
        <v/>
      </c>
      <c r="D71" s="12" t="str">
        <f>iferror(VLOOKUP(B71,'FD Salaries'!$M$2:$P$1000,4,false)," ")</f>
        <v/>
      </c>
      <c r="E71" s="12">
        <f>VLOOKUP(B71,Functions!$B$2:$E$1000,4,false)</f>
        <v>0.433</v>
      </c>
      <c r="F71" s="30">
        <f>VLOOKUP(B71,'DK Salaries'!$B$2:$C$1000,2,false)</f>
        <v>5000</v>
      </c>
      <c r="G71" s="31">
        <f t="shared" si="1"/>
        <v>10</v>
      </c>
      <c r="H71" s="31">
        <f t="shared" si="2"/>
        <v>15</v>
      </c>
      <c r="I71" s="31">
        <f t="shared" si="3"/>
        <v>20</v>
      </c>
      <c r="J71" s="3" t="str">
        <f>IFERROR(VLOOKUP(VLOOKUP(B71,Functions!B$2:L$1000,5,false),Functions2!$A$2:$B$100,2,FALSE),VLOOKUP(B71,Functions!B$2:L$1000,5,false))</f>
        <v>Car</v>
      </c>
      <c r="K71" s="3" t="str">
        <f>IFERROR(VLOOKUP(VLOOKUP(B71,Functions!B$2:L$1000,11,false),Functions2!$A$2:$B$100,2,FALSE),VLOOKUP(B71,Functions!B$2:L$1000,11,false))</f>
        <v>NOR</v>
      </c>
      <c r="L71" s="32">
        <f>VLOOKUP(K71,'DK DvP'!A$2:F$34,if(A71="DST",6,if(A71="TE",5,if(A71="WR",4,if(A71="RB",3,2)))),FALSE)/VLOOKUP("AVG",'DK DvP'!$A$2:$F$34,if(A71="DST",6,if(A71="TE",5,if(A71="WR",4,if(A71="RB",3,2)))),false)</f>
        <v>1.138079827</v>
      </c>
      <c r="M71" s="8">
        <f>VLOOKUP(J71,Odds!$I$2:$J$31,2,false)</f>
        <v>25.5</v>
      </c>
      <c r="N71" s="12">
        <f>VLOOKUP(if(A71="DST",K71,J71),'Avg Line'!$D$1:$E$32,2,false)</f>
        <v>25</v>
      </c>
      <c r="O71" s="31">
        <f t="shared" si="4"/>
        <v>1.02</v>
      </c>
      <c r="P71" s="12">
        <f t="shared" si="5"/>
        <v>0.5026443366</v>
      </c>
      <c r="Q71" s="12">
        <f t="shared" si="6"/>
        <v>0.1005288673</v>
      </c>
      <c r="R71" s="33" t="str">
        <f t="shared" si="7"/>
        <v>TBD</v>
      </c>
      <c r="S71" s="33" t="str">
        <f t="shared" si="8"/>
        <v>TBD</v>
      </c>
      <c r="T71" s="33" t="str">
        <f t="shared" si="9"/>
        <v>TBD</v>
      </c>
      <c r="U71" s="3" t="str">
        <f>iferror(VLOOKUP(B71,Calendar!$A$2:$C$1001,2,false),"TBD")</f>
        <v>TBD</v>
      </c>
      <c r="V71" s="3" t="str">
        <f>iferror(VLOOKUP(B71,Calendar!$A$2:$C$1001,3,false),"TBD")</f>
        <v>TBD</v>
      </c>
    </row>
    <row r="72">
      <c r="A72" s="3" t="str">
        <f>VLOOKUP(B72,'DK Salaries'!$B$2:$G$1000,6,false)</f>
        <v>QB</v>
      </c>
      <c r="B72" s="3" t="s">
        <v>420</v>
      </c>
      <c r="C72" s="12" t="str">
        <f>iferror(VLOOKUP(B72,'FD Salaries'!$M$2:$P$1000,3,false)," ")</f>
        <v> </v>
      </c>
      <c r="D72" s="12" t="str">
        <f>iferror(VLOOKUP(B72,'FD Salaries'!$M$2:$P$1000,4,false)," ")</f>
        <v> </v>
      </c>
      <c r="E72" s="12">
        <f>VLOOKUP(B72,Functions!$B$2:$E$1000,4,false)</f>
        <v>0</v>
      </c>
      <c r="F72" s="30">
        <f>VLOOKUP(B72,'DK Salaries'!$B$2:$C$1000,2,false)</f>
        <v>5000</v>
      </c>
      <c r="G72" s="31">
        <f t="shared" si="1"/>
        <v>10</v>
      </c>
      <c r="H72" s="31">
        <f t="shared" si="2"/>
        <v>15</v>
      </c>
      <c r="I72" s="31">
        <f t="shared" si="3"/>
        <v>20</v>
      </c>
      <c r="J72" s="3" t="str">
        <f>IFERROR(VLOOKUP(VLOOKUP(B72,Functions!B$2:L$1000,5,false),Functions2!$A$2:$B$100,2,FALSE),VLOOKUP(B72,Functions!B$2:L$1000,5,false))</f>
        <v>Ari</v>
      </c>
      <c r="K72" s="3" t="str">
        <f>IFERROR(VLOOKUP(VLOOKUP(B72,Functions!B$2:L$1000,11,false),Functions2!$A$2:$B$100,2,FALSE),VLOOKUP(B72,Functions!B$2:L$1000,11,false))</f>
        <v>NYJ</v>
      </c>
      <c r="L72" s="32">
        <f>VLOOKUP(K72,'DK DvP'!A$2:F$34,if(A72="DST",6,if(A72="TE",5,if(A72="WR",4,if(A72="RB",3,2)))),FALSE)/VLOOKUP("AVG",'DK DvP'!$A$2:$F$34,if(A72="DST",6,if(A72="TE",5,if(A72="WR",4,if(A72="RB",3,2)))),false)</f>
        <v>1.300970874</v>
      </c>
      <c r="M72" s="8">
        <f>VLOOKUP(J72,Odds!$I$2:$J$31,2,false)</f>
        <v>27.5</v>
      </c>
      <c r="N72" s="12">
        <f>VLOOKUP(if(A72="DST",K72,J72),'Avg Line'!$D$1:$E$32,2,false)</f>
        <v>26.3</v>
      </c>
      <c r="O72" s="31">
        <f t="shared" si="4"/>
        <v>1.045627376</v>
      </c>
      <c r="P72" s="12">
        <f t="shared" si="5"/>
        <v>0</v>
      </c>
      <c r="Q72" s="12">
        <f t="shared" si="6"/>
        <v>0</v>
      </c>
      <c r="R72" s="33" t="str">
        <f t="shared" si="7"/>
        <v>TBD</v>
      </c>
      <c r="S72" s="33" t="str">
        <f t="shared" si="8"/>
        <v>TBD</v>
      </c>
      <c r="T72" s="33" t="str">
        <f t="shared" si="9"/>
        <v>TBD</v>
      </c>
      <c r="U72" s="3" t="str">
        <f>iferror(VLOOKUP(B72,Calendar!$A$2:$C$1001,2,false),"TBD")</f>
        <v>TBD</v>
      </c>
      <c r="V72" s="3" t="str">
        <f>iferror(VLOOKUP(B72,Calendar!$A$2:$C$1001,3,false),"TBD")</f>
        <v>TBD</v>
      </c>
    </row>
    <row r="73">
      <c r="A73" s="3" t="str">
        <f>VLOOKUP(B73,'DK Salaries'!$B$2:$G$1000,6,false)</f>
        <v>QB</v>
      </c>
      <c r="B73" s="3" t="s">
        <v>401</v>
      </c>
      <c r="C73" s="12" t="str">
        <f>iferror(VLOOKUP(B73,'FD Salaries'!$M$2:$P$1000,3,false)," ")</f>
        <v/>
      </c>
      <c r="D73" s="12" t="str">
        <f>iferror(VLOOKUP(B73,'FD Salaries'!$M$2:$P$1000,4,false)," ")</f>
        <v/>
      </c>
      <c r="E73" s="12">
        <f>VLOOKUP(B73,Functions!$B$2:$E$1000,4,false)</f>
        <v>0</v>
      </c>
      <c r="F73" s="30">
        <f>VLOOKUP(B73,'DK Salaries'!$B$2:$C$1000,2,false)</f>
        <v>5000</v>
      </c>
      <c r="G73" s="31">
        <f t="shared" si="1"/>
        <v>10</v>
      </c>
      <c r="H73" s="31">
        <f t="shared" si="2"/>
        <v>15</v>
      </c>
      <c r="I73" s="31">
        <f t="shared" si="3"/>
        <v>20</v>
      </c>
      <c r="J73" s="3" t="str">
        <f>IFERROR(VLOOKUP(VLOOKUP(B73,Functions!B$2:L$1000,5,false),Functions2!$A$2:$B$100,2,FALSE),VLOOKUP(B73,Functions!B$2:L$1000,5,false))</f>
        <v>Atl</v>
      </c>
      <c r="K73" s="3" t="str">
        <f>IFERROR(VLOOKUP(VLOOKUP(B73,Functions!B$2:L$1000,11,false),Functions2!$A$2:$B$100,2,FALSE),VLOOKUP(B73,Functions!B$2:L$1000,11,false))</f>
        <v>Sea</v>
      </c>
      <c r="L73" s="32">
        <f>VLOOKUP(K73,'DK DvP'!A$2:F$34,if(A73="DST",6,if(A73="TE",5,if(A73="WR",4,if(A73="RB",3,2)))),FALSE)/VLOOKUP("AVG",'DK DvP'!$A$2:$F$34,if(A73="DST",6,if(A73="TE",5,if(A73="WR",4,if(A73="RB",3,2)))),false)</f>
        <v>0.5814455232</v>
      </c>
      <c r="M73" s="8">
        <f>VLOOKUP(J73,Odds!$I$2:$J$31,2,false)</f>
        <v>20</v>
      </c>
      <c r="N73" s="12">
        <f>VLOOKUP(if(A73="DST",K73,J73),'Avg Line'!$D$1:$E$32,2,false)</f>
        <v>23.1</v>
      </c>
      <c r="O73" s="31">
        <f t="shared" si="4"/>
        <v>0.8658008658</v>
      </c>
      <c r="P73" s="12">
        <f t="shared" si="5"/>
        <v>0</v>
      </c>
      <c r="Q73" s="12">
        <f t="shared" si="6"/>
        <v>0</v>
      </c>
      <c r="R73" s="33" t="str">
        <f t="shared" si="7"/>
        <v>TBD</v>
      </c>
      <c r="S73" s="33" t="str">
        <f t="shared" si="8"/>
        <v>TBD</v>
      </c>
      <c r="T73" s="33" t="str">
        <f t="shared" si="9"/>
        <v>TBD</v>
      </c>
      <c r="U73" s="3" t="str">
        <f>iferror(VLOOKUP(B73,Calendar!$A$2:$C$1001,2,false),"TBD")</f>
        <v>TBD</v>
      </c>
      <c r="V73" s="3" t="str">
        <f>iferror(VLOOKUP(B73,Calendar!$A$2:$C$1001,3,false),"TBD")</f>
        <v>TBD</v>
      </c>
    </row>
    <row r="74">
      <c r="A74" s="3" t="str">
        <f>VLOOKUP(B74,'DK Salaries'!$B$2:$G$1000,6,false)</f>
        <v>QB</v>
      </c>
      <c r="B74" s="3" t="s">
        <v>345</v>
      </c>
      <c r="C74" s="12" t="str">
        <f>iferror(VLOOKUP(B74,'FD Salaries'!$M$2:$P$1000,3,false)," ")</f>
        <v/>
      </c>
      <c r="D74" s="12" t="str">
        <f>iferror(VLOOKUP(B74,'FD Salaries'!$M$2:$P$1000,4,false)," ")</f>
        <v/>
      </c>
      <c r="E74" s="12">
        <f>VLOOKUP(B74,Functions!$B$2:$E$1000,4,false)</f>
        <v>0</v>
      </c>
      <c r="F74" s="30">
        <f>VLOOKUP(B74,'DK Salaries'!$B$2:$C$1000,2,false)</f>
        <v>5000</v>
      </c>
      <c r="G74" s="31">
        <f t="shared" si="1"/>
        <v>10</v>
      </c>
      <c r="H74" s="31">
        <f t="shared" si="2"/>
        <v>15</v>
      </c>
      <c r="I74" s="31">
        <f t="shared" si="3"/>
        <v>20</v>
      </c>
      <c r="J74" s="3" t="str">
        <f>IFERROR(VLOOKUP(VLOOKUP(B74,Functions!B$2:L$1000,5,false),Functions2!$A$2:$B$100,2,FALSE),VLOOKUP(B74,Functions!B$2:L$1000,5,false))</f>
        <v>Bal</v>
      </c>
      <c r="K74" s="3" t="str">
        <f>IFERROR(VLOOKUP(VLOOKUP(B74,Functions!B$2:L$1000,11,false),Functions2!$A$2:$B$100,2,FALSE),VLOOKUP(B74,Functions!B$2:L$1000,11,false))</f>
        <v>NYG</v>
      </c>
      <c r="L74" s="32">
        <f>VLOOKUP(K74,'DK DvP'!A$2:F$34,if(A74="DST",6,if(A74="TE",5,if(A74="WR",4,if(A74="RB",3,2)))),FALSE)/VLOOKUP("AVG",'DK DvP'!$A$2:$F$34,if(A74="DST",6,if(A74="TE",5,if(A74="WR",4,if(A74="RB",3,2)))),false)</f>
        <v>0.8317152104</v>
      </c>
      <c r="M74" s="8">
        <f>VLOOKUP(J74,Odds!$I$2:$J$31,2,false)</f>
        <v>20.75</v>
      </c>
      <c r="N74" s="12">
        <f>VLOOKUP(if(A74="DST",K74,J74),'Avg Line'!$D$1:$E$32,2,false)</f>
        <v>23.8</v>
      </c>
      <c r="O74" s="31">
        <f t="shared" si="4"/>
        <v>0.8718487395</v>
      </c>
      <c r="P74" s="12">
        <f t="shared" si="5"/>
        <v>0</v>
      </c>
      <c r="Q74" s="12">
        <f t="shared" si="6"/>
        <v>0</v>
      </c>
      <c r="R74" s="33" t="str">
        <f t="shared" si="7"/>
        <v>TBD</v>
      </c>
      <c r="S74" s="33" t="str">
        <f t="shared" si="8"/>
        <v>TBD</v>
      </c>
      <c r="T74" s="33" t="str">
        <f t="shared" si="9"/>
        <v>TBD</v>
      </c>
      <c r="U74" s="3" t="str">
        <f>iferror(VLOOKUP(B74,Calendar!$A$2:$C$1001,2,false),"TBD")</f>
        <v>TBD</v>
      </c>
      <c r="V74" s="3" t="str">
        <f>iferror(VLOOKUP(B74,Calendar!$A$2:$C$1001,3,false),"TBD")</f>
        <v>TBD</v>
      </c>
    </row>
    <row r="75">
      <c r="A75" s="3" t="str">
        <f>VLOOKUP(B75,'DK Salaries'!$B$2:$G$1000,6,false)</f>
        <v>QB</v>
      </c>
      <c r="B75" s="3" t="s">
        <v>323</v>
      </c>
      <c r="C75" s="12" t="str">
        <f>iferror(VLOOKUP(B75,'FD Salaries'!$M$2:$P$1000,3,false)," ")</f>
        <v/>
      </c>
      <c r="D75" s="12" t="str">
        <f>iferror(VLOOKUP(B75,'FD Salaries'!$M$2:$P$1000,4,false)," ")</f>
        <v/>
      </c>
      <c r="E75" s="12">
        <f>VLOOKUP(B75,Functions!$B$2:$E$1000,4,false)</f>
        <v>0</v>
      </c>
      <c r="F75" s="30">
        <f>VLOOKUP(B75,'DK Salaries'!$B$2:$C$1000,2,false)</f>
        <v>5000</v>
      </c>
      <c r="G75" s="31">
        <f t="shared" si="1"/>
        <v>10</v>
      </c>
      <c r="H75" s="31">
        <f t="shared" si="2"/>
        <v>15</v>
      </c>
      <c r="I75" s="31">
        <f t="shared" si="3"/>
        <v>20</v>
      </c>
      <c r="J75" s="3" t="str">
        <f>IFERROR(VLOOKUP(VLOOKUP(B75,Functions!B$2:L$1000,5,false),Functions2!$A$2:$B$100,2,FALSE),VLOOKUP(B75,Functions!B$2:L$1000,5,false))</f>
        <v>Buf</v>
      </c>
      <c r="K75" s="3" t="str">
        <f>IFERROR(VLOOKUP(VLOOKUP(B75,Functions!B$2:L$1000,11,false),Functions2!$A$2:$B$100,2,FALSE),VLOOKUP(B75,Functions!B$2:L$1000,11,false))</f>
        <v>SFO</v>
      </c>
      <c r="L75" s="32">
        <f>VLOOKUP(K75,'DK DvP'!A$2:F$34,if(A75="DST",6,if(A75="TE",5,if(A75="WR",4,if(A75="RB",3,2)))),FALSE)/VLOOKUP("AVG",'DK DvP'!$A$2:$F$34,if(A75="DST",6,if(A75="TE",5,if(A75="WR",4,if(A75="RB",3,2)))),false)</f>
        <v>0.9633225458</v>
      </c>
      <c r="M75" s="8">
        <f>VLOOKUP(J75,Odds!$I$2:$J$31,2,false)</f>
        <v>26.25</v>
      </c>
      <c r="N75" s="12">
        <f>VLOOKUP(if(A75="DST",K75,J75),'Avg Line'!$D$1:$E$32,2,false)</f>
        <v>20.75</v>
      </c>
      <c r="O75" s="31">
        <f t="shared" si="4"/>
        <v>1.265060241</v>
      </c>
      <c r="P75" s="12">
        <f t="shared" si="5"/>
        <v>0</v>
      </c>
      <c r="Q75" s="12">
        <f t="shared" si="6"/>
        <v>0</v>
      </c>
      <c r="R75" s="33" t="str">
        <f t="shared" si="7"/>
        <v>TBD</v>
      </c>
      <c r="S75" s="33" t="str">
        <f t="shared" si="8"/>
        <v>TBD</v>
      </c>
      <c r="T75" s="33" t="str">
        <f t="shared" si="9"/>
        <v>TBD</v>
      </c>
      <c r="U75" s="3" t="str">
        <f>iferror(VLOOKUP(B75,Calendar!$A$2:$C$1001,2,false),"TBD")</f>
        <v>TBD</v>
      </c>
      <c r="V75" s="3" t="str">
        <f>iferror(VLOOKUP(B75,Calendar!$A$2:$C$1001,3,false),"TBD")</f>
        <v>TBD</v>
      </c>
    </row>
    <row r="76">
      <c r="A76" s="3" t="str">
        <f>VLOOKUP(B76,'DK Salaries'!$B$2:$G$1000,6,false)</f>
        <v>QB</v>
      </c>
      <c r="B76" s="3" t="s">
        <v>359</v>
      </c>
      <c r="C76" s="12" t="str">
        <f>iferror(VLOOKUP(B76,'FD Salaries'!$M$2:$P$1000,3,false)," ")</f>
        <v/>
      </c>
      <c r="D76" s="12" t="str">
        <f>iferror(VLOOKUP(B76,'FD Salaries'!$M$2:$P$1000,4,false)," ")</f>
        <v/>
      </c>
      <c r="E76" s="12">
        <f>VLOOKUP(B76,Functions!$B$2:$E$1000,4,false)</f>
        <v>0</v>
      </c>
      <c r="F76" s="30">
        <f>VLOOKUP(B76,'DK Salaries'!$B$2:$C$1000,2,false)</f>
        <v>5000</v>
      </c>
      <c r="G76" s="31">
        <f t="shared" si="1"/>
        <v>10</v>
      </c>
      <c r="H76" s="31">
        <f t="shared" si="2"/>
        <v>15</v>
      </c>
      <c r="I76" s="31">
        <f t="shared" si="3"/>
        <v>20</v>
      </c>
      <c r="J76" s="3" t="str">
        <f>IFERROR(VLOOKUP(VLOOKUP(B76,Functions!B$2:L$1000,5,false),Functions2!$A$2:$B$100,2,FALSE),VLOOKUP(B76,Functions!B$2:L$1000,5,false))</f>
        <v>Chi</v>
      </c>
      <c r="K76" s="3" t="str">
        <f>IFERROR(VLOOKUP(VLOOKUP(B76,Functions!B$2:L$1000,11,false),Functions2!$A$2:$B$100,2,FALSE),VLOOKUP(B76,Functions!B$2:L$1000,11,false))</f>
        <v>Jax</v>
      </c>
      <c r="L76" s="32">
        <f>VLOOKUP(K76,'DK DvP'!A$2:F$34,if(A76="DST",6,if(A76="TE",5,if(A76="WR",4,if(A76="RB",3,2)))),FALSE)/VLOOKUP("AVG",'DK DvP'!$A$2:$F$34,if(A76="DST",6,if(A76="TE",5,if(A76="WR",4,if(A76="RB",3,2)))),false)</f>
        <v>1.091154261</v>
      </c>
      <c r="M76" s="8">
        <f>VLOOKUP(J76,Odds!$I$2:$J$31,2,false)</f>
        <v>24.5</v>
      </c>
      <c r="N76" s="12">
        <f>VLOOKUP(if(A76="DST",K76,J76),'Avg Line'!$D$1:$E$32,2,false)</f>
        <v>26.19</v>
      </c>
      <c r="O76" s="31">
        <f t="shared" si="4"/>
        <v>0.935471554</v>
      </c>
      <c r="P76" s="12">
        <f t="shared" si="5"/>
        <v>0</v>
      </c>
      <c r="Q76" s="12">
        <f t="shared" si="6"/>
        <v>0</v>
      </c>
      <c r="R76" s="33" t="str">
        <f t="shared" si="7"/>
        <v>TBD</v>
      </c>
      <c r="S76" s="33" t="str">
        <f t="shared" si="8"/>
        <v>TBD</v>
      </c>
      <c r="T76" s="33" t="str">
        <f t="shared" si="9"/>
        <v>TBD</v>
      </c>
      <c r="U76" s="3" t="str">
        <f>iferror(VLOOKUP(B76,Calendar!$A$2:$C$1001,2,false),"TBD")</f>
        <v>TBD</v>
      </c>
      <c r="V76" s="3" t="str">
        <f>iferror(VLOOKUP(B76,Calendar!$A$2:$C$1001,3,false),"TBD")</f>
        <v>TBD</v>
      </c>
    </row>
    <row r="77">
      <c r="A77" s="3" t="str">
        <f>VLOOKUP(B77,'DK Salaries'!$B$2:$G$1000,6,false)</f>
        <v>QB</v>
      </c>
      <c r="B77" s="3" t="s">
        <v>383</v>
      </c>
      <c r="C77" s="12" t="str">
        <f>iferror(VLOOKUP(B77,'FD Salaries'!$M$2:$P$1000,3,false)," ")</f>
        <v/>
      </c>
      <c r="D77" s="12" t="str">
        <f>iferror(VLOOKUP(B77,'FD Salaries'!$M$2:$P$1000,4,false)," ")</f>
        <v/>
      </c>
      <c r="E77" s="12">
        <f>VLOOKUP(B77,Functions!$B$2:$E$1000,4,false)</f>
        <v>0</v>
      </c>
      <c r="F77" s="30">
        <f>VLOOKUP(B77,'DK Salaries'!$B$2:$C$1000,2,false)</f>
        <v>5000</v>
      </c>
      <c r="G77" s="31">
        <f t="shared" si="1"/>
        <v>10</v>
      </c>
      <c r="H77" s="31">
        <f t="shared" si="2"/>
        <v>15</v>
      </c>
      <c r="I77" s="31">
        <f t="shared" si="3"/>
        <v>20</v>
      </c>
      <c r="J77" s="3" t="str">
        <f>IFERROR(VLOOKUP(VLOOKUP(B77,Functions!B$2:L$1000,5,false),Functions2!$A$2:$B$100,2,FALSE),VLOOKUP(B77,Functions!B$2:L$1000,5,false))</f>
        <v>Cin</v>
      </c>
      <c r="K77" s="3" t="str">
        <f>IFERROR(VLOOKUP(VLOOKUP(B77,Functions!B$2:L$1000,11,false),Functions2!$A$2:$B$100,2,FALSE),VLOOKUP(B77,Functions!B$2:L$1000,11,false))</f>
        <v>NWE</v>
      </c>
      <c r="L77" s="32">
        <f>VLOOKUP(K77,'DK DvP'!A$2:F$34,if(A77="DST",6,if(A77="TE",5,if(A77="WR",4,if(A77="RB",3,2)))),FALSE)/VLOOKUP("AVG",'DK DvP'!$A$2:$F$34,if(A77="DST",6,if(A77="TE",5,if(A77="WR",4,if(A77="RB",3,2)))),false)</f>
        <v>1.098166127</v>
      </c>
      <c r="M77" s="8">
        <f>VLOOKUP(J77,Odds!$I$2:$J$31,2,false)</f>
        <v>19</v>
      </c>
      <c r="N77" s="12">
        <f>VLOOKUP(if(A77="DST",K77,J77),'Avg Line'!$D$1:$E$32,2,false)</f>
        <v>23.35</v>
      </c>
      <c r="O77" s="31">
        <f t="shared" si="4"/>
        <v>0.8137044968</v>
      </c>
      <c r="P77" s="12">
        <f t="shared" si="5"/>
        <v>0</v>
      </c>
      <c r="Q77" s="12">
        <f t="shared" si="6"/>
        <v>0</v>
      </c>
      <c r="R77" s="33" t="str">
        <f t="shared" si="7"/>
        <v>TBD</v>
      </c>
      <c r="S77" s="33" t="str">
        <f t="shared" si="8"/>
        <v>TBD</v>
      </c>
      <c r="T77" s="33" t="str">
        <f t="shared" si="9"/>
        <v>TBD</v>
      </c>
      <c r="U77" s="3" t="str">
        <f>iferror(VLOOKUP(B77,Calendar!$A$2:$C$1001,2,false),"TBD")</f>
        <v>TBD</v>
      </c>
      <c r="V77" s="3" t="str">
        <f>iferror(VLOOKUP(B77,Calendar!$A$2:$C$1001,3,false),"TBD")</f>
        <v>TBD</v>
      </c>
    </row>
    <row r="78">
      <c r="A78" s="3" t="str">
        <f>VLOOKUP(B78,'DK Salaries'!$B$2:$G$1000,6,false)</f>
        <v>QB</v>
      </c>
      <c r="B78" s="3" t="s">
        <v>388</v>
      </c>
      <c r="C78" s="12" t="str">
        <f>iferror(VLOOKUP(B78,'FD Salaries'!$M$2:$P$1000,3,false)," ")</f>
        <v/>
      </c>
      <c r="D78" s="12" t="str">
        <f>iferror(VLOOKUP(B78,'FD Salaries'!$M$2:$P$1000,4,false)," ")</f>
        <v/>
      </c>
      <c r="E78" s="12">
        <f>VLOOKUP(B78,Functions!$B$2:$E$1000,4,false)</f>
        <v>0</v>
      </c>
      <c r="F78" s="30">
        <f>VLOOKUP(B78,'DK Salaries'!$B$2:$C$1000,2,false)</f>
        <v>5000</v>
      </c>
      <c r="G78" s="31">
        <f t="shared" si="1"/>
        <v>10</v>
      </c>
      <c r="H78" s="31">
        <f t="shared" si="2"/>
        <v>15</v>
      </c>
      <c r="I78" s="31">
        <f t="shared" si="3"/>
        <v>20</v>
      </c>
      <c r="J78" s="3" t="str">
        <f>IFERROR(VLOOKUP(VLOOKUP(B78,Functions!B$2:L$1000,5,false),Functions2!$A$2:$B$100,2,FALSE),VLOOKUP(B78,Functions!B$2:L$1000,5,false))</f>
        <v>Cin</v>
      </c>
      <c r="K78" s="3" t="str">
        <f>IFERROR(VLOOKUP(VLOOKUP(B78,Functions!B$2:L$1000,11,false),Functions2!$A$2:$B$100,2,FALSE),VLOOKUP(B78,Functions!B$2:L$1000,11,false))</f>
        <v>NWE</v>
      </c>
      <c r="L78" s="32">
        <f>VLOOKUP(K78,'DK DvP'!A$2:F$34,if(A78="DST",6,if(A78="TE",5,if(A78="WR",4,if(A78="RB",3,2)))),FALSE)/VLOOKUP("AVG",'DK DvP'!$A$2:$F$34,if(A78="DST",6,if(A78="TE",5,if(A78="WR",4,if(A78="RB",3,2)))),false)</f>
        <v>1.098166127</v>
      </c>
      <c r="M78" s="8">
        <f>VLOOKUP(J78,Odds!$I$2:$J$31,2,false)</f>
        <v>19</v>
      </c>
      <c r="N78" s="12">
        <f>VLOOKUP(if(A78="DST",K78,J78),'Avg Line'!$D$1:$E$32,2,false)</f>
        <v>23.35</v>
      </c>
      <c r="O78" s="31">
        <f t="shared" si="4"/>
        <v>0.8137044968</v>
      </c>
      <c r="P78" s="12">
        <f t="shared" si="5"/>
        <v>0</v>
      </c>
      <c r="Q78" s="12">
        <f t="shared" si="6"/>
        <v>0</v>
      </c>
      <c r="R78" s="33" t="str">
        <f t="shared" si="7"/>
        <v>TBD</v>
      </c>
      <c r="S78" s="33" t="str">
        <f t="shared" si="8"/>
        <v>TBD</v>
      </c>
      <c r="T78" s="33" t="str">
        <f t="shared" si="9"/>
        <v>TBD</v>
      </c>
      <c r="U78" s="3" t="str">
        <f>iferror(VLOOKUP(B78,Calendar!$A$2:$C$1001,2,false),"TBD")</f>
        <v>TBD</v>
      </c>
      <c r="V78" s="3" t="str">
        <f>iferror(VLOOKUP(B78,Calendar!$A$2:$C$1001,3,false),"TBD")</f>
        <v>TBD</v>
      </c>
    </row>
    <row r="79">
      <c r="A79" s="3" t="str">
        <f>VLOOKUP(B79,'DK Salaries'!$B$2:$G$1000,6,false)</f>
        <v>QB</v>
      </c>
      <c r="B79" s="3" t="s">
        <v>267</v>
      </c>
      <c r="C79" s="12" t="str">
        <f>iferror(VLOOKUP(B79,'FD Salaries'!$M$2:$P$1000,3,false)," ")</f>
        <v>O</v>
      </c>
      <c r="D79" s="12" t="str">
        <f>iferror(VLOOKUP(B79,'FD Salaries'!$M$2:$P$1000,4,false)," ")</f>
        <v>Back</v>
      </c>
      <c r="E79" s="12">
        <f>VLOOKUP(B79,Functions!$B$2:$E$1000,4,false)</f>
        <v>0</v>
      </c>
      <c r="F79" s="30">
        <f>VLOOKUP(B79,'DK Salaries'!$B$2:$C$1000,2,false)</f>
        <v>5600</v>
      </c>
      <c r="G79" s="31">
        <f t="shared" si="1"/>
        <v>11.2</v>
      </c>
      <c r="H79" s="31">
        <f t="shared" si="2"/>
        <v>16.8</v>
      </c>
      <c r="I79" s="31">
        <f t="shared" si="3"/>
        <v>22.4</v>
      </c>
      <c r="J79" s="3" t="str">
        <f>IFERROR(VLOOKUP(VLOOKUP(B79,Functions!B$2:L$1000,5,false),Functions2!$A$2:$B$100,2,FALSE),VLOOKUP(B79,Functions!B$2:L$1000,5,false))</f>
        <v>Dal</v>
      </c>
      <c r="K79" s="3" t="str">
        <f>IFERROR(VLOOKUP(VLOOKUP(B79,Functions!B$2:L$1000,11,false),Functions2!$A$2:$B$100,2,FALSE),VLOOKUP(B79,Functions!B$2:L$1000,11,false))</f>
        <v>GNB</v>
      </c>
      <c r="L79" s="32">
        <f>VLOOKUP(K79,'DK DvP'!A$2:F$34,if(A79="DST",6,if(A79="TE",5,if(A79="WR",4,if(A79="RB",3,2)))),FALSE)/VLOOKUP("AVG",'DK DvP'!$A$2:$F$34,if(A79="DST",6,if(A79="TE",5,if(A79="WR",4,if(A79="RB",3,2)))),false)</f>
        <v>1.074973031</v>
      </c>
      <c r="M79" s="8">
        <f>VLOOKUP(J79,Odds!$I$2:$J$31,2,false)</f>
        <v>21.25</v>
      </c>
      <c r="N79" s="12">
        <f>VLOOKUP(if(A79="DST",K79,J79),'Avg Line'!$D$1:$E$32,2,false)</f>
        <v>31.42</v>
      </c>
      <c r="O79" s="31">
        <f t="shared" si="4"/>
        <v>0.6763208148</v>
      </c>
      <c r="P79" s="12">
        <f t="shared" si="5"/>
        <v>0</v>
      </c>
      <c r="Q79" s="12">
        <f t="shared" si="6"/>
        <v>0</v>
      </c>
      <c r="R79" s="33" t="str">
        <f t="shared" si="7"/>
        <v>TBD</v>
      </c>
      <c r="S79" s="33" t="str">
        <f t="shared" si="8"/>
        <v>TBD</v>
      </c>
      <c r="T79" s="33" t="str">
        <f t="shared" si="9"/>
        <v>TBD</v>
      </c>
      <c r="U79" s="3" t="str">
        <f>iferror(VLOOKUP(B79,Calendar!$A$2:$C$1001,2,false),"TBD")</f>
        <v>TBD</v>
      </c>
      <c r="V79" s="3" t="str">
        <f>iferror(VLOOKUP(B79,Calendar!$A$2:$C$1001,3,false),"TBD")</f>
        <v>TBD</v>
      </c>
    </row>
    <row r="80">
      <c r="A80" s="3" t="str">
        <f>VLOOKUP(B80,'DK Salaries'!$B$2:$G$1000,6,false)</f>
        <v>QB</v>
      </c>
      <c r="B80" s="3" t="s">
        <v>406</v>
      </c>
      <c r="C80" s="12" t="str">
        <f>iferror(VLOOKUP(B80,'FD Salaries'!$M$2:$P$1000,3,false)," ")</f>
        <v/>
      </c>
      <c r="D80" s="12" t="str">
        <f>iferror(VLOOKUP(B80,'FD Salaries'!$M$2:$P$1000,4,false)," ")</f>
        <v/>
      </c>
      <c r="E80" s="12">
        <f>VLOOKUP(B80,Functions!$B$2:$E$1000,4,false)</f>
        <v>0</v>
      </c>
      <c r="F80" s="30">
        <f>VLOOKUP(B80,'DK Salaries'!$B$2:$C$1000,2,false)</f>
        <v>5000</v>
      </c>
      <c r="G80" s="31">
        <f t="shared" si="1"/>
        <v>10</v>
      </c>
      <c r="H80" s="31">
        <f t="shared" si="2"/>
        <v>15</v>
      </c>
      <c r="I80" s="31">
        <f t="shared" si="3"/>
        <v>20</v>
      </c>
      <c r="J80" s="3" t="str">
        <f>IFERROR(VLOOKUP(VLOOKUP(B80,Functions!B$2:L$1000,5,false),Functions2!$A$2:$B$100,2,FALSE),VLOOKUP(B80,Functions!B$2:L$1000,5,false))</f>
        <v>Dal</v>
      </c>
      <c r="K80" s="3" t="str">
        <f>IFERROR(VLOOKUP(VLOOKUP(B80,Functions!B$2:L$1000,11,false),Functions2!$A$2:$B$100,2,FALSE),VLOOKUP(B80,Functions!B$2:L$1000,11,false))</f>
        <v>GNB</v>
      </c>
      <c r="L80" s="32">
        <f>VLOOKUP(K80,'DK DvP'!A$2:F$34,if(A80="DST",6,if(A80="TE",5,if(A80="WR",4,if(A80="RB",3,2)))),FALSE)/VLOOKUP("AVG",'DK DvP'!$A$2:$F$34,if(A80="DST",6,if(A80="TE",5,if(A80="WR",4,if(A80="RB",3,2)))),false)</f>
        <v>1.074973031</v>
      </c>
      <c r="M80" s="8">
        <f>VLOOKUP(J80,Odds!$I$2:$J$31,2,false)</f>
        <v>21.25</v>
      </c>
      <c r="N80" s="12">
        <f>VLOOKUP(if(A80="DST",K80,J80),'Avg Line'!$D$1:$E$32,2,false)</f>
        <v>31.42</v>
      </c>
      <c r="O80" s="31">
        <f t="shared" si="4"/>
        <v>0.6763208148</v>
      </c>
      <c r="P80" s="12">
        <f t="shared" si="5"/>
        <v>0</v>
      </c>
      <c r="Q80" s="12">
        <f t="shared" si="6"/>
        <v>0</v>
      </c>
      <c r="R80" s="33" t="str">
        <f t="shared" si="7"/>
        <v>TBD</v>
      </c>
      <c r="S80" s="33" t="str">
        <f t="shared" si="8"/>
        <v>TBD</v>
      </c>
      <c r="T80" s="33" t="str">
        <f t="shared" si="9"/>
        <v>TBD</v>
      </c>
      <c r="U80" s="3" t="str">
        <f>iferror(VLOOKUP(B80,Calendar!$A$2:$C$1001,2,false),"TBD")</f>
        <v>TBD</v>
      </c>
      <c r="V80" s="3" t="str">
        <f>iferror(VLOOKUP(B80,Calendar!$A$2:$C$1001,3,false),"TBD")</f>
        <v>TBD</v>
      </c>
    </row>
    <row r="81">
      <c r="A81" s="3" t="str">
        <f>VLOOKUP(B81,'DK Salaries'!$B$2:$G$1000,6,false)</f>
        <v>QB</v>
      </c>
      <c r="B81" s="3" t="s">
        <v>314</v>
      </c>
      <c r="C81" s="12" t="str">
        <f>iferror(VLOOKUP(B81,'FD Salaries'!$M$2:$P$1000,3,false)," ")</f>
        <v/>
      </c>
      <c r="D81" s="12" t="str">
        <f>iferror(VLOOKUP(B81,'FD Salaries'!$M$2:$P$1000,4,false)," ")</f>
        <v/>
      </c>
      <c r="E81" s="12">
        <f>VLOOKUP(B81,Functions!$B$2:$E$1000,4,false)</f>
        <v>0</v>
      </c>
      <c r="F81" s="30">
        <f>VLOOKUP(B81,'DK Salaries'!$B$2:$C$1000,2,false)</f>
        <v>5000</v>
      </c>
      <c r="G81" s="31">
        <f t="shared" si="1"/>
        <v>10</v>
      </c>
      <c r="H81" s="31">
        <f t="shared" si="2"/>
        <v>15</v>
      </c>
      <c r="I81" s="31">
        <f t="shared" si="3"/>
        <v>20</v>
      </c>
      <c r="J81" s="3" t="str">
        <f>IFERROR(VLOOKUP(VLOOKUP(B81,Functions!B$2:L$1000,5,false),Functions2!$A$2:$B$100,2,FALSE),VLOOKUP(B81,Functions!B$2:L$1000,5,false))</f>
        <v>Den</v>
      </c>
      <c r="K81" s="3" t="str">
        <f>IFERROR(VLOOKUP(VLOOKUP(B81,Functions!B$2:L$1000,11,false),Functions2!$A$2:$B$100,2,FALSE),VLOOKUP(B81,Functions!B$2:L$1000,11,false))</f>
        <v>SDG</v>
      </c>
      <c r="L81" s="32">
        <f>VLOOKUP(K81,'DK DvP'!A$2:F$34,if(A81="DST",6,if(A81="TE",5,if(A81="WR",4,if(A81="RB",3,2)))),FALSE)/VLOOKUP("AVG",'DK DvP'!$A$2:$F$34,if(A81="DST",6,if(A81="TE",5,if(A81="WR",4,if(A81="RB",3,2)))),false)</f>
        <v>1.237324703</v>
      </c>
      <c r="M81" s="8">
        <f>VLOOKUP(J81,Odds!$I$2:$J$31,2,false)</f>
        <v>24</v>
      </c>
      <c r="N81" s="12">
        <f>VLOOKUP(if(A81="DST",K81,J81),'Avg Line'!$D$1:$E$32,2,false)</f>
        <v>22.35</v>
      </c>
      <c r="O81" s="31">
        <f t="shared" si="4"/>
        <v>1.073825503</v>
      </c>
      <c r="P81" s="12">
        <f t="shared" si="5"/>
        <v>0</v>
      </c>
      <c r="Q81" s="12">
        <f t="shared" si="6"/>
        <v>0</v>
      </c>
      <c r="R81" s="33" t="str">
        <f t="shared" si="7"/>
        <v>TBD</v>
      </c>
      <c r="S81" s="33" t="str">
        <f t="shared" si="8"/>
        <v>TBD</v>
      </c>
      <c r="T81" s="33" t="str">
        <f t="shared" si="9"/>
        <v>TBD</v>
      </c>
      <c r="U81" s="3" t="str">
        <f>iferror(VLOOKUP(B81,Calendar!$A$2:$C$1001,2,false),"TBD")</f>
        <v>TBD</v>
      </c>
      <c r="V81" s="3" t="str">
        <f>iferror(VLOOKUP(B81,Calendar!$A$2:$C$1001,3,false),"TBD")</f>
        <v>TBD</v>
      </c>
    </row>
    <row r="82">
      <c r="A82" s="3" t="str">
        <f>VLOOKUP(B82,'DK Salaries'!$B$2:$G$1000,6,false)</f>
        <v>QB</v>
      </c>
      <c r="B82" s="3" t="s">
        <v>361</v>
      </c>
      <c r="C82" s="12" t="str">
        <f>iferror(VLOOKUP(B82,'FD Salaries'!$M$2:$P$1000,3,false)," ")</f>
        <v/>
      </c>
      <c r="D82" s="12" t="str">
        <f>iferror(VLOOKUP(B82,'FD Salaries'!$M$2:$P$1000,4,false)," ")</f>
        <v/>
      </c>
      <c r="E82" s="12">
        <f>VLOOKUP(B82,Functions!$B$2:$E$1000,4,false)</f>
        <v>0</v>
      </c>
      <c r="F82" s="30">
        <f>VLOOKUP(B82,'DK Salaries'!$B$2:$C$1000,2,false)</f>
        <v>5000</v>
      </c>
      <c r="G82" s="31">
        <f t="shared" si="1"/>
        <v>10</v>
      </c>
      <c r="H82" s="31">
        <f t="shared" si="2"/>
        <v>15</v>
      </c>
      <c r="I82" s="31">
        <f t="shared" si="3"/>
        <v>20</v>
      </c>
      <c r="J82" s="3" t="str">
        <f>IFERROR(VLOOKUP(VLOOKUP(B82,Functions!B$2:L$1000,5,false),Functions2!$A$2:$B$100,2,FALSE),VLOOKUP(B82,Functions!B$2:L$1000,5,false))</f>
        <v>Det</v>
      </c>
      <c r="K82" s="3" t="str">
        <f>IFERROR(VLOOKUP(VLOOKUP(B82,Functions!B$2:L$1000,11,false),Functions2!$A$2:$B$100,2,FALSE),VLOOKUP(B82,Functions!B$2:L$1000,11,false))</f>
        <v>LA</v>
      </c>
      <c r="L82" s="32">
        <f>VLOOKUP(K82,'DK DvP'!A$2:F$34,if(A82="DST",6,if(A82="TE",5,if(A82="WR",4,if(A82="RB",3,2)))),FALSE)/VLOOKUP("AVG",'DK DvP'!$A$2:$F$34,if(A82="DST",6,if(A82="TE",5,if(A82="WR",4,if(A82="RB",3,2)))),false)</f>
        <v>0.9266450917</v>
      </c>
      <c r="M82" s="8">
        <f>VLOOKUP(J82,Odds!$I$2:$J$31,2,false)</f>
        <v>23.5</v>
      </c>
      <c r="N82" s="12">
        <f>VLOOKUP(if(A82="DST",K82,J82),'Avg Line'!$D$1:$E$32,2,false)</f>
        <v>23.75</v>
      </c>
      <c r="O82" s="31">
        <f t="shared" si="4"/>
        <v>0.9894736842</v>
      </c>
      <c r="P82" s="12">
        <f t="shared" si="5"/>
        <v>0</v>
      </c>
      <c r="Q82" s="12">
        <f t="shared" si="6"/>
        <v>0</v>
      </c>
      <c r="R82" s="33" t="str">
        <f t="shared" si="7"/>
        <v>TBD</v>
      </c>
      <c r="S82" s="33" t="str">
        <f t="shared" si="8"/>
        <v>TBD</v>
      </c>
      <c r="T82" s="33" t="str">
        <f t="shared" si="9"/>
        <v>TBD</v>
      </c>
      <c r="U82" s="3" t="str">
        <f>iferror(VLOOKUP(B82,Calendar!$A$2:$C$1001,2,false),"TBD")</f>
        <v>TBD</v>
      </c>
      <c r="V82" s="3" t="str">
        <f>iferror(VLOOKUP(B82,Calendar!$A$2:$C$1001,3,false),"TBD")</f>
        <v>TBD</v>
      </c>
    </row>
    <row r="83">
      <c r="A83" s="3" t="str">
        <f>VLOOKUP(B83,'DK Salaries'!$B$2:$G$1000,6,false)</f>
        <v>QB</v>
      </c>
      <c r="B83" s="3" t="s">
        <v>407</v>
      </c>
      <c r="C83" s="12" t="str">
        <f>iferror(VLOOKUP(B83,'FD Salaries'!$M$2:$P$1000,3,false)," ")</f>
        <v/>
      </c>
      <c r="D83" s="12" t="str">
        <f>iferror(VLOOKUP(B83,'FD Salaries'!$M$2:$P$1000,4,false)," ")</f>
        <v/>
      </c>
      <c r="E83" s="12">
        <f>VLOOKUP(B83,Functions!$B$2:$E$1000,4,false)</f>
        <v>0</v>
      </c>
      <c r="F83" s="30">
        <f>VLOOKUP(B83,'DK Salaries'!$B$2:$C$1000,2,false)</f>
        <v>5000</v>
      </c>
      <c r="G83" s="31">
        <f t="shared" si="1"/>
        <v>10</v>
      </c>
      <c r="H83" s="31">
        <f t="shared" si="2"/>
        <v>15</v>
      </c>
      <c r="I83" s="31">
        <f t="shared" si="3"/>
        <v>20</v>
      </c>
      <c r="J83" s="3" t="str">
        <f>IFERROR(VLOOKUP(VLOOKUP(B83,Functions!B$2:L$1000,5,false),Functions2!$A$2:$B$100,2,FALSE),VLOOKUP(B83,Functions!B$2:L$1000,5,false))</f>
        <v>GNB</v>
      </c>
      <c r="K83" s="3" t="str">
        <f>IFERROR(VLOOKUP(VLOOKUP(B83,Functions!B$2:L$1000,11,false),Functions2!$A$2:$B$100,2,FALSE),VLOOKUP(B83,Functions!B$2:L$1000,11,false))</f>
        <v>Dal</v>
      </c>
      <c r="L83" s="32">
        <f>VLOOKUP(K83,'DK DvP'!A$2:F$34,if(A83="DST",6,if(A83="TE",5,if(A83="WR",4,if(A83="RB",3,2)))),FALSE)/VLOOKUP("AVG",'DK DvP'!$A$2:$F$34,if(A83="DST",6,if(A83="TE",5,if(A83="WR",4,if(A83="RB",3,2)))),false)</f>
        <v>1.078748652</v>
      </c>
      <c r="M83" s="8">
        <f>VLOOKUP(J83,Odds!$I$2:$J$31,2,false)</f>
        <v>25.75</v>
      </c>
      <c r="N83" s="12">
        <f>VLOOKUP(if(A83="DST",K83,J83),'Avg Line'!$D$1:$E$32,2,false)</f>
        <v>51.13</v>
      </c>
      <c r="O83" s="31">
        <f t="shared" si="4"/>
        <v>0.503618228</v>
      </c>
      <c r="P83" s="12">
        <f t="shared" si="5"/>
        <v>0</v>
      </c>
      <c r="Q83" s="12">
        <f t="shared" si="6"/>
        <v>0</v>
      </c>
      <c r="R83" s="33" t="str">
        <f t="shared" si="7"/>
        <v>TBD</v>
      </c>
      <c r="S83" s="33" t="str">
        <f t="shared" si="8"/>
        <v>TBD</v>
      </c>
      <c r="T83" s="33" t="str">
        <f t="shared" si="9"/>
        <v>TBD</v>
      </c>
      <c r="U83" s="3" t="str">
        <f>iferror(VLOOKUP(B83,Calendar!$A$2:$C$1001,2,false),"TBD")</f>
        <v>TBD</v>
      </c>
      <c r="V83" s="3" t="str">
        <f>iferror(VLOOKUP(B83,Calendar!$A$2:$C$1001,3,false),"TBD")</f>
        <v>TBD</v>
      </c>
    </row>
    <row r="84">
      <c r="A84" s="3" t="str">
        <f>VLOOKUP(B84,'DK Salaries'!$B$2:$G$1000,6,false)</f>
        <v>QB</v>
      </c>
      <c r="B84" s="3" t="s">
        <v>411</v>
      </c>
      <c r="C84" s="12" t="str">
        <f>iferror(VLOOKUP(B84,'FD Salaries'!$M$2:$P$1000,3,false)," ")</f>
        <v/>
      </c>
      <c r="D84" s="12" t="str">
        <f>iferror(VLOOKUP(B84,'FD Salaries'!$M$2:$P$1000,4,false)," ")</f>
        <v/>
      </c>
      <c r="E84" s="12">
        <f>VLOOKUP(B84,Functions!$B$2:$E$1000,4,false)</f>
        <v>0</v>
      </c>
      <c r="F84" s="30">
        <f>VLOOKUP(B84,'DK Salaries'!$B$2:$C$1000,2,false)</f>
        <v>5000</v>
      </c>
      <c r="G84" s="31">
        <f t="shared" si="1"/>
        <v>10</v>
      </c>
      <c r="H84" s="31">
        <f t="shared" si="2"/>
        <v>15</v>
      </c>
      <c r="I84" s="31">
        <f t="shared" si="3"/>
        <v>20</v>
      </c>
      <c r="J84" s="3" t="str">
        <f>IFERROR(VLOOKUP(VLOOKUP(B84,Functions!B$2:L$1000,5,false),Functions2!$A$2:$B$100,2,FALSE),VLOOKUP(B84,Functions!B$2:L$1000,5,false))</f>
        <v>GNB</v>
      </c>
      <c r="K84" s="3" t="str">
        <f>IFERROR(VLOOKUP(VLOOKUP(B84,Functions!B$2:L$1000,11,false),Functions2!$A$2:$B$100,2,FALSE),VLOOKUP(B84,Functions!B$2:L$1000,11,false))</f>
        <v>Dal</v>
      </c>
      <c r="L84" s="32">
        <f>VLOOKUP(K84,'DK DvP'!A$2:F$34,if(A84="DST",6,if(A84="TE",5,if(A84="WR",4,if(A84="RB",3,2)))),FALSE)/VLOOKUP("AVG",'DK DvP'!$A$2:$F$34,if(A84="DST",6,if(A84="TE",5,if(A84="WR",4,if(A84="RB",3,2)))),false)</f>
        <v>1.078748652</v>
      </c>
      <c r="M84" s="8">
        <f>VLOOKUP(J84,Odds!$I$2:$J$31,2,false)</f>
        <v>25.75</v>
      </c>
      <c r="N84" s="12">
        <f>VLOOKUP(if(A84="DST",K84,J84),'Avg Line'!$D$1:$E$32,2,false)</f>
        <v>51.13</v>
      </c>
      <c r="O84" s="31">
        <f t="shared" si="4"/>
        <v>0.503618228</v>
      </c>
      <c r="P84" s="12">
        <f t="shared" si="5"/>
        <v>0</v>
      </c>
      <c r="Q84" s="12">
        <f t="shared" si="6"/>
        <v>0</v>
      </c>
      <c r="R84" s="33" t="str">
        <f t="shared" si="7"/>
        <v>TBD</v>
      </c>
      <c r="S84" s="33" t="str">
        <f t="shared" si="8"/>
        <v>TBD</v>
      </c>
      <c r="T84" s="33" t="str">
        <f t="shared" si="9"/>
        <v>TBD</v>
      </c>
      <c r="U84" s="3" t="str">
        <f>iferror(VLOOKUP(B84,Calendar!$A$2:$C$1001,2,false),"TBD")</f>
        <v>TBD</v>
      </c>
      <c r="V84" s="3" t="str">
        <f>iferror(VLOOKUP(B84,Calendar!$A$2:$C$1001,3,false),"TBD")</f>
        <v>TBD</v>
      </c>
    </row>
    <row r="85">
      <c r="A85" s="3" t="str">
        <f>VLOOKUP(B85,'DK Salaries'!$B$2:$G$1000,6,false)</f>
        <v>QB</v>
      </c>
      <c r="B85" s="3" t="s">
        <v>414</v>
      </c>
      <c r="C85" s="12" t="str">
        <f>iferror(VLOOKUP(B85,'FD Salaries'!$M$2:$P$1000,3,false)," ")</f>
        <v/>
      </c>
      <c r="D85" s="12" t="str">
        <f>iferror(VLOOKUP(B85,'FD Salaries'!$M$2:$P$1000,4,false)," ")</f>
        <v/>
      </c>
      <c r="E85" s="12">
        <f>VLOOKUP(B85,Functions!$B$2:$E$1000,4,false)</f>
        <v>0</v>
      </c>
      <c r="F85" s="30">
        <f>VLOOKUP(B85,'DK Salaries'!$B$2:$C$1000,2,false)</f>
        <v>5000</v>
      </c>
      <c r="G85" s="31">
        <f t="shared" si="1"/>
        <v>10</v>
      </c>
      <c r="H85" s="31">
        <f t="shared" si="2"/>
        <v>15</v>
      </c>
      <c r="I85" s="31">
        <f t="shared" si="3"/>
        <v>20</v>
      </c>
      <c r="J85" s="3" t="str">
        <f>IFERROR(VLOOKUP(VLOOKUP(B85,Functions!B$2:L$1000,5,false),Functions2!$A$2:$B$100,2,FALSE),VLOOKUP(B85,Functions!B$2:L$1000,5,false))</f>
        <v>Hou</v>
      </c>
      <c r="K85" s="3" t="str">
        <f>IFERROR(VLOOKUP(VLOOKUP(B85,Functions!B$2:L$1000,11,false),Functions2!$A$2:$B$100,2,FALSE),VLOOKUP(B85,Functions!B$2:L$1000,11,false))</f>
        <v>Ind</v>
      </c>
      <c r="L85" s="32">
        <f>VLOOKUP(K85,'DK DvP'!A$2:F$34,if(A85="DST",6,if(A85="TE",5,if(A85="WR",4,if(A85="RB",3,2)))),FALSE)/VLOOKUP("AVG",'DK DvP'!$A$2:$F$34,if(A85="DST",6,if(A85="TE",5,if(A85="WR",4,if(A85="RB",3,2)))),false)</f>
        <v>1.181229773</v>
      </c>
      <c r="M85" s="8">
        <f>VLOOKUP(J85,Odds!$I$2:$J$31,2,false)</f>
        <v>24.5</v>
      </c>
      <c r="N85" s="12">
        <f>VLOOKUP(if(A85="DST",K85,J85),'Avg Line'!$D$1:$E$32,2,false)</f>
        <v>21.44</v>
      </c>
      <c r="O85" s="31">
        <f t="shared" si="4"/>
        <v>1.142723881</v>
      </c>
      <c r="P85" s="12">
        <f t="shared" si="5"/>
        <v>0</v>
      </c>
      <c r="Q85" s="12">
        <f t="shared" si="6"/>
        <v>0</v>
      </c>
      <c r="R85" s="33" t="str">
        <f t="shared" si="7"/>
        <v>TBD</v>
      </c>
      <c r="S85" s="33" t="str">
        <f t="shared" si="8"/>
        <v>TBD</v>
      </c>
      <c r="T85" s="33" t="str">
        <f t="shared" si="9"/>
        <v>TBD</v>
      </c>
      <c r="U85" s="3" t="str">
        <f>iferror(VLOOKUP(B85,Calendar!$A$2:$C$1001,2,false),"TBD")</f>
        <v>TBD</v>
      </c>
      <c r="V85" s="3" t="str">
        <f>iferror(VLOOKUP(B85,Calendar!$A$2:$C$1001,3,false),"TBD")</f>
        <v>TBD</v>
      </c>
    </row>
    <row r="86">
      <c r="A86" s="3" t="str">
        <f>VLOOKUP(B86,'DK Salaries'!$B$2:$G$1000,6,false)</f>
        <v>QB</v>
      </c>
      <c r="B86" s="3" t="s">
        <v>415</v>
      </c>
      <c r="C86" s="12" t="str">
        <f>iferror(VLOOKUP(B86,'FD Salaries'!$M$2:$P$1000,3,false)," ")</f>
        <v/>
      </c>
      <c r="D86" s="12" t="str">
        <f>iferror(VLOOKUP(B86,'FD Salaries'!$M$2:$P$1000,4,false)," ")</f>
        <v/>
      </c>
      <c r="E86" s="12">
        <f>VLOOKUP(B86,Functions!$B$2:$E$1000,4,false)</f>
        <v>0</v>
      </c>
      <c r="F86" s="30">
        <f>VLOOKUP(B86,'DK Salaries'!$B$2:$C$1000,2,false)</f>
        <v>5000</v>
      </c>
      <c r="G86" s="31">
        <f t="shared" si="1"/>
        <v>10</v>
      </c>
      <c r="H86" s="31">
        <f t="shared" si="2"/>
        <v>15</v>
      </c>
      <c r="I86" s="31">
        <f t="shared" si="3"/>
        <v>20</v>
      </c>
      <c r="J86" s="3" t="str">
        <f>IFERROR(VLOOKUP(VLOOKUP(B86,Functions!B$2:L$1000,5,false),Functions2!$A$2:$B$100,2,FALSE),VLOOKUP(B86,Functions!B$2:L$1000,5,false))</f>
        <v>Hou</v>
      </c>
      <c r="K86" s="3" t="str">
        <f>IFERROR(VLOOKUP(VLOOKUP(B86,Functions!B$2:L$1000,11,false),Functions2!$A$2:$B$100,2,FALSE),VLOOKUP(B86,Functions!B$2:L$1000,11,false))</f>
        <v>Ind</v>
      </c>
      <c r="L86" s="32">
        <f>VLOOKUP(K86,'DK DvP'!A$2:F$34,if(A86="DST",6,if(A86="TE",5,if(A86="WR",4,if(A86="RB",3,2)))),FALSE)/VLOOKUP("AVG",'DK DvP'!$A$2:$F$34,if(A86="DST",6,if(A86="TE",5,if(A86="WR",4,if(A86="RB",3,2)))),false)</f>
        <v>1.181229773</v>
      </c>
      <c r="M86" s="8">
        <f>VLOOKUP(J86,Odds!$I$2:$J$31,2,false)</f>
        <v>24.5</v>
      </c>
      <c r="N86" s="12">
        <f>VLOOKUP(if(A86="DST",K86,J86),'Avg Line'!$D$1:$E$32,2,false)</f>
        <v>21.44</v>
      </c>
      <c r="O86" s="31">
        <f t="shared" si="4"/>
        <v>1.142723881</v>
      </c>
      <c r="P86" s="12">
        <f t="shared" si="5"/>
        <v>0</v>
      </c>
      <c r="Q86" s="12">
        <f t="shared" si="6"/>
        <v>0</v>
      </c>
      <c r="R86" s="33" t="str">
        <f t="shared" si="7"/>
        <v>TBD</v>
      </c>
      <c r="S86" s="33" t="str">
        <f t="shared" si="8"/>
        <v>TBD</v>
      </c>
      <c r="T86" s="33" t="str">
        <f t="shared" si="9"/>
        <v>TBD</v>
      </c>
      <c r="U86" s="3" t="str">
        <f>iferror(VLOOKUP(B86,Calendar!$A$2:$C$1001,2,false),"TBD")</f>
        <v>TBD</v>
      </c>
      <c r="V86" s="3" t="str">
        <f>iferror(VLOOKUP(B86,Calendar!$A$2:$C$1001,3,false),"TBD")</f>
        <v>TBD</v>
      </c>
    </row>
    <row r="87">
      <c r="A87" s="3" t="str">
        <f>VLOOKUP(B87,'DK Salaries'!$B$2:$G$1000,6,false)</f>
        <v>QB</v>
      </c>
      <c r="B87" s="3" t="s">
        <v>413</v>
      </c>
      <c r="C87" s="12" t="str">
        <f>iferror(VLOOKUP(B87,'FD Salaries'!$M$2:$P$1000,3,false)," ")</f>
        <v/>
      </c>
      <c r="D87" s="12" t="str">
        <f>iferror(VLOOKUP(B87,'FD Salaries'!$M$2:$P$1000,4,false)," ")</f>
        <v/>
      </c>
      <c r="E87" s="12">
        <f>VLOOKUP(B87,Functions!$B$2:$E$1000,4,false)</f>
        <v>0</v>
      </c>
      <c r="F87" s="30">
        <f>VLOOKUP(B87,'DK Salaries'!$B$2:$C$1000,2,false)</f>
        <v>5000</v>
      </c>
      <c r="G87" s="31">
        <f t="shared" si="1"/>
        <v>10</v>
      </c>
      <c r="H87" s="31">
        <f t="shared" si="2"/>
        <v>15</v>
      </c>
      <c r="I87" s="31">
        <f t="shared" si="3"/>
        <v>20</v>
      </c>
      <c r="J87" s="3" t="str">
        <f>IFERROR(VLOOKUP(VLOOKUP(B87,Functions!B$2:L$1000,5,false),Functions2!$A$2:$B$100,2,FALSE),VLOOKUP(B87,Functions!B$2:L$1000,5,false))</f>
        <v>Ind</v>
      </c>
      <c r="K87" s="3" t="str">
        <f>IFERROR(VLOOKUP(VLOOKUP(B87,Functions!B$2:L$1000,11,false),Functions2!$A$2:$B$100,2,FALSE),VLOOKUP(B87,Functions!B$2:L$1000,11,false))</f>
        <v>Hou</v>
      </c>
      <c r="L87" s="32">
        <f>VLOOKUP(K87,'DK DvP'!A$2:F$34,if(A87="DST",6,if(A87="TE",5,if(A87="WR",4,if(A87="RB",3,2)))),FALSE)/VLOOKUP("AVG",'DK DvP'!$A$2:$F$34,if(A87="DST",6,if(A87="TE",5,if(A87="WR",4,if(A87="RB",3,2)))),false)</f>
        <v>0.6580366775</v>
      </c>
      <c r="M87" s="8">
        <f>VLOOKUP(J87,Odds!$I$2:$J$31,2,false)</f>
        <v>21.5</v>
      </c>
      <c r="N87" s="12">
        <f>VLOOKUP(if(A87="DST",K87,J87),'Avg Line'!$D$1:$E$32,2,false)</f>
        <v>24.8</v>
      </c>
      <c r="O87" s="31">
        <f t="shared" si="4"/>
        <v>0.8669354839</v>
      </c>
      <c r="P87" s="12">
        <f t="shared" si="5"/>
        <v>0</v>
      </c>
      <c r="Q87" s="12">
        <f t="shared" si="6"/>
        <v>0</v>
      </c>
      <c r="R87" s="33" t="str">
        <f t="shared" si="7"/>
        <v>TBD</v>
      </c>
      <c r="S87" s="33" t="str">
        <f t="shared" si="8"/>
        <v>TBD</v>
      </c>
      <c r="T87" s="33" t="str">
        <f t="shared" si="9"/>
        <v>TBD</v>
      </c>
      <c r="U87" s="3" t="str">
        <f>iferror(VLOOKUP(B87,Calendar!$A$2:$C$1001,2,false),"TBD")</f>
        <v>TBD</v>
      </c>
      <c r="V87" s="3" t="str">
        <f>iferror(VLOOKUP(B87,Calendar!$A$2:$C$1001,3,false),"TBD")</f>
        <v>TBD</v>
      </c>
    </row>
    <row r="88">
      <c r="A88" s="3" t="str">
        <f>VLOOKUP(B88,'DK Salaries'!$B$2:$G$1000,6,false)</f>
        <v>QB</v>
      </c>
      <c r="B88" s="3" t="s">
        <v>355</v>
      </c>
      <c r="C88" s="12" t="str">
        <f>iferror(VLOOKUP(B88,'FD Salaries'!$M$2:$P$1000,3,false)," ")</f>
        <v/>
      </c>
      <c r="D88" s="12" t="str">
        <f>iferror(VLOOKUP(B88,'FD Salaries'!$M$2:$P$1000,4,false)," ")</f>
        <v/>
      </c>
      <c r="E88" s="12">
        <f>VLOOKUP(B88,Functions!$B$2:$E$1000,4,false)</f>
        <v>0</v>
      </c>
      <c r="F88" s="30">
        <f>VLOOKUP(B88,'DK Salaries'!$B$2:$C$1000,2,false)</f>
        <v>5000</v>
      </c>
      <c r="G88" s="31">
        <f t="shared" si="1"/>
        <v>10</v>
      </c>
      <c r="H88" s="31">
        <f t="shared" si="2"/>
        <v>15</v>
      </c>
      <c r="I88" s="31">
        <f t="shared" si="3"/>
        <v>20</v>
      </c>
      <c r="J88" s="3" t="str">
        <f>IFERROR(VLOOKUP(VLOOKUP(B88,Functions!B$2:L$1000,5,false),Functions2!$A$2:$B$100,2,FALSE),VLOOKUP(B88,Functions!B$2:L$1000,5,false))</f>
        <v>Jax</v>
      </c>
      <c r="K88" s="3" t="str">
        <f>IFERROR(VLOOKUP(VLOOKUP(B88,Functions!B$2:L$1000,11,false),Functions2!$A$2:$B$100,2,FALSE),VLOOKUP(B88,Functions!B$2:L$1000,11,false))</f>
        <v>Chi</v>
      </c>
      <c r="L88" s="32">
        <f>VLOOKUP(K88,'DK DvP'!A$2:F$34,if(A88="DST",6,if(A88="TE",5,if(A88="WR",4,if(A88="RB",3,2)))),FALSE)/VLOOKUP("AVG",'DK DvP'!$A$2:$F$34,if(A88="DST",6,if(A88="TE",5,if(A88="WR",4,if(A88="RB",3,2)))),false)</f>
        <v>1.003236246</v>
      </c>
      <c r="M88" s="8">
        <f>VLOOKUP(J88,Odds!$I$2:$J$31,2,false)</f>
        <v>22.5</v>
      </c>
      <c r="N88" s="12">
        <f>VLOOKUP(if(A88="DST",K88,J88),'Avg Line'!$D$1:$E$32,2,false)</f>
        <v>22.19</v>
      </c>
      <c r="O88" s="31">
        <f t="shared" si="4"/>
        <v>1.013970257</v>
      </c>
      <c r="P88" s="12">
        <f t="shared" si="5"/>
        <v>0</v>
      </c>
      <c r="Q88" s="12">
        <f t="shared" si="6"/>
        <v>0</v>
      </c>
      <c r="R88" s="33" t="str">
        <f t="shared" si="7"/>
        <v>TBD</v>
      </c>
      <c r="S88" s="33" t="str">
        <f t="shared" si="8"/>
        <v>TBD</v>
      </c>
      <c r="T88" s="33" t="str">
        <f t="shared" si="9"/>
        <v>TBD</v>
      </c>
      <c r="U88" s="3" t="str">
        <f>iferror(VLOOKUP(B88,Calendar!$A$2:$C$1001,2,false),"TBD")</f>
        <v>TBD</v>
      </c>
      <c r="V88" s="3" t="str">
        <f>iferror(VLOOKUP(B88,Calendar!$A$2:$C$1001,3,false),"TBD")</f>
        <v>TBD</v>
      </c>
    </row>
    <row r="89">
      <c r="A89" s="3" t="str">
        <f>VLOOKUP(B89,'DK Salaries'!$B$2:$G$1000,6,false)</f>
        <v>QB</v>
      </c>
      <c r="B89" s="3" t="s">
        <v>360</v>
      </c>
      <c r="C89" s="12" t="str">
        <f>iferror(VLOOKUP(B89,'FD Salaries'!$M$2:$P$1000,3,false)," ")</f>
        <v/>
      </c>
      <c r="D89" s="12" t="str">
        <f>iferror(VLOOKUP(B89,'FD Salaries'!$M$2:$P$1000,4,false)," ")</f>
        <v/>
      </c>
      <c r="E89" s="12">
        <f>VLOOKUP(B89,Functions!$B$2:$E$1000,4,false)</f>
        <v>0</v>
      </c>
      <c r="F89" s="30">
        <f>VLOOKUP(B89,'DK Salaries'!$B$2:$C$1000,2,false)</f>
        <v>5000</v>
      </c>
      <c r="G89" s="31">
        <f t="shared" si="1"/>
        <v>10</v>
      </c>
      <c r="H89" s="31">
        <f t="shared" si="2"/>
        <v>15</v>
      </c>
      <c r="I89" s="31">
        <f t="shared" si="3"/>
        <v>20</v>
      </c>
      <c r="J89" s="3" t="str">
        <f>IFERROR(VLOOKUP(VLOOKUP(B89,Functions!B$2:L$1000,5,false),Functions2!$A$2:$B$100,2,FALSE),VLOOKUP(B89,Functions!B$2:L$1000,5,false))</f>
        <v>Jax</v>
      </c>
      <c r="K89" s="3" t="str">
        <f>IFERROR(VLOOKUP(VLOOKUP(B89,Functions!B$2:L$1000,11,false),Functions2!$A$2:$B$100,2,FALSE),VLOOKUP(B89,Functions!B$2:L$1000,11,false))</f>
        <v>Chi</v>
      </c>
      <c r="L89" s="32">
        <f>VLOOKUP(K89,'DK DvP'!A$2:F$34,if(A89="DST",6,if(A89="TE",5,if(A89="WR",4,if(A89="RB",3,2)))),FALSE)/VLOOKUP("AVG",'DK DvP'!$A$2:$F$34,if(A89="DST",6,if(A89="TE",5,if(A89="WR",4,if(A89="RB",3,2)))),false)</f>
        <v>1.003236246</v>
      </c>
      <c r="M89" s="8">
        <f>VLOOKUP(J89,Odds!$I$2:$J$31,2,false)</f>
        <v>22.5</v>
      </c>
      <c r="N89" s="12">
        <f>VLOOKUP(if(A89="DST",K89,J89),'Avg Line'!$D$1:$E$32,2,false)</f>
        <v>22.19</v>
      </c>
      <c r="O89" s="31">
        <f t="shared" si="4"/>
        <v>1.013970257</v>
      </c>
      <c r="P89" s="12">
        <f t="shared" si="5"/>
        <v>0</v>
      </c>
      <c r="Q89" s="12">
        <f t="shared" si="6"/>
        <v>0</v>
      </c>
      <c r="R89" s="33" t="str">
        <f t="shared" si="7"/>
        <v>TBD</v>
      </c>
      <c r="S89" s="33" t="str">
        <f t="shared" si="8"/>
        <v>TBD</v>
      </c>
      <c r="T89" s="33" t="str">
        <f t="shared" si="9"/>
        <v>TBD</v>
      </c>
      <c r="U89" s="3" t="str">
        <f>iferror(VLOOKUP(B89,Calendar!$A$2:$C$1001,2,false),"TBD")</f>
        <v>TBD</v>
      </c>
      <c r="V89" s="3" t="str">
        <f>iferror(VLOOKUP(B89,Calendar!$A$2:$C$1001,3,false),"TBD")</f>
        <v>TBD</v>
      </c>
    </row>
    <row r="90">
      <c r="A90" s="3" t="str">
        <f>VLOOKUP(B90,'DK Salaries'!$B$2:$G$1000,6,false)</f>
        <v>QB</v>
      </c>
      <c r="B90" s="3" t="s">
        <v>393</v>
      </c>
      <c r="C90" s="12" t="str">
        <f>iferror(VLOOKUP(B90,'FD Salaries'!$M$2:$P$1000,3,false)," ")</f>
        <v/>
      </c>
      <c r="D90" s="12" t="str">
        <f>iferror(VLOOKUP(B90,'FD Salaries'!$M$2:$P$1000,4,false)," ")</f>
        <v/>
      </c>
      <c r="E90" s="12">
        <f>VLOOKUP(B90,Functions!$B$2:$E$1000,4,false)</f>
        <v>0</v>
      </c>
      <c r="F90" s="30">
        <f>VLOOKUP(B90,'DK Salaries'!$B$2:$C$1000,2,false)</f>
        <v>5000</v>
      </c>
      <c r="G90" s="31">
        <f t="shared" si="1"/>
        <v>10</v>
      </c>
      <c r="H90" s="31">
        <f t="shared" si="2"/>
        <v>15</v>
      </c>
      <c r="I90" s="31">
        <f t="shared" si="3"/>
        <v>20</v>
      </c>
      <c r="J90" s="3" t="str">
        <f>IFERROR(VLOOKUP(VLOOKUP(B90,Functions!B$2:L$1000,5,false),Functions2!$A$2:$B$100,2,FALSE),VLOOKUP(B90,Functions!B$2:L$1000,5,false))</f>
        <v>KAN</v>
      </c>
      <c r="K90" s="3" t="str">
        <f>IFERROR(VLOOKUP(VLOOKUP(B90,Functions!B$2:L$1000,11,false),Functions2!$A$2:$B$100,2,FALSE),VLOOKUP(B90,Functions!B$2:L$1000,11,false))</f>
        <v>Oak</v>
      </c>
      <c r="L90" s="32">
        <f>VLOOKUP(K90,'DK DvP'!A$2:F$34,if(A90="DST",6,if(A90="TE",5,if(A90="WR",4,if(A90="RB",3,2)))),FALSE)/VLOOKUP("AVG",'DK DvP'!$A$2:$F$34,if(A90="DST",6,if(A90="TE",5,if(A90="WR",4,if(A90="RB",3,2)))),false)</f>
        <v>1.395900755</v>
      </c>
      <c r="M90" s="8">
        <f>VLOOKUP(J90,Odds!$I$2:$J$31,2,false)</f>
        <v>22.75</v>
      </c>
      <c r="N90" s="12">
        <f>VLOOKUP(if(A90="DST",K90,J90),'Avg Line'!$D$1:$E$32,2,false)</f>
        <v>31.17</v>
      </c>
      <c r="O90" s="31">
        <f t="shared" si="4"/>
        <v>0.7298684633</v>
      </c>
      <c r="P90" s="12">
        <f t="shared" si="5"/>
        <v>0</v>
      </c>
      <c r="Q90" s="12">
        <f t="shared" si="6"/>
        <v>0</v>
      </c>
      <c r="R90" s="33" t="str">
        <f t="shared" si="7"/>
        <v>TBD</v>
      </c>
      <c r="S90" s="33" t="str">
        <f t="shared" si="8"/>
        <v>TBD</v>
      </c>
      <c r="T90" s="33" t="str">
        <f t="shared" si="9"/>
        <v>TBD</v>
      </c>
      <c r="U90" s="3" t="str">
        <f>iferror(VLOOKUP(B90,Calendar!$A$2:$C$1001,2,false),"TBD")</f>
        <v>TBD</v>
      </c>
      <c r="V90" s="3" t="str">
        <f>iferror(VLOOKUP(B90,Calendar!$A$2:$C$1001,3,false),"TBD")</f>
        <v>TBD</v>
      </c>
    </row>
    <row r="91">
      <c r="A91" s="3" t="str">
        <f>VLOOKUP(B91,'DK Salaries'!$B$2:$G$1000,6,false)</f>
        <v>QB</v>
      </c>
      <c r="B91" s="3" t="s">
        <v>398</v>
      </c>
      <c r="C91" s="12" t="str">
        <f>iferror(VLOOKUP(B91,'FD Salaries'!$M$2:$P$1000,3,false)," ")</f>
        <v/>
      </c>
      <c r="D91" s="12" t="str">
        <f>iferror(VLOOKUP(B91,'FD Salaries'!$M$2:$P$1000,4,false)," ")</f>
        <v/>
      </c>
      <c r="E91" s="12">
        <f>VLOOKUP(B91,Functions!$B$2:$E$1000,4,false)</f>
        <v>0</v>
      </c>
      <c r="F91" s="30">
        <f>VLOOKUP(B91,'DK Salaries'!$B$2:$C$1000,2,false)</f>
        <v>5000</v>
      </c>
      <c r="G91" s="31">
        <f t="shared" si="1"/>
        <v>10</v>
      </c>
      <c r="H91" s="31">
        <f t="shared" si="2"/>
        <v>15</v>
      </c>
      <c r="I91" s="31">
        <f t="shared" si="3"/>
        <v>20</v>
      </c>
      <c r="J91" s="3" t="str">
        <f>IFERROR(VLOOKUP(VLOOKUP(B91,Functions!B$2:L$1000,5,false),Functions2!$A$2:$B$100,2,FALSE),VLOOKUP(B91,Functions!B$2:L$1000,5,false))</f>
        <v>KAN</v>
      </c>
      <c r="K91" s="3" t="str">
        <f>IFERROR(VLOOKUP(VLOOKUP(B91,Functions!B$2:L$1000,11,false),Functions2!$A$2:$B$100,2,FALSE),VLOOKUP(B91,Functions!B$2:L$1000,11,false))</f>
        <v>Oak</v>
      </c>
      <c r="L91" s="32">
        <f>VLOOKUP(K91,'DK DvP'!A$2:F$34,if(A91="DST",6,if(A91="TE",5,if(A91="WR",4,if(A91="RB",3,2)))),FALSE)/VLOOKUP("AVG",'DK DvP'!$A$2:$F$34,if(A91="DST",6,if(A91="TE",5,if(A91="WR",4,if(A91="RB",3,2)))),false)</f>
        <v>1.395900755</v>
      </c>
      <c r="M91" s="8">
        <f>VLOOKUP(J91,Odds!$I$2:$J$31,2,false)</f>
        <v>22.75</v>
      </c>
      <c r="N91" s="12">
        <f>VLOOKUP(if(A91="DST",K91,J91),'Avg Line'!$D$1:$E$32,2,false)</f>
        <v>31.17</v>
      </c>
      <c r="O91" s="31">
        <f t="shared" si="4"/>
        <v>0.7298684633</v>
      </c>
      <c r="P91" s="12">
        <f t="shared" si="5"/>
        <v>0</v>
      </c>
      <c r="Q91" s="12">
        <f t="shared" si="6"/>
        <v>0</v>
      </c>
      <c r="R91" s="33" t="str">
        <f t="shared" si="7"/>
        <v>TBD</v>
      </c>
      <c r="S91" s="33" t="str">
        <f t="shared" si="8"/>
        <v>TBD</v>
      </c>
      <c r="T91" s="33" t="str">
        <f t="shared" si="9"/>
        <v>TBD</v>
      </c>
      <c r="U91" s="3" t="str">
        <f>iferror(VLOOKUP(B91,Calendar!$A$2:$C$1001,2,false),"TBD")</f>
        <v>TBD</v>
      </c>
      <c r="V91" s="3" t="str">
        <f>iferror(VLOOKUP(B91,Calendar!$A$2:$C$1001,3,false),"TBD")</f>
        <v>TBD</v>
      </c>
    </row>
    <row r="92">
      <c r="A92" s="3" t="str">
        <f>VLOOKUP(B92,'DK Salaries'!$B$2:$G$1000,6,false)</f>
        <v>QB</v>
      </c>
      <c r="B92" s="3" t="s">
        <v>368</v>
      </c>
      <c r="C92" s="12" t="str">
        <f>iferror(VLOOKUP(B92,'FD Salaries'!$M$2:$P$1000,3,false)," ")</f>
        <v/>
      </c>
      <c r="D92" s="12" t="str">
        <f>iferror(VLOOKUP(B92,'FD Salaries'!$M$2:$P$1000,4,false)," ")</f>
        <v/>
      </c>
      <c r="E92" s="12">
        <f>VLOOKUP(B92,Functions!$B$2:$E$1000,4,false)</f>
        <v>0</v>
      </c>
      <c r="F92" s="30">
        <f>VLOOKUP(B92,'DK Salaries'!$B$2:$C$1000,2,false)</f>
        <v>5000</v>
      </c>
      <c r="G92" s="31">
        <f t="shared" si="1"/>
        <v>10</v>
      </c>
      <c r="H92" s="31">
        <f t="shared" si="2"/>
        <v>15</v>
      </c>
      <c r="I92" s="31">
        <f t="shared" si="3"/>
        <v>20</v>
      </c>
      <c r="J92" s="3" t="str">
        <f>IFERROR(VLOOKUP(VLOOKUP(B92,Functions!B$2:L$1000,5,false),Functions2!$A$2:$B$100,2,FALSE),VLOOKUP(B92,Functions!B$2:L$1000,5,false))</f>
        <v>LA</v>
      </c>
      <c r="K92" s="3" t="str">
        <f>IFERROR(VLOOKUP(VLOOKUP(B92,Functions!B$2:L$1000,11,false),Functions2!$A$2:$B$100,2,FALSE),VLOOKUP(B92,Functions!B$2:L$1000,11,false))</f>
        <v>Det</v>
      </c>
      <c r="L92" s="32">
        <f>VLOOKUP(K92,'DK DvP'!A$2:F$34,if(A92="DST",6,if(A92="TE",5,if(A92="WR",4,if(A92="RB",3,2)))),FALSE)/VLOOKUP("AVG",'DK DvP'!$A$2:$F$34,if(A92="DST",6,if(A92="TE",5,if(A92="WR",4,if(A92="RB",3,2)))),false)</f>
        <v>1.329018339</v>
      </c>
      <c r="M92" s="8">
        <f>VLOOKUP(J92,Odds!$I$2:$J$31,2,false)</f>
        <v>20</v>
      </c>
      <c r="N92" s="12">
        <f>VLOOKUP(if(A92="DST",K92,J92),'Avg Line'!$D$1:$E$32,2,false)</f>
        <v>18.75</v>
      </c>
      <c r="O92" s="31">
        <f t="shared" si="4"/>
        <v>1.066666667</v>
      </c>
      <c r="P92" s="12">
        <f t="shared" si="5"/>
        <v>0</v>
      </c>
      <c r="Q92" s="12">
        <f t="shared" si="6"/>
        <v>0</v>
      </c>
      <c r="R92" s="33" t="str">
        <f t="shared" si="7"/>
        <v>TBD</v>
      </c>
      <c r="S92" s="33" t="str">
        <f t="shared" si="8"/>
        <v>TBD</v>
      </c>
      <c r="T92" s="33" t="str">
        <f t="shared" si="9"/>
        <v>TBD</v>
      </c>
      <c r="U92" s="3" t="str">
        <f>iferror(VLOOKUP(B92,Calendar!$A$2:$C$1001,2,false),"TBD")</f>
        <v>TBD</v>
      </c>
      <c r="V92" s="3" t="str">
        <f>iferror(VLOOKUP(B92,Calendar!$A$2:$C$1001,3,false),"TBD")</f>
        <v>TBD</v>
      </c>
    </row>
    <row r="93">
      <c r="A93" s="3" t="str">
        <f>VLOOKUP(B93,'DK Salaries'!$B$2:$G$1000,6,false)</f>
        <v>QB</v>
      </c>
      <c r="B93" s="3" t="s">
        <v>371</v>
      </c>
      <c r="C93" s="12" t="str">
        <f>iferror(VLOOKUP(B93,'FD Salaries'!$M$2:$P$1000,3,false)," ")</f>
        <v/>
      </c>
      <c r="D93" s="12" t="str">
        <f>iferror(VLOOKUP(B93,'FD Salaries'!$M$2:$P$1000,4,false)," ")</f>
        <v/>
      </c>
      <c r="E93" s="12">
        <f>VLOOKUP(B93,Functions!$B$2:$E$1000,4,false)</f>
        <v>0</v>
      </c>
      <c r="F93" s="30">
        <f>VLOOKUP(B93,'DK Salaries'!$B$2:$C$1000,2,false)</f>
        <v>5000</v>
      </c>
      <c r="G93" s="31">
        <f t="shared" si="1"/>
        <v>10</v>
      </c>
      <c r="H93" s="31">
        <f t="shared" si="2"/>
        <v>15</v>
      </c>
      <c r="I93" s="31">
        <f t="shared" si="3"/>
        <v>20</v>
      </c>
      <c r="J93" s="3" t="str">
        <f>IFERROR(VLOOKUP(VLOOKUP(B93,Functions!B$2:L$1000,5,false),Functions2!$A$2:$B$100,2,FALSE),VLOOKUP(B93,Functions!B$2:L$1000,5,false))</f>
        <v>LA</v>
      </c>
      <c r="K93" s="3" t="str">
        <f>IFERROR(VLOOKUP(VLOOKUP(B93,Functions!B$2:L$1000,11,false),Functions2!$A$2:$B$100,2,FALSE),VLOOKUP(B93,Functions!B$2:L$1000,11,false))</f>
        <v>Det</v>
      </c>
      <c r="L93" s="32">
        <f>VLOOKUP(K93,'DK DvP'!A$2:F$34,if(A93="DST",6,if(A93="TE",5,if(A93="WR",4,if(A93="RB",3,2)))),FALSE)/VLOOKUP("AVG",'DK DvP'!$A$2:$F$34,if(A93="DST",6,if(A93="TE",5,if(A93="WR",4,if(A93="RB",3,2)))),false)</f>
        <v>1.329018339</v>
      </c>
      <c r="M93" s="8">
        <f>VLOOKUP(J93,Odds!$I$2:$J$31,2,false)</f>
        <v>20</v>
      </c>
      <c r="N93" s="12">
        <f>VLOOKUP(if(A93="DST",K93,J93),'Avg Line'!$D$1:$E$32,2,false)</f>
        <v>18.75</v>
      </c>
      <c r="O93" s="31">
        <f t="shared" si="4"/>
        <v>1.066666667</v>
      </c>
      <c r="P93" s="12">
        <f t="shared" si="5"/>
        <v>0</v>
      </c>
      <c r="Q93" s="12">
        <f t="shared" si="6"/>
        <v>0</v>
      </c>
      <c r="R93" s="33" t="str">
        <f t="shared" si="7"/>
        <v>TBD</v>
      </c>
      <c r="S93" s="33" t="str">
        <f t="shared" si="8"/>
        <v>TBD</v>
      </c>
      <c r="T93" s="33" t="str">
        <f t="shared" si="9"/>
        <v>TBD</v>
      </c>
      <c r="U93" s="3" t="str">
        <f>iferror(VLOOKUP(B93,Calendar!$A$2:$C$1001,2,false),"TBD")</f>
        <v>TBD</v>
      </c>
      <c r="V93" s="3" t="str">
        <f>iferror(VLOOKUP(B93,Calendar!$A$2:$C$1001,3,false),"TBD")</f>
        <v>TBD</v>
      </c>
    </row>
    <row r="94">
      <c r="A94" s="3" t="str">
        <f>VLOOKUP(B94,'DK Salaries'!$B$2:$G$1000,6,false)</f>
        <v>QB</v>
      </c>
      <c r="B94" s="3" t="s">
        <v>373</v>
      </c>
      <c r="C94" s="12" t="str">
        <f>iferror(VLOOKUP(B94,'FD Salaries'!$M$2:$P$1000,3,false)," ")</f>
        <v/>
      </c>
      <c r="D94" s="12" t="str">
        <f>iferror(VLOOKUP(B94,'FD Salaries'!$M$2:$P$1000,4,false)," ")</f>
        <v/>
      </c>
      <c r="E94" s="12">
        <f>VLOOKUP(B94,Functions!$B$2:$E$1000,4,false)</f>
        <v>0</v>
      </c>
      <c r="F94" s="30">
        <f>VLOOKUP(B94,'DK Salaries'!$B$2:$C$1000,2,false)</f>
        <v>5000</v>
      </c>
      <c r="G94" s="31">
        <f t="shared" si="1"/>
        <v>10</v>
      </c>
      <c r="H94" s="31">
        <f t="shared" si="2"/>
        <v>15</v>
      </c>
      <c r="I94" s="31">
        <f t="shared" si="3"/>
        <v>20</v>
      </c>
      <c r="J94" s="3" t="str">
        <f>IFERROR(VLOOKUP(VLOOKUP(B94,Functions!B$2:L$1000,5,false),Functions2!$A$2:$B$100,2,FALSE),VLOOKUP(B94,Functions!B$2:L$1000,5,false))</f>
        <v>Mia</v>
      </c>
      <c r="K94" s="3" t="str">
        <f>IFERROR(VLOOKUP(VLOOKUP(B94,Functions!B$2:L$1000,11,false),Functions2!$A$2:$B$100,2,FALSE),VLOOKUP(B94,Functions!B$2:L$1000,11,false))</f>
        <v>Pit</v>
      </c>
      <c r="L94" s="32">
        <f>VLOOKUP(K94,'DK DvP'!A$2:F$34,if(A94="DST",6,if(A94="TE",5,if(A94="WR",4,if(A94="RB",3,2)))),FALSE)/VLOOKUP("AVG",'DK DvP'!$A$2:$F$34,if(A94="DST",6,if(A94="TE",5,if(A94="WR",4,if(A94="RB",3,2)))),false)</f>
        <v>1.025889968</v>
      </c>
      <c r="M94" s="8">
        <f>VLOOKUP(J94,Odds!$I$2:$J$31,2,false)</f>
        <v>20.25</v>
      </c>
      <c r="N94" s="12">
        <f>VLOOKUP(if(A94="DST",K94,J94),'Avg Line'!$D$1:$E$32,2,false)</f>
        <v>20.7</v>
      </c>
      <c r="O94" s="31">
        <f t="shared" si="4"/>
        <v>0.9782608696</v>
      </c>
      <c r="P94" s="12">
        <f t="shared" si="5"/>
        <v>0</v>
      </c>
      <c r="Q94" s="12">
        <f t="shared" si="6"/>
        <v>0</v>
      </c>
      <c r="R94" s="33" t="str">
        <f t="shared" si="7"/>
        <v>TBD</v>
      </c>
      <c r="S94" s="33" t="str">
        <f t="shared" si="8"/>
        <v>TBD</v>
      </c>
      <c r="T94" s="33" t="str">
        <f t="shared" si="9"/>
        <v>TBD</v>
      </c>
      <c r="U94" s="3" t="str">
        <f>iferror(VLOOKUP(B94,Calendar!$A$2:$C$1001,2,false),"TBD")</f>
        <v>TBD</v>
      </c>
      <c r="V94" s="3" t="str">
        <f>iferror(VLOOKUP(B94,Calendar!$A$2:$C$1001,3,false),"TBD")</f>
        <v>TBD</v>
      </c>
    </row>
    <row r="95">
      <c r="A95" s="3" t="str">
        <f>VLOOKUP(B95,'DK Salaries'!$B$2:$G$1000,6,false)</f>
        <v>QB</v>
      </c>
      <c r="B95" s="3" t="s">
        <v>353</v>
      </c>
      <c r="C95" s="12" t="str">
        <f>iferror(VLOOKUP(B95,'FD Salaries'!$M$2:$P$1000,3,false)," ")</f>
        <v/>
      </c>
      <c r="D95" s="12" t="str">
        <f>iferror(VLOOKUP(B95,'FD Salaries'!$M$2:$P$1000,4,false)," ")</f>
        <v/>
      </c>
      <c r="E95" s="12">
        <f>VLOOKUP(B95,Functions!$B$2:$E$1000,4,false)</f>
        <v>0</v>
      </c>
      <c r="F95" s="30">
        <f>VLOOKUP(B95,'DK Salaries'!$B$2:$C$1000,2,false)</f>
        <v>5000</v>
      </c>
      <c r="G95" s="31">
        <f t="shared" si="1"/>
        <v>10</v>
      </c>
      <c r="H95" s="31">
        <f t="shared" si="2"/>
        <v>15</v>
      </c>
      <c r="I95" s="31">
        <f t="shared" si="3"/>
        <v>20</v>
      </c>
      <c r="J95" s="3" t="str">
        <f>IFERROR(VLOOKUP(VLOOKUP(B95,Functions!B$2:L$1000,5,false),Functions2!$A$2:$B$100,2,FALSE),VLOOKUP(B95,Functions!B$2:L$1000,5,false))</f>
        <v>NOR</v>
      </c>
      <c r="K95" s="3" t="str">
        <f>IFERROR(VLOOKUP(VLOOKUP(B95,Functions!B$2:L$1000,11,false),Functions2!$A$2:$B$100,2,FALSE),VLOOKUP(B95,Functions!B$2:L$1000,11,false))</f>
        <v>Car</v>
      </c>
      <c r="L95" s="32">
        <f>VLOOKUP(K95,'DK DvP'!A$2:F$34,if(A95="DST",6,if(A95="TE",5,if(A95="WR",4,if(A95="RB",3,2)))),FALSE)/VLOOKUP("AVG",'DK DvP'!$A$2:$F$34,if(A95="DST",6,if(A95="TE",5,if(A95="WR",4,if(A95="RB",3,2)))),false)</f>
        <v>1.071197411</v>
      </c>
      <c r="M95" s="8">
        <f>VLOOKUP(J95,Odds!$I$2:$J$31,2,false)</f>
        <v>22.5</v>
      </c>
      <c r="N95" s="12">
        <f>VLOOKUP(if(A95="DST",K95,J95),'Avg Line'!$D$1:$E$32,2,false)</f>
        <v>26.25</v>
      </c>
      <c r="O95" s="31">
        <f t="shared" si="4"/>
        <v>0.8571428571</v>
      </c>
      <c r="P95" s="12">
        <f t="shared" si="5"/>
        <v>0</v>
      </c>
      <c r="Q95" s="12">
        <f t="shared" si="6"/>
        <v>0</v>
      </c>
      <c r="R95" s="33" t="str">
        <f t="shared" si="7"/>
        <v>TBD</v>
      </c>
      <c r="S95" s="33" t="str">
        <f t="shared" si="8"/>
        <v>TBD</v>
      </c>
      <c r="T95" s="33" t="str">
        <f t="shared" si="9"/>
        <v>TBD</v>
      </c>
      <c r="U95" s="3" t="str">
        <f>iferror(VLOOKUP(B95,Calendar!$A$2:$C$1001,2,false),"TBD")</f>
        <v>TBD</v>
      </c>
      <c r="V95" s="3" t="str">
        <f>iferror(VLOOKUP(B95,Calendar!$A$2:$C$1001,3,false),"TBD")</f>
        <v>TBD</v>
      </c>
    </row>
    <row r="96">
      <c r="A96" s="3" t="str">
        <f>VLOOKUP(B96,'DK Salaries'!$B$2:$G$1000,6,false)</f>
        <v>QB</v>
      </c>
      <c r="B96" s="3" t="s">
        <v>341</v>
      </c>
      <c r="C96" s="12" t="str">
        <f>iferror(VLOOKUP(B96,'FD Salaries'!$M$2:$P$1000,3,false)," ")</f>
        <v/>
      </c>
      <c r="D96" s="12" t="str">
        <f>iferror(VLOOKUP(B96,'FD Salaries'!$M$2:$P$1000,4,false)," ")</f>
        <v/>
      </c>
      <c r="E96" s="12">
        <f>VLOOKUP(B96,Functions!$B$2:$E$1000,4,false)</f>
        <v>0</v>
      </c>
      <c r="F96" s="30">
        <f>VLOOKUP(B96,'DK Salaries'!$B$2:$C$1000,2,false)</f>
        <v>5000</v>
      </c>
      <c r="G96" s="31">
        <f t="shared" si="1"/>
        <v>10</v>
      </c>
      <c r="H96" s="31">
        <f t="shared" si="2"/>
        <v>15</v>
      </c>
      <c r="I96" s="31">
        <f t="shared" si="3"/>
        <v>20</v>
      </c>
      <c r="J96" s="3" t="str">
        <f>IFERROR(VLOOKUP(VLOOKUP(B96,Functions!B$2:L$1000,5,false),Functions2!$A$2:$B$100,2,FALSE),VLOOKUP(B96,Functions!B$2:L$1000,5,false))</f>
        <v>NYG</v>
      </c>
      <c r="K96" s="3" t="str">
        <f>IFERROR(VLOOKUP(VLOOKUP(B96,Functions!B$2:L$1000,11,false),Functions2!$A$2:$B$100,2,FALSE),VLOOKUP(B96,Functions!B$2:L$1000,11,false))</f>
        <v>Bal</v>
      </c>
      <c r="L96" s="32">
        <f>VLOOKUP(K96,'DK DvP'!A$2:F$34,if(A96="DST",6,if(A96="TE",5,if(A96="WR",4,if(A96="RB",3,2)))),FALSE)/VLOOKUP("AVG",'DK DvP'!$A$2:$F$34,if(A96="DST",6,if(A96="TE",5,if(A96="WR",4,if(A96="RB",3,2)))),false)</f>
        <v>0.7928802589</v>
      </c>
      <c r="M96" s="8">
        <f>VLOOKUP(J96,Odds!$I$2:$J$31,2,false)</f>
        <v>23.75</v>
      </c>
      <c r="N96" s="12">
        <f>VLOOKUP(if(A96="DST",K96,J96),'Avg Line'!$D$1:$E$32,2,false)</f>
        <v>29.44</v>
      </c>
      <c r="O96" s="31">
        <f t="shared" si="4"/>
        <v>0.8067255435</v>
      </c>
      <c r="P96" s="12">
        <f t="shared" si="5"/>
        <v>0</v>
      </c>
      <c r="Q96" s="12">
        <f t="shared" si="6"/>
        <v>0</v>
      </c>
      <c r="R96" s="33" t="str">
        <f t="shared" si="7"/>
        <v>TBD</v>
      </c>
      <c r="S96" s="33" t="str">
        <f t="shared" si="8"/>
        <v>TBD</v>
      </c>
      <c r="T96" s="33" t="str">
        <f t="shared" si="9"/>
        <v>TBD</v>
      </c>
      <c r="U96" s="3" t="str">
        <f>iferror(VLOOKUP(B96,Calendar!$A$2:$C$1001,2,false),"TBD")</f>
        <v>TBD</v>
      </c>
      <c r="V96" s="3" t="str">
        <f>iferror(VLOOKUP(B96,Calendar!$A$2:$C$1001,3,false),"TBD")</f>
        <v>TBD</v>
      </c>
    </row>
    <row r="97">
      <c r="A97" s="3" t="str">
        <f>VLOOKUP(B97,'DK Salaries'!$B$2:$G$1000,6,false)</f>
        <v>QB</v>
      </c>
      <c r="B97" s="3" t="s">
        <v>348</v>
      </c>
      <c r="C97" s="12" t="str">
        <f>iferror(VLOOKUP(B97,'FD Salaries'!$M$2:$P$1000,3,false)," ")</f>
        <v/>
      </c>
      <c r="D97" s="12" t="str">
        <f>iferror(VLOOKUP(B97,'FD Salaries'!$M$2:$P$1000,4,false)," ")</f>
        <v/>
      </c>
      <c r="E97" s="12">
        <f>VLOOKUP(B97,Functions!$B$2:$E$1000,4,false)</f>
        <v>0</v>
      </c>
      <c r="F97" s="30">
        <f>VLOOKUP(B97,'DK Salaries'!$B$2:$C$1000,2,false)</f>
        <v>5000</v>
      </c>
      <c r="G97" s="31">
        <f t="shared" si="1"/>
        <v>10</v>
      </c>
      <c r="H97" s="31">
        <f t="shared" si="2"/>
        <v>15</v>
      </c>
      <c r="I97" s="31">
        <f t="shared" si="3"/>
        <v>20</v>
      </c>
      <c r="J97" s="3" t="str">
        <f>IFERROR(VLOOKUP(VLOOKUP(B97,Functions!B$2:L$1000,5,false),Functions2!$A$2:$B$100,2,FALSE),VLOOKUP(B97,Functions!B$2:L$1000,5,false))</f>
        <v>NYG</v>
      </c>
      <c r="K97" s="3" t="str">
        <f>IFERROR(VLOOKUP(VLOOKUP(B97,Functions!B$2:L$1000,11,false),Functions2!$A$2:$B$100,2,FALSE),VLOOKUP(B97,Functions!B$2:L$1000,11,false))</f>
        <v>Bal</v>
      </c>
      <c r="L97" s="32">
        <f>VLOOKUP(K97,'DK DvP'!A$2:F$34,if(A97="DST",6,if(A97="TE",5,if(A97="WR",4,if(A97="RB",3,2)))),FALSE)/VLOOKUP("AVG",'DK DvP'!$A$2:$F$34,if(A97="DST",6,if(A97="TE",5,if(A97="WR",4,if(A97="RB",3,2)))),false)</f>
        <v>0.7928802589</v>
      </c>
      <c r="M97" s="8">
        <f>VLOOKUP(J97,Odds!$I$2:$J$31,2,false)</f>
        <v>23.75</v>
      </c>
      <c r="N97" s="12">
        <f>VLOOKUP(if(A97="DST",K97,J97),'Avg Line'!$D$1:$E$32,2,false)</f>
        <v>29.44</v>
      </c>
      <c r="O97" s="31">
        <f t="shared" si="4"/>
        <v>0.8067255435</v>
      </c>
      <c r="P97" s="12">
        <f t="shared" si="5"/>
        <v>0</v>
      </c>
      <c r="Q97" s="12">
        <f t="shared" si="6"/>
        <v>0</v>
      </c>
      <c r="R97" s="33" t="str">
        <f t="shared" si="7"/>
        <v>TBD</v>
      </c>
      <c r="S97" s="33" t="str">
        <f t="shared" si="8"/>
        <v>TBD</v>
      </c>
      <c r="T97" s="33" t="str">
        <f t="shared" si="9"/>
        <v>TBD</v>
      </c>
      <c r="U97" s="3" t="str">
        <f>iferror(VLOOKUP(B97,Calendar!$A$2:$C$1001,2,false),"TBD")</f>
        <v>TBD</v>
      </c>
      <c r="V97" s="3" t="str">
        <f>iferror(VLOOKUP(B97,Calendar!$A$2:$C$1001,3,false),"TBD")</f>
        <v>TBD</v>
      </c>
    </row>
    <row r="98">
      <c r="A98" s="3" t="str">
        <f>VLOOKUP(B98,'DK Salaries'!$B$2:$G$1000,6,false)</f>
        <v>QB</v>
      </c>
      <c r="B98" s="3" t="s">
        <v>421</v>
      </c>
      <c r="C98" s="12" t="str">
        <f>iferror(VLOOKUP(B98,'FD Salaries'!$M$2:$P$1000,3,false)," ")</f>
        <v>Q</v>
      </c>
      <c r="D98" s="12" t="str">
        <f>iferror(VLOOKUP(B98,'FD Salaries'!$M$2:$P$1000,4,false)," ")</f>
        <v>Shoulder</v>
      </c>
      <c r="E98" s="12">
        <f>VLOOKUP(B98,Functions!$B$2:$E$1000,4,false)</f>
        <v>0</v>
      </c>
      <c r="F98" s="30">
        <f>VLOOKUP(B98,'DK Salaries'!$B$2:$C$1000,2,false)</f>
        <v>5000</v>
      </c>
      <c r="G98" s="31">
        <f t="shared" si="1"/>
        <v>10</v>
      </c>
      <c r="H98" s="31">
        <f t="shared" si="2"/>
        <v>15</v>
      </c>
      <c r="I98" s="31">
        <f t="shared" si="3"/>
        <v>20</v>
      </c>
      <c r="J98" s="3" t="str">
        <f>IFERROR(VLOOKUP(VLOOKUP(B98,Functions!B$2:L$1000,5,false),Functions2!$A$2:$B$100,2,FALSE),VLOOKUP(B98,Functions!B$2:L$1000,5,false))</f>
        <v>NYJ</v>
      </c>
      <c r="K98" s="3" t="str">
        <f>IFERROR(VLOOKUP(VLOOKUP(B98,Functions!B$2:L$1000,11,false),Functions2!$A$2:$B$100,2,FALSE),VLOOKUP(B98,Functions!B$2:L$1000,11,false))</f>
        <v>Ari</v>
      </c>
      <c r="L98" s="32">
        <f>VLOOKUP(K98,'DK DvP'!A$2:F$34,if(A98="DST",6,if(A98="TE",5,if(A98="WR",4,if(A98="RB",3,2)))),FALSE)/VLOOKUP("AVG",'DK DvP'!$A$2:$F$34,if(A98="DST",6,if(A98="TE",5,if(A98="WR",4,if(A98="RB",3,2)))),false)</f>
        <v>0.9018338727</v>
      </c>
      <c r="M98" s="8">
        <f>VLOOKUP(J98,Odds!$I$2:$J$31,2,false)</f>
        <v>19.5</v>
      </c>
      <c r="N98" s="12">
        <f>VLOOKUP(if(A98="DST",K98,J98),'Avg Line'!$D$1:$E$32,2,false)</f>
        <v>20.3</v>
      </c>
      <c r="O98" s="31">
        <f t="shared" si="4"/>
        <v>0.960591133</v>
      </c>
      <c r="P98" s="12">
        <f t="shared" si="5"/>
        <v>0</v>
      </c>
      <c r="Q98" s="12">
        <f t="shared" si="6"/>
        <v>0</v>
      </c>
      <c r="R98" s="33" t="str">
        <f t="shared" si="7"/>
        <v>TBD</v>
      </c>
      <c r="S98" s="33" t="str">
        <f t="shared" si="8"/>
        <v>TBD</v>
      </c>
      <c r="T98" s="33" t="str">
        <f t="shared" si="9"/>
        <v>TBD</v>
      </c>
      <c r="U98" s="3" t="str">
        <f>iferror(VLOOKUP(B98,Calendar!$A$2:$C$1001,2,false),"TBD")</f>
        <v>TBD</v>
      </c>
      <c r="V98" s="3" t="str">
        <f>iferror(VLOOKUP(B98,Calendar!$A$2:$C$1001,3,false),"TBD")</f>
        <v>TBD</v>
      </c>
    </row>
    <row r="99">
      <c r="A99" s="3" t="str">
        <f>VLOOKUP(B99,'DK Salaries'!$B$2:$G$1000,6,false)</f>
        <v>QB</v>
      </c>
      <c r="B99" s="3" t="s">
        <v>425</v>
      </c>
      <c r="C99" s="12" t="str">
        <f>iferror(VLOOKUP(B99,'FD Salaries'!$M$2:$P$1000,3,false)," ")</f>
        <v/>
      </c>
      <c r="D99" s="12" t="str">
        <f>iferror(VLOOKUP(B99,'FD Salaries'!$M$2:$P$1000,4,false)," ")</f>
        <v/>
      </c>
      <c r="E99" s="12">
        <f>VLOOKUP(B99,Functions!$B$2:$E$1000,4,false)</f>
        <v>0</v>
      </c>
      <c r="F99" s="30">
        <f>VLOOKUP(B99,'DK Salaries'!$B$2:$C$1000,2,false)</f>
        <v>5000</v>
      </c>
      <c r="G99" s="31">
        <f t="shared" si="1"/>
        <v>10</v>
      </c>
      <c r="H99" s="31">
        <f t="shared" si="2"/>
        <v>15</v>
      </c>
      <c r="I99" s="31">
        <f t="shared" si="3"/>
        <v>20</v>
      </c>
      <c r="J99" s="3" t="str">
        <f>IFERROR(VLOOKUP(VLOOKUP(B99,Functions!B$2:L$1000,5,false),Functions2!$A$2:$B$100,2,FALSE),VLOOKUP(B99,Functions!B$2:L$1000,5,false))</f>
        <v>NYJ</v>
      </c>
      <c r="K99" s="3" t="str">
        <f>IFERROR(VLOOKUP(VLOOKUP(B99,Functions!B$2:L$1000,11,false),Functions2!$A$2:$B$100,2,FALSE),VLOOKUP(B99,Functions!B$2:L$1000,11,false))</f>
        <v>Ari</v>
      </c>
      <c r="L99" s="32">
        <f>VLOOKUP(K99,'DK DvP'!A$2:F$34,if(A99="DST",6,if(A99="TE",5,if(A99="WR",4,if(A99="RB",3,2)))),FALSE)/VLOOKUP("AVG",'DK DvP'!$A$2:$F$34,if(A99="DST",6,if(A99="TE",5,if(A99="WR",4,if(A99="RB",3,2)))),false)</f>
        <v>0.9018338727</v>
      </c>
      <c r="M99" s="8">
        <f>VLOOKUP(J99,Odds!$I$2:$J$31,2,false)</f>
        <v>19.5</v>
      </c>
      <c r="N99" s="12">
        <f>VLOOKUP(if(A99="DST",K99,J99),'Avg Line'!$D$1:$E$32,2,false)</f>
        <v>20.3</v>
      </c>
      <c r="O99" s="31">
        <f t="shared" si="4"/>
        <v>0.960591133</v>
      </c>
      <c r="P99" s="12">
        <f t="shared" si="5"/>
        <v>0</v>
      </c>
      <c r="Q99" s="12">
        <f t="shared" si="6"/>
        <v>0</v>
      </c>
      <c r="R99" s="33" t="str">
        <f t="shared" si="7"/>
        <v>TBD</v>
      </c>
      <c r="S99" s="33" t="str">
        <f t="shared" si="8"/>
        <v>TBD</v>
      </c>
      <c r="T99" s="33" t="str">
        <f t="shared" si="9"/>
        <v>TBD</v>
      </c>
      <c r="U99" s="3" t="str">
        <f>iferror(VLOOKUP(B99,Calendar!$A$2:$C$1001,2,false),"TBD")</f>
        <v>TBD</v>
      </c>
      <c r="V99" s="3" t="str">
        <f>iferror(VLOOKUP(B99,Calendar!$A$2:$C$1001,3,false),"TBD")</f>
        <v>TBD</v>
      </c>
    </row>
    <row r="100">
      <c r="A100" s="3" t="str">
        <f>VLOOKUP(B100,'DK Salaries'!$B$2:$G$1000,6,false)</f>
        <v>QB</v>
      </c>
      <c r="B100" s="3" t="s">
        <v>426</v>
      </c>
      <c r="C100" s="12" t="str">
        <f>iferror(VLOOKUP(B100,'FD Salaries'!$M$2:$P$1000,3,false)," ")</f>
        <v/>
      </c>
      <c r="D100" s="12" t="str">
        <f>iferror(VLOOKUP(B100,'FD Salaries'!$M$2:$P$1000,4,false)," ")</f>
        <v/>
      </c>
      <c r="E100" s="12">
        <f>VLOOKUP(B100,Functions!$B$2:$E$1000,4,false)</f>
        <v>0</v>
      </c>
      <c r="F100" s="30">
        <f>VLOOKUP(B100,'DK Salaries'!$B$2:$C$1000,2,false)</f>
        <v>5000</v>
      </c>
      <c r="G100" s="31">
        <f t="shared" si="1"/>
        <v>10</v>
      </c>
      <c r="H100" s="31">
        <f t="shared" si="2"/>
        <v>15</v>
      </c>
      <c r="I100" s="31">
        <f t="shared" si="3"/>
        <v>20</v>
      </c>
      <c r="J100" s="3" t="str">
        <f>IFERROR(VLOOKUP(VLOOKUP(B100,Functions!B$2:L$1000,5,false),Functions2!$A$2:$B$100,2,FALSE),VLOOKUP(B100,Functions!B$2:L$1000,5,false))</f>
        <v>NYJ</v>
      </c>
      <c r="K100" s="3" t="str">
        <f>IFERROR(VLOOKUP(VLOOKUP(B100,Functions!B$2:L$1000,11,false),Functions2!$A$2:$B$100,2,FALSE),VLOOKUP(B100,Functions!B$2:L$1000,11,false))</f>
        <v>Ari</v>
      </c>
      <c r="L100" s="32">
        <f>VLOOKUP(K100,'DK DvP'!A$2:F$34,if(A100="DST",6,if(A100="TE",5,if(A100="WR",4,if(A100="RB",3,2)))),FALSE)/VLOOKUP("AVG",'DK DvP'!$A$2:$F$34,if(A100="DST",6,if(A100="TE",5,if(A100="WR",4,if(A100="RB",3,2)))),false)</f>
        <v>0.9018338727</v>
      </c>
      <c r="M100" s="8">
        <f>VLOOKUP(J100,Odds!$I$2:$J$31,2,false)</f>
        <v>19.5</v>
      </c>
      <c r="N100" s="12">
        <f>VLOOKUP(if(A100="DST",K100,J100),'Avg Line'!$D$1:$E$32,2,false)</f>
        <v>20.3</v>
      </c>
      <c r="O100" s="31">
        <f t="shared" si="4"/>
        <v>0.960591133</v>
      </c>
      <c r="P100" s="12">
        <f t="shared" si="5"/>
        <v>0</v>
      </c>
      <c r="Q100" s="12">
        <f t="shared" si="6"/>
        <v>0</v>
      </c>
      <c r="R100" s="33" t="str">
        <f t="shared" si="7"/>
        <v>TBD</v>
      </c>
      <c r="S100" s="33" t="str">
        <f t="shared" si="8"/>
        <v>TBD</v>
      </c>
      <c r="T100" s="33" t="str">
        <f t="shared" si="9"/>
        <v>TBD</v>
      </c>
      <c r="U100" s="3" t="str">
        <f>iferror(VLOOKUP(B100,Calendar!$A$2:$C$1001,2,false),"TBD")</f>
        <v>TBD</v>
      </c>
      <c r="V100" s="3" t="str">
        <f>iferror(VLOOKUP(B100,Calendar!$A$2:$C$1001,3,false),"TBD")</f>
        <v>TBD</v>
      </c>
    </row>
    <row r="101">
      <c r="A101" s="3" t="str">
        <f>VLOOKUP(B101,'DK Salaries'!$B$2:$G$1000,6,false)</f>
        <v>QB</v>
      </c>
      <c r="B101" s="3" t="s">
        <v>394</v>
      </c>
      <c r="C101" s="12" t="str">
        <f>iferror(VLOOKUP(B101,'FD Salaries'!$M$2:$P$1000,3,false)," ")</f>
        <v/>
      </c>
      <c r="D101" s="12" t="str">
        <f>iferror(VLOOKUP(B101,'FD Salaries'!$M$2:$P$1000,4,false)," ")</f>
        <v/>
      </c>
      <c r="E101" s="12">
        <f>VLOOKUP(B101,Functions!$B$2:$E$1000,4,false)</f>
        <v>0</v>
      </c>
      <c r="F101" s="30">
        <f>VLOOKUP(B101,'DK Salaries'!$B$2:$C$1000,2,false)</f>
        <v>5000</v>
      </c>
      <c r="G101" s="31">
        <f t="shared" si="1"/>
        <v>10</v>
      </c>
      <c r="H101" s="31">
        <f t="shared" si="2"/>
        <v>15</v>
      </c>
      <c r="I101" s="31">
        <f t="shared" si="3"/>
        <v>20</v>
      </c>
      <c r="J101" s="3" t="str">
        <f>IFERROR(VLOOKUP(VLOOKUP(B101,Functions!B$2:L$1000,5,false),Functions2!$A$2:$B$100,2,FALSE),VLOOKUP(B101,Functions!B$2:L$1000,5,false))</f>
        <v>Oak</v>
      </c>
      <c r="K101" s="3" t="str">
        <f>IFERROR(VLOOKUP(VLOOKUP(B101,Functions!B$2:L$1000,11,false),Functions2!$A$2:$B$100,2,FALSE),VLOOKUP(B101,Functions!B$2:L$1000,11,false))</f>
        <v>KAN</v>
      </c>
      <c r="L101" s="32">
        <f>VLOOKUP(K101,'DK DvP'!A$2:F$34,if(A101="DST",6,if(A101="TE",5,if(A101="WR",4,if(A101="RB",3,2)))),FALSE)/VLOOKUP("AVG",'DK DvP'!$A$2:$F$34,if(A101="DST",6,if(A101="TE",5,if(A101="WR",4,if(A101="RB",3,2)))),false)</f>
        <v>0.932038835</v>
      </c>
      <c r="M101" s="8">
        <f>VLOOKUP(J101,Odds!$I$2:$J$31,2,false)</f>
        <v>23.75</v>
      </c>
      <c r="N101" s="12">
        <f>VLOOKUP(if(A101="DST",K101,J101),'Avg Line'!$D$1:$E$32,2,false)</f>
        <v>24.3</v>
      </c>
      <c r="O101" s="31">
        <f t="shared" si="4"/>
        <v>0.9773662551</v>
      </c>
      <c r="P101" s="12">
        <f t="shared" si="5"/>
        <v>0</v>
      </c>
      <c r="Q101" s="12">
        <f t="shared" si="6"/>
        <v>0</v>
      </c>
      <c r="R101" s="33" t="str">
        <f t="shared" si="7"/>
        <v>TBD</v>
      </c>
      <c r="S101" s="33" t="str">
        <f t="shared" si="8"/>
        <v>TBD</v>
      </c>
      <c r="T101" s="33" t="str">
        <f t="shared" si="9"/>
        <v>TBD</v>
      </c>
      <c r="U101" s="3" t="str">
        <f>iferror(VLOOKUP(B101,Calendar!$A$2:$C$1001,2,false),"TBD")</f>
        <v>TBD</v>
      </c>
      <c r="V101" s="3" t="str">
        <f>iferror(VLOOKUP(B101,Calendar!$A$2:$C$1001,3,false),"TBD")</f>
        <v>TBD</v>
      </c>
    </row>
    <row r="102">
      <c r="A102" s="3" t="str">
        <f>VLOOKUP(B102,'DK Salaries'!$B$2:$G$1000,6,false)</f>
        <v>QB</v>
      </c>
      <c r="B102" s="3" t="s">
        <v>399</v>
      </c>
      <c r="C102" s="12" t="str">
        <f>iferror(VLOOKUP(B102,'FD Salaries'!$M$2:$P$1000,3,false)," ")</f>
        <v/>
      </c>
      <c r="D102" s="12" t="str">
        <f>iferror(VLOOKUP(B102,'FD Salaries'!$M$2:$P$1000,4,false)," ")</f>
        <v/>
      </c>
      <c r="E102" s="12">
        <f>VLOOKUP(B102,Functions!$B$2:$E$1000,4,false)</f>
        <v>0</v>
      </c>
      <c r="F102" s="30">
        <f>VLOOKUP(B102,'DK Salaries'!$B$2:$C$1000,2,false)</f>
        <v>5000</v>
      </c>
      <c r="G102" s="31">
        <f t="shared" si="1"/>
        <v>10</v>
      </c>
      <c r="H102" s="31">
        <f t="shared" si="2"/>
        <v>15</v>
      </c>
      <c r="I102" s="31">
        <f t="shared" si="3"/>
        <v>20</v>
      </c>
      <c r="J102" s="3" t="str">
        <f>IFERROR(VLOOKUP(VLOOKUP(B102,Functions!B$2:L$1000,5,false),Functions2!$A$2:$B$100,2,FALSE),VLOOKUP(B102,Functions!B$2:L$1000,5,false))</f>
        <v>Oak</v>
      </c>
      <c r="K102" s="3" t="str">
        <f>IFERROR(VLOOKUP(VLOOKUP(B102,Functions!B$2:L$1000,11,false),Functions2!$A$2:$B$100,2,FALSE),VLOOKUP(B102,Functions!B$2:L$1000,11,false))</f>
        <v>KAN</v>
      </c>
      <c r="L102" s="32">
        <f>VLOOKUP(K102,'DK DvP'!A$2:F$34,if(A102="DST",6,if(A102="TE",5,if(A102="WR",4,if(A102="RB",3,2)))),FALSE)/VLOOKUP("AVG",'DK DvP'!$A$2:$F$34,if(A102="DST",6,if(A102="TE",5,if(A102="WR",4,if(A102="RB",3,2)))),false)</f>
        <v>0.932038835</v>
      </c>
      <c r="M102" s="8">
        <f>VLOOKUP(J102,Odds!$I$2:$J$31,2,false)</f>
        <v>23.75</v>
      </c>
      <c r="N102" s="12">
        <f>VLOOKUP(if(A102="DST",K102,J102),'Avg Line'!$D$1:$E$32,2,false)</f>
        <v>24.3</v>
      </c>
      <c r="O102" s="31">
        <f t="shared" si="4"/>
        <v>0.9773662551</v>
      </c>
      <c r="P102" s="12">
        <f t="shared" si="5"/>
        <v>0</v>
      </c>
      <c r="Q102" s="12">
        <f t="shared" si="6"/>
        <v>0</v>
      </c>
      <c r="R102" s="33" t="str">
        <f t="shared" si="7"/>
        <v>TBD</v>
      </c>
      <c r="S102" s="33" t="str">
        <f t="shared" si="8"/>
        <v>TBD</v>
      </c>
      <c r="T102" s="33" t="str">
        <f t="shared" si="9"/>
        <v>TBD</v>
      </c>
      <c r="U102" s="3" t="str">
        <f>iferror(VLOOKUP(B102,Calendar!$A$2:$C$1001,2,false),"TBD")</f>
        <v>TBD</v>
      </c>
      <c r="V102" s="3" t="str">
        <f>iferror(VLOOKUP(B102,Calendar!$A$2:$C$1001,3,false),"TBD")</f>
        <v>TBD</v>
      </c>
    </row>
    <row r="103">
      <c r="A103" s="3" t="str">
        <f>VLOOKUP(B103,'DK Salaries'!$B$2:$G$1000,6,false)</f>
        <v>QB</v>
      </c>
      <c r="B103" s="3" t="s">
        <v>327</v>
      </c>
      <c r="C103" s="12" t="str">
        <f>iferror(VLOOKUP(B103,'FD Salaries'!$M$2:$P$1000,3,false)," ")</f>
        <v/>
      </c>
      <c r="D103" s="12" t="str">
        <f>iferror(VLOOKUP(B103,'FD Salaries'!$M$2:$P$1000,4,false)," ")</f>
        <v/>
      </c>
      <c r="E103" s="12">
        <f>VLOOKUP(B103,Functions!$B$2:$E$1000,4,false)</f>
        <v>0</v>
      </c>
      <c r="F103" s="30">
        <f>VLOOKUP(B103,'DK Salaries'!$B$2:$C$1000,2,false)</f>
        <v>5000</v>
      </c>
      <c r="G103" s="31">
        <f t="shared" si="1"/>
        <v>10</v>
      </c>
      <c r="H103" s="31">
        <f t="shared" si="2"/>
        <v>15</v>
      </c>
      <c r="I103" s="31">
        <f t="shared" si="3"/>
        <v>20</v>
      </c>
      <c r="J103" s="3" t="str">
        <f>IFERROR(VLOOKUP(VLOOKUP(B103,Functions!B$2:L$1000,5,false),Functions2!$A$2:$B$100,2,FALSE),VLOOKUP(B103,Functions!B$2:L$1000,5,false))</f>
        <v>Phi</v>
      </c>
      <c r="K103" s="3" t="str">
        <f>IFERROR(VLOOKUP(VLOOKUP(B103,Functions!B$2:L$1000,11,false),Functions2!$A$2:$B$100,2,FALSE),VLOOKUP(B103,Functions!B$2:L$1000,11,false))</f>
        <v>Was</v>
      </c>
      <c r="L103" s="32">
        <f>VLOOKUP(K103,'DK DvP'!A$2:F$34,if(A103="DST",6,if(A103="TE",5,if(A103="WR",4,if(A103="RB",3,2)))),FALSE)/VLOOKUP("AVG",'DK DvP'!$A$2:$F$34,if(A103="DST",6,if(A103="TE",5,if(A103="WR",4,if(A103="RB",3,2)))),false)</f>
        <v>0.9514563107</v>
      </c>
      <c r="M103" s="8">
        <f>VLOOKUP(J103,Odds!$I$2:$J$31,2,false)</f>
        <v>23.5</v>
      </c>
      <c r="N103" s="12">
        <f>VLOOKUP(if(A103="DST",K103,J103),'Avg Line'!$D$1:$E$32,2,false)</f>
        <v>22.19</v>
      </c>
      <c r="O103" s="31">
        <f t="shared" si="4"/>
        <v>1.059035602</v>
      </c>
      <c r="P103" s="12">
        <f t="shared" si="5"/>
        <v>0</v>
      </c>
      <c r="Q103" s="12">
        <f t="shared" si="6"/>
        <v>0</v>
      </c>
      <c r="R103" s="33" t="str">
        <f t="shared" si="7"/>
        <v>TBD</v>
      </c>
      <c r="S103" s="33" t="str">
        <f t="shared" si="8"/>
        <v>TBD</v>
      </c>
      <c r="T103" s="33" t="str">
        <f t="shared" si="9"/>
        <v>TBD</v>
      </c>
      <c r="U103" s="3" t="str">
        <f>iferror(VLOOKUP(B103,Calendar!$A$2:$C$1001,2,false),"TBD")</f>
        <v>TBD</v>
      </c>
      <c r="V103" s="3" t="str">
        <f>iferror(VLOOKUP(B103,Calendar!$A$2:$C$1001,3,false),"TBD")</f>
        <v>TBD</v>
      </c>
    </row>
    <row r="104">
      <c r="A104" s="3" t="str">
        <f>VLOOKUP(B104,'DK Salaries'!$B$2:$G$1000,6,false)</f>
        <v>QB</v>
      </c>
      <c r="B104" s="3" t="s">
        <v>372</v>
      </c>
      <c r="C104" s="12" t="str">
        <f>iferror(VLOOKUP(B104,'FD Salaries'!$M$2:$P$1000,3,false)," ")</f>
        <v> </v>
      </c>
      <c r="D104" s="12" t="str">
        <f>iferror(VLOOKUP(B104,'FD Salaries'!$M$2:$P$1000,4,false)," ")</f>
        <v> </v>
      </c>
      <c r="E104" s="12">
        <f>VLOOKUP(B104,Functions!$B$2:$E$1000,4,false)</f>
        <v>0</v>
      </c>
      <c r="F104" s="30">
        <f>VLOOKUP(B104,'DK Salaries'!$B$2:$C$1000,2,false)</f>
        <v>5000</v>
      </c>
      <c r="G104" s="31">
        <f t="shared" si="1"/>
        <v>10</v>
      </c>
      <c r="H104" s="31">
        <f t="shared" si="2"/>
        <v>15</v>
      </c>
      <c r="I104" s="31">
        <f t="shared" si="3"/>
        <v>20</v>
      </c>
      <c r="J104" s="3" t="str">
        <f>IFERROR(VLOOKUP(VLOOKUP(B104,Functions!B$2:L$1000,5,false),Functions2!$A$2:$B$100,2,FALSE),VLOOKUP(B104,Functions!B$2:L$1000,5,false))</f>
        <v>Pit</v>
      </c>
      <c r="K104" s="3" t="str">
        <f>IFERROR(VLOOKUP(VLOOKUP(B104,Functions!B$2:L$1000,11,false),Functions2!$A$2:$B$100,2,FALSE),VLOOKUP(B104,Functions!B$2:L$1000,11,false))</f>
        <v>Mia</v>
      </c>
      <c r="L104" s="32">
        <f>VLOOKUP(K104,'DK DvP'!A$2:F$34,if(A104="DST",6,if(A104="TE",5,if(A104="WR",4,if(A104="RB",3,2)))),FALSE)/VLOOKUP("AVG",'DK DvP'!$A$2:$F$34,if(A104="DST",6,if(A104="TE",5,if(A104="WR",4,if(A104="RB",3,2)))),false)</f>
        <v>1.035598706</v>
      </c>
      <c r="M104" s="8">
        <f>VLOOKUP(J104,Odds!$I$2:$J$31,2,false)</f>
        <v>27.75</v>
      </c>
      <c r="N104" s="12">
        <f>VLOOKUP(if(A104="DST",K104,J104),'Avg Line'!$D$1:$E$32,2,false)</f>
        <v>32.94</v>
      </c>
      <c r="O104" s="31">
        <f t="shared" si="4"/>
        <v>0.8424408015</v>
      </c>
      <c r="P104" s="12">
        <f t="shared" si="5"/>
        <v>0</v>
      </c>
      <c r="Q104" s="12">
        <f t="shared" si="6"/>
        <v>0</v>
      </c>
      <c r="R104" s="33" t="str">
        <f t="shared" si="7"/>
        <v>TBD</v>
      </c>
      <c r="S104" s="33" t="str">
        <f t="shared" si="8"/>
        <v>TBD</v>
      </c>
      <c r="T104" s="33" t="str">
        <f t="shared" si="9"/>
        <v>TBD</v>
      </c>
      <c r="U104" s="3" t="str">
        <f>iferror(VLOOKUP(B104,Calendar!$A$2:$C$1001,2,false),"TBD")</f>
        <v>TBD</v>
      </c>
      <c r="V104" s="3" t="str">
        <f>iferror(VLOOKUP(B104,Calendar!$A$2:$C$1001,3,false),"TBD")</f>
        <v>TBD</v>
      </c>
    </row>
    <row r="105">
      <c r="A105" s="3" t="str">
        <f>VLOOKUP(B105,'DK Salaries'!$B$2:$G$1000,6,false)</f>
        <v>QB</v>
      </c>
      <c r="B105" s="3" t="s">
        <v>378</v>
      </c>
      <c r="C105" s="12" t="str">
        <f>iferror(VLOOKUP(B105,'FD Salaries'!$M$2:$P$1000,3,false)," ")</f>
        <v/>
      </c>
      <c r="D105" s="12" t="str">
        <f>iferror(VLOOKUP(B105,'FD Salaries'!$M$2:$P$1000,4,false)," ")</f>
        <v/>
      </c>
      <c r="E105" s="12">
        <f>VLOOKUP(B105,Functions!$B$2:$E$1000,4,false)</f>
        <v>0</v>
      </c>
      <c r="F105" s="30">
        <f>VLOOKUP(B105,'DK Salaries'!$B$2:$C$1000,2,false)</f>
        <v>5000</v>
      </c>
      <c r="G105" s="31">
        <f t="shared" si="1"/>
        <v>10</v>
      </c>
      <c r="H105" s="31">
        <f t="shared" si="2"/>
        <v>15</v>
      </c>
      <c r="I105" s="31">
        <f t="shared" si="3"/>
        <v>20</v>
      </c>
      <c r="J105" s="3" t="str">
        <f>IFERROR(VLOOKUP(VLOOKUP(B105,Functions!B$2:L$1000,5,false),Functions2!$A$2:$B$100,2,FALSE),VLOOKUP(B105,Functions!B$2:L$1000,5,false))</f>
        <v>Pit</v>
      </c>
      <c r="K105" s="3" t="str">
        <f>IFERROR(VLOOKUP(VLOOKUP(B105,Functions!B$2:L$1000,11,false),Functions2!$A$2:$B$100,2,FALSE),VLOOKUP(B105,Functions!B$2:L$1000,11,false))</f>
        <v>Mia</v>
      </c>
      <c r="L105" s="32">
        <f>VLOOKUP(K105,'DK DvP'!A$2:F$34,if(A105="DST",6,if(A105="TE",5,if(A105="WR",4,if(A105="RB",3,2)))),FALSE)/VLOOKUP("AVG",'DK DvP'!$A$2:$F$34,if(A105="DST",6,if(A105="TE",5,if(A105="WR",4,if(A105="RB",3,2)))),false)</f>
        <v>1.035598706</v>
      </c>
      <c r="M105" s="8">
        <f>VLOOKUP(J105,Odds!$I$2:$J$31,2,false)</f>
        <v>27.75</v>
      </c>
      <c r="N105" s="12">
        <f>VLOOKUP(if(A105="DST",K105,J105),'Avg Line'!$D$1:$E$32,2,false)</f>
        <v>32.94</v>
      </c>
      <c r="O105" s="31">
        <f t="shared" si="4"/>
        <v>0.8424408015</v>
      </c>
      <c r="P105" s="12">
        <f t="shared" si="5"/>
        <v>0</v>
      </c>
      <c r="Q105" s="12">
        <f t="shared" si="6"/>
        <v>0</v>
      </c>
      <c r="R105" s="33" t="str">
        <f t="shared" si="7"/>
        <v>TBD</v>
      </c>
      <c r="S105" s="33" t="str">
        <f t="shared" si="8"/>
        <v>TBD</v>
      </c>
      <c r="T105" s="33" t="str">
        <f t="shared" si="9"/>
        <v>TBD</v>
      </c>
      <c r="U105" s="3" t="str">
        <f>iferror(VLOOKUP(B105,Calendar!$A$2:$C$1001,2,false),"TBD")</f>
        <v>TBD</v>
      </c>
      <c r="V105" s="3" t="str">
        <f>iferror(VLOOKUP(B105,Calendar!$A$2:$C$1001,3,false),"TBD")</f>
        <v>TBD</v>
      </c>
    </row>
    <row r="106">
      <c r="A106" s="3" t="str">
        <f>VLOOKUP(B106,'DK Salaries'!$B$2:$G$1000,6,false)</f>
        <v>QB</v>
      </c>
      <c r="B106" s="3" t="s">
        <v>316</v>
      </c>
      <c r="C106" s="12" t="str">
        <f>iferror(VLOOKUP(B106,'FD Salaries'!$M$2:$P$1000,3,false)," ")</f>
        <v/>
      </c>
      <c r="D106" s="12" t="str">
        <f>iferror(VLOOKUP(B106,'FD Salaries'!$M$2:$P$1000,4,false)," ")</f>
        <v/>
      </c>
      <c r="E106" s="12">
        <f>VLOOKUP(B106,Functions!$B$2:$E$1000,4,false)</f>
        <v>0</v>
      </c>
      <c r="F106" s="30">
        <f>VLOOKUP(B106,'DK Salaries'!$B$2:$C$1000,2,false)</f>
        <v>5000</v>
      </c>
      <c r="G106" s="31">
        <f t="shared" si="1"/>
        <v>10</v>
      </c>
      <c r="H106" s="31">
        <f t="shared" si="2"/>
        <v>15</v>
      </c>
      <c r="I106" s="31">
        <f t="shared" si="3"/>
        <v>20</v>
      </c>
      <c r="J106" s="3" t="str">
        <f>IFERROR(VLOOKUP(VLOOKUP(B106,Functions!B$2:L$1000,5,false),Functions2!$A$2:$B$100,2,FALSE),VLOOKUP(B106,Functions!B$2:L$1000,5,false))</f>
        <v>SFO</v>
      </c>
      <c r="K106" s="3" t="str">
        <f>IFERROR(VLOOKUP(VLOOKUP(B106,Functions!B$2:L$1000,11,false),Functions2!$A$2:$B$100,2,FALSE),VLOOKUP(B106,Functions!B$2:L$1000,11,false))</f>
        <v>Buf</v>
      </c>
      <c r="L106" s="32">
        <f>VLOOKUP(K106,'DK DvP'!A$2:F$34,if(A106="DST",6,if(A106="TE",5,if(A106="WR",4,if(A106="RB",3,2)))),FALSE)/VLOOKUP("AVG",'DK DvP'!$A$2:$F$34,if(A106="DST",6,if(A106="TE",5,if(A106="WR",4,if(A106="RB",3,2)))),false)</f>
        <v>0.6785329018</v>
      </c>
      <c r="M106" s="8">
        <f>VLOOKUP(J106,Odds!$I$2:$J$31,2,false)</f>
        <v>18.25</v>
      </c>
      <c r="N106" s="12">
        <f>VLOOKUP(if(A106="DST",K106,J106),'Avg Line'!$D$1:$E$32,2,false)</f>
        <v>18.7</v>
      </c>
      <c r="O106" s="31">
        <f t="shared" si="4"/>
        <v>0.9759358289</v>
      </c>
      <c r="P106" s="12">
        <f t="shared" si="5"/>
        <v>0</v>
      </c>
      <c r="Q106" s="12">
        <f t="shared" si="6"/>
        <v>0</v>
      </c>
      <c r="R106" s="33" t="str">
        <f t="shared" si="7"/>
        <v>TBD</v>
      </c>
      <c r="S106" s="33" t="str">
        <f t="shared" si="8"/>
        <v>TBD</v>
      </c>
      <c r="T106" s="33" t="str">
        <f t="shared" si="9"/>
        <v>TBD</v>
      </c>
      <c r="U106" s="3" t="str">
        <f>iferror(VLOOKUP(B106,Calendar!$A$2:$C$1001,2,false),"TBD")</f>
        <v>TBD</v>
      </c>
      <c r="V106" s="3" t="str">
        <f>iferror(VLOOKUP(B106,Calendar!$A$2:$C$1001,3,false),"TBD")</f>
        <v>TBD</v>
      </c>
    </row>
    <row r="107">
      <c r="A107" s="3" t="str">
        <f>VLOOKUP(B107,'DK Salaries'!$B$2:$G$1000,6,false)</f>
        <v>QB</v>
      </c>
      <c r="B107" s="3" t="s">
        <v>317</v>
      </c>
      <c r="C107" s="12" t="str">
        <f>iferror(VLOOKUP(B107,'FD Salaries'!$M$2:$P$1000,3,false)," ")</f>
        <v/>
      </c>
      <c r="D107" s="12" t="str">
        <f>iferror(VLOOKUP(B107,'FD Salaries'!$M$2:$P$1000,4,false)," ")</f>
        <v/>
      </c>
      <c r="E107" s="12">
        <f>VLOOKUP(B107,Functions!$B$2:$E$1000,4,false)</f>
        <v>0</v>
      </c>
      <c r="F107" s="30">
        <f>VLOOKUP(B107,'DK Salaries'!$B$2:$C$1000,2,false)</f>
        <v>5000</v>
      </c>
      <c r="G107" s="31">
        <f t="shared" si="1"/>
        <v>10</v>
      </c>
      <c r="H107" s="31">
        <f t="shared" si="2"/>
        <v>15</v>
      </c>
      <c r="I107" s="31">
        <f t="shared" si="3"/>
        <v>20</v>
      </c>
      <c r="J107" s="3" t="str">
        <f>IFERROR(VLOOKUP(VLOOKUP(B107,Functions!B$2:L$1000,5,false),Functions2!$A$2:$B$100,2,FALSE),VLOOKUP(B107,Functions!B$2:L$1000,5,false))</f>
        <v>SFO</v>
      </c>
      <c r="K107" s="3" t="str">
        <f>IFERROR(VLOOKUP(VLOOKUP(B107,Functions!B$2:L$1000,11,false),Functions2!$A$2:$B$100,2,FALSE),VLOOKUP(B107,Functions!B$2:L$1000,11,false))</f>
        <v>Buf</v>
      </c>
      <c r="L107" s="32">
        <f>VLOOKUP(K107,'DK DvP'!A$2:F$34,if(A107="DST",6,if(A107="TE",5,if(A107="WR",4,if(A107="RB",3,2)))),FALSE)/VLOOKUP("AVG",'DK DvP'!$A$2:$F$34,if(A107="DST",6,if(A107="TE",5,if(A107="WR",4,if(A107="RB",3,2)))),false)</f>
        <v>0.6785329018</v>
      </c>
      <c r="M107" s="8">
        <f>VLOOKUP(J107,Odds!$I$2:$J$31,2,false)</f>
        <v>18.25</v>
      </c>
      <c r="N107" s="12">
        <f>VLOOKUP(if(A107="DST",K107,J107),'Avg Line'!$D$1:$E$32,2,false)</f>
        <v>18.7</v>
      </c>
      <c r="O107" s="31">
        <f t="shared" si="4"/>
        <v>0.9759358289</v>
      </c>
      <c r="P107" s="12">
        <f t="shared" si="5"/>
        <v>0</v>
      </c>
      <c r="Q107" s="12">
        <f t="shared" si="6"/>
        <v>0</v>
      </c>
      <c r="R107" s="33" t="str">
        <f t="shared" si="7"/>
        <v>TBD</v>
      </c>
      <c r="S107" s="33" t="str">
        <f t="shared" si="8"/>
        <v>TBD</v>
      </c>
      <c r="T107" s="33" t="str">
        <f t="shared" si="9"/>
        <v>TBD</v>
      </c>
      <c r="U107" s="3" t="str">
        <f>iferror(VLOOKUP(B107,Calendar!$A$2:$C$1001,2,false),"TBD")</f>
        <v>TBD</v>
      </c>
      <c r="V107" s="3" t="str">
        <f>iferror(VLOOKUP(B107,Calendar!$A$2:$C$1001,3,false),"TBD")</f>
        <v>TBD</v>
      </c>
    </row>
    <row r="108">
      <c r="A108" s="3" t="str">
        <f>VLOOKUP(B108,'DK Salaries'!$B$2:$G$1000,6,false)</f>
        <v>QB</v>
      </c>
      <c r="B108" s="3" t="s">
        <v>328</v>
      </c>
      <c r="C108" s="12" t="str">
        <f>iferror(VLOOKUP(B108,'FD Salaries'!$M$2:$P$1000,3,false)," ")</f>
        <v/>
      </c>
      <c r="D108" s="12" t="str">
        <f>iferror(VLOOKUP(B108,'FD Salaries'!$M$2:$P$1000,4,false)," ")</f>
        <v/>
      </c>
      <c r="E108" s="12">
        <f>VLOOKUP(B108,Functions!$B$2:$E$1000,4,false)</f>
        <v>0</v>
      </c>
      <c r="F108" s="30">
        <f>VLOOKUP(B108,'DK Salaries'!$B$2:$C$1000,2,false)</f>
        <v>5000</v>
      </c>
      <c r="G108" s="31">
        <f t="shared" si="1"/>
        <v>10</v>
      </c>
      <c r="H108" s="31">
        <f t="shared" si="2"/>
        <v>15</v>
      </c>
      <c r="I108" s="31">
        <f t="shared" si="3"/>
        <v>20</v>
      </c>
      <c r="J108" s="3" t="str">
        <f>IFERROR(VLOOKUP(VLOOKUP(B108,Functions!B$2:L$1000,5,false),Functions2!$A$2:$B$100,2,FALSE),VLOOKUP(B108,Functions!B$2:L$1000,5,false))</f>
        <v>Was</v>
      </c>
      <c r="K108" s="3" t="str">
        <f>IFERROR(VLOOKUP(VLOOKUP(B108,Functions!B$2:L$1000,11,false),Functions2!$A$2:$B$100,2,FALSE),VLOOKUP(B108,Functions!B$2:L$1000,11,false))</f>
        <v>Phi</v>
      </c>
      <c r="L108" s="32">
        <f>VLOOKUP(K108,'DK DvP'!A$2:F$34,if(A108="DST",6,if(A108="TE",5,if(A108="WR",4,if(A108="RB",3,2)))),FALSE)/VLOOKUP("AVG",'DK DvP'!$A$2:$F$34,if(A108="DST",6,if(A108="TE",5,if(A108="WR",4,if(A108="RB",3,2)))),false)</f>
        <v>0.6272923409</v>
      </c>
      <c r="M108" s="8">
        <f>VLOOKUP(J108,Odds!$I$2:$J$31,2,false)</f>
        <v>21.5</v>
      </c>
      <c r="N108" s="12">
        <f>VLOOKUP(if(A108="DST",K108,J108),'Avg Line'!$D$1:$E$32,2,false)</f>
        <v>23.65</v>
      </c>
      <c r="O108" s="31">
        <f t="shared" si="4"/>
        <v>0.9090909091</v>
      </c>
      <c r="P108" s="12">
        <f t="shared" si="5"/>
        <v>0</v>
      </c>
      <c r="Q108" s="12">
        <f t="shared" si="6"/>
        <v>0</v>
      </c>
      <c r="R108" s="33" t="str">
        <f t="shared" si="7"/>
        <v>TBD</v>
      </c>
      <c r="S108" s="33" t="str">
        <f t="shared" si="8"/>
        <v>TBD</v>
      </c>
      <c r="T108" s="33" t="str">
        <f t="shared" si="9"/>
        <v>TBD</v>
      </c>
      <c r="U108" s="3" t="str">
        <f>iferror(VLOOKUP(B108,Calendar!$A$2:$C$1001,2,false),"TBD")</f>
        <v>TBD</v>
      </c>
      <c r="V108" s="3" t="str">
        <f>iferror(VLOOKUP(B108,Calendar!$A$2:$C$1001,3,false),"TBD")</f>
        <v>TBD</v>
      </c>
    </row>
    <row r="109">
      <c r="A109" s="3" t="str">
        <f>VLOOKUP(B109,'DK Salaries'!$B$2:$G$1000,6,false)</f>
        <v>QB</v>
      </c>
      <c r="B109" s="3" t="s">
        <v>333</v>
      </c>
      <c r="C109" s="12" t="str">
        <f>iferror(VLOOKUP(B109,'FD Salaries'!$M$2:$P$1000,3,false)," ")</f>
        <v/>
      </c>
      <c r="D109" s="12" t="str">
        <f>iferror(VLOOKUP(B109,'FD Salaries'!$M$2:$P$1000,4,false)," ")</f>
        <v/>
      </c>
      <c r="E109" s="12">
        <f>VLOOKUP(B109,Functions!$B$2:$E$1000,4,false)</f>
        <v>0</v>
      </c>
      <c r="F109" s="30">
        <f>VLOOKUP(B109,'DK Salaries'!$B$2:$C$1000,2,false)</f>
        <v>5000</v>
      </c>
      <c r="G109" s="31">
        <f t="shared" si="1"/>
        <v>10</v>
      </c>
      <c r="H109" s="31">
        <f t="shared" si="2"/>
        <v>15</v>
      </c>
      <c r="I109" s="31">
        <f t="shared" si="3"/>
        <v>20</v>
      </c>
      <c r="J109" s="3" t="str">
        <f>IFERROR(VLOOKUP(VLOOKUP(B109,Functions!B$2:L$1000,5,false),Functions2!$A$2:$B$100,2,FALSE),VLOOKUP(B109,Functions!B$2:L$1000,5,false))</f>
        <v>Was</v>
      </c>
      <c r="K109" s="3" t="str">
        <f>IFERROR(VLOOKUP(VLOOKUP(B109,Functions!B$2:L$1000,11,false),Functions2!$A$2:$B$100,2,FALSE),VLOOKUP(B109,Functions!B$2:L$1000,11,false))</f>
        <v>Phi</v>
      </c>
      <c r="L109" s="32">
        <f>VLOOKUP(K109,'DK DvP'!A$2:F$34,if(A109="DST",6,if(A109="TE",5,if(A109="WR",4,if(A109="RB",3,2)))),FALSE)/VLOOKUP("AVG",'DK DvP'!$A$2:$F$34,if(A109="DST",6,if(A109="TE",5,if(A109="WR",4,if(A109="RB",3,2)))),false)</f>
        <v>0.6272923409</v>
      </c>
      <c r="M109" s="8">
        <f>VLOOKUP(J109,Odds!$I$2:$J$31,2,false)</f>
        <v>21.5</v>
      </c>
      <c r="N109" s="12">
        <f>VLOOKUP(if(A109="DST",K109,J109),'Avg Line'!$D$1:$E$32,2,false)</f>
        <v>23.65</v>
      </c>
      <c r="O109" s="31">
        <f t="shared" si="4"/>
        <v>0.9090909091</v>
      </c>
      <c r="P109" s="12">
        <f t="shared" si="5"/>
        <v>0</v>
      </c>
      <c r="Q109" s="12">
        <f t="shared" si="6"/>
        <v>0</v>
      </c>
      <c r="R109" s="33" t="str">
        <f t="shared" si="7"/>
        <v>TBD</v>
      </c>
      <c r="S109" s="33" t="str">
        <f t="shared" si="8"/>
        <v>TBD</v>
      </c>
      <c r="T109" s="33" t="str">
        <f t="shared" si="9"/>
        <v>TBD</v>
      </c>
      <c r="U109" s="3" t="str">
        <f>iferror(VLOOKUP(B109,Calendar!$A$2:$C$1001,2,false),"TBD")</f>
        <v>TBD</v>
      </c>
      <c r="V109" s="3" t="str">
        <f>iferror(VLOOKUP(B109,Calendar!$A$2:$C$1001,3,false),"TBD")</f>
        <v>TBD</v>
      </c>
    </row>
    <row r="110">
      <c r="A110" s="3" t="str">
        <f>VLOOKUP(B110,'DK Salaries'!$B$2:$G$1000,6,false)</f>
        <v>QB</v>
      </c>
      <c r="B110" s="3" t="s">
        <v>311</v>
      </c>
      <c r="C110" s="12" t="str">
        <f>iferror(VLOOKUP(B110,'FD Salaries'!$M$2:$P$1000,3,false)," ")</f>
        <v/>
      </c>
      <c r="D110" s="12" t="str">
        <f>iferror(VLOOKUP(B110,'FD Salaries'!$M$2:$P$1000,4,false)," ")</f>
        <v/>
      </c>
      <c r="E110" s="12">
        <f>VLOOKUP(B110,Functions!$B$2:$E$1000,4,false)</f>
        <v>-0.1</v>
      </c>
      <c r="F110" s="30">
        <f>VLOOKUP(B110,'DK Salaries'!$B$2:$C$1000,2,false)</f>
        <v>5000</v>
      </c>
      <c r="G110" s="31">
        <f t="shared" si="1"/>
        <v>10</v>
      </c>
      <c r="H110" s="31">
        <f t="shared" si="2"/>
        <v>15</v>
      </c>
      <c r="I110" s="31">
        <f t="shared" si="3"/>
        <v>20</v>
      </c>
      <c r="J110" s="3" t="str">
        <f>IFERROR(VLOOKUP(VLOOKUP(B110,Functions!B$2:L$1000,5,false),Functions2!$A$2:$B$100,2,FALSE),VLOOKUP(B110,Functions!B$2:L$1000,5,false))</f>
        <v>SDG</v>
      </c>
      <c r="K110" s="3" t="str">
        <f>IFERROR(VLOOKUP(VLOOKUP(B110,Functions!B$2:L$1000,11,false),Functions2!$A$2:$B$100,2,FALSE),VLOOKUP(B110,Functions!B$2:L$1000,11,false))</f>
        <v>Den</v>
      </c>
      <c r="L110" s="32">
        <f>VLOOKUP(K110,'DK DvP'!A$2:F$34,if(A110="DST",6,if(A110="TE",5,if(A110="WR",4,if(A110="RB",3,2)))),FALSE)/VLOOKUP("AVG",'DK DvP'!$A$2:$F$34,if(A110="DST",6,if(A110="TE",5,if(A110="WR",4,if(A110="RB",3,2)))),false)</f>
        <v>0.7939590076</v>
      </c>
      <c r="M110" s="8">
        <f>VLOOKUP(J110,Odds!$I$2:$J$31,2,false)</f>
        <v>21</v>
      </c>
      <c r="N110" s="12">
        <f>VLOOKUP(if(A110="DST",K110,J110),'Avg Line'!$D$1:$E$32,2,false)</f>
        <v>24.4</v>
      </c>
      <c r="O110" s="31">
        <f t="shared" si="4"/>
        <v>0.8606557377</v>
      </c>
      <c r="P110" s="12">
        <f t="shared" si="5"/>
        <v>-0.06833253754</v>
      </c>
      <c r="Q110" s="12">
        <f t="shared" si="6"/>
        <v>-0.01366650751</v>
      </c>
      <c r="R110" s="33" t="str">
        <f t="shared" si="7"/>
        <v>TBD</v>
      </c>
      <c r="S110" s="33" t="str">
        <f t="shared" si="8"/>
        <v>TBD</v>
      </c>
      <c r="T110" s="33" t="str">
        <f t="shared" si="9"/>
        <v>TBD</v>
      </c>
      <c r="U110" s="3" t="str">
        <f>iferror(VLOOKUP(B110,Calendar!$A$2:$C$1001,2,false),"TBD")</f>
        <v>TBD</v>
      </c>
      <c r="V110" s="3" t="str">
        <f>iferror(VLOOKUP(B110,Calendar!$A$2:$C$1001,3,false),"TBD")</f>
        <v>TBD</v>
      </c>
    </row>
    <row r="111">
      <c r="A111" s="3" t="str">
        <f>VLOOKUP(B111,'DK Salaries'!$B$2:$G$1000,6,false)</f>
        <v>QB</v>
      </c>
      <c r="B111" s="3" t="s">
        <v>377</v>
      </c>
      <c r="C111" s="12" t="str">
        <f>iferror(VLOOKUP(B111,'FD Salaries'!$M$2:$P$1000,3,false)," ")</f>
        <v/>
      </c>
      <c r="D111" s="12" t="str">
        <f>iferror(VLOOKUP(B111,'FD Salaries'!$M$2:$P$1000,4,false)," ")</f>
        <v/>
      </c>
      <c r="E111" s="12">
        <f>VLOOKUP(B111,Functions!$B$2:$E$1000,4,false)</f>
        <v>-0.1</v>
      </c>
      <c r="F111" s="30">
        <f>VLOOKUP(B111,'DK Salaries'!$B$2:$C$1000,2,false)</f>
        <v>5000</v>
      </c>
      <c r="G111" s="31">
        <f t="shared" si="1"/>
        <v>10</v>
      </c>
      <c r="H111" s="31">
        <f t="shared" si="2"/>
        <v>15</v>
      </c>
      <c r="I111" s="31">
        <f t="shared" si="3"/>
        <v>20</v>
      </c>
      <c r="J111" s="3" t="str">
        <f>IFERROR(VLOOKUP(VLOOKUP(B111,Functions!B$2:L$1000,5,false),Functions2!$A$2:$B$100,2,FALSE),VLOOKUP(B111,Functions!B$2:L$1000,5,false))</f>
        <v>Pit</v>
      </c>
      <c r="K111" s="3" t="str">
        <f>IFERROR(VLOOKUP(VLOOKUP(B111,Functions!B$2:L$1000,11,false),Functions2!$A$2:$B$100,2,FALSE),VLOOKUP(B111,Functions!B$2:L$1000,11,false))</f>
        <v>Mia</v>
      </c>
      <c r="L111" s="32">
        <f>VLOOKUP(K111,'DK DvP'!A$2:F$34,if(A111="DST",6,if(A111="TE",5,if(A111="WR",4,if(A111="RB",3,2)))),FALSE)/VLOOKUP("AVG",'DK DvP'!$A$2:$F$34,if(A111="DST",6,if(A111="TE",5,if(A111="WR",4,if(A111="RB",3,2)))),false)</f>
        <v>1.035598706</v>
      </c>
      <c r="M111" s="8">
        <f>VLOOKUP(J111,Odds!$I$2:$J$31,2,false)</f>
        <v>27.75</v>
      </c>
      <c r="N111" s="12">
        <f>VLOOKUP(if(A111="DST",K111,J111),'Avg Line'!$D$1:$E$32,2,false)</f>
        <v>32.94</v>
      </c>
      <c r="O111" s="31">
        <f t="shared" si="4"/>
        <v>0.8424408015</v>
      </c>
      <c r="P111" s="12">
        <f t="shared" si="5"/>
        <v>-0.08724306035</v>
      </c>
      <c r="Q111" s="12">
        <f t="shared" si="6"/>
        <v>-0.01744861207</v>
      </c>
      <c r="R111" s="33" t="str">
        <f t="shared" si="7"/>
        <v>TBD</v>
      </c>
      <c r="S111" s="33" t="str">
        <f t="shared" si="8"/>
        <v>TBD</v>
      </c>
      <c r="T111" s="33" t="str">
        <f t="shared" si="9"/>
        <v>TBD</v>
      </c>
      <c r="U111" s="3" t="str">
        <f>iferror(VLOOKUP(B111,Calendar!$A$2:$C$1001,2,false),"TBD")</f>
        <v>TBD</v>
      </c>
      <c r="V111" s="3" t="str">
        <f>iferror(VLOOKUP(B111,Calendar!$A$2:$C$1001,3,false),"TBD")</f>
        <v>TBD</v>
      </c>
    </row>
    <row r="112">
      <c r="A112" s="3" t="str">
        <f>VLOOKUP(B112,'DK Salaries'!$B$2:$G$1000,6,false)</f>
        <v>QB</v>
      </c>
      <c r="B112" s="3" t="s">
        <v>335</v>
      </c>
      <c r="C112" s="12" t="str">
        <f>iferror(VLOOKUP(B112,'FD Salaries'!$M$2:$P$1000,3,false)," ")</f>
        <v/>
      </c>
      <c r="D112" s="12" t="str">
        <f>iferror(VLOOKUP(B112,'FD Salaries'!$M$2:$P$1000,4,false)," ")</f>
        <v/>
      </c>
      <c r="E112" s="12">
        <f>VLOOKUP(B112,Functions!$B$2:$E$1000,4,false)</f>
        <v>-0.1</v>
      </c>
      <c r="F112" s="30">
        <f>VLOOKUP(B112,'DK Salaries'!$B$2:$C$1000,2,false)</f>
        <v>5000</v>
      </c>
      <c r="G112" s="31">
        <f t="shared" si="1"/>
        <v>10</v>
      </c>
      <c r="H112" s="31">
        <f t="shared" si="2"/>
        <v>15</v>
      </c>
      <c r="I112" s="31">
        <f t="shared" si="3"/>
        <v>20</v>
      </c>
      <c r="J112" s="3" t="str">
        <f>IFERROR(VLOOKUP(VLOOKUP(B112,Functions!B$2:L$1000,5,false),Functions2!$A$2:$B$100,2,FALSE),VLOOKUP(B112,Functions!B$2:L$1000,5,false))</f>
        <v>Ten</v>
      </c>
      <c r="K112" s="3" t="str">
        <f>IFERROR(VLOOKUP(VLOOKUP(B112,Functions!B$2:L$1000,11,false),Functions2!$A$2:$B$100,2,FALSE),VLOOKUP(B112,Functions!B$2:L$1000,11,false))</f>
        <v>Cle</v>
      </c>
      <c r="L112" s="32">
        <f>VLOOKUP(K112,'DK DvP'!A$2:F$34,if(A112="DST",6,if(A112="TE",5,if(A112="WR",4,if(A112="RB",3,2)))),FALSE)/VLOOKUP("AVG",'DK DvP'!$A$2:$F$34,if(A112="DST",6,if(A112="TE",5,if(A112="WR",4,if(A112="RB",3,2)))),false)</f>
        <v>1.254584682</v>
      </c>
      <c r="M112" s="8">
        <f>VLOOKUP(J112,Odds!$I$2:$J$31,2,false)</f>
        <v>26.25</v>
      </c>
      <c r="N112" s="12">
        <f>VLOOKUP(if(A112="DST",K112,J112),'Avg Line'!$D$1:$E$32,2,false)</f>
        <v>20.3</v>
      </c>
      <c r="O112" s="31">
        <f t="shared" si="4"/>
        <v>1.293103448</v>
      </c>
      <c r="P112" s="12">
        <f t="shared" si="5"/>
        <v>-0.1622307778</v>
      </c>
      <c r="Q112" s="12">
        <f t="shared" si="6"/>
        <v>-0.03244615556</v>
      </c>
      <c r="R112" s="33" t="str">
        <f t="shared" si="7"/>
        <v>TBD</v>
      </c>
      <c r="S112" s="33" t="str">
        <f t="shared" si="8"/>
        <v>TBD</v>
      </c>
      <c r="T112" s="33" t="str">
        <f t="shared" si="9"/>
        <v>TBD</v>
      </c>
      <c r="U112" s="3" t="str">
        <f>iferror(VLOOKUP(B112,Calendar!$A$2:$C$1001,2,false),"TBD")</f>
        <v>TBD</v>
      </c>
      <c r="V112" s="3" t="str">
        <f>iferror(VLOOKUP(B112,Calendar!$A$2:$C$1001,3,false),"TBD")</f>
        <v>TBD</v>
      </c>
    </row>
    <row r="113">
      <c r="A113" s="3" t="str">
        <f>VLOOKUP(B113,'DK Salaries'!$B$2:$G$1000,6,false)</f>
        <v>RB</v>
      </c>
      <c r="B113" s="3" t="s">
        <v>81</v>
      </c>
      <c r="C113" s="12" t="str">
        <f>iferror(VLOOKUP(B113,'FD Salaries'!$M$2:$P$1000,3,false)," ")</f>
        <v/>
      </c>
      <c r="D113" s="12" t="str">
        <f>iferror(VLOOKUP(B113,'FD Salaries'!$M$2:$P$1000,4,false)," ")</f>
        <v/>
      </c>
      <c r="E113" s="12">
        <f>VLOOKUP(B113,Functions!$B$2:$E$1000,4,false)</f>
        <v>24.46</v>
      </c>
      <c r="F113" s="30">
        <f>VLOOKUP(B113,'DK Salaries'!$B$2:$C$1000,2,false)</f>
        <v>7700</v>
      </c>
      <c r="G113" s="31">
        <f t="shared" si="1"/>
        <v>15.4</v>
      </c>
      <c r="H113" s="31">
        <f t="shared" si="2"/>
        <v>23.1</v>
      </c>
      <c r="I113" s="31">
        <f t="shared" si="3"/>
        <v>30.8</v>
      </c>
      <c r="J113" s="3" t="str">
        <f>IFERROR(VLOOKUP(VLOOKUP(B113,Functions!B$2:L$1000,5,false),Functions2!$A$2:$B$100,2,FALSE),VLOOKUP(B113,Functions!B$2:L$1000,5,false))</f>
        <v>Ten</v>
      </c>
      <c r="K113" s="3" t="str">
        <f>IFERROR(VLOOKUP(VLOOKUP(B113,Functions!B$2:L$1000,11,false),Functions2!$A$2:$B$100,2,FALSE),VLOOKUP(B113,Functions!B$2:L$1000,11,false))</f>
        <v>Cle</v>
      </c>
      <c r="L113" s="32">
        <f>VLOOKUP(K113,'DK DvP'!A$2:F$34,if(A113="DST",6,if(A113="TE",5,if(A113="WR",4,if(A113="RB",3,2)))),FALSE)/VLOOKUP("AVG",'DK DvP'!$A$2:$F$34,if(A113="DST",6,if(A113="TE",5,if(A113="WR",4,if(A113="RB",3,2)))),false)</f>
        <v>1.076859161</v>
      </c>
      <c r="M113" s="8">
        <f>VLOOKUP(J113,Odds!$I$2:$J$31,2,false)</f>
        <v>26.25</v>
      </c>
      <c r="N113" s="12">
        <f>VLOOKUP(if(A113="DST",K113,J113),'Avg Line'!$D$1:$E$32,2,false)</f>
        <v>20.3</v>
      </c>
      <c r="O113" s="31">
        <f t="shared" si="4"/>
        <v>1.293103448</v>
      </c>
      <c r="P113" s="12">
        <f t="shared" si="5"/>
        <v>34.06031259</v>
      </c>
      <c r="Q113" s="12">
        <f t="shared" si="6"/>
        <v>4.42341722</v>
      </c>
      <c r="R113" s="33">
        <f t="shared" si="7"/>
        <v>0.9970884141</v>
      </c>
      <c r="S113" s="33">
        <f t="shared" si="8"/>
        <v>0.664305488</v>
      </c>
      <c r="T113" s="33">
        <f t="shared" si="9"/>
        <v>0.02812518264</v>
      </c>
      <c r="U113" s="3">
        <f>iferror(VLOOKUP(B113,Calendar!$A$2:$C$1001,2,false),"TBD")</f>
        <v>24.5</v>
      </c>
      <c r="V113" s="3">
        <f>iferror(VLOOKUP(B113,Calendar!$A$2:$C$1001,3,false),"TBD")</f>
        <v>3.3</v>
      </c>
    </row>
    <row r="114">
      <c r="A114" s="3" t="str">
        <f>VLOOKUP(B114,'DK Salaries'!$B$2:$G$1000,6,false)</f>
        <v>RB</v>
      </c>
      <c r="B114" s="3" t="s">
        <v>152</v>
      </c>
      <c r="C114" s="12" t="str">
        <f>iferror(VLOOKUP(B114,'FD Salaries'!$M$2:$P$1000,3,false)," ")</f>
        <v/>
      </c>
      <c r="D114" s="12" t="str">
        <f>iferror(VLOOKUP(B114,'FD Salaries'!$M$2:$P$1000,4,false)," ")</f>
        <v/>
      </c>
      <c r="E114" s="12">
        <f>VLOOKUP(B114,Functions!$B$2:$E$1000,4,false)</f>
        <v>20.64</v>
      </c>
      <c r="F114" s="30">
        <f>VLOOKUP(B114,'DK Salaries'!$B$2:$C$1000,2,false)</f>
        <v>6900</v>
      </c>
      <c r="G114" s="31">
        <f t="shared" si="1"/>
        <v>13.8</v>
      </c>
      <c r="H114" s="31">
        <f t="shared" si="2"/>
        <v>20.7</v>
      </c>
      <c r="I114" s="31">
        <f t="shared" si="3"/>
        <v>27.6</v>
      </c>
      <c r="J114" s="3" t="str">
        <f>IFERROR(VLOOKUP(VLOOKUP(B114,Functions!B$2:L$1000,5,false),Functions2!$A$2:$B$100,2,FALSE),VLOOKUP(B114,Functions!B$2:L$1000,5,false))</f>
        <v>Buf</v>
      </c>
      <c r="K114" s="3" t="str">
        <f>IFERROR(VLOOKUP(VLOOKUP(B114,Functions!B$2:L$1000,11,false),Functions2!$A$2:$B$100,2,FALSE),VLOOKUP(B114,Functions!B$2:L$1000,11,false))</f>
        <v>SFO</v>
      </c>
      <c r="L114" s="32">
        <f>VLOOKUP(K114,'DK DvP'!A$2:F$34,if(A114="DST",6,if(A114="TE",5,if(A114="WR",4,if(A114="RB",3,2)))),FALSE)/VLOOKUP("AVG",'DK DvP'!$A$2:$F$34,if(A114="DST",6,if(A114="TE",5,if(A114="WR",4,if(A114="RB",3,2)))),false)</f>
        <v>1.125882842</v>
      </c>
      <c r="M114" s="8">
        <f>VLOOKUP(J114,Odds!$I$2:$J$31,2,false)</f>
        <v>26.25</v>
      </c>
      <c r="N114" s="12">
        <f>VLOOKUP(if(A114="DST",K114,J114),'Avg Line'!$D$1:$E$32,2,false)</f>
        <v>20.75</v>
      </c>
      <c r="O114" s="31">
        <f t="shared" si="4"/>
        <v>1.265060241</v>
      </c>
      <c r="P114" s="12">
        <f t="shared" si="5"/>
        <v>29.39775054</v>
      </c>
      <c r="Q114" s="12">
        <f t="shared" si="6"/>
        <v>4.260543556</v>
      </c>
      <c r="R114" s="33">
        <f t="shared" si="7"/>
        <v>0.8597874941</v>
      </c>
      <c r="S114" s="33">
        <f t="shared" si="8"/>
        <v>0.4936678488</v>
      </c>
      <c r="T114" s="33">
        <f t="shared" si="9"/>
        <v>0.1332602629</v>
      </c>
      <c r="U114" s="3">
        <f>iferror(VLOOKUP(B114,Calendar!$A$2:$C$1001,2,false),"TBD")</f>
        <v>20.6</v>
      </c>
      <c r="V114" s="3">
        <f>iferror(VLOOKUP(B114,Calendar!$A$2:$C$1001,3,false),"TBD")</f>
        <v>6.3</v>
      </c>
    </row>
    <row r="115">
      <c r="A115" s="3" t="str">
        <f>VLOOKUP(B115,'DK Salaries'!$B$2:$G$1000,6,false)</f>
        <v>RB</v>
      </c>
      <c r="B115" s="3" t="s">
        <v>473</v>
      </c>
      <c r="C115" s="12" t="str">
        <f>iferror(VLOOKUP(B115,'FD Salaries'!$M$2:$P$1000,3,false)," ")</f>
        <v/>
      </c>
      <c r="D115" s="12" t="str">
        <f>iferror(VLOOKUP(B115,'FD Salaries'!$M$2:$P$1000,4,false)," ")</f>
        <v/>
      </c>
      <c r="E115" s="12">
        <f>VLOOKUP(B115,Functions!$B$2:$E$1000,4,false)</f>
        <v>11.2</v>
      </c>
      <c r="F115" s="30">
        <f>VLOOKUP(B115,'DK Salaries'!$B$2:$C$1000,2,false)</f>
        <v>4300</v>
      </c>
      <c r="G115" s="31">
        <f t="shared" si="1"/>
        <v>8.6</v>
      </c>
      <c r="H115" s="31">
        <f t="shared" si="2"/>
        <v>12.9</v>
      </c>
      <c r="I115" s="31">
        <f t="shared" si="3"/>
        <v>17.2</v>
      </c>
      <c r="J115" s="3" t="str">
        <f>IFERROR(VLOOKUP(VLOOKUP(B115,Functions!B$2:L$1000,5,false),Functions2!$A$2:$B$100,2,FALSE),VLOOKUP(B115,Functions!B$2:L$1000,5,false))</f>
        <v>Car</v>
      </c>
      <c r="K115" s="3" t="str">
        <f>IFERROR(VLOOKUP(VLOOKUP(B115,Functions!B$2:L$1000,11,false),Functions2!$A$2:$B$100,2,FALSE),VLOOKUP(B115,Functions!B$2:L$1000,11,false))</f>
        <v>NOR</v>
      </c>
      <c r="L115" s="32">
        <f>VLOOKUP(K115,'DK DvP'!A$2:F$34,if(A115="DST",6,if(A115="TE",5,if(A115="WR",4,if(A115="RB",3,2)))),FALSE)/VLOOKUP("AVG",'DK DvP'!$A$2:$F$34,if(A115="DST",6,if(A115="TE",5,if(A115="WR",4,if(A115="RB",3,2)))),false)</f>
        <v>1.584960532</v>
      </c>
      <c r="M115" s="8">
        <f>VLOOKUP(J115,Odds!$I$2:$J$31,2,false)</f>
        <v>25.5</v>
      </c>
      <c r="N115" s="12">
        <f>VLOOKUP(if(A115="DST",K115,J115),'Avg Line'!$D$1:$E$32,2,false)</f>
        <v>25</v>
      </c>
      <c r="O115" s="31">
        <f t="shared" si="4"/>
        <v>1.02</v>
      </c>
      <c r="P115" s="12">
        <f t="shared" si="5"/>
        <v>18.10658912</v>
      </c>
      <c r="Q115" s="12">
        <f t="shared" si="6"/>
        <v>4.210834678</v>
      </c>
      <c r="R115" s="33">
        <f t="shared" si="7"/>
        <v>0.6468431881</v>
      </c>
      <c r="S115" s="33">
        <f t="shared" si="8"/>
        <v>0.4026952774</v>
      </c>
      <c r="T115" s="33">
        <f t="shared" si="9"/>
        <v>0.1922690265</v>
      </c>
      <c r="U115" s="3">
        <f>iferror(VLOOKUP(B115,Calendar!$A$2:$C$1001,2,false),"TBD")</f>
        <v>11.2</v>
      </c>
      <c r="V115" s="3">
        <f>iferror(VLOOKUP(B115,Calendar!$A$2:$C$1001,3,false),"TBD")</f>
        <v>6.9</v>
      </c>
    </row>
    <row r="116">
      <c r="A116" s="3" t="str">
        <f>VLOOKUP(B116,'DK Salaries'!$B$2:$G$1000,6,false)</f>
        <v>RB</v>
      </c>
      <c r="B116" s="3" t="s">
        <v>554</v>
      </c>
      <c r="C116" s="12" t="str">
        <f>iferror(VLOOKUP(B116,'FD Salaries'!$M$2:$P$1000,3,false)," ")</f>
        <v/>
      </c>
      <c r="D116" s="12" t="str">
        <f>iferror(VLOOKUP(B116,'FD Salaries'!$M$2:$P$1000,4,false)," ")</f>
        <v/>
      </c>
      <c r="E116" s="12">
        <f>VLOOKUP(B116,Functions!$B$2:$E$1000,4,false)</f>
        <v>9.5</v>
      </c>
      <c r="F116" s="30">
        <f>VLOOKUP(B116,'DK Salaries'!$B$2:$C$1000,2,false)</f>
        <v>3700</v>
      </c>
      <c r="G116" s="31">
        <f t="shared" si="1"/>
        <v>7.4</v>
      </c>
      <c r="H116" s="31">
        <f t="shared" si="2"/>
        <v>11.1</v>
      </c>
      <c r="I116" s="31">
        <f t="shared" si="3"/>
        <v>14.8</v>
      </c>
      <c r="J116" s="3" t="str">
        <f>IFERROR(VLOOKUP(VLOOKUP(B116,Functions!B$2:L$1000,5,false),Functions2!$A$2:$B$100,2,FALSE),VLOOKUP(B116,Functions!B$2:L$1000,5,false))</f>
        <v>Car</v>
      </c>
      <c r="K116" s="3" t="str">
        <f>IFERROR(VLOOKUP(VLOOKUP(B116,Functions!B$2:L$1000,11,false),Functions2!$A$2:$B$100,2,FALSE),VLOOKUP(B116,Functions!B$2:L$1000,11,false))</f>
        <v>NOR</v>
      </c>
      <c r="L116" s="32">
        <f>VLOOKUP(K116,'DK DvP'!A$2:F$34,if(A116="DST",6,if(A116="TE",5,if(A116="WR",4,if(A116="RB",3,2)))),FALSE)/VLOOKUP("AVG",'DK DvP'!$A$2:$F$34,if(A116="DST",6,if(A116="TE",5,if(A116="WR",4,if(A116="RB",3,2)))),false)</f>
        <v>1.584960532</v>
      </c>
      <c r="M116" s="8">
        <f>VLOOKUP(J116,Odds!$I$2:$J$31,2,false)</f>
        <v>25.5</v>
      </c>
      <c r="N116" s="12">
        <f>VLOOKUP(if(A116="DST",K116,J116),'Avg Line'!$D$1:$E$32,2,false)</f>
        <v>25</v>
      </c>
      <c r="O116" s="31">
        <f t="shared" si="4"/>
        <v>1.02</v>
      </c>
      <c r="P116" s="12">
        <f t="shared" si="5"/>
        <v>15.35826755</v>
      </c>
      <c r="Q116" s="12">
        <f t="shared" si="6"/>
        <v>4.150883122</v>
      </c>
      <c r="R116" s="33">
        <f t="shared" si="7"/>
        <v>0.5839937643</v>
      </c>
      <c r="S116" s="33">
        <f t="shared" si="8"/>
        <v>0.4358040648</v>
      </c>
      <c r="T116" s="33">
        <f t="shared" si="9"/>
        <v>0.2962027068</v>
      </c>
      <c r="U116" s="3">
        <f>iferror(VLOOKUP(B116,Calendar!$A$2:$C$1001,2,false),"TBD")</f>
        <v>9.5</v>
      </c>
      <c r="V116" s="3">
        <f>iferror(VLOOKUP(B116,Calendar!$A$2:$C$1001,3,false),"TBD")</f>
        <v>9.9</v>
      </c>
    </row>
    <row r="117">
      <c r="A117" s="3" t="str">
        <f>VLOOKUP(B117,'DK Salaries'!$B$2:$G$1000,6,false)</f>
        <v>RB</v>
      </c>
      <c r="B117" s="3" t="s">
        <v>456</v>
      </c>
      <c r="C117" s="12" t="str">
        <f>iferror(VLOOKUP(B117,'FD Salaries'!$M$2:$P$1000,3,false)," ")</f>
        <v/>
      </c>
      <c r="D117" s="12" t="str">
        <f>iferror(VLOOKUP(B117,'FD Salaries'!$M$2:$P$1000,4,false)," ")</f>
        <v/>
      </c>
      <c r="E117" s="12">
        <f>VLOOKUP(B117,Functions!$B$2:$E$1000,4,false)</f>
        <v>12.725</v>
      </c>
      <c r="F117" s="30">
        <f>VLOOKUP(B117,'DK Salaries'!$B$2:$C$1000,2,false)</f>
        <v>4400</v>
      </c>
      <c r="G117" s="31">
        <f t="shared" si="1"/>
        <v>8.8</v>
      </c>
      <c r="H117" s="31">
        <f t="shared" si="2"/>
        <v>13.2</v>
      </c>
      <c r="I117" s="31">
        <f t="shared" si="3"/>
        <v>17.6</v>
      </c>
      <c r="J117" s="3" t="str">
        <f>IFERROR(VLOOKUP(VLOOKUP(B117,Functions!B$2:L$1000,5,false),Functions2!$A$2:$B$100,2,FALSE),VLOOKUP(B117,Functions!B$2:L$1000,5,false))</f>
        <v>Phi</v>
      </c>
      <c r="K117" s="3" t="str">
        <f>IFERROR(VLOOKUP(VLOOKUP(B117,Functions!B$2:L$1000,11,false),Functions2!$A$2:$B$100,2,FALSE),VLOOKUP(B117,Functions!B$2:L$1000,11,false))</f>
        <v>Was</v>
      </c>
      <c r="L117" s="32">
        <f>VLOOKUP(K117,'DK DvP'!A$2:F$34,if(A117="DST",6,if(A117="TE",5,if(A117="WR",4,if(A117="RB",3,2)))),FALSE)/VLOOKUP("AVG",'DK DvP'!$A$2:$F$34,if(A117="DST",6,if(A117="TE",5,if(A117="WR",4,if(A117="RB",3,2)))),false)</f>
        <v>1.316161197</v>
      </c>
      <c r="M117" s="8">
        <f>VLOOKUP(J117,Odds!$I$2:$J$31,2,false)</f>
        <v>23.5</v>
      </c>
      <c r="N117" s="12">
        <f>VLOOKUP(if(A117="DST",K117,J117),'Avg Line'!$D$1:$E$32,2,false)</f>
        <v>22.19</v>
      </c>
      <c r="O117" s="31">
        <f t="shared" si="4"/>
        <v>1.059035602</v>
      </c>
      <c r="P117" s="12">
        <f t="shared" si="5"/>
        <v>17.73688841</v>
      </c>
      <c r="Q117" s="12">
        <f t="shared" si="6"/>
        <v>4.031111002</v>
      </c>
      <c r="R117" s="33">
        <f t="shared" si="7"/>
        <v>0.6489002046</v>
      </c>
      <c r="S117" s="33">
        <f t="shared" si="8"/>
        <v>0.480451835</v>
      </c>
      <c r="T117" s="33">
        <f t="shared" si="9"/>
        <v>0.3154742851</v>
      </c>
      <c r="U117" s="3">
        <f>iferror(VLOOKUP(B117,Calendar!$A$2:$C$1001,2,false),"TBD")</f>
        <v>12.7</v>
      </c>
      <c r="V117" s="3">
        <f>iferror(VLOOKUP(B117,Calendar!$A$2:$C$1001,3,false),"TBD")</f>
        <v>10.2</v>
      </c>
    </row>
    <row r="118">
      <c r="A118" s="3" t="str">
        <f>VLOOKUP(B118,'DK Salaries'!$B$2:$G$1000,6,false)</f>
        <v>RB</v>
      </c>
      <c r="B118" s="3" t="s">
        <v>302</v>
      </c>
      <c r="C118" s="12" t="str">
        <f>iferror(VLOOKUP(B118,'FD Salaries'!$M$2:$P$1000,3,false)," ")</f>
        <v/>
      </c>
      <c r="D118" s="12" t="str">
        <f>iferror(VLOOKUP(B118,'FD Salaries'!$M$2:$P$1000,4,false)," ")</f>
        <v/>
      </c>
      <c r="E118" s="12">
        <f>VLOOKUP(B118,Functions!$B$2:$E$1000,4,false)</f>
        <v>19.46</v>
      </c>
      <c r="F118" s="30">
        <f>VLOOKUP(B118,'DK Salaries'!$B$2:$C$1000,2,false)</f>
        <v>5100</v>
      </c>
      <c r="G118" s="31">
        <f t="shared" si="1"/>
        <v>10.2</v>
      </c>
      <c r="H118" s="31">
        <f t="shared" si="2"/>
        <v>15.3</v>
      </c>
      <c r="I118" s="31">
        <f t="shared" si="3"/>
        <v>20.4</v>
      </c>
      <c r="J118" s="3" t="str">
        <f>IFERROR(VLOOKUP(VLOOKUP(B118,Functions!B$2:L$1000,5,false),Functions2!$A$2:$B$100,2,FALSE),VLOOKUP(B118,Functions!B$2:L$1000,5,false))</f>
        <v>SFO</v>
      </c>
      <c r="K118" s="3" t="str">
        <f>IFERROR(VLOOKUP(VLOOKUP(B118,Functions!B$2:L$1000,11,false),Functions2!$A$2:$B$100,2,FALSE),VLOOKUP(B118,Functions!B$2:L$1000,11,false))</f>
        <v>Buf</v>
      </c>
      <c r="L118" s="32">
        <f>VLOOKUP(K118,'DK DvP'!A$2:F$34,if(A118="DST",6,if(A118="TE",5,if(A118="WR",4,if(A118="RB",3,2)))),FALSE)/VLOOKUP("AVG",'DK DvP'!$A$2:$F$34,if(A118="DST",6,if(A118="TE",5,if(A118="WR",4,if(A118="RB",3,2)))),false)</f>
        <v>1.051931865</v>
      </c>
      <c r="M118" s="8">
        <f>VLOOKUP(J118,Odds!$I$2:$J$31,2,false)</f>
        <v>18.25</v>
      </c>
      <c r="N118" s="12">
        <f>VLOOKUP(if(A118="DST",K118,J118),'Avg Line'!$D$1:$E$32,2,false)</f>
        <v>18.7</v>
      </c>
      <c r="O118" s="31">
        <f t="shared" si="4"/>
        <v>0.9759358289</v>
      </c>
      <c r="P118" s="12">
        <f t="shared" si="5"/>
        <v>19.97798622</v>
      </c>
      <c r="Q118" s="12">
        <f t="shared" si="6"/>
        <v>3.9172522</v>
      </c>
      <c r="R118" s="33">
        <f t="shared" si="7"/>
        <v>0.8658839157</v>
      </c>
      <c r="S118" s="33">
        <f t="shared" si="8"/>
        <v>0.6914624613</v>
      </c>
      <c r="T118" s="33">
        <f t="shared" si="9"/>
        <v>0.4573378239</v>
      </c>
      <c r="U118" s="3">
        <f>iferror(VLOOKUP(B118,Calendar!$A$2:$C$1001,2,false),"TBD")</f>
        <v>19.5</v>
      </c>
      <c r="V118" s="3">
        <f>iferror(VLOOKUP(B118,Calendar!$A$2:$C$1001,3,false),"TBD")</f>
        <v>8.4</v>
      </c>
    </row>
    <row r="119">
      <c r="A119" s="3" t="str">
        <f>VLOOKUP(B119,'DK Salaries'!$B$2:$G$1000,6,false)</f>
        <v>RB</v>
      </c>
      <c r="B119" s="3" t="s">
        <v>389</v>
      </c>
      <c r="C119" s="12" t="str">
        <f>iferror(VLOOKUP(B119,'FD Salaries'!$M$2:$P$1000,3,false)," ")</f>
        <v/>
      </c>
      <c r="D119" s="12" t="str">
        <f>iferror(VLOOKUP(B119,'FD Salaries'!$M$2:$P$1000,4,false)," ")</f>
        <v/>
      </c>
      <c r="E119" s="12">
        <f>VLOOKUP(B119,Functions!$B$2:$E$1000,4,false)</f>
        <v>15.46</v>
      </c>
      <c r="F119" s="30">
        <f>VLOOKUP(B119,'DK Salaries'!$B$2:$C$1000,2,false)</f>
        <v>5000</v>
      </c>
      <c r="G119" s="31">
        <f t="shared" si="1"/>
        <v>10</v>
      </c>
      <c r="H119" s="31">
        <f t="shared" si="2"/>
        <v>15</v>
      </c>
      <c r="I119" s="31">
        <f t="shared" si="3"/>
        <v>20</v>
      </c>
      <c r="J119" s="3" t="str">
        <f>IFERROR(VLOOKUP(VLOOKUP(B119,Functions!B$2:L$1000,5,false),Functions2!$A$2:$B$100,2,FALSE),VLOOKUP(B119,Functions!B$2:L$1000,5,false))</f>
        <v>NWE</v>
      </c>
      <c r="K119" s="3" t="str">
        <f>IFERROR(VLOOKUP(VLOOKUP(B119,Functions!B$2:L$1000,11,false),Functions2!$A$2:$B$100,2,FALSE),VLOOKUP(B119,Functions!B$2:L$1000,11,false))</f>
        <v>Cin</v>
      </c>
      <c r="L119" s="32">
        <f>VLOOKUP(K119,'DK DvP'!A$2:F$34,if(A119="DST",6,if(A119="TE",5,if(A119="WR",4,if(A119="RB",3,2)))),FALSE)/VLOOKUP("AVG",'DK DvP'!$A$2:$F$34,if(A119="DST",6,if(A119="TE",5,if(A119="WR",4,if(A119="RB",3,2)))),false)</f>
        <v>0.9671790611</v>
      </c>
      <c r="M119" s="8">
        <f>VLOOKUP(J119,Odds!$I$2:$J$31,2,false)</f>
        <v>28</v>
      </c>
      <c r="N119" s="12">
        <f>VLOOKUP(if(A119="DST",K119,J119),'Avg Line'!$D$1:$E$32,2,false)</f>
        <v>22.35</v>
      </c>
      <c r="O119" s="31">
        <f t="shared" si="4"/>
        <v>1.252796421</v>
      </c>
      <c r="P119" s="12">
        <f t="shared" si="5"/>
        <v>18.73254908</v>
      </c>
      <c r="Q119" s="12">
        <f t="shared" si="6"/>
        <v>3.746509816</v>
      </c>
      <c r="R119" s="33">
        <f t="shared" si="7"/>
        <v>0.7683224254</v>
      </c>
      <c r="S119" s="33">
        <f t="shared" si="8"/>
        <v>0.5265764643</v>
      </c>
      <c r="T119" s="33">
        <f t="shared" si="9"/>
        <v>0.2742531178</v>
      </c>
      <c r="U119" s="3">
        <f>iferror(VLOOKUP(B119,Calendar!$A$2:$C$1001,2,false),"TBD")</f>
        <v>15.5</v>
      </c>
      <c r="V119" s="3">
        <f>iferror(VLOOKUP(B119,Calendar!$A$2:$C$1001,3,false),"TBD")</f>
        <v>7.5</v>
      </c>
    </row>
    <row r="120">
      <c r="A120" s="3" t="str">
        <f>VLOOKUP(B120,'DK Salaries'!$B$2:$G$1000,6,false)</f>
        <v>RB</v>
      </c>
      <c r="B120" s="3" t="s">
        <v>597</v>
      </c>
      <c r="C120" s="12" t="str">
        <f>iferror(VLOOKUP(B120,'FD Salaries'!$M$2:$P$1000,3,false)," ")</f>
        <v/>
      </c>
      <c r="D120" s="12" t="str">
        <f>iferror(VLOOKUP(B120,'FD Salaries'!$M$2:$P$1000,4,false)," ")</f>
        <v/>
      </c>
      <c r="E120" s="12">
        <f>VLOOKUP(B120,Functions!$B$2:$E$1000,4,false)</f>
        <v>9.7</v>
      </c>
      <c r="F120" s="30">
        <f>VLOOKUP(B120,'DK Salaries'!$B$2:$C$1000,2,false)</f>
        <v>3400</v>
      </c>
      <c r="G120" s="31">
        <f t="shared" si="1"/>
        <v>6.8</v>
      </c>
      <c r="H120" s="31">
        <f t="shared" si="2"/>
        <v>10.2</v>
      </c>
      <c r="I120" s="31">
        <f t="shared" si="3"/>
        <v>13.6</v>
      </c>
      <c r="J120" s="3" t="str">
        <f>IFERROR(VLOOKUP(VLOOKUP(B120,Functions!B$2:L$1000,5,false),Functions2!$A$2:$B$100,2,FALSE),VLOOKUP(B120,Functions!B$2:L$1000,5,false))</f>
        <v>Sea</v>
      </c>
      <c r="K120" s="3" t="str">
        <f>IFERROR(VLOOKUP(VLOOKUP(B120,Functions!B$2:L$1000,11,false),Functions2!$A$2:$B$100,2,FALSE),VLOOKUP(B120,Functions!B$2:L$1000,11,false))</f>
        <v>Atl</v>
      </c>
      <c r="L120" s="32">
        <f>VLOOKUP(K120,'DK DvP'!A$2:F$34,if(A120="DST",6,if(A120="TE",5,if(A120="WR",4,if(A120="RB",3,2)))),FALSE)/VLOOKUP("AVG",'DK DvP'!$A$2:$F$34,if(A120="DST",6,if(A120="TE",5,if(A120="WR",4,if(A120="RB",3,2)))),false)</f>
        <v>1.1898629</v>
      </c>
      <c r="M120" s="8">
        <f>VLOOKUP(J120,Odds!$I$2:$J$31,2,false)</f>
        <v>26</v>
      </c>
      <c r="N120" s="12">
        <f>VLOOKUP(if(A120="DST",K120,J120),'Avg Line'!$D$1:$E$32,2,false)</f>
        <v>23.88</v>
      </c>
      <c r="O120" s="31">
        <f t="shared" si="4"/>
        <v>1.088777219</v>
      </c>
      <c r="P120" s="12">
        <f t="shared" si="5"/>
        <v>12.56630751</v>
      </c>
      <c r="Q120" s="12">
        <f t="shared" si="6"/>
        <v>3.695972797</v>
      </c>
      <c r="R120" s="33" t="str">
        <f t="shared" si="7"/>
        <v>TBD</v>
      </c>
      <c r="S120" s="33" t="str">
        <f t="shared" si="8"/>
        <v>TBD</v>
      </c>
      <c r="T120" s="33" t="str">
        <f t="shared" si="9"/>
        <v>TBD</v>
      </c>
      <c r="U120" s="3">
        <f>iferror(VLOOKUP(B120,Calendar!$A$2:$C$1001,2,false),"TBD")</f>
        <v>9.7</v>
      </c>
      <c r="V120" s="3" t="str">
        <f>iferror(VLOOKUP(B120,Calendar!$A$2:$C$1001,3,false),"TBD")</f>
        <v>TBD</v>
      </c>
    </row>
    <row r="121">
      <c r="A121" s="3" t="str">
        <f>VLOOKUP(B121,'DK Salaries'!$B$2:$G$1000,6,false)</f>
        <v>RB</v>
      </c>
      <c r="B121" s="3" t="s">
        <v>466</v>
      </c>
      <c r="C121" s="12" t="str">
        <f>iferror(VLOOKUP(B121,'FD Salaries'!$M$2:$P$1000,3,false)," ")</f>
        <v>Q</v>
      </c>
      <c r="D121" s="12" t="str">
        <f>iferror(VLOOKUP(B121,'FD Salaries'!$M$2:$P$1000,4,false)," ")</f>
        <v>Toe</v>
      </c>
      <c r="E121" s="12">
        <f>VLOOKUP(B121,Functions!$B$2:$E$1000,4,false)</f>
        <v>12.875</v>
      </c>
      <c r="F121" s="30">
        <f>VLOOKUP(B121,'DK Salaries'!$B$2:$C$1000,2,false)</f>
        <v>4400</v>
      </c>
      <c r="G121" s="31">
        <f t="shared" si="1"/>
        <v>8.8</v>
      </c>
      <c r="H121" s="31">
        <f t="shared" si="2"/>
        <v>13.2</v>
      </c>
      <c r="I121" s="31">
        <f t="shared" si="3"/>
        <v>17.6</v>
      </c>
      <c r="J121" s="3" t="str">
        <f>IFERROR(VLOOKUP(VLOOKUP(B121,Functions!B$2:L$1000,5,false),Functions2!$A$2:$B$100,2,FALSE),VLOOKUP(B121,Functions!B$2:L$1000,5,false))</f>
        <v>Oak</v>
      </c>
      <c r="K121" s="3" t="str">
        <f>IFERROR(VLOOKUP(VLOOKUP(B121,Functions!B$2:L$1000,11,false),Functions2!$A$2:$B$100,2,FALSE),VLOOKUP(B121,Functions!B$2:L$1000,11,false))</f>
        <v>KAN</v>
      </c>
      <c r="L121" s="32">
        <f>VLOOKUP(K121,'DK DvP'!A$2:F$34,if(A121="DST",6,if(A121="TE",5,if(A121="WR",4,if(A121="RB",3,2)))),FALSE)/VLOOKUP("AVG",'DK DvP'!$A$2:$F$34,if(A121="DST",6,if(A121="TE",5,if(A121="WR",4,if(A121="RB",3,2)))),false)</f>
        <v>1.18820108</v>
      </c>
      <c r="M121" s="8">
        <f>VLOOKUP(J121,Odds!$I$2:$J$31,2,false)</f>
        <v>23.75</v>
      </c>
      <c r="N121" s="12">
        <f>VLOOKUP(if(A121="DST",K121,J121),'Avg Line'!$D$1:$E$32,2,false)</f>
        <v>24.3</v>
      </c>
      <c r="O121" s="31">
        <f t="shared" si="4"/>
        <v>0.9773662551</v>
      </c>
      <c r="P121" s="12">
        <f t="shared" si="5"/>
        <v>14.95183587</v>
      </c>
      <c r="Q121" s="12">
        <f t="shared" si="6"/>
        <v>3.398144515</v>
      </c>
      <c r="R121" s="33">
        <f t="shared" si="7"/>
        <v>0.7102290735</v>
      </c>
      <c r="S121" s="33">
        <f t="shared" si="8"/>
        <v>0.4838310935</v>
      </c>
      <c r="T121" s="33">
        <f t="shared" si="9"/>
        <v>0.2626701418</v>
      </c>
      <c r="U121" s="3">
        <f>iferror(VLOOKUP(B121,Calendar!$A$2:$C$1001,2,false),"TBD")</f>
        <v>12.9</v>
      </c>
      <c r="V121" s="3">
        <f>iferror(VLOOKUP(B121,Calendar!$A$2:$C$1001,3,false),"TBD")</f>
        <v>7.4</v>
      </c>
    </row>
    <row r="122">
      <c r="A122" s="3" t="str">
        <f>VLOOKUP(B122,'DK Salaries'!$B$2:$G$1000,6,false)</f>
        <v>RB</v>
      </c>
      <c r="B122" s="3" t="s">
        <v>257</v>
      </c>
      <c r="C122" s="12" t="str">
        <f>iferror(VLOOKUP(B122,'FD Salaries'!$M$2:$P$1000,3,false)," ")</f>
        <v/>
      </c>
      <c r="D122" s="12" t="str">
        <f>iferror(VLOOKUP(B122,'FD Salaries'!$M$2:$P$1000,4,false)," ")</f>
        <v/>
      </c>
      <c r="E122" s="12">
        <f>VLOOKUP(B122,Functions!$B$2:$E$1000,4,false)</f>
        <v>19.82</v>
      </c>
      <c r="F122" s="30">
        <f>VLOOKUP(B122,'DK Salaries'!$B$2:$C$1000,2,false)</f>
        <v>5600</v>
      </c>
      <c r="G122" s="31">
        <f t="shared" si="1"/>
        <v>11.2</v>
      </c>
      <c r="H122" s="31">
        <f t="shared" si="2"/>
        <v>16.8</v>
      </c>
      <c r="I122" s="31">
        <f t="shared" si="3"/>
        <v>22.4</v>
      </c>
      <c r="J122" s="3" t="str">
        <f>IFERROR(VLOOKUP(VLOOKUP(B122,Functions!B$2:L$1000,5,false),Functions2!$A$2:$B$100,2,FALSE),VLOOKUP(B122,Functions!B$2:L$1000,5,false))</f>
        <v>SDG</v>
      </c>
      <c r="K122" s="3" t="str">
        <f>IFERROR(VLOOKUP(VLOOKUP(B122,Functions!B$2:L$1000,11,false),Functions2!$A$2:$B$100,2,FALSE),VLOOKUP(B122,Functions!B$2:L$1000,11,false))</f>
        <v>Den</v>
      </c>
      <c r="L122" s="32">
        <f>VLOOKUP(K122,'DK DvP'!A$2:F$34,if(A122="DST",6,if(A122="TE",5,if(A122="WR",4,if(A122="RB",3,2)))),FALSE)/VLOOKUP("AVG",'DK DvP'!$A$2:$F$34,if(A122="DST",6,if(A122="TE",5,if(A122="WR",4,if(A122="RB",3,2)))),false)</f>
        <v>1.114250104</v>
      </c>
      <c r="M122" s="8">
        <f>VLOOKUP(J122,Odds!$I$2:$J$31,2,false)</f>
        <v>21</v>
      </c>
      <c r="N122" s="12">
        <f>VLOOKUP(if(A122="DST",K122,J122),'Avg Line'!$D$1:$E$32,2,false)</f>
        <v>24.4</v>
      </c>
      <c r="O122" s="31">
        <f t="shared" si="4"/>
        <v>0.8606557377</v>
      </c>
      <c r="P122" s="12">
        <f t="shared" si="5"/>
        <v>19.00709747</v>
      </c>
      <c r="Q122" s="12">
        <f t="shared" si="6"/>
        <v>3.394124548</v>
      </c>
      <c r="R122" s="33">
        <f t="shared" si="7"/>
        <v>0.9746816276</v>
      </c>
      <c r="S122" s="33">
        <f t="shared" si="8"/>
        <v>0.752323037</v>
      </c>
      <c r="T122" s="33">
        <f t="shared" si="9"/>
        <v>0.2772906672</v>
      </c>
      <c r="U122" s="3">
        <f>iferror(VLOOKUP(B122,Calendar!$A$2:$C$1001,2,false),"TBD")</f>
        <v>19.8</v>
      </c>
      <c r="V122" s="3">
        <f>iferror(VLOOKUP(B122,Calendar!$A$2:$C$1001,3,false),"TBD")</f>
        <v>4.4</v>
      </c>
    </row>
    <row r="123">
      <c r="A123" s="3" t="str">
        <f>VLOOKUP(B123,'DK Salaries'!$B$2:$G$1000,6,false)</f>
        <v>RB</v>
      </c>
      <c r="B123" s="3" t="s">
        <v>430</v>
      </c>
      <c r="C123" s="12" t="str">
        <f>iferror(VLOOKUP(B123,'FD Salaries'!$M$2:$P$1000,3,false)," ")</f>
        <v/>
      </c>
      <c r="D123" s="12" t="str">
        <f>iferror(VLOOKUP(B123,'FD Salaries'!$M$2:$P$1000,4,false)," ")</f>
        <v/>
      </c>
      <c r="E123" s="12">
        <f>VLOOKUP(B123,Functions!$B$2:$E$1000,4,false)</f>
        <v>11.8</v>
      </c>
      <c r="F123" s="30">
        <f>VLOOKUP(B123,'DK Salaries'!$B$2:$C$1000,2,false)</f>
        <v>4900</v>
      </c>
      <c r="G123" s="31">
        <f t="shared" si="1"/>
        <v>9.8</v>
      </c>
      <c r="H123" s="31">
        <f t="shared" si="2"/>
        <v>14.7</v>
      </c>
      <c r="I123" s="31">
        <f t="shared" si="3"/>
        <v>19.6</v>
      </c>
      <c r="J123" s="3" t="str">
        <f>IFERROR(VLOOKUP(VLOOKUP(B123,Functions!B$2:L$1000,5,false),Functions2!$A$2:$B$100,2,FALSE),VLOOKUP(B123,Functions!B$2:L$1000,5,false))</f>
        <v>Phi</v>
      </c>
      <c r="K123" s="3" t="str">
        <f>IFERROR(VLOOKUP(VLOOKUP(B123,Functions!B$2:L$1000,11,false),Functions2!$A$2:$B$100,2,FALSE),VLOOKUP(B123,Functions!B$2:L$1000,11,false))</f>
        <v>Was</v>
      </c>
      <c r="L123" s="32">
        <f>VLOOKUP(K123,'DK DvP'!A$2:F$34,if(A123="DST",6,if(A123="TE",5,if(A123="WR",4,if(A123="RB",3,2)))),FALSE)/VLOOKUP("AVG",'DK DvP'!$A$2:$F$34,if(A123="DST",6,if(A123="TE",5,if(A123="WR",4,if(A123="RB",3,2)))),false)</f>
        <v>1.316161197</v>
      </c>
      <c r="M123" s="8">
        <f>VLOOKUP(J123,Odds!$I$2:$J$31,2,false)</f>
        <v>23.5</v>
      </c>
      <c r="N123" s="12">
        <f>VLOOKUP(if(A123="DST",K123,J123),'Avg Line'!$D$1:$E$32,2,false)</f>
        <v>22.19</v>
      </c>
      <c r="O123" s="31">
        <f t="shared" si="4"/>
        <v>1.059035602</v>
      </c>
      <c r="P123" s="12">
        <f t="shared" si="5"/>
        <v>16.44756646</v>
      </c>
      <c r="Q123" s="12">
        <f t="shared" si="6"/>
        <v>3.356646217</v>
      </c>
      <c r="R123" s="33">
        <f t="shared" si="7"/>
        <v>0.9988557932</v>
      </c>
      <c r="S123" s="33">
        <f t="shared" si="8"/>
        <v>0.7257468822</v>
      </c>
      <c r="T123" s="33">
        <f t="shared" si="9"/>
        <v>0.0321567748</v>
      </c>
      <c r="U123" s="3">
        <f>iferror(VLOOKUP(B123,Calendar!$A$2:$C$1001,2,false),"TBD")</f>
        <v>15.9</v>
      </c>
      <c r="V123" s="3">
        <f>iferror(VLOOKUP(B123,Calendar!$A$2:$C$1001,3,false),"TBD")</f>
        <v>2</v>
      </c>
    </row>
    <row r="124">
      <c r="A124" s="3" t="str">
        <f>VLOOKUP(B124,'DK Salaries'!$B$2:$G$1000,6,false)</f>
        <v>RB</v>
      </c>
      <c r="B124" s="3" t="s">
        <v>285</v>
      </c>
      <c r="C124" s="12" t="str">
        <f>iferror(VLOOKUP(B124,'FD Salaries'!$M$2:$P$1000,3,false)," ")</f>
        <v/>
      </c>
      <c r="D124" s="12" t="str">
        <f>iferror(VLOOKUP(B124,'FD Salaries'!$M$2:$P$1000,4,false)," ")</f>
        <v/>
      </c>
      <c r="E124" s="12">
        <f>VLOOKUP(B124,Functions!$B$2:$E$1000,4,false)</f>
        <v>17.22</v>
      </c>
      <c r="F124" s="30">
        <f>VLOOKUP(B124,'DK Salaries'!$B$2:$C$1000,2,false)</f>
        <v>5300</v>
      </c>
      <c r="G124" s="31">
        <f t="shared" si="1"/>
        <v>10.6</v>
      </c>
      <c r="H124" s="31">
        <f t="shared" si="2"/>
        <v>15.9</v>
      </c>
      <c r="I124" s="31">
        <f t="shared" si="3"/>
        <v>21.2</v>
      </c>
      <c r="J124" s="3" t="str">
        <f>IFERROR(VLOOKUP(VLOOKUP(B124,Functions!B$2:L$1000,5,false),Functions2!$A$2:$B$100,2,FALSE),VLOOKUP(B124,Functions!B$2:L$1000,5,false))</f>
        <v>Det</v>
      </c>
      <c r="K124" s="3" t="str">
        <f>IFERROR(VLOOKUP(VLOOKUP(B124,Functions!B$2:L$1000,11,false),Functions2!$A$2:$B$100,2,FALSE),VLOOKUP(B124,Functions!B$2:L$1000,11,false))</f>
        <v>LA</v>
      </c>
      <c r="L124" s="32">
        <f>VLOOKUP(K124,'DK DvP'!A$2:F$34,if(A124="DST",6,if(A124="TE",5,if(A124="WR",4,if(A124="RB",3,2)))),FALSE)/VLOOKUP("AVG",'DK DvP'!$A$2:$F$34,if(A124="DST",6,if(A124="TE",5,if(A124="WR",4,if(A124="RB",3,2)))),false)</f>
        <v>1.035313668</v>
      </c>
      <c r="M124" s="8">
        <f>VLOOKUP(J124,Odds!$I$2:$J$31,2,false)</f>
        <v>23.5</v>
      </c>
      <c r="N124" s="12">
        <f>VLOOKUP(if(A124="DST",K124,J124),'Avg Line'!$D$1:$E$32,2,false)</f>
        <v>23.75</v>
      </c>
      <c r="O124" s="31">
        <f t="shared" si="4"/>
        <v>0.9894736842</v>
      </c>
      <c r="P124" s="12">
        <f t="shared" si="5"/>
        <v>17.64043715</v>
      </c>
      <c r="Q124" s="12">
        <f t="shared" si="6"/>
        <v>3.328384367</v>
      </c>
      <c r="R124" s="33">
        <f t="shared" si="7"/>
        <v>0.7683224254</v>
      </c>
      <c r="S124" s="33">
        <f t="shared" si="8"/>
        <v>0.5574252384</v>
      </c>
      <c r="T124" s="33">
        <f t="shared" si="9"/>
        <v>0.3283606433</v>
      </c>
      <c r="U124" s="3">
        <f>iferror(VLOOKUP(B124,Calendar!$A$2:$C$1001,2,false),"TBD")</f>
        <v>17.2</v>
      </c>
      <c r="V124" s="3">
        <f>iferror(VLOOKUP(B124,Calendar!$A$2:$C$1001,3,false),"TBD")</f>
        <v>9</v>
      </c>
    </row>
    <row r="125">
      <c r="A125" s="3" t="str">
        <f>VLOOKUP(B125,'DK Salaries'!$B$2:$G$1000,6,false)</f>
        <v>RB</v>
      </c>
      <c r="B125" s="3" t="s">
        <v>124</v>
      </c>
      <c r="C125" s="12" t="str">
        <f>iferror(VLOOKUP(B125,'FD Salaries'!$M$2:$P$1000,3,false)," ")</f>
        <v/>
      </c>
      <c r="D125" s="12" t="str">
        <f>iferror(VLOOKUP(B125,'FD Salaries'!$M$2:$P$1000,4,false)," ")</f>
        <v/>
      </c>
      <c r="E125" s="12">
        <f>VLOOKUP(B125,Functions!$B$2:$E$1000,4,false)</f>
        <v>14.94</v>
      </c>
      <c r="F125" s="30">
        <f>VLOOKUP(B125,'DK Salaries'!$B$2:$C$1000,2,false)</f>
        <v>7200</v>
      </c>
      <c r="G125" s="31">
        <f t="shared" si="1"/>
        <v>14.4</v>
      </c>
      <c r="H125" s="31">
        <f t="shared" si="2"/>
        <v>21.6</v>
      </c>
      <c r="I125" s="31">
        <f t="shared" si="3"/>
        <v>28.8</v>
      </c>
      <c r="J125" s="3" t="str">
        <f>IFERROR(VLOOKUP(VLOOKUP(B125,Functions!B$2:L$1000,5,false),Functions2!$A$2:$B$100,2,FALSE),VLOOKUP(B125,Functions!B$2:L$1000,5,false))</f>
        <v>Den</v>
      </c>
      <c r="K125" s="3" t="str">
        <f>IFERROR(VLOOKUP(VLOOKUP(B125,Functions!B$2:L$1000,11,false),Functions2!$A$2:$B$100,2,FALSE),VLOOKUP(B125,Functions!B$2:L$1000,11,false))</f>
        <v>SDG</v>
      </c>
      <c r="L125" s="32">
        <f>VLOOKUP(K125,'DK DvP'!A$2:F$34,if(A125="DST",6,if(A125="TE",5,if(A125="WR",4,if(A125="RB",3,2)))),FALSE)/VLOOKUP("AVG",'DK DvP'!$A$2:$F$34,if(A125="DST",6,if(A125="TE",5,if(A125="WR",4,if(A125="RB",3,2)))),false)</f>
        <v>1.456584961</v>
      </c>
      <c r="M125" s="8">
        <f>VLOOKUP(J125,Odds!$I$2:$J$31,2,false)</f>
        <v>24</v>
      </c>
      <c r="N125" s="12">
        <f>VLOOKUP(if(A125="DST",K125,J125),'Avg Line'!$D$1:$E$32,2,false)</f>
        <v>22.35</v>
      </c>
      <c r="O125" s="31">
        <f t="shared" si="4"/>
        <v>1.073825503</v>
      </c>
      <c r="P125" s="12">
        <f t="shared" si="5"/>
        <v>23.36792409</v>
      </c>
      <c r="Q125" s="12">
        <f t="shared" si="6"/>
        <v>3.245545013</v>
      </c>
      <c r="R125" s="33">
        <f t="shared" si="7"/>
        <v>0.5207688535</v>
      </c>
      <c r="S125" s="33">
        <f t="shared" si="8"/>
        <v>0.2426146554</v>
      </c>
      <c r="T125" s="33">
        <f t="shared" si="9"/>
        <v>0.07382017893</v>
      </c>
      <c r="U125" s="3">
        <f>iferror(VLOOKUP(B125,Calendar!$A$2:$C$1001,2,false),"TBD")</f>
        <v>14.9</v>
      </c>
      <c r="V125" s="3">
        <f>iferror(VLOOKUP(B125,Calendar!$A$2:$C$1001,3,false),"TBD")</f>
        <v>9.6</v>
      </c>
    </row>
    <row r="126">
      <c r="A126" s="3" t="str">
        <f>VLOOKUP(B126,'DK Salaries'!$B$2:$G$1000,6,false)</f>
        <v>RB</v>
      </c>
      <c r="B126" s="3" t="s">
        <v>174</v>
      </c>
      <c r="C126" s="12" t="str">
        <f>iferror(VLOOKUP(B126,'FD Salaries'!$M$2:$P$1000,3,false)," ")</f>
        <v/>
      </c>
      <c r="D126" s="12" t="str">
        <f>iferror(VLOOKUP(B126,'FD Salaries'!$M$2:$P$1000,4,false)," ")</f>
        <v/>
      </c>
      <c r="E126" s="12">
        <f>VLOOKUP(B126,Functions!$B$2:$E$1000,4,false)</f>
        <v>16.95</v>
      </c>
      <c r="F126" s="30">
        <f>VLOOKUP(B126,'DK Salaries'!$B$2:$C$1000,2,false)</f>
        <v>6800</v>
      </c>
      <c r="G126" s="31">
        <f t="shared" si="1"/>
        <v>13.6</v>
      </c>
      <c r="H126" s="31">
        <f t="shared" si="2"/>
        <v>20.4</v>
      </c>
      <c r="I126" s="31">
        <f t="shared" si="3"/>
        <v>27.2</v>
      </c>
      <c r="J126" s="3" t="str">
        <f>IFERROR(VLOOKUP(VLOOKUP(B126,Functions!B$2:L$1000,5,false),Functions2!$A$2:$B$100,2,FALSE),VLOOKUP(B126,Functions!B$2:L$1000,5,false))</f>
        <v>Sea</v>
      </c>
      <c r="K126" s="3" t="str">
        <f>IFERROR(VLOOKUP(VLOOKUP(B126,Functions!B$2:L$1000,11,false),Functions2!$A$2:$B$100,2,FALSE),VLOOKUP(B126,Functions!B$2:L$1000,11,false))</f>
        <v>Atl</v>
      </c>
      <c r="L126" s="32">
        <f>VLOOKUP(K126,'DK DvP'!A$2:F$34,if(A126="DST",6,if(A126="TE",5,if(A126="WR",4,if(A126="RB",3,2)))),FALSE)/VLOOKUP("AVG",'DK DvP'!$A$2:$F$34,if(A126="DST",6,if(A126="TE",5,if(A126="WR",4,if(A126="RB",3,2)))),false)</f>
        <v>1.1898629</v>
      </c>
      <c r="M126" s="8">
        <f>VLOOKUP(J126,Odds!$I$2:$J$31,2,false)</f>
        <v>26</v>
      </c>
      <c r="N126" s="12">
        <f>VLOOKUP(if(A126="DST",K126,J126),'Avg Line'!$D$1:$E$32,2,false)</f>
        <v>23.88</v>
      </c>
      <c r="O126" s="31">
        <f t="shared" si="4"/>
        <v>1.088777219</v>
      </c>
      <c r="P126" s="12">
        <f t="shared" si="5"/>
        <v>21.95865075</v>
      </c>
      <c r="Q126" s="12">
        <f t="shared" si="6"/>
        <v>3.229213346</v>
      </c>
      <c r="R126" s="33">
        <f t="shared" si="7"/>
        <v>0.6487776518</v>
      </c>
      <c r="S126" s="33">
        <f t="shared" si="8"/>
        <v>0.3512223482</v>
      </c>
      <c r="T126" s="33">
        <f t="shared" si="9"/>
        <v>0.1258836293</v>
      </c>
      <c r="U126" s="3">
        <f>iferror(VLOOKUP(B126,Calendar!$A$2:$C$1001,2,false),"TBD")</f>
        <v>17</v>
      </c>
      <c r="V126" s="3">
        <f>iferror(VLOOKUP(B126,Calendar!$A$2:$C$1001,3,false),"TBD")</f>
        <v>8.9</v>
      </c>
    </row>
    <row r="127">
      <c r="A127" s="3" t="str">
        <f>VLOOKUP(B127,'DK Salaries'!$B$2:$G$1000,6,false)</f>
        <v>RB</v>
      </c>
      <c r="B127" s="3" t="s">
        <v>436</v>
      </c>
      <c r="C127" s="12" t="str">
        <f>iferror(VLOOKUP(B127,'FD Salaries'!$M$2:$P$1000,3,false)," ")</f>
        <v/>
      </c>
      <c r="D127" s="12" t="str">
        <f>iferror(VLOOKUP(B127,'FD Salaries'!$M$2:$P$1000,4,false)," ")</f>
        <v/>
      </c>
      <c r="E127" s="12">
        <f>VLOOKUP(B127,Functions!$B$2:$E$1000,4,false)</f>
        <v>19.46</v>
      </c>
      <c r="F127" s="30">
        <f>VLOOKUP(B127,'DK Salaries'!$B$2:$C$1000,2,false)</f>
        <v>4800</v>
      </c>
      <c r="G127" s="31">
        <f t="shared" si="1"/>
        <v>9.6</v>
      </c>
      <c r="H127" s="31">
        <f t="shared" si="2"/>
        <v>14.4</v>
      </c>
      <c r="I127" s="31">
        <f t="shared" si="3"/>
        <v>19.2</v>
      </c>
      <c r="J127" s="3" t="str">
        <f>IFERROR(VLOOKUP(VLOOKUP(B127,Functions!B$2:L$1000,5,false),Functions2!$A$2:$B$100,2,FALSE),VLOOKUP(B127,Functions!B$2:L$1000,5,false))</f>
        <v>Atl</v>
      </c>
      <c r="K127" s="3" t="str">
        <f>IFERROR(VLOOKUP(VLOOKUP(B127,Functions!B$2:L$1000,11,false),Functions2!$A$2:$B$100,2,FALSE),VLOOKUP(B127,Functions!B$2:L$1000,11,false))</f>
        <v>Sea</v>
      </c>
      <c r="L127" s="32">
        <f>VLOOKUP(K127,'DK DvP'!A$2:F$34,if(A127="DST",6,if(A127="TE",5,if(A127="WR",4,if(A127="RB",3,2)))),FALSE)/VLOOKUP("AVG",'DK DvP'!$A$2:$F$34,if(A127="DST",6,if(A127="TE",5,if(A127="WR",4,if(A127="RB",3,2)))),false)</f>
        <v>0.8176152887</v>
      </c>
      <c r="M127" s="8">
        <f>VLOOKUP(J127,Odds!$I$2:$J$31,2,false)</f>
        <v>20</v>
      </c>
      <c r="N127" s="12">
        <f>VLOOKUP(if(A127="DST",K127,J127),'Avg Line'!$D$1:$E$32,2,false)</f>
        <v>23.1</v>
      </c>
      <c r="O127" s="31">
        <f t="shared" si="4"/>
        <v>0.8658008658</v>
      </c>
      <c r="P127" s="12">
        <f t="shared" si="5"/>
        <v>13.7755788</v>
      </c>
      <c r="Q127" s="12">
        <f t="shared" si="6"/>
        <v>2.869912251</v>
      </c>
      <c r="R127" s="33">
        <f t="shared" si="7"/>
        <v>0.8365058091</v>
      </c>
      <c r="S127" s="33">
        <f t="shared" si="8"/>
        <v>0.6932031966</v>
      </c>
      <c r="T127" s="33">
        <f t="shared" si="9"/>
        <v>0.5118480285</v>
      </c>
      <c r="U127" s="3">
        <f>iferror(VLOOKUP(B127,Calendar!$A$2:$C$1001,2,false),"TBD")</f>
        <v>19.5</v>
      </c>
      <c r="V127" s="3">
        <f>iferror(VLOOKUP(B127,Calendar!$A$2:$C$1001,3,false),"TBD")</f>
        <v>10.1</v>
      </c>
    </row>
    <row r="128">
      <c r="A128" s="3" t="str">
        <f>VLOOKUP(B128,'DK Salaries'!$B$2:$G$1000,6,false)</f>
        <v>RB</v>
      </c>
      <c r="B128" s="3" t="s">
        <v>58</v>
      </c>
      <c r="C128" s="12" t="str">
        <f>iferror(VLOOKUP(B128,'FD Salaries'!$M$2:$P$1000,3,false)," ")</f>
        <v/>
      </c>
      <c r="D128" s="12" t="str">
        <f>iferror(VLOOKUP(B128,'FD Salaries'!$M$2:$P$1000,4,false)," ")</f>
        <v/>
      </c>
      <c r="E128" s="12">
        <f>VLOOKUP(B128,Functions!$B$2:$E$1000,4,false)</f>
        <v>23.7</v>
      </c>
      <c r="F128" s="30">
        <f>VLOOKUP(B128,'DK Salaries'!$B$2:$C$1000,2,false)</f>
        <v>8000</v>
      </c>
      <c r="G128" s="31">
        <f t="shared" si="1"/>
        <v>16</v>
      </c>
      <c r="H128" s="31">
        <f t="shared" si="2"/>
        <v>24</v>
      </c>
      <c r="I128" s="31">
        <f t="shared" si="3"/>
        <v>32</v>
      </c>
      <c r="J128" s="3" t="str">
        <f>IFERROR(VLOOKUP(VLOOKUP(B128,Functions!B$2:L$1000,5,false),Functions2!$A$2:$B$100,2,FALSE),VLOOKUP(B128,Functions!B$2:L$1000,5,false))</f>
        <v>Ari</v>
      </c>
      <c r="K128" s="3" t="str">
        <f>IFERROR(VLOOKUP(VLOOKUP(B128,Functions!B$2:L$1000,11,false),Functions2!$A$2:$B$100,2,FALSE),VLOOKUP(B128,Functions!B$2:L$1000,11,false))</f>
        <v>NYJ</v>
      </c>
      <c r="L128" s="32">
        <f>VLOOKUP(K128,'DK DvP'!A$2:F$34,if(A128="DST",6,if(A128="TE",5,if(A128="WR",4,if(A128="RB",3,2)))),FALSE)/VLOOKUP("AVG",'DK DvP'!$A$2:$F$34,if(A128="DST",6,if(A128="TE",5,if(A128="WR",4,if(A128="RB",3,2)))),false)</f>
        <v>0.9056917324</v>
      </c>
      <c r="M128" s="8">
        <f>VLOOKUP(J128,Odds!$I$2:$J$31,2,false)</f>
        <v>27.5</v>
      </c>
      <c r="N128" s="12">
        <f>VLOOKUP(if(A128="DST",K128,J128),'Avg Line'!$D$1:$E$32,2,false)</f>
        <v>26.3</v>
      </c>
      <c r="O128" s="31">
        <f t="shared" si="4"/>
        <v>1.045627376</v>
      </c>
      <c r="P128" s="12">
        <f t="shared" si="5"/>
        <v>22.44428086</v>
      </c>
      <c r="Q128" s="12">
        <f t="shared" si="6"/>
        <v>2.805535108</v>
      </c>
      <c r="R128" s="33">
        <f t="shared" si="7"/>
        <v>0.8203413308</v>
      </c>
      <c r="S128" s="33">
        <f t="shared" si="8"/>
        <v>0.4857550897</v>
      </c>
      <c r="T128" s="33">
        <f t="shared" si="9"/>
        <v>0.1615530038</v>
      </c>
      <c r="U128" s="3">
        <f>iferror(VLOOKUP(B128,Calendar!$A$2:$C$1001,2,false),"TBD")</f>
        <v>23.7</v>
      </c>
      <c r="V128" s="3">
        <f>iferror(VLOOKUP(B128,Calendar!$A$2:$C$1001,3,false),"TBD")</f>
        <v>8.4</v>
      </c>
    </row>
    <row r="129">
      <c r="A129" s="3" t="str">
        <f>VLOOKUP(B129,'DK Salaries'!$B$2:$G$1000,6,false)</f>
        <v>RB</v>
      </c>
      <c r="B129" s="3" t="s">
        <v>58</v>
      </c>
      <c r="C129" s="12" t="str">
        <f>iferror(VLOOKUP(B129,'FD Salaries'!$M$2:$P$1000,3,false)," ")</f>
        <v/>
      </c>
      <c r="D129" s="12" t="str">
        <f>iferror(VLOOKUP(B129,'FD Salaries'!$M$2:$P$1000,4,false)," ")</f>
        <v/>
      </c>
      <c r="E129" s="12">
        <f>VLOOKUP(B129,Functions!$B$2:$E$1000,4,false)</f>
        <v>23.7</v>
      </c>
      <c r="F129" s="30">
        <f>VLOOKUP(B129,'DK Salaries'!$B$2:$C$1000,2,false)</f>
        <v>8000</v>
      </c>
      <c r="G129" s="31">
        <f t="shared" si="1"/>
        <v>16</v>
      </c>
      <c r="H129" s="31">
        <f t="shared" si="2"/>
        <v>24</v>
      </c>
      <c r="I129" s="31">
        <f t="shared" si="3"/>
        <v>32</v>
      </c>
      <c r="J129" s="3" t="str">
        <f>IFERROR(VLOOKUP(VLOOKUP(B129,Functions!B$2:L$1000,5,false),Functions2!$A$2:$B$100,2,FALSE),VLOOKUP(B129,Functions!B$2:L$1000,5,false))</f>
        <v>Ari</v>
      </c>
      <c r="K129" s="3" t="str">
        <f>IFERROR(VLOOKUP(VLOOKUP(B129,Functions!B$2:L$1000,11,false),Functions2!$A$2:$B$100,2,FALSE),VLOOKUP(B129,Functions!B$2:L$1000,11,false))</f>
        <v>NYJ</v>
      </c>
      <c r="L129" s="32">
        <f>VLOOKUP(K129,'DK DvP'!A$2:F$34,if(A129="DST",6,if(A129="TE",5,if(A129="WR",4,if(A129="RB",3,2)))),FALSE)/VLOOKUP("AVG",'DK DvP'!$A$2:$F$34,if(A129="DST",6,if(A129="TE",5,if(A129="WR",4,if(A129="RB",3,2)))),false)</f>
        <v>0.9056917324</v>
      </c>
      <c r="M129" s="8">
        <f>VLOOKUP(J129,Odds!$I$2:$J$31,2,false)</f>
        <v>27.5</v>
      </c>
      <c r="N129" s="12">
        <f>VLOOKUP(if(A129="DST",K129,J129),'Avg Line'!$D$1:$E$32,2,false)</f>
        <v>26.3</v>
      </c>
      <c r="O129" s="31">
        <f t="shared" si="4"/>
        <v>1.045627376</v>
      </c>
      <c r="P129" s="12">
        <f t="shared" si="5"/>
        <v>22.44428086</v>
      </c>
      <c r="Q129" s="12">
        <f t="shared" si="6"/>
        <v>2.805535108</v>
      </c>
      <c r="R129" s="33">
        <f t="shared" si="7"/>
        <v>0.8203413308</v>
      </c>
      <c r="S129" s="33">
        <f t="shared" si="8"/>
        <v>0.4857550897</v>
      </c>
      <c r="T129" s="33">
        <f t="shared" si="9"/>
        <v>0.1615530038</v>
      </c>
      <c r="U129" s="3">
        <f>iferror(VLOOKUP(B129,Calendar!$A$2:$C$1001,2,false),"TBD")</f>
        <v>23.7</v>
      </c>
      <c r="V129" s="3">
        <f>iferror(VLOOKUP(B129,Calendar!$A$2:$C$1001,3,false),"TBD")</f>
        <v>8.4</v>
      </c>
    </row>
    <row r="130">
      <c r="A130" s="3" t="str">
        <f>VLOOKUP(B130,'DK Salaries'!$B$2:$G$1000,6,false)</f>
        <v>RB</v>
      </c>
      <c r="B130" s="3" t="s">
        <v>186</v>
      </c>
      <c r="C130" s="12" t="str">
        <f>iferror(VLOOKUP(B130,'FD Salaries'!$M$2:$P$1000,3,false)," ")</f>
        <v/>
      </c>
      <c r="D130" s="12" t="str">
        <f>iferror(VLOOKUP(B130,'FD Salaries'!$M$2:$P$1000,4,false)," ")</f>
        <v/>
      </c>
      <c r="E130" s="12">
        <f>VLOOKUP(B130,Functions!$B$2:$E$1000,4,false)</f>
        <v>12.46</v>
      </c>
      <c r="F130" s="30">
        <f>VLOOKUP(B130,'DK Salaries'!$B$2:$C$1000,2,false)</f>
        <v>6600</v>
      </c>
      <c r="G130" s="31">
        <f t="shared" si="1"/>
        <v>13.2</v>
      </c>
      <c r="H130" s="31">
        <f t="shared" si="2"/>
        <v>19.8</v>
      </c>
      <c r="I130" s="31">
        <f t="shared" si="3"/>
        <v>26.4</v>
      </c>
      <c r="J130" s="3" t="str">
        <f>IFERROR(VLOOKUP(VLOOKUP(B130,Functions!B$2:L$1000,5,false),Functions2!$A$2:$B$100,2,FALSE),VLOOKUP(B130,Functions!B$2:L$1000,5,false))</f>
        <v>Hou</v>
      </c>
      <c r="K130" s="3" t="str">
        <f>IFERROR(VLOOKUP(VLOOKUP(B130,Functions!B$2:L$1000,11,false),Functions2!$A$2:$B$100,2,FALSE),VLOOKUP(B130,Functions!B$2:L$1000,11,false))</f>
        <v>Ind</v>
      </c>
      <c r="L130" s="32">
        <f>VLOOKUP(K130,'DK DvP'!A$2:F$34,if(A130="DST",6,if(A130="TE",5,if(A130="WR",4,if(A130="RB",3,2)))),FALSE)/VLOOKUP("AVG",'DK DvP'!$A$2:$F$34,if(A130="DST",6,if(A130="TE",5,if(A130="WR",4,if(A130="RB",3,2)))),false)</f>
        <v>1.29621936</v>
      </c>
      <c r="M130" s="8">
        <f>VLOOKUP(J130,Odds!$I$2:$J$31,2,false)</f>
        <v>24.5</v>
      </c>
      <c r="N130" s="12">
        <f>VLOOKUP(if(A130="DST",K130,J130),'Avg Line'!$D$1:$E$32,2,false)</f>
        <v>21.44</v>
      </c>
      <c r="O130" s="31">
        <f t="shared" si="4"/>
        <v>1.142723881</v>
      </c>
      <c r="P130" s="12">
        <f t="shared" si="5"/>
        <v>18.45601138</v>
      </c>
      <c r="Q130" s="12">
        <f t="shared" si="6"/>
        <v>2.796365361</v>
      </c>
      <c r="R130" s="33">
        <f t="shared" si="7"/>
        <v>0.4511299586</v>
      </c>
      <c r="S130" s="33">
        <f t="shared" si="8"/>
        <v>0.1001492217</v>
      </c>
      <c r="T130" s="33">
        <f t="shared" si="9"/>
        <v>0.00737221088</v>
      </c>
      <c r="U130" s="3">
        <f>iferror(VLOOKUP(B130,Calendar!$A$2:$C$1001,2,false),"TBD")</f>
        <v>12.5</v>
      </c>
      <c r="V130" s="3">
        <f>iferror(VLOOKUP(B130,Calendar!$A$2:$C$1001,3,false),"TBD")</f>
        <v>5.7</v>
      </c>
    </row>
    <row r="131">
      <c r="A131" s="3" t="str">
        <f>VLOOKUP(B131,'DK Salaries'!$B$2:$G$1000,6,false)</f>
        <v>RB</v>
      </c>
      <c r="B131" s="3" t="s">
        <v>538</v>
      </c>
      <c r="C131" s="12" t="str">
        <f>iferror(VLOOKUP(B131,'FD Salaries'!$M$2:$P$1000,3,false)," ")</f>
        <v/>
      </c>
      <c r="D131" s="12" t="str">
        <f>iferror(VLOOKUP(B131,'FD Salaries'!$M$2:$P$1000,4,false)," ")</f>
        <v/>
      </c>
      <c r="E131" s="12">
        <f>VLOOKUP(B131,Functions!$B$2:$E$1000,4,false)</f>
        <v>9</v>
      </c>
      <c r="F131" s="30">
        <f>VLOOKUP(B131,'DK Salaries'!$B$2:$C$1000,2,false)</f>
        <v>3800</v>
      </c>
      <c r="G131" s="31">
        <f t="shared" si="1"/>
        <v>7.6</v>
      </c>
      <c r="H131" s="31">
        <f t="shared" si="2"/>
        <v>11.4</v>
      </c>
      <c r="I131" s="31">
        <f t="shared" si="3"/>
        <v>15.2</v>
      </c>
      <c r="J131" s="3" t="str">
        <f>IFERROR(VLOOKUP(VLOOKUP(B131,Functions!B$2:L$1000,5,false),Functions2!$A$2:$B$100,2,FALSE),VLOOKUP(B131,Functions!B$2:L$1000,5,false))</f>
        <v>Oak</v>
      </c>
      <c r="K131" s="3" t="str">
        <f>IFERROR(VLOOKUP(VLOOKUP(B131,Functions!B$2:L$1000,11,false),Functions2!$A$2:$B$100,2,FALSE),VLOOKUP(B131,Functions!B$2:L$1000,11,false))</f>
        <v>KAN</v>
      </c>
      <c r="L131" s="32">
        <f>VLOOKUP(K131,'DK DvP'!A$2:F$34,if(A131="DST",6,if(A131="TE",5,if(A131="WR",4,if(A131="RB",3,2)))),FALSE)/VLOOKUP("AVG",'DK DvP'!$A$2:$F$34,if(A131="DST",6,if(A131="TE",5,if(A131="WR",4,if(A131="RB",3,2)))),false)</f>
        <v>1.18820108</v>
      </c>
      <c r="M131" s="8">
        <f>VLOOKUP(J131,Odds!$I$2:$J$31,2,false)</f>
        <v>23.75</v>
      </c>
      <c r="N131" s="12">
        <f>VLOOKUP(if(A131="DST",K131,J131),'Avg Line'!$D$1:$E$32,2,false)</f>
        <v>24.3</v>
      </c>
      <c r="O131" s="31">
        <f t="shared" si="4"/>
        <v>0.9773662551</v>
      </c>
      <c r="P131" s="12">
        <f t="shared" si="5"/>
        <v>10.45176876</v>
      </c>
      <c r="Q131" s="12">
        <f t="shared" si="6"/>
        <v>2.750465463</v>
      </c>
      <c r="R131" s="33">
        <f t="shared" si="7"/>
        <v>0.5792597094</v>
      </c>
      <c r="S131" s="33">
        <f t="shared" si="8"/>
        <v>0.3658529673</v>
      </c>
      <c r="T131" s="33">
        <f t="shared" si="9"/>
        <v>0.1878857541</v>
      </c>
      <c r="U131" s="3">
        <f>iferror(VLOOKUP(B131,Calendar!$A$2:$C$1001,2,false),"TBD")</f>
        <v>9</v>
      </c>
      <c r="V131" s="3">
        <f>iferror(VLOOKUP(B131,Calendar!$A$2:$C$1001,3,false),"TBD")</f>
        <v>7</v>
      </c>
    </row>
    <row r="132">
      <c r="A132" s="3" t="str">
        <f>VLOOKUP(B132,'DK Salaries'!$B$2:$G$1000,6,false)</f>
        <v>RB</v>
      </c>
      <c r="B132" s="3" t="s">
        <v>443</v>
      </c>
      <c r="C132" s="12" t="str">
        <f>iferror(VLOOKUP(B132,'FD Salaries'!$M$2:$P$1000,3,false)," ")</f>
        <v/>
      </c>
      <c r="D132" s="12" t="str">
        <f>iferror(VLOOKUP(B132,'FD Salaries'!$M$2:$P$1000,4,false)," ")</f>
        <v/>
      </c>
      <c r="E132" s="12">
        <f>VLOOKUP(B132,Functions!$B$2:$E$1000,4,false)</f>
        <v>15.94</v>
      </c>
      <c r="F132" s="30">
        <f>VLOOKUP(B132,'DK Salaries'!$B$2:$C$1000,2,false)</f>
        <v>4600</v>
      </c>
      <c r="G132" s="31">
        <f t="shared" si="1"/>
        <v>9.2</v>
      </c>
      <c r="H132" s="31">
        <f t="shared" si="2"/>
        <v>13.8</v>
      </c>
      <c r="I132" s="31">
        <f t="shared" si="3"/>
        <v>18.4</v>
      </c>
      <c r="J132" s="3" t="str">
        <f>IFERROR(VLOOKUP(VLOOKUP(B132,Functions!B$2:L$1000,5,false),Functions2!$A$2:$B$100,2,FALSE),VLOOKUP(B132,Functions!B$2:L$1000,5,false))</f>
        <v>Cle</v>
      </c>
      <c r="K132" s="3" t="str">
        <f>IFERROR(VLOOKUP(VLOOKUP(B132,Functions!B$2:L$1000,11,false),Functions2!$A$2:$B$100,2,FALSE),VLOOKUP(B132,Functions!B$2:L$1000,11,false))</f>
        <v>Ten</v>
      </c>
      <c r="L132" s="32">
        <f>VLOOKUP(K132,'DK DvP'!A$2:F$34,if(A132="DST",6,if(A132="TE",5,if(A132="WR",4,if(A132="RB",3,2)))),FALSE)/VLOOKUP("AVG",'DK DvP'!$A$2:$F$34,if(A132="DST",6,if(A132="TE",5,if(A132="WR",4,if(A132="RB",3,2)))),false)</f>
        <v>0.7370170337</v>
      </c>
      <c r="M132" s="8">
        <f>VLOOKUP(J132,Odds!$I$2:$J$31,2,false)</f>
        <v>19.25</v>
      </c>
      <c r="N132" s="12">
        <f>VLOOKUP(if(A132="DST",K132,J132),'Avg Line'!$D$1:$E$32,2,false)</f>
        <v>18.5</v>
      </c>
      <c r="O132" s="31">
        <f t="shared" si="4"/>
        <v>1.040540541</v>
      </c>
      <c r="P132" s="12">
        <f t="shared" si="5"/>
        <v>12.22432388</v>
      </c>
      <c r="Q132" s="12">
        <f t="shared" si="6"/>
        <v>2.657461712</v>
      </c>
      <c r="R132" s="33">
        <f t="shared" si="7"/>
        <v>0.7573853446</v>
      </c>
      <c r="S132" s="33">
        <f t="shared" si="8"/>
        <v>0.5865776011</v>
      </c>
      <c r="T132" s="33">
        <f t="shared" si="9"/>
        <v>0.3972711941</v>
      </c>
      <c r="U132" s="3">
        <f>iferror(VLOOKUP(B132,Calendar!$A$2:$C$1001,2,false),"TBD")</f>
        <v>15.9</v>
      </c>
      <c r="V132" s="3">
        <f>iferror(VLOOKUP(B132,Calendar!$A$2:$C$1001,3,false),"TBD")</f>
        <v>9.6</v>
      </c>
    </row>
    <row r="133">
      <c r="A133" s="3" t="str">
        <f>VLOOKUP(B133,'DK Salaries'!$B$2:$G$1000,6,false)</f>
        <v>RB</v>
      </c>
      <c r="B133" s="3" t="s">
        <v>580</v>
      </c>
      <c r="C133" s="12" t="str">
        <f>iferror(VLOOKUP(B133,'FD Salaries'!$M$2:$P$1000,3,false)," ")</f>
        <v/>
      </c>
      <c r="D133" s="12" t="str">
        <f>iferror(VLOOKUP(B133,'FD Salaries'!$M$2:$P$1000,4,false)," ")</f>
        <v/>
      </c>
      <c r="E133" s="12">
        <f>VLOOKUP(B133,Functions!$B$2:$E$1000,4,false)</f>
        <v>8.275</v>
      </c>
      <c r="F133" s="30">
        <f>VLOOKUP(B133,'DK Salaries'!$B$2:$C$1000,2,false)</f>
        <v>3500</v>
      </c>
      <c r="G133" s="31">
        <f t="shared" si="1"/>
        <v>7</v>
      </c>
      <c r="H133" s="31">
        <f t="shared" si="2"/>
        <v>10.5</v>
      </c>
      <c r="I133" s="31">
        <f t="shared" si="3"/>
        <v>14</v>
      </c>
      <c r="J133" s="3" t="str">
        <f>IFERROR(VLOOKUP(VLOOKUP(B133,Functions!B$2:L$1000,5,false),Functions2!$A$2:$B$100,2,FALSE),VLOOKUP(B133,Functions!B$2:L$1000,5,false))</f>
        <v>Mia</v>
      </c>
      <c r="K133" s="3" t="str">
        <f>IFERROR(VLOOKUP(VLOOKUP(B133,Functions!B$2:L$1000,11,false),Functions2!$A$2:$B$100,2,FALSE),VLOOKUP(B133,Functions!B$2:L$1000,11,false))</f>
        <v>Pit</v>
      </c>
      <c r="L133" s="32">
        <f>VLOOKUP(K133,'DK DvP'!A$2:F$34,if(A133="DST",6,if(A133="TE",5,if(A133="WR",4,if(A133="RB",3,2)))),FALSE)/VLOOKUP("AVG",'DK DvP'!$A$2:$F$34,if(A133="DST",6,if(A133="TE",5,if(A133="WR",4,if(A133="RB",3,2)))),false)</f>
        <v>1.148317408</v>
      </c>
      <c r="M133" s="8">
        <f>VLOOKUP(J133,Odds!$I$2:$J$31,2,false)</f>
        <v>20.25</v>
      </c>
      <c r="N133" s="12">
        <f>VLOOKUP(if(A133="DST",K133,J133),'Avg Line'!$D$1:$E$32,2,false)</f>
        <v>20.7</v>
      </c>
      <c r="O133" s="31">
        <f t="shared" si="4"/>
        <v>0.9782608696</v>
      </c>
      <c r="P133" s="12">
        <f t="shared" si="5"/>
        <v>9.295754231</v>
      </c>
      <c r="Q133" s="12">
        <f t="shared" si="6"/>
        <v>2.65592978</v>
      </c>
      <c r="R133" s="33">
        <f t="shared" si="7"/>
        <v>0.7917476067</v>
      </c>
      <c r="S133" s="33">
        <f t="shared" si="8"/>
        <v>0.08456572235</v>
      </c>
      <c r="T133" s="33">
        <f t="shared" si="9"/>
        <v>0.0001836699542</v>
      </c>
      <c r="U133" s="3">
        <f>iferror(VLOOKUP(B133,Calendar!$A$2:$C$1001,2,false),"TBD")</f>
        <v>8.3</v>
      </c>
      <c r="V133" s="3">
        <f>iferror(VLOOKUP(B133,Calendar!$A$2:$C$1001,3,false),"TBD")</f>
        <v>1.6</v>
      </c>
    </row>
    <row r="134">
      <c r="A134" s="3" t="str">
        <f>VLOOKUP(B134,'DK Salaries'!$B$2:$G$1000,6,false)</f>
        <v>RB</v>
      </c>
      <c r="B134" s="3" t="s">
        <v>823</v>
      </c>
      <c r="C134" s="12" t="str">
        <f>iferror(VLOOKUP(B134,'FD Salaries'!$M$2:$P$1000,3,false)," ")</f>
        <v>Q</v>
      </c>
      <c r="D134" s="12" t="str">
        <f>iferror(VLOOKUP(B134,'FD Salaries'!$M$2:$P$1000,4,false)," ")</f>
        <v>Illness</v>
      </c>
      <c r="E134" s="12">
        <f>VLOOKUP(B134,Functions!$B$2:$E$1000,4,false)</f>
        <v>6.95</v>
      </c>
      <c r="F134" s="30">
        <f>VLOOKUP(B134,'DK Salaries'!$B$2:$C$1000,2,false)</f>
        <v>3000</v>
      </c>
      <c r="G134" s="31">
        <f t="shared" si="1"/>
        <v>6</v>
      </c>
      <c r="H134" s="31">
        <f t="shared" si="2"/>
        <v>9</v>
      </c>
      <c r="I134" s="31">
        <f t="shared" si="3"/>
        <v>12</v>
      </c>
      <c r="J134" s="3" t="str">
        <f>IFERROR(VLOOKUP(VLOOKUP(B134,Functions!B$2:L$1000,5,false),Functions2!$A$2:$B$100,2,FALSE),VLOOKUP(B134,Functions!B$2:L$1000,5,false))</f>
        <v>Mia</v>
      </c>
      <c r="K134" s="3" t="str">
        <f>IFERROR(VLOOKUP(VLOOKUP(B134,Functions!B$2:L$1000,11,false),Functions2!$A$2:$B$100,2,FALSE),VLOOKUP(B134,Functions!B$2:L$1000,11,false))</f>
        <v>Pit</v>
      </c>
      <c r="L134" s="32">
        <f>VLOOKUP(K134,'DK DvP'!A$2:F$34,if(A134="DST",6,if(A134="TE",5,if(A134="WR",4,if(A134="RB",3,2)))),FALSE)/VLOOKUP("AVG",'DK DvP'!$A$2:$F$34,if(A134="DST",6,if(A134="TE",5,if(A134="WR",4,if(A134="RB",3,2)))),false)</f>
        <v>1.148317408</v>
      </c>
      <c r="M134" s="8">
        <f>VLOOKUP(J134,Odds!$I$2:$J$31,2,false)</f>
        <v>20.25</v>
      </c>
      <c r="N134" s="12">
        <f>VLOOKUP(if(A134="DST",K134,J134),'Avg Line'!$D$1:$E$32,2,false)</f>
        <v>20.7</v>
      </c>
      <c r="O134" s="31">
        <f t="shared" si="4"/>
        <v>0.9782608696</v>
      </c>
      <c r="P134" s="12">
        <f t="shared" si="5"/>
        <v>7.8073102</v>
      </c>
      <c r="Q134" s="12">
        <f t="shared" si="6"/>
        <v>2.602436733</v>
      </c>
      <c r="R134" s="33">
        <f t="shared" si="7"/>
        <v>0.5963468099</v>
      </c>
      <c r="S134" s="33">
        <f t="shared" si="8"/>
        <v>0.3128440279</v>
      </c>
      <c r="T134" s="33">
        <f t="shared" si="9"/>
        <v>0.111324925</v>
      </c>
      <c r="U134" s="3">
        <f>iferror(VLOOKUP(B134,Calendar!$A$2:$C$1001,2,false),"TBD")</f>
        <v>7</v>
      </c>
      <c r="V134" s="3">
        <f>iferror(VLOOKUP(B134,Calendar!$A$2:$C$1001,3,false),"TBD")</f>
        <v>4.1</v>
      </c>
    </row>
    <row r="135">
      <c r="A135" s="3" t="str">
        <f>VLOOKUP(B135,'DK Salaries'!$B$2:$G$1000,6,false)</f>
        <v>RB</v>
      </c>
      <c r="B135" s="3" t="s">
        <v>461</v>
      </c>
      <c r="C135" s="12" t="str">
        <f>iferror(VLOOKUP(B135,'FD Salaries'!$M$2:$P$1000,3,false)," ")</f>
        <v/>
      </c>
      <c r="D135" s="12" t="str">
        <f>iferror(VLOOKUP(B135,'FD Salaries'!$M$2:$P$1000,4,false)," ")</f>
        <v/>
      </c>
      <c r="E135" s="12">
        <f>VLOOKUP(B135,Functions!$B$2:$E$1000,4,false)</f>
        <v>12.3</v>
      </c>
      <c r="F135" s="30">
        <f>VLOOKUP(B135,'DK Salaries'!$B$2:$C$1000,2,false)</f>
        <v>4400</v>
      </c>
      <c r="G135" s="31">
        <f t="shared" si="1"/>
        <v>8.8</v>
      </c>
      <c r="H135" s="31">
        <f t="shared" si="2"/>
        <v>13.2</v>
      </c>
      <c r="I135" s="31">
        <f t="shared" si="3"/>
        <v>17.6</v>
      </c>
      <c r="J135" s="3" t="str">
        <f>IFERROR(VLOOKUP(VLOOKUP(B135,Functions!B$2:L$1000,5,false),Functions2!$A$2:$B$100,2,FALSE),VLOOKUP(B135,Functions!B$2:L$1000,5,false))</f>
        <v>Jax</v>
      </c>
      <c r="K135" s="3" t="str">
        <f>IFERROR(VLOOKUP(VLOOKUP(B135,Functions!B$2:L$1000,11,false),Functions2!$A$2:$B$100,2,FALSE),VLOOKUP(B135,Functions!B$2:L$1000,11,false))</f>
        <v>Chi</v>
      </c>
      <c r="L135" s="32">
        <f>VLOOKUP(K135,'DK DvP'!A$2:F$34,if(A135="DST",6,if(A135="TE",5,if(A135="WR",4,if(A135="RB",3,2)))),FALSE)/VLOOKUP("AVG",'DK DvP'!$A$2:$F$34,if(A135="DST",6,if(A135="TE",5,if(A135="WR",4,if(A135="RB",3,2)))),false)</f>
        <v>0.8874117158</v>
      </c>
      <c r="M135" s="8">
        <f>VLOOKUP(J135,Odds!$I$2:$J$31,2,false)</f>
        <v>22.5</v>
      </c>
      <c r="N135" s="12">
        <f>VLOOKUP(if(A135="DST",K135,J135),'Avg Line'!$D$1:$E$32,2,false)</f>
        <v>22.19</v>
      </c>
      <c r="O135" s="31">
        <f t="shared" si="4"/>
        <v>1.013970257</v>
      </c>
      <c r="P135" s="12">
        <f t="shared" si="5"/>
        <v>11.06765175</v>
      </c>
      <c r="Q135" s="12">
        <f t="shared" si="6"/>
        <v>2.515375398</v>
      </c>
      <c r="R135" s="33">
        <f t="shared" si="7"/>
        <v>0.7377302818</v>
      </c>
      <c r="S135" s="33">
        <f t="shared" si="8"/>
        <v>0.4350087082</v>
      </c>
      <c r="T135" s="33">
        <f t="shared" si="9"/>
        <v>0.1676141345</v>
      </c>
      <c r="U135" s="3">
        <f>iferror(VLOOKUP(B135,Calendar!$A$2:$C$1001,2,false),"TBD")</f>
        <v>12.3</v>
      </c>
      <c r="V135" s="3">
        <f>iferror(VLOOKUP(B135,Calendar!$A$2:$C$1001,3,false),"TBD")</f>
        <v>5.5</v>
      </c>
    </row>
    <row r="136">
      <c r="A136" s="3" t="str">
        <f>VLOOKUP(B136,'DK Salaries'!$B$2:$G$1000,6,false)</f>
        <v>RB</v>
      </c>
      <c r="B136" s="3" t="s">
        <v>433</v>
      </c>
      <c r="C136" s="12" t="str">
        <f>iferror(VLOOKUP(B136,'FD Salaries'!$M$2:$P$1000,3,false)," ")</f>
        <v/>
      </c>
      <c r="D136" s="12" t="str">
        <f>iferror(VLOOKUP(B136,'FD Salaries'!$M$2:$P$1000,4,false)," ")</f>
        <v/>
      </c>
      <c r="E136" s="12">
        <f>VLOOKUP(B136,Functions!$B$2:$E$1000,4,false)</f>
        <v>15.52</v>
      </c>
      <c r="F136" s="30">
        <f>VLOOKUP(B136,'DK Salaries'!$B$2:$C$1000,2,false)</f>
        <v>4800</v>
      </c>
      <c r="G136" s="31">
        <f t="shared" si="1"/>
        <v>9.6</v>
      </c>
      <c r="H136" s="31">
        <f t="shared" si="2"/>
        <v>14.4</v>
      </c>
      <c r="I136" s="31">
        <f t="shared" si="3"/>
        <v>19.2</v>
      </c>
      <c r="J136" s="3" t="str">
        <f>IFERROR(VLOOKUP(VLOOKUP(B136,Functions!B$2:L$1000,5,false),Functions2!$A$2:$B$100,2,FALSE),VLOOKUP(B136,Functions!B$2:L$1000,5,false))</f>
        <v>Pit</v>
      </c>
      <c r="K136" s="3" t="str">
        <f>IFERROR(VLOOKUP(VLOOKUP(B136,Functions!B$2:L$1000,11,false),Functions2!$A$2:$B$100,2,FALSE),VLOOKUP(B136,Functions!B$2:L$1000,11,false))</f>
        <v>Mia</v>
      </c>
      <c r="L136" s="32">
        <f>VLOOKUP(K136,'DK DvP'!A$2:F$34,if(A136="DST",6,if(A136="TE",5,if(A136="WR",4,if(A136="RB",3,2)))),FALSE)/VLOOKUP("AVG",'DK DvP'!$A$2:$F$34,if(A136="DST",6,if(A136="TE",5,if(A136="WR",4,if(A136="RB",3,2)))),false)</f>
        <v>0.9131699211</v>
      </c>
      <c r="M136" s="8">
        <f>VLOOKUP(J136,Odds!$I$2:$J$31,2,false)</f>
        <v>27.75</v>
      </c>
      <c r="N136" s="12">
        <f>VLOOKUP(if(A136="DST",K136,J136),'Avg Line'!$D$1:$E$32,2,false)</f>
        <v>32.94</v>
      </c>
      <c r="O136" s="31">
        <f t="shared" si="4"/>
        <v>0.8424408015</v>
      </c>
      <c r="P136" s="12">
        <f t="shared" si="5"/>
        <v>11.93940563</v>
      </c>
      <c r="Q136" s="12">
        <f t="shared" si="6"/>
        <v>2.487376174</v>
      </c>
      <c r="R136" s="33">
        <f t="shared" si="7"/>
        <v>0.7534273166</v>
      </c>
      <c r="S136" s="33">
        <f t="shared" si="8"/>
        <v>0.6366994402</v>
      </c>
      <c r="T136" s="33">
        <f t="shared" si="9"/>
        <v>0.5055794304</v>
      </c>
      <c r="U136" s="3">
        <f>iferror(VLOOKUP(B136,Calendar!$A$2:$C$1001,2,false),"TBD")</f>
        <v>19.4</v>
      </c>
      <c r="V136" s="3">
        <f>iferror(VLOOKUP(B136,Calendar!$A$2:$C$1001,3,false),"TBD")</f>
        <v>14.3</v>
      </c>
    </row>
    <row r="137">
      <c r="A137" s="3" t="str">
        <f>VLOOKUP(B137,'DK Salaries'!$B$2:$G$1000,6,false)</f>
        <v>RB</v>
      </c>
      <c r="B137" s="3" t="s">
        <v>70</v>
      </c>
      <c r="C137" s="12" t="str">
        <f>iferror(VLOOKUP(B137,'FD Salaries'!$M$2:$P$1000,3,false)," ")</f>
        <v/>
      </c>
      <c r="D137" s="12" t="str">
        <f>iferror(VLOOKUP(B137,'FD Salaries'!$M$2:$P$1000,4,false)," ")</f>
        <v/>
      </c>
      <c r="E137" s="12">
        <f>VLOOKUP(B137,Functions!$B$2:$E$1000,4,false)</f>
        <v>25.1</v>
      </c>
      <c r="F137" s="30">
        <f>VLOOKUP(B137,'DK Salaries'!$B$2:$C$1000,2,false)</f>
        <v>7900</v>
      </c>
      <c r="G137" s="31">
        <f t="shared" si="1"/>
        <v>15.8</v>
      </c>
      <c r="H137" s="31">
        <f t="shared" si="2"/>
        <v>23.7</v>
      </c>
      <c r="I137" s="31">
        <f t="shared" si="3"/>
        <v>31.6</v>
      </c>
      <c r="J137" s="3" t="str">
        <f>IFERROR(VLOOKUP(VLOOKUP(B137,Functions!B$2:L$1000,5,false),Functions2!$A$2:$B$100,2,FALSE),VLOOKUP(B137,Functions!B$2:L$1000,5,false))</f>
        <v>Pit</v>
      </c>
      <c r="K137" s="3" t="str">
        <f>IFERROR(VLOOKUP(VLOOKUP(B137,Functions!B$2:L$1000,11,false),Functions2!$A$2:$B$100,2,FALSE),VLOOKUP(B137,Functions!B$2:L$1000,11,false))</f>
        <v>Mia</v>
      </c>
      <c r="L137" s="32">
        <f>VLOOKUP(K137,'DK DvP'!A$2:F$34,if(A137="DST",6,if(A137="TE",5,if(A137="WR",4,if(A137="RB",3,2)))),FALSE)/VLOOKUP("AVG",'DK DvP'!$A$2:$F$34,if(A137="DST",6,if(A137="TE",5,if(A137="WR",4,if(A137="RB",3,2)))),false)</f>
        <v>0.9131699211</v>
      </c>
      <c r="M137" s="8">
        <f>VLOOKUP(J137,Odds!$I$2:$J$31,2,false)</f>
        <v>27.75</v>
      </c>
      <c r="N137" s="12">
        <f>VLOOKUP(if(A137="DST",K137,J137),'Avg Line'!$D$1:$E$32,2,false)</f>
        <v>32.94</v>
      </c>
      <c r="O137" s="31">
        <f t="shared" si="4"/>
        <v>0.8424408015</v>
      </c>
      <c r="P137" s="12">
        <f t="shared" si="5"/>
        <v>19.30921916</v>
      </c>
      <c r="Q137" s="12">
        <f t="shared" si="6"/>
        <v>2.444204957</v>
      </c>
      <c r="R137" s="33">
        <f t="shared" si="7"/>
        <v>1</v>
      </c>
      <c r="S137" s="33">
        <f t="shared" si="8"/>
        <v>0.9192433408</v>
      </c>
      <c r="T137" s="33">
        <f t="shared" si="9"/>
        <v>0</v>
      </c>
      <c r="U137" s="3">
        <f>iferror(VLOOKUP(B137,Calendar!$A$2:$C$1001,2,false),"TBD")</f>
        <v>25.1</v>
      </c>
      <c r="V137" s="3">
        <f>iferror(VLOOKUP(B137,Calendar!$A$2:$C$1001,3,false),"TBD")</f>
        <v>1</v>
      </c>
    </row>
    <row r="138">
      <c r="A138" s="3" t="str">
        <f>VLOOKUP(B138,'DK Salaries'!$B$2:$G$1000,6,false)</f>
        <v>RB</v>
      </c>
      <c r="B138" s="3" t="s">
        <v>501</v>
      </c>
      <c r="C138" s="12" t="str">
        <f>iferror(VLOOKUP(B138,'FD Salaries'!$M$2:$P$1000,3,false)," ")</f>
        <v/>
      </c>
      <c r="D138" s="12" t="str">
        <f>iferror(VLOOKUP(B138,'FD Salaries'!$M$2:$P$1000,4,false)," ")</f>
        <v/>
      </c>
      <c r="E138" s="12">
        <f>VLOOKUP(B138,Functions!$B$2:$E$1000,4,false)</f>
        <v>8.16</v>
      </c>
      <c r="F138" s="30">
        <f>VLOOKUP(B138,'DK Salaries'!$B$2:$C$1000,2,false)</f>
        <v>4100</v>
      </c>
      <c r="G138" s="31">
        <f t="shared" si="1"/>
        <v>8.2</v>
      </c>
      <c r="H138" s="31">
        <f t="shared" si="2"/>
        <v>12.3</v>
      </c>
      <c r="I138" s="31">
        <f t="shared" si="3"/>
        <v>16.4</v>
      </c>
      <c r="J138" s="3" t="str">
        <f>IFERROR(VLOOKUP(VLOOKUP(B138,Functions!B$2:L$1000,5,false),Functions2!$A$2:$B$100,2,FALSE),VLOOKUP(B138,Functions!B$2:L$1000,5,false))</f>
        <v>NWE</v>
      </c>
      <c r="K138" s="3" t="str">
        <f>IFERROR(VLOOKUP(VLOOKUP(B138,Functions!B$2:L$1000,11,false),Functions2!$A$2:$B$100,2,FALSE),VLOOKUP(B138,Functions!B$2:L$1000,11,false))</f>
        <v>Cin</v>
      </c>
      <c r="L138" s="32">
        <f>VLOOKUP(K138,'DK DvP'!A$2:F$34,if(A138="DST",6,if(A138="TE",5,if(A138="WR",4,if(A138="RB",3,2)))),FALSE)/VLOOKUP("AVG",'DK DvP'!$A$2:$F$34,if(A138="DST",6,if(A138="TE",5,if(A138="WR",4,if(A138="RB",3,2)))),false)</f>
        <v>0.9671790611</v>
      </c>
      <c r="M138" s="8">
        <f>VLOOKUP(J138,Odds!$I$2:$J$31,2,false)</f>
        <v>28</v>
      </c>
      <c r="N138" s="12">
        <f>VLOOKUP(if(A138="DST",K138,J138),'Avg Line'!$D$1:$E$32,2,false)</f>
        <v>22.35</v>
      </c>
      <c r="O138" s="31">
        <f t="shared" si="4"/>
        <v>1.252796421</v>
      </c>
      <c r="P138" s="12">
        <f t="shared" si="5"/>
        <v>9.887296281</v>
      </c>
      <c r="Q138" s="12">
        <f t="shared" si="6"/>
        <v>2.411535678</v>
      </c>
      <c r="R138" s="33">
        <f t="shared" si="7"/>
        <v>0.5</v>
      </c>
      <c r="S138" s="33">
        <f t="shared" si="8"/>
        <v>0.1757152483</v>
      </c>
      <c r="T138" s="33">
        <f t="shared" si="9"/>
        <v>0.03118639372</v>
      </c>
      <c r="U138" s="3">
        <f>iferror(VLOOKUP(B138,Calendar!$A$2:$C$1001,2,false),"TBD")</f>
        <v>8.2</v>
      </c>
      <c r="V138" s="3">
        <f>iferror(VLOOKUP(B138,Calendar!$A$2:$C$1001,3,false),"TBD")</f>
        <v>4.4</v>
      </c>
    </row>
    <row r="139">
      <c r="A139" s="3" t="str">
        <f>VLOOKUP(B139,'DK Salaries'!$B$2:$G$1000,6,false)</f>
        <v>RB</v>
      </c>
      <c r="B139" s="3" t="s">
        <v>279</v>
      </c>
      <c r="C139" s="12" t="str">
        <f>iferror(VLOOKUP(B139,'FD Salaries'!$M$2:$P$1000,3,false)," ")</f>
        <v/>
      </c>
      <c r="D139" s="12" t="str">
        <f>iferror(VLOOKUP(B139,'FD Salaries'!$M$2:$P$1000,4,false)," ")</f>
        <v/>
      </c>
      <c r="E139" s="12">
        <f>VLOOKUP(B139,Functions!$B$2:$E$1000,4,false)</f>
        <v>16.325</v>
      </c>
      <c r="F139" s="30">
        <f>VLOOKUP(B139,'DK Salaries'!$B$2:$C$1000,2,false)</f>
        <v>5400</v>
      </c>
      <c r="G139" s="31">
        <f t="shared" si="1"/>
        <v>10.8</v>
      </c>
      <c r="H139" s="31">
        <f t="shared" si="2"/>
        <v>16.2</v>
      </c>
      <c r="I139" s="31">
        <f t="shared" si="3"/>
        <v>21.6</v>
      </c>
      <c r="J139" s="3" t="str">
        <f>IFERROR(VLOOKUP(VLOOKUP(B139,Functions!B$2:L$1000,5,false),Functions2!$A$2:$B$100,2,FALSE),VLOOKUP(B139,Functions!B$2:L$1000,5,false))</f>
        <v>KAN</v>
      </c>
      <c r="K139" s="3" t="str">
        <f>IFERROR(VLOOKUP(VLOOKUP(B139,Functions!B$2:L$1000,11,false),Functions2!$A$2:$B$100,2,FALSE),VLOOKUP(B139,Functions!B$2:L$1000,11,false))</f>
        <v>Oak</v>
      </c>
      <c r="L139" s="32">
        <f>VLOOKUP(K139,'DK DvP'!A$2:F$34,if(A139="DST",6,if(A139="TE",5,if(A139="WR",4,if(A139="RB",3,2)))),FALSE)/VLOOKUP("AVG",'DK DvP'!$A$2:$F$34,if(A139="DST",6,if(A139="TE",5,if(A139="WR",4,if(A139="RB",3,2)))),false)</f>
        <v>1.090984628</v>
      </c>
      <c r="M139" s="8">
        <f>VLOOKUP(J139,Odds!$I$2:$J$31,2,false)</f>
        <v>22.75</v>
      </c>
      <c r="N139" s="12">
        <f>VLOOKUP(if(A139="DST",K139,J139),'Avg Line'!$D$1:$E$32,2,false)</f>
        <v>31.17</v>
      </c>
      <c r="O139" s="31">
        <f t="shared" si="4"/>
        <v>0.7298684633</v>
      </c>
      <c r="P139" s="12">
        <f t="shared" si="5"/>
        <v>12.99919385</v>
      </c>
      <c r="Q139" s="12">
        <f t="shared" si="6"/>
        <v>2.40725812</v>
      </c>
      <c r="R139" s="33">
        <f t="shared" si="7"/>
        <v>0.6627015061</v>
      </c>
      <c r="S139" s="33">
        <f t="shared" si="8"/>
        <v>0.5030453313</v>
      </c>
      <c r="T139" s="33">
        <f t="shared" si="9"/>
        <v>0.342893075</v>
      </c>
      <c r="U139" s="3">
        <f>iferror(VLOOKUP(B139,Calendar!$A$2:$C$1001,2,false),"TBD")</f>
        <v>16.3</v>
      </c>
      <c r="V139" s="3">
        <f>iferror(VLOOKUP(B139,Calendar!$A$2:$C$1001,3,false),"TBD")</f>
        <v>13.1</v>
      </c>
    </row>
    <row r="140">
      <c r="A140" s="3" t="str">
        <f>VLOOKUP(B140,'DK Salaries'!$B$2:$G$1000,6,false)</f>
        <v>RB</v>
      </c>
      <c r="B140" s="3" t="s">
        <v>535</v>
      </c>
      <c r="C140" s="12" t="str">
        <f>iferror(VLOOKUP(B140,'FD Salaries'!$M$2:$P$1000,3,false)," ")</f>
        <v>O</v>
      </c>
      <c r="D140" s="12" t="str">
        <f>iferror(VLOOKUP(B140,'FD Salaries'!$M$2:$P$1000,4,false)," ")</f>
        <v>Ankle</v>
      </c>
      <c r="E140" s="12">
        <f>VLOOKUP(B140,Functions!$B$2:$E$1000,4,false)</f>
        <v>10.1</v>
      </c>
      <c r="F140" s="30">
        <f>VLOOKUP(B140,'DK Salaries'!$B$2:$C$1000,2,false)</f>
        <v>3800</v>
      </c>
      <c r="G140" s="31">
        <f t="shared" si="1"/>
        <v>7.6</v>
      </c>
      <c r="H140" s="31">
        <f t="shared" si="2"/>
        <v>11.4</v>
      </c>
      <c r="I140" s="31">
        <f t="shared" si="3"/>
        <v>15.2</v>
      </c>
      <c r="J140" s="3" t="str">
        <f>IFERROR(VLOOKUP(VLOOKUP(B140,Functions!B$2:L$1000,5,false),Functions2!$A$2:$B$100,2,FALSE),VLOOKUP(B140,Functions!B$2:L$1000,5,false))</f>
        <v>Chi</v>
      </c>
      <c r="K140" s="3" t="str">
        <f>IFERROR(VLOOKUP(VLOOKUP(B140,Functions!B$2:L$1000,11,false),Functions2!$A$2:$B$100,2,FALSE),VLOOKUP(B140,Functions!B$2:L$1000,11,false))</f>
        <v>Jax</v>
      </c>
      <c r="L140" s="32">
        <f>VLOOKUP(K140,'DK DvP'!A$2:F$34,if(A140="DST",6,if(A140="TE",5,if(A140="WR",4,if(A140="RB",3,2)))),FALSE)/VLOOKUP("AVG",'DK DvP'!$A$2:$F$34,if(A140="DST",6,if(A140="TE",5,if(A140="WR",4,if(A140="RB",3,2)))),false)</f>
        <v>0.9380972165</v>
      </c>
      <c r="M140" s="8">
        <f>VLOOKUP(J140,Odds!$I$2:$J$31,2,false)</f>
        <v>24.5</v>
      </c>
      <c r="N140" s="12">
        <f>VLOOKUP(if(A140="DST",K140,J140),'Avg Line'!$D$1:$E$32,2,false)</f>
        <v>26.19</v>
      </c>
      <c r="O140" s="31">
        <f t="shared" si="4"/>
        <v>0.935471554</v>
      </c>
      <c r="P140" s="12">
        <f t="shared" si="5"/>
        <v>8.863388935</v>
      </c>
      <c r="Q140" s="12">
        <f t="shared" si="6"/>
        <v>2.332470772</v>
      </c>
      <c r="R140" s="33">
        <f t="shared" si="7"/>
        <v>0.739246988</v>
      </c>
      <c r="S140" s="33">
        <f t="shared" si="8"/>
        <v>0.3694413402</v>
      </c>
      <c r="T140" s="33">
        <f t="shared" si="9"/>
        <v>0.09548884673</v>
      </c>
      <c r="U140" s="3">
        <f>iferror(VLOOKUP(B140,Calendar!$A$2:$C$1001,2,false),"TBD")</f>
        <v>10.1</v>
      </c>
      <c r="V140" s="3">
        <f>iferror(VLOOKUP(B140,Calendar!$A$2:$C$1001,3,false),"TBD")</f>
        <v>3.9</v>
      </c>
    </row>
    <row r="141">
      <c r="A141" s="3" t="str">
        <f>VLOOKUP(B141,'DK Salaries'!$B$2:$G$1000,6,false)</f>
        <v>RB</v>
      </c>
      <c r="B141" s="3" t="s">
        <v>205</v>
      </c>
      <c r="C141" s="12" t="str">
        <f>iferror(VLOOKUP(B141,'FD Salaries'!$M$2:$P$1000,3,false)," ")</f>
        <v/>
      </c>
      <c r="D141" s="12" t="str">
        <f>iferror(VLOOKUP(B141,'FD Salaries'!$M$2:$P$1000,4,false)," ")</f>
        <v/>
      </c>
      <c r="E141" s="12">
        <f>VLOOKUP(B141,Functions!$B$2:$E$1000,4,false)</f>
        <v>16.45</v>
      </c>
      <c r="F141" s="30">
        <f>VLOOKUP(B141,'DK Salaries'!$B$2:$C$1000,2,false)</f>
        <v>6200</v>
      </c>
      <c r="G141" s="31">
        <f t="shared" si="1"/>
        <v>12.4</v>
      </c>
      <c r="H141" s="31">
        <f t="shared" si="2"/>
        <v>18.6</v>
      </c>
      <c r="I141" s="31">
        <f t="shared" si="3"/>
        <v>24.8</v>
      </c>
      <c r="J141" s="3" t="str">
        <f>IFERROR(VLOOKUP(VLOOKUP(B141,Functions!B$2:L$1000,5,false),Functions2!$A$2:$B$100,2,FALSE),VLOOKUP(B141,Functions!B$2:L$1000,5,false))</f>
        <v>Chi</v>
      </c>
      <c r="K141" s="3" t="str">
        <f>IFERROR(VLOOKUP(VLOOKUP(B141,Functions!B$2:L$1000,11,false),Functions2!$A$2:$B$100,2,FALSE),VLOOKUP(B141,Functions!B$2:L$1000,11,false))</f>
        <v>Jax</v>
      </c>
      <c r="L141" s="32">
        <f>VLOOKUP(K141,'DK DvP'!A$2:F$34,if(A141="DST",6,if(A141="TE",5,if(A141="WR",4,if(A141="RB",3,2)))),FALSE)/VLOOKUP("AVG",'DK DvP'!$A$2:$F$34,if(A141="DST",6,if(A141="TE",5,if(A141="WR",4,if(A141="RB",3,2)))),false)</f>
        <v>0.9380972165</v>
      </c>
      <c r="M141" s="8">
        <f>VLOOKUP(J141,Odds!$I$2:$J$31,2,false)</f>
        <v>24.5</v>
      </c>
      <c r="N141" s="12">
        <f>VLOOKUP(if(A141="DST",K141,J141),'Avg Line'!$D$1:$E$32,2,false)</f>
        <v>26.19</v>
      </c>
      <c r="O141" s="31">
        <f t="shared" si="4"/>
        <v>0.935471554</v>
      </c>
      <c r="P141" s="12">
        <f t="shared" si="5"/>
        <v>14.43591564</v>
      </c>
      <c r="Q141" s="12">
        <f t="shared" si="6"/>
        <v>2.328373491</v>
      </c>
      <c r="R141" s="33">
        <f t="shared" si="7"/>
        <v>0.6621607217</v>
      </c>
      <c r="S141" s="33">
        <f t="shared" si="8"/>
        <v>0.4151621288</v>
      </c>
      <c r="T141" s="33">
        <f t="shared" si="9"/>
        <v>0.198514624</v>
      </c>
      <c r="U141" s="3">
        <f>iferror(VLOOKUP(B141,Calendar!$A$2:$C$1001,2,false),"TBD")</f>
        <v>16.5</v>
      </c>
      <c r="V141" s="3">
        <f>iferror(VLOOKUP(B141,Calendar!$A$2:$C$1001,3,false),"TBD")</f>
        <v>9.8</v>
      </c>
    </row>
    <row r="142">
      <c r="A142" s="3" t="str">
        <f>VLOOKUP(B142,'DK Salaries'!$B$2:$G$1000,6,false)</f>
        <v>RB</v>
      </c>
      <c r="B142" s="3" t="s">
        <v>509</v>
      </c>
      <c r="C142" s="12" t="str">
        <f>iferror(VLOOKUP(B142,'FD Salaries'!$M$2:$P$1000,3,false)," ")</f>
        <v/>
      </c>
      <c r="D142" s="12" t="str">
        <f>iferror(VLOOKUP(B142,'FD Salaries'!$M$2:$P$1000,4,false)," ")</f>
        <v/>
      </c>
      <c r="E142" s="12">
        <f>VLOOKUP(B142,Functions!$B$2:$E$1000,4,false)</f>
        <v>11.82</v>
      </c>
      <c r="F142" s="30">
        <f>VLOOKUP(B142,'DK Salaries'!$B$2:$C$1000,2,false)</f>
        <v>4000</v>
      </c>
      <c r="G142" s="31">
        <f t="shared" si="1"/>
        <v>8</v>
      </c>
      <c r="H142" s="31">
        <f t="shared" si="2"/>
        <v>12</v>
      </c>
      <c r="I142" s="31">
        <f t="shared" si="3"/>
        <v>16</v>
      </c>
      <c r="J142" s="3" t="str">
        <f>IFERROR(VLOOKUP(VLOOKUP(B142,Functions!B$2:L$1000,5,false),Functions2!$A$2:$B$100,2,FALSE),VLOOKUP(B142,Functions!B$2:L$1000,5,false))</f>
        <v>Was</v>
      </c>
      <c r="K142" s="3" t="str">
        <f>IFERROR(VLOOKUP(VLOOKUP(B142,Functions!B$2:L$1000,11,false),Functions2!$A$2:$B$100,2,FALSE),VLOOKUP(B142,Functions!B$2:L$1000,11,false))</f>
        <v>Phi</v>
      </c>
      <c r="L142" s="32">
        <f>VLOOKUP(K142,'DK DvP'!A$2:F$34,if(A142="DST",6,if(A142="TE",5,if(A142="WR",4,if(A142="RB",3,2)))),FALSE)/VLOOKUP("AVG",'DK DvP'!$A$2:$F$34,if(A142="DST",6,if(A142="TE",5,if(A142="WR",4,if(A142="RB",3,2)))),false)</f>
        <v>0.8612380557</v>
      </c>
      <c r="M142" s="8">
        <f>VLOOKUP(J142,Odds!$I$2:$J$31,2,false)</f>
        <v>21.5</v>
      </c>
      <c r="N142" s="12">
        <f>VLOOKUP(if(A142="DST",K142,J142),'Avg Line'!$D$1:$E$32,2,false)</f>
        <v>23.65</v>
      </c>
      <c r="O142" s="31">
        <f t="shared" si="4"/>
        <v>0.9090909091</v>
      </c>
      <c r="P142" s="12">
        <f t="shared" si="5"/>
        <v>9.25439438</v>
      </c>
      <c r="Q142" s="12">
        <f t="shared" si="6"/>
        <v>2.313598595</v>
      </c>
      <c r="R142" s="33">
        <f t="shared" si="7"/>
        <v>0.6826065134</v>
      </c>
      <c r="S142" s="33">
        <f t="shared" si="8"/>
        <v>0.4900274818</v>
      </c>
      <c r="T142" s="33">
        <f t="shared" si="9"/>
        <v>0.2997915955</v>
      </c>
      <c r="U142" s="3">
        <f>iferror(VLOOKUP(B142,Calendar!$A$2:$C$1001,2,false),"TBD")</f>
        <v>11.8</v>
      </c>
      <c r="V142" s="3">
        <f>iferror(VLOOKUP(B142,Calendar!$A$2:$C$1001,3,false),"TBD")</f>
        <v>8</v>
      </c>
    </row>
    <row r="143">
      <c r="A143" s="3" t="str">
        <f>VLOOKUP(B143,'DK Salaries'!$B$2:$G$1000,6,false)</f>
        <v>RB</v>
      </c>
      <c r="B143" s="3" t="s">
        <v>277</v>
      </c>
      <c r="C143" s="12" t="str">
        <f>iferror(VLOOKUP(B143,'FD Salaries'!$M$2:$P$1000,3,false)," ")</f>
        <v/>
      </c>
      <c r="D143" s="12" t="str">
        <f>iferror(VLOOKUP(B143,'FD Salaries'!$M$2:$P$1000,4,false)," ")</f>
        <v/>
      </c>
      <c r="E143" s="12">
        <f>VLOOKUP(B143,Functions!$B$2:$E$1000,4,false)</f>
        <v>15.42</v>
      </c>
      <c r="F143" s="30">
        <f>VLOOKUP(B143,'DK Salaries'!$B$2:$C$1000,2,false)</f>
        <v>5500</v>
      </c>
      <c r="G143" s="31">
        <f t="shared" si="1"/>
        <v>11</v>
      </c>
      <c r="H143" s="31">
        <f t="shared" si="2"/>
        <v>16.5</v>
      </c>
      <c r="I143" s="31">
        <f t="shared" si="3"/>
        <v>22</v>
      </c>
      <c r="J143" s="3" t="str">
        <f>IFERROR(VLOOKUP(VLOOKUP(B143,Functions!B$2:L$1000,5,false),Functions2!$A$2:$B$100,2,FALSE),VLOOKUP(B143,Functions!B$2:L$1000,5,false))</f>
        <v>NYJ</v>
      </c>
      <c r="K143" s="3" t="str">
        <f>IFERROR(VLOOKUP(VLOOKUP(B143,Functions!B$2:L$1000,11,false),Functions2!$A$2:$B$100,2,FALSE),VLOOKUP(B143,Functions!B$2:L$1000,11,false))</f>
        <v>Ari</v>
      </c>
      <c r="L143" s="32">
        <f>VLOOKUP(K143,'DK DvP'!A$2:F$34,if(A143="DST",6,if(A143="TE",5,if(A143="WR",4,if(A143="RB",3,2)))),FALSE)/VLOOKUP("AVG",'DK DvP'!$A$2:$F$34,if(A143="DST",6,if(A143="TE",5,if(A143="WR",4,if(A143="RB",3,2)))),false)</f>
        <v>0.8442044038</v>
      </c>
      <c r="M143" s="8">
        <f>VLOOKUP(J143,Odds!$I$2:$J$31,2,false)</f>
        <v>19.5</v>
      </c>
      <c r="N143" s="12">
        <f>VLOOKUP(if(A143="DST",K143,J143),'Avg Line'!$D$1:$E$32,2,false)</f>
        <v>20.3</v>
      </c>
      <c r="O143" s="31">
        <f t="shared" si="4"/>
        <v>0.960591133</v>
      </c>
      <c r="P143" s="12">
        <f t="shared" si="5"/>
        <v>12.50462178</v>
      </c>
      <c r="Q143" s="12">
        <f t="shared" si="6"/>
        <v>2.273567597</v>
      </c>
      <c r="R143" s="33">
        <f t="shared" si="7"/>
        <v>0.6453816256</v>
      </c>
      <c r="S143" s="33">
        <f t="shared" si="8"/>
        <v>0.4628642583</v>
      </c>
      <c r="T143" s="33">
        <f t="shared" si="9"/>
        <v>0.2879709802</v>
      </c>
      <c r="U143" s="3">
        <f>iferror(VLOOKUP(B143,Calendar!$A$2:$C$1001,2,false),"TBD")</f>
        <v>15.4</v>
      </c>
      <c r="V143" s="3">
        <f>iferror(VLOOKUP(B143,Calendar!$A$2:$C$1001,3,false),"TBD")</f>
        <v>11.8</v>
      </c>
    </row>
    <row r="144">
      <c r="A144" s="3" t="str">
        <f>VLOOKUP(B144,'DK Salaries'!$B$2:$G$1000,6,false)</f>
        <v>RB</v>
      </c>
      <c r="B144" s="3" t="s">
        <v>299</v>
      </c>
      <c r="C144" s="12" t="str">
        <f>iferror(VLOOKUP(B144,'FD Salaries'!$M$2:$P$1000,3,false)," ")</f>
        <v/>
      </c>
      <c r="D144" s="12" t="str">
        <f>iferror(VLOOKUP(B144,'FD Salaries'!$M$2:$P$1000,4,false)," ")</f>
        <v/>
      </c>
      <c r="E144" s="12">
        <f>VLOOKUP(B144,Functions!$B$2:$E$1000,4,false)</f>
        <v>14.36</v>
      </c>
      <c r="F144" s="30">
        <f>VLOOKUP(B144,'DK Salaries'!$B$2:$C$1000,2,false)</f>
        <v>5200</v>
      </c>
      <c r="G144" s="31">
        <f t="shared" si="1"/>
        <v>10.4</v>
      </c>
      <c r="H144" s="31">
        <f t="shared" si="2"/>
        <v>15.6</v>
      </c>
      <c r="I144" s="31">
        <f t="shared" si="3"/>
        <v>20.8</v>
      </c>
      <c r="J144" s="3" t="str">
        <f>IFERROR(VLOOKUP(VLOOKUP(B144,Functions!B$2:L$1000,5,false),Functions2!$A$2:$B$100,2,FALSE),VLOOKUP(B144,Functions!B$2:L$1000,5,false))</f>
        <v>Ind</v>
      </c>
      <c r="K144" s="3" t="str">
        <f>IFERROR(VLOOKUP(VLOOKUP(B144,Functions!B$2:L$1000,11,false),Functions2!$A$2:$B$100,2,FALSE),VLOOKUP(B144,Functions!B$2:L$1000,11,false))</f>
        <v>Hou</v>
      </c>
      <c r="L144" s="32">
        <f>VLOOKUP(K144,'DK DvP'!A$2:F$34,if(A144="DST",6,if(A144="TE",5,if(A144="WR",4,if(A144="RB",3,2)))),FALSE)/VLOOKUP("AVG",'DK DvP'!$A$2:$F$34,if(A144="DST",6,if(A144="TE",5,if(A144="WR",4,if(A144="RB",3,2)))),false)</f>
        <v>0.9380972165</v>
      </c>
      <c r="M144" s="8">
        <f>VLOOKUP(J144,Odds!$I$2:$J$31,2,false)</f>
        <v>21.5</v>
      </c>
      <c r="N144" s="12">
        <f>VLOOKUP(if(A144="DST",K144,J144),'Avg Line'!$D$1:$E$32,2,false)</f>
        <v>24.8</v>
      </c>
      <c r="O144" s="31">
        <f t="shared" si="4"/>
        <v>0.8669354839</v>
      </c>
      <c r="P144" s="12">
        <f t="shared" si="5"/>
        <v>11.67855381</v>
      </c>
      <c r="Q144" s="12">
        <f t="shared" si="6"/>
        <v>2.245875734</v>
      </c>
      <c r="R144" s="33">
        <f t="shared" si="7"/>
        <v>0.8183489296</v>
      </c>
      <c r="S144" s="33">
        <f t="shared" si="8"/>
        <v>0.3925314343</v>
      </c>
      <c r="T144" s="33">
        <f t="shared" si="9"/>
        <v>0.07289757048</v>
      </c>
      <c r="U144" s="3">
        <f>iferror(VLOOKUP(B144,Calendar!$A$2:$C$1001,2,false),"TBD")</f>
        <v>14.4</v>
      </c>
      <c r="V144" s="3">
        <f>iferror(VLOOKUP(B144,Calendar!$A$2:$C$1001,3,false),"TBD")</f>
        <v>4.4</v>
      </c>
    </row>
    <row r="145">
      <c r="A145" s="3" t="str">
        <f>VLOOKUP(B145,'DK Salaries'!$B$2:$G$1000,6,false)</f>
        <v>RB</v>
      </c>
      <c r="B145" s="3" t="s">
        <v>266</v>
      </c>
      <c r="C145" s="12" t="str">
        <f>iferror(VLOOKUP(B145,'FD Salaries'!$M$2:$P$1000,3,false)," ")</f>
        <v/>
      </c>
      <c r="D145" s="12" t="str">
        <f>iferror(VLOOKUP(B145,'FD Salaries'!$M$2:$P$1000,4,false)," ")</f>
        <v/>
      </c>
      <c r="E145" s="12">
        <f>VLOOKUP(B145,Functions!$B$2:$E$1000,4,false)</f>
        <v>17.54</v>
      </c>
      <c r="F145" s="30">
        <f>VLOOKUP(B145,'DK Salaries'!$B$2:$C$1000,2,false)</f>
        <v>5600</v>
      </c>
      <c r="G145" s="31">
        <f t="shared" si="1"/>
        <v>11.2</v>
      </c>
      <c r="H145" s="31">
        <f t="shared" si="2"/>
        <v>16.8</v>
      </c>
      <c r="I145" s="31">
        <f t="shared" si="3"/>
        <v>22.4</v>
      </c>
      <c r="J145" s="3" t="str">
        <f>IFERROR(VLOOKUP(VLOOKUP(B145,Functions!B$2:L$1000,5,false),Functions2!$A$2:$B$100,2,FALSE),VLOOKUP(B145,Functions!B$2:L$1000,5,false))</f>
        <v>Atl</v>
      </c>
      <c r="K145" s="3" t="str">
        <f>IFERROR(VLOOKUP(VLOOKUP(B145,Functions!B$2:L$1000,11,false),Functions2!$A$2:$B$100,2,FALSE),VLOOKUP(B145,Functions!B$2:L$1000,11,false))</f>
        <v>Sea</v>
      </c>
      <c r="L145" s="32">
        <f>VLOOKUP(K145,'DK DvP'!A$2:F$34,if(A145="DST",6,if(A145="TE",5,if(A145="WR",4,if(A145="RB",3,2)))),FALSE)/VLOOKUP("AVG",'DK DvP'!$A$2:$F$34,if(A145="DST",6,if(A145="TE",5,if(A145="WR",4,if(A145="RB",3,2)))),false)</f>
        <v>0.8176152887</v>
      </c>
      <c r="M145" s="8">
        <f>VLOOKUP(J145,Odds!$I$2:$J$31,2,false)</f>
        <v>20</v>
      </c>
      <c r="N145" s="12">
        <f>VLOOKUP(if(A145="DST",K145,J145),'Avg Line'!$D$1:$E$32,2,false)</f>
        <v>23.1</v>
      </c>
      <c r="O145" s="31">
        <f t="shared" si="4"/>
        <v>0.8658008658</v>
      </c>
      <c r="P145" s="12">
        <f t="shared" si="5"/>
        <v>12.41642612</v>
      </c>
      <c r="Q145" s="12">
        <f t="shared" si="6"/>
        <v>2.217218949</v>
      </c>
      <c r="R145" s="33">
        <f t="shared" si="7"/>
        <v>0.7183617464</v>
      </c>
      <c r="S145" s="33">
        <f t="shared" si="8"/>
        <v>0.5256025468</v>
      </c>
      <c r="T145" s="33">
        <f t="shared" si="9"/>
        <v>0.3265206167</v>
      </c>
      <c r="U145" s="3">
        <f>iferror(VLOOKUP(B145,Calendar!$A$2:$C$1001,2,false),"TBD")</f>
        <v>17.5</v>
      </c>
      <c r="V145" s="3">
        <f>iferror(VLOOKUP(B145,Calendar!$A$2:$C$1001,3,false),"TBD")</f>
        <v>10.9</v>
      </c>
    </row>
    <row r="146">
      <c r="A146" s="3" t="str">
        <f>VLOOKUP(B146,'DK Salaries'!$B$2:$G$1000,6,false)</f>
        <v>RB</v>
      </c>
      <c r="B146" s="3" t="s">
        <v>686</v>
      </c>
      <c r="C146" s="12" t="str">
        <f>iferror(VLOOKUP(B146,'FD Salaries'!$M$2:$P$1000,3,false)," ")</f>
        <v/>
      </c>
      <c r="D146" s="12" t="str">
        <f>iferror(VLOOKUP(B146,'FD Salaries'!$M$2:$P$1000,4,false)," ")</f>
        <v/>
      </c>
      <c r="E146" s="12">
        <f>VLOOKUP(B146,Functions!$B$2:$E$1000,4,false)</f>
        <v>4.66</v>
      </c>
      <c r="F146" s="30">
        <f>VLOOKUP(B146,'DK Salaries'!$B$2:$C$1000,2,false)</f>
        <v>3000</v>
      </c>
      <c r="G146" s="31">
        <f t="shared" si="1"/>
        <v>6</v>
      </c>
      <c r="H146" s="31">
        <f t="shared" si="2"/>
        <v>9</v>
      </c>
      <c r="I146" s="31">
        <f t="shared" si="3"/>
        <v>12</v>
      </c>
      <c r="J146" s="3" t="str">
        <f>IFERROR(VLOOKUP(VLOOKUP(B146,Functions!B$2:L$1000,5,false),Functions2!$A$2:$B$100,2,FALSE),VLOOKUP(B146,Functions!B$2:L$1000,5,false))</f>
        <v>Buf</v>
      </c>
      <c r="K146" s="3" t="str">
        <f>IFERROR(VLOOKUP(VLOOKUP(B146,Functions!B$2:L$1000,11,false),Functions2!$A$2:$B$100,2,FALSE),VLOOKUP(B146,Functions!B$2:L$1000,11,false))</f>
        <v>SFO</v>
      </c>
      <c r="L146" s="32">
        <f>VLOOKUP(K146,'DK DvP'!A$2:F$34,if(A146="DST",6,if(A146="TE",5,if(A146="WR",4,if(A146="RB",3,2)))),FALSE)/VLOOKUP("AVG",'DK DvP'!$A$2:$F$34,if(A146="DST",6,if(A146="TE",5,if(A146="WR",4,if(A146="RB",3,2)))),false)</f>
        <v>1.125882842</v>
      </c>
      <c r="M146" s="8">
        <f>VLOOKUP(J146,Odds!$I$2:$J$31,2,false)</f>
        <v>26.25</v>
      </c>
      <c r="N146" s="12">
        <f>VLOOKUP(if(A146="DST",K146,J146),'Avg Line'!$D$1:$E$32,2,false)</f>
        <v>20.75</v>
      </c>
      <c r="O146" s="31">
        <f t="shared" si="4"/>
        <v>1.265060241</v>
      </c>
      <c r="P146" s="12">
        <f t="shared" si="5"/>
        <v>6.637282825</v>
      </c>
      <c r="Q146" s="12">
        <f t="shared" si="6"/>
        <v>2.212427608</v>
      </c>
      <c r="R146" s="33">
        <f t="shared" si="7"/>
        <v>0.4573378239</v>
      </c>
      <c r="S146" s="33">
        <f t="shared" si="8"/>
        <v>0.1192844371</v>
      </c>
      <c r="T146" s="33">
        <f t="shared" si="9"/>
        <v>0.01222447266</v>
      </c>
      <c r="U146" s="3">
        <f>iferror(VLOOKUP(B146,Calendar!$A$2:$C$1001,2,false),"TBD")</f>
        <v>5.7</v>
      </c>
      <c r="V146" s="3">
        <f>iferror(VLOOKUP(B146,Calendar!$A$2:$C$1001,3,false),"TBD")</f>
        <v>2.8</v>
      </c>
    </row>
    <row r="147">
      <c r="A147" s="3" t="str">
        <f>VLOOKUP(B147,'DK Salaries'!$B$2:$G$1000,6,false)</f>
        <v>RB</v>
      </c>
      <c r="B147" s="3" t="s">
        <v>623</v>
      </c>
      <c r="C147" s="12" t="str">
        <f>iferror(VLOOKUP(B147,'FD Salaries'!$M$2:$P$1000,3,false)," ")</f>
        <v/>
      </c>
      <c r="D147" s="12" t="str">
        <f>iferror(VLOOKUP(B147,'FD Salaries'!$M$2:$P$1000,4,false)," ")</f>
        <v/>
      </c>
      <c r="E147" s="12">
        <f>VLOOKUP(B147,Functions!$B$2:$E$1000,4,false)</f>
        <v>8.76</v>
      </c>
      <c r="F147" s="30">
        <f>VLOOKUP(B147,'DK Salaries'!$B$2:$C$1000,2,false)</f>
        <v>3200</v>
      </c>
      <c r="G147" s="31">
        <f t="shared" si="1"/>
        <v>6.4</v>
      </c>
      <c r="H147" s="31">
        <f t="shared" si="2"/>
        <v>9.6</v>
      </c>
      <c r="I147" s="31">
        <f t="shared" si="3"/>
        <v>12.8</v>
      </c>
      <c r="J147" s="3" t="str">
        <f>IFERROR(VLOOKUP(VLOOKUP(B147,Functions!B$2:L$1000,5,false),Functions2!$A$2:$B$100,2,FALSE),VLOOKUP(B147,Functions!B$2:L$1000,5,false))</f>
        <v>Was</v>
      </c>
      <c r="K147" s="3" t="str">
        <f>IFERROR(VLOOKUP(VLOOKUP(B147,Functions!B$2:L$1000,11,false),Functions2!$A$2:$B$100,2,FALSE),VLOOKUP(B147,Functions!B$2:L$1000,11,false))</f>
        <v>Phi</v>
      </c>
      <c r="L147" s="32">
        <f>VLOOKUP(K147,'DK DvP'!A$2:F$34,if(A147="DST",6,if(A147="TE",5,if(A147="WR",4,if(A147="RB",3,2)))),FALSE)/VLOOKUP("AVG",'DK DvP'!$A$2:$F$34,if(A147="DST",6,if(A147="TE",5,if(A147="WR",4,if(A147="RB",3,2)))),false)</f>
        <v>0.8612380557</v>
      </c>
      <c r="M147" s="8">
        <f>VLOOKUP(J147,Odds!$I$2:$J$31,2,false)</f>
        <v>21.5</v>
      </c>
      <c r="N147" s="12">
        <f>VLOOKUP(if(A147="DST",K147,J147),'Avg Line'!$D$1:$E$32,2,false)</f>
        <v>23.65</v>
      </c>
      <c r="O147" s="31">
        <f t="shared" si="4"/>
        <v>0.9090909091</v>
      </c>
      <c r="P147" s="12">
        <f t="shared" si="5"/>
        <v>6.858586698</v>
      </c>
      <c r="Q147" s="12">
        <f t="shared" si="6"/>
        <v>2.143308343</v>
      </c>
      <c r="R147" s="33">
        <f t="shared" si="7"/>
        <v>0.7361689766</v>
      </c>
      <c r="S147" s="33">
        <f t="shared" si="8"/>
        <v>0.4166284574</v>
      </c>
      <c r="T147" s="33">
        <f t="shared" si="9"/>
        <v>0.1462549391</v>
      </c>
      <c r="U147" s="3">
        <f>iferror(VLOOKUP(B147,Calendar!$A$2:$C$1001,2,false),"TBD")</f>
        <v>8.8</v>
      </c>
      <c r="V147" s="3">
        <f>iferror(VLOOKUP(B147,Calendar!$A$2:$C$1001,3,false),"TBD")</f>
        <v>3.8</v>
      </c>
    </row>
    <row r="148">
      <c r="A148" s="3" t="str">
        <f>VLOOKUP(B148,'DK Salaries'!$B$2:$G$1000,6,false)</f>
        <v>RB</v>
      </c>
      <c r="B148" s="3" t="s">
        <v>222</v>
      </c>
      <c r="C148" s="12" t="str">
        <f>iferror(VLOOKUP(B148,'FD Salaries'!$M$2:$P$1000,3,false)," ")</f>
        <v/>
      </c>
      <c r="D148" s="12" t="str">
        <f>iferror(VLOOKUP(B148,'FD Salaries'!$M$2:$P$1000,4,false)," ")</f>
        <v/>
      </c>
      <c r="E148" s="12">
        <f>VLOOKUP(B148,Functions!$B$2:$E$1000,4,false)</f>
        <v>16.15</v>
      </c>
      <c r="F148" s="30">
        <f>VLOOKUP(B148,'DK Salaries'!$B$2:$C$1000,2,false)</f>
        <v>6000</v>
      </c>
      <c r="G148" s="31">
        <f t="shared" si="1"/>
        <v>12</v>
      </c>
      <c r="H148" s="31">
        <f t="shared" si="2"/>
        <v>18</v>
      </c>
      <c r="I148" s="31">
        <f t="shared" si="3"/>
        <v>24</v>
      </c>
      <c r="J148" s="3" t="str">
        <f>IFERROR(VLOOKUP(VLOOKUP(B148,Functions!B$2:L$1000,5,false),Functions2!$A$2:$B$100,2,FALSE),VLOOKUP(B148,Functions!B$2:L$1000,5,false))</f>
        <v>NOR</v>
      </c>
      <c r="K148" s="3" t="str">
        <f>IFERROR(VLOOKUP(VLOOKUP(B148,Functions!B$2:L$1000,11,false),Functions2!$A$2:$B$100,2,FALSE),VLOOKUP(B148,Functions!B$2:L$1000,11,false))</f>
        <v>Car</v>
      </c>
      <c r="L148" s="32">
        <f>VLOOKUP(K148,'DK DvP'!A$2:F$34,if(A148="DST",6,if(A148="TE",5,if(A148="WR",4,if(A148="RB",3,2)))),FALSE)/VLOOKUP("AVG",'DK DvP'!$A$2:$F$34,if(A148="DST",6,if(A148="TE",5,if(A148="WR",4,if(A148="RB",3,2)))),false)</f>
        <v>0.8890735355</v>
      </c>
      <c r="M148" s="8">
        <f>VLOOKUP(J148,Odds!$I$2:$J$31,2,false)</f>
        <v>22.5</v>
      </c>
      <c r="N148" s="12">
        <f>VLOOKUP(if(A148="DST",K148,J148),'Avg Line'!$D$1:$E$32,2,false)</f>
        <v>26.25</v>
      </c>
      <c r="O148" s="31">
        <f t="shared" si="4"/>
        <v>0.8571428571</v>
      </c>
      <c r="P148" s="12">
        <f t="shared" si="5"/>
        <v>12.30731794</v>
      </c>
      <c r="Q148" s="12">
        <f t="shared" si="6"/>
        <v>2.051219657</v>
      </c>
      <c r="R148" s="33">
        <f t="shared" si="7"/>
        <v>0.7122602812</v>
      </c>
      <c r="S148" s="33">
        <f t="shared" si="8"/>
        <v>0.4051651283</v>
      </c>
      <c r="T148" s="33">
        <f t="shared" si="9"/>
        <v>0.1491699503</v>
      </c>
      <c r="U148" s="3">
        <f>iferror(VLOOKUP(B148,Calendar!$A$2:$C$1001,2,false),"TBD")</f>
        <v>16.2</v>
      </c>
      <c r="V148" s="3">
        <f>iferror(VLOOKUP(B148,Calendar!$A$2:$C$1001,3,false),"TBD")</f>
        <v>7.5</v>
      </c>
    </row>
    <row r="149">
      <c r="A149" s="3" t="str">
        <f>VLOOKUP(B149,'DK Salaries'!$B$2:$G$1000,6,false)</f>
        <v>RB</v>
      </c>
      <c r="B149" s="3" t="s">
        <v>569</v>
      </c>
      <c r="C149" s="12" t="str">
        <f>iferror(VLOOKUP(B149,'FD Salaries'!$M$2:$P$1000,3,false)," ")</f>
        <v/>
      </c>
      <c r="D149" s="12" t="str">
        <f>iferror(VLOOKUP(B149,'FD Salaries'!$M$2:$P$1000,4,false)," ")</f>
        <v/>
      </c>
      <c r="E149" s="12">
        <f>VLOOKUP(B149,Functions!$B$2:$E$1000,4,false)</f>
        <v>4.46</v>
      </c>
      <c r="F149" s="30">
        <f>VLOOKUP(B149,'DK Salaries'!$B$2:$C$1000,2,false)</f>
        <v>3500</v>
      </c>
      <c r="G149" s="31">
        <f t="shared" si="1"/>
        <v>7</v>
      </c>
      <c r="H149" s="31">
        <f t="shared" si="2"/>
        <v>10.5</v>
      </c>
      <c r="I149" s="31">
        <f t="shared" si="3"/>
        <v>14</v>
      </c>
      <c r="J149" s="3" t="str">
        <f>IFERROR(VLOOKUP(VLOOKUP(B149,Functions!B$2:L$1000,5,false),Functions2!$A$2:$B$100,2,FALSE),VLOOKUP(B149,Functions!B$2:L$1000,5,false))</f>
        <v>Den</v>
      </c>
      <c r="K149" s="3" t="str">
        <f>IFERROR(VLOOKUP(VLOOKUP(B149,Functions!B$2:L$1000,11,false),Functions2!$A$2:$B$100,2,FALSE),VLOOKUP(B149,Functions!B$2:L$1000,11,false))</f>
        <v>SDG</v>
      </c>
      <c r="L149" s="32">
        <f>VLOOKUP(K149,'DK DvP'!A$2:F$34,if(A149="DST",6,if(A149="TE",5,if(A149="WR",4,if(A149="RB",3,2)))),FALSE)/VLOOKUP("AVG",'DK DvP'!$A$2:$F$34,if(A149="DST",6,if(A149="TE",5,if(A149="WR",4,if(A149="RB",3,2)))),false)</f>
        <v>1.456584961</v>
      </c>
      <c r="M149" s="8">
        <f>VLOOKUP(J149,Odds!$I$2:$J$31,2,false)</f>
        <v>24</v>
      </c>
      <c r="N149" s="12">
        <f>VLOOKUP(if(A149="DST",K149,J149),'Avg Line'!$D$1:$E$32,2,false)</f>
        <v>22.35</v>
      </c>
      <c r="O149" s="31">
        <f t="shared" si="4"/>
        <v>1.073825503</v>
      </c>
      <c r="P149" s="12">
        <f t="shared" si="5"/>
        <v>6.97596663</v>
      </c>
      <c r="Q149" s="12">
        <f t="shared" si="6"/>
        <v>1.993133323</v>
      </c>
      <c r="R149" s="33">
        <f t="shared" si="7"/>
        <v>0.2553028864</v>
      </c>
      <c r="S149" s="33">
        <f t="shared" si="8"/>
        <v>0.05717406487</v>
      </c>
      <c r="T149" s="33">
        <f t="shared" si="9"/>
        <v>0.006209665326</v>
      </c>
      <c r="U149" s="3">
        <f>iferror(VLOOKUP(B149,Calendar!$A$2:$C$1001,2,false),"TBD")</f>
        <v>4.5</v>
      </c>
      <c r="V149" s="3">
        <f>iferror(VLOOKUP(B149,Calendar!$A$2:$C$1001,3,false),"TBD")</f>
        <v>3.8</v>
      </c>
    </row>
    <row r="150">
      <c r="A150" s="3" t="str">
        <f>VLOOKUP(B150,'DK Salaries'!$B$2:$G$1000,6,false)</f>
        <v>RB</v>
      </c>
      <c r="B150" s="3" t="s">
        <v>444</v>
      </c>
      <c r="C150" s="12" t="str">
        <f>iferror(VLOOKUP(B150,'FD Salaries'!$M$2:$P$1000,3,false)," ")</f>
        <v/>
      </c>
      <c r="D150" s="12" t="str">
        <f>iferror(VLOOKUP(B150,'FD Salaries'!$M$2:$P$1000,4,false)," ")</f>
        <v/>
      </c>
      <c r="E150" s="12">
        <f>VLOOKUP(B150,Functions!$B$2:$E$1000,4,false)</f>
        <v>13.18</v>
      </c>
      <c r="F150" s="30">
        <f>VLOOKUP(B150,'DK Salaries'!$B$2:$C$1000,2,false)</f>
        <v>4600</v>
      </c>
      <c r="G150" s="31">
        <f t="shared" si="1"/>
        <v>9.2</v>
      </c>
      <c r="H150" s="31">
        <f t="shared" si="2"/>
        <v>13.8</v>
      </c>
      <c r="I150" s="31">
        <f t="shared" si="3"/>
        <v>18.4</v>
      </c>
      <c r="J150" s="3" t="str">
        <f>IFERROR(VLOOKUP(VLOOKUP(B150,Functions!B$2:L$1000,5,false),Functions2!$A$2:$B$100,2,FALSE),VLOOKUP(B150,Functions!B$2:L$1000,5,false))</f>
        <v>Cin</v>
      </c>
      <c r="K150" s="3" t="str">
        <f>IFERROR(VLOOKUP(VLOOKUP(B150,Functions!B$2:L$1000,11,false),Functions2!$A$2:$B$100,2,FALSE),VLOOKUP(B150,Functions!B$2:L$1000,11,false))</f>
        <v>NWE</v>
      </c>
      <c r="L150" s="32">
        <f>VLOOKUP(K150,'DK DvP'!A$2:F$34,if(A150="DST",6,if(A150="TE",5,if(A150="WR",4,if(A150="RB",3,2)))),FALSE)/VLOOKUP("AVG",'DK DvP'!$A$2:$F$34,if(A150="DST",6,if(A150="TE",5,if(A150="WR",4,if(A150="RB",3,2)))),false)</f>
        <v>0.8516825924</v>
      </c>
      <c r="M150" s="8">
        <f>VLOOKUP(J150,Odds!$I$2:$J$31,2,false)</f>
        <v>19</v>
      </c>
      <c r="N150" s="12">
        <f>VLOOKUP(if(A150="DST",K150,J150),'Avg Line'!$D$1:$E$32,2,false)</f>
        <v>23.35</v>
      </c>
      <c r="O150" s="31">
        <f t="shared" si="4"/>
        <v>0.8137044968</v>
      </c>
      <c r="P150" s="12">
        <f t="shared" si="5"/>
        <v>9.133976651</v>
      </c>
      <c r="Q150" s="12">
        <f t="shared" si="6"/>
        <v>1.985647098</v>
      </c>
      <c r="R150" s="33">
        <f t="shared" si="7"/>
        <v>0.6631416751</v>
      </c>
      <c r="S150" s="33">
        <f t="shared" si="8"/>
        <v>0.4748203865</v>
      </c>
      <c r="T150" s="33">
        <f t="shared" si="9"/>
        <v>0.292062823</v>
      </c>
      <c r="U150" s="3">
        <f>iferror(VLOOKUP(B150,Calendar!$A$2:$C$1001,2,false),"TBD")</f>
        <v>13.2</v>
      </c>
      <c r="V150" s="3">
        <f>iferror(VLOOKUP(B150,Calendar!$A$2:$C$1001,3,false),"TBD")</f>
        <v>9.5</v>
      </c>
    </row>
    <row r="151">
      <c r="A151" s="3" t="str">
        <f>VLOOKUP(B151,'DK Salaries'!$B$2:$G$1000,6,false)</f>
        <v>RB</v>
      </c>
      <c r="B151" s="3" t="s">
        <v>179</v>
      </c>
      <c r="C151" s="12" t="str">
        <f>iferror(VLOOKUP(B151,'FD Salaries'!$M$2:$P$1000,3,false)," ")</f>
        <v/>
      </c>
      <c r="D151" s="12" t="str">
        <f>iferror(VLOOKUP(B151,'FD Salaries'!$M$2:$P$1000,4,false)," ")</f>
        <v/>
      </c>
      <c r="E151" s="12">
        <f>VLOOKUP(B151,Functions!$B$2:$E$1000,4,false)</f>
        <v>13.24</v>
      </c>
      <c r="F151" s="30">
        <f>VLOOKUP(B151,'DK Salaries'!$B$2:$C$1000,2,false)</f>
        <v>6700</v>
      </c>
      <c r="G151" s="31">
        <f t="shared" si="1"/>
        <v>13.4</v>
      </c>
      <c r="H151" s="31">
        <f t="shared" si="2"/>
        <v>20.1</v>
      </c>
      <c r="I151" s="31">
        <f t="shared" si="3"/>
        <v>26.8</v>
      </c>
      <c r="J151" s="3" t="str">
        <f>IFERROR(VLOOKUP(VLOOKUP(B151,Functions!B$2:L$1000,5,false),Functions2!$A$2:$B$100,2,FALSE),VLOOKUP(B151,Functions!B$2:L$1000,5,false))</f>
        <v>LA</v>
      </c>
      <c r="K151" s="3" t="str">
        <f>IFERROR(VLOOKUP(VLOOKUP(B151,Functions!B$2:L$1000,11,false),Functions2!$A$2:$B$100,2,FALSE),VLOOKUP(B151,Functions!B$2:L$1000,11,false))</f>
        <v>Det</v>
      </c>
      <c r="L151" s="32">
        <f>VLOOKUP(K151,'DK DvP'!A$2:F$34,if(A151="DST",6,if(A151="TE",5,if(A151="WR",4,if(A151="RB",3,2)))),FALSE)/VLOOKUP("AVG",'DK DvP'!$A$2:$F$34,if(A151="DST",6,if(A151="TE",5,if(A151="WR",4,if(A151="RB",3,2)))),false)</f>
        <v>0.929788118</v>
      </c>
      <c r="M151" s="8">
        <f>VLOOKUP(J151,Odds!$I$2:$J$31,2,false)</f>
        <v>20</v>
      </c>
      <c r="N151" s="12">
        <f>VLOOKUP(if(A151="DST",K151,J151),'Avg Line'!$D$1:$E$32,2,false)</f>
        <v>18.75</v>
      </c>
      <c r="O151" s="31">
        <f t="shared" si="4"/>
        <v>1.066666667</v>
      </c>
      <c r="P151" s="12">
        <f t="shared" si="5"/>
        <v>13.13108766</v>
      </c>
      <c r="Q151" s="12">
        <f t="shared" si="6"/>
        <v>1.95986383</v>
      </c>
      <c r="R151" s="33">
        <f t="shared" si="7"/>
        <v>0.488268095</v>
      </c>
      <c r="S151" s="33">
        <f t="shared" si="8"/>
        <v>0.1551230246</v>
      </c>
      <c r="T151" s="33">
        <f t="shared" si="9"/>
        <v>0.02275013195</v>
      </c>
      <c r="U151" s="3">
        <f>iferror(VLOOKUP(B151,Calendar!$A$2:$C$1001,2,false),"TBD")</f>
        <v>13.2</v>
      </c>
      <c r="V151" s="3">
        <f>iferror(VLOOKUP(B151,Calendar!$A$2:$C$1001,3,false),"TBD")</f>
        <v>6.8</v>
      </c>
    </row>
    <row r="152">
      <c r="A152" s="3" t="str">
        <f>VLOOKUP(B152,'DK Salaries'!$B$2:$G$1000,6,false)</f>
        <v>RB</v>
      </c>
      <c r="B152" s="3" t="s">
        <v>489</v>
      </c>
      <c r="C152" s="12" t="str">
        <f>iferror(VLOOKUP(B152,'FD Salaries'!$M$2:$P$1000,3,false)," ")</f>
        <v>O</v>
      </c>
      <c r="D152" s="12" t="str">
        <f>iferror(VLOOKUP(B152,'FD Salaries'!$M$2:$P$1000,4,false)," ")</f>
        <v>Lower leg</v>
      </c>
      <c r="E152" s="12">
        <f>VLOOKUP(B152,Functions!$B$2:$E$1000,4,false)</f>
        <v>6.3</v>
      </c>
      <c r="F152" s="30">
        <f>VLOOKUP(B152,'DK Salaries'!$B$2:$C$1000,2,false)</f>
        <v>4200</v>
      </c>
      <c r="G152" s="31">
        <f t="shared" si="1"/>
        <v>8.4</v>
      </c>
      <c r="H152" s="31">
        <f t="shared" si="2"/>
        <v>12.6</v>
      </c>
      <c r="I152" s="31">
        <f t="shared" si="3"/>
        <v>16.8</v>
      </c>
      <c r="J152" s="3" t="str">
        <f>IFERROR(VLOOKUP(VLOOKUP(B152,Functions!B$2:L$1000,5,false),Functions2!$A$2:$B$100,2,FALSE),VLOOKUP(B152,Functions!B$2:L$1000,5,false))</f>
        <v>Sea</v>
      </c>
      <c r="K152" s="3" t="str">
        <f>IFERROR(VLOOKUP(VLOOKUP(B152,Functions!B$2:L$1000,11,false),Functions2!$A$2:$B$100,2,FALSE),VLOOKUP(B152,Functions!B$2:L$1000,11,false))</f>
        <v>Atl</v>
      </c>
      <c r="L152" s="32">
        <f>VLOOKUP(K152,'DK DvP'!A$2:F$34,if(A152="DST",6,if(A152="TE",5,if(A152="WR",4,if(A152="RB",3,2)))),FALSE)/VLOOKUP("AVG",'DK DvP'!$A$2:$F$34,if(A152="DST",6,if(A152="TE",5,if(A152="WR",4,if(A152="RB",3,2)))),false)</f>
        <v>1.1898629</v>
      </c>
      <c r="M152" s="8">
        <f>VLOOKUP(J152,Odds!$I$2:$J$31,2,false)</f>
        <v>26</v>
      </c>
      <c r="N152" s="12">
        <f>VLOOKUP(if(A152="DST",K152,J152),'Avg Line'!$D$1:$E$32,2,false)</f>
        <v>23.88</v>
      </c>
      <c r="O152" s="31">
        <f t="shared" si="4"/>
        <v>1.088777219</v>
      </c>
      <c r="P152" s="12">
        <f t="shared" si="5"/>
        <v>8.161622404</v>
      </c>
      <c r="Q152" s="12">
        <f t="shared" si="6"/>
        <v>1.943243429</v>
      </c>
      <c r="R152" s="33">
        <f t="shared" si="7"/>
        <v>0.2742531178</v>
      </c>
      <c r="S152" s="33">
        <f t="shared" si="8"/>
        <v>0.03593031911</v>
      </c>
      <c r="T152" s="33">
        <f t="shared" si="9"/>
        <v>0.001349898032</v>
      </c>
      <c r="U152" s="3">
        <f>iferror(VLOOKUP(B152,Calendar!$A$2:$C$1001,2,false),"TBD")</f>
        <v>6.3</v>
      </c>
      <c r="V152" s="3">
        <f>iferror(VLOOKUP(B152,Calendar!$A$2:$C$1001,3,false),"TBD")</f>
        <v>3.5</v>
      </c>
    </row>
    <row r="153">
      <c r="A153" s="3" t="str">
        <f>VLOOKUP(B153,'DK Salaries'!$B$2:$G$1000,6,false)</f>
        <v>RB</v>
      </c>
      <c r="B153" s="3" t="s">
        <v>649</v>
      </c>
      <c r="C153" s="12" t="str">
        <f>iferror(VLOOKUP(B153,'FD Salaries'!$M$2:$P$1000,3,false)," ")</f>
        <v/>
      </c>
      <c r="D153" s="12" t="str">
        <f>iferror(VLOOKUP(B153,'FD Salaries'!$M$2:$P$1000,4,false)," ")</f>
        <v/>
      </c>
      <c r="E153" s="12">
        <f>VLOOKUP(B153,Functions!$B$2:$E$1000,4,false)</f>
        <v>7.725</v>
      </c>
      <c r="F153" s="30">
        <f>VLOOKUP(B153,'DK Salaries'!$B$2:$C$1000,2,false)</f>
        <v>3100</v>
      </c>
      <c r="G153" s="31">
        <f t="shared" si="1"/>
        <v>6.2</v>
      </c>
      <c r="H153" s="31">
        <f t="shared" si="2"/>
        <v>9.3</v>
      </c>
      <c r="I153" s="31">
        <f t="shared" si="3"/>
        <v>12.4</v>
      </c>
      <c r="J153" s="3" t="str">
        <f>IFERROR(VLOOKUP(VLOOKUP(B153,Functions!B$2:L$1000,5,false),Functions2!$A$2:$B$100,2,FALSE),VLOOKUP(B153,Functions!B$2:L$1000,5,false))</f>
        <v>NOR</v>
      </c>
      <c r="K153" s="3" t="str">
        <f>IFERROR(VLOOKUP(VLOOKUP(B153,Functions!B$2:L$1000,11,false),Functions2!$A$2:$B$100,2,FALSE),VLOOKUP(B153,Functions!B$2:L$1000,11,false))</f>
        <v>Car</v>
      </c>
      <c r="L153" s="32">
        <f>VLOOKUP(K153,'DK DvP'!A$2:F$34,if(A153="DST",6,if(A153="TE",5,if(A153="WR",4,if(A153="RB",3,2)))),FALSE)/VLOOKUP("AVG",'DK DvP'!$A$2:$F$34,if(A153="DST",6,if(A153="TE",5,if(A153="WR",4,if(A153="RB",3,2)))),false)</f>
        <v>0.8890735355</v>
      </c>
      <c r="M153" s="8">
        <f>VLOOKUP(J153,Odds!$I$2:$J$31,2,false)</f>
        <v>22.5</v>
      </c>
      <c r="N153" s="12">
        <f>VLOOKUP(if(A153="DST",K153,J153),'Avg Line'!$D$1:$E$32,2,false)</f>
        <v>26.25</v>
      </c>
      <c r="O153" s="31">
        <f t="shared" si="4"/>
        <v>0.8571428571</v>
      </c>
      <c r="P153" s="12">
        <f t="shared" si="5"/>
        <v>5.88693691</v>
      </c>
      <c r="Q153" s="12">
        <f t="shared" si="6"/>
        <v>1.899011907</v>
      </c>
      <c r="R153" s="33">
        <f t="shared" si="7"/>
        <v>0.5640676275</v>
      </c>
      <c r="S153" s="33">
        <f t="shared" si="8"/>
        <v>0.4317018577</v>
      </c>
      <c r="T153" s="33">
        <f t="shared" si="9"/>
        <v>0.3066472653</v>
      </c>
      <c r="U153" s="3">
        <f>iferror(VLOOKUP(B153,Calendar!$A$2:$C$1001,2,false),"TBD")</f>
        <v>7.7</v>
      </c>
      <c r="V153" s="3">
        <f>iferror(VLOOKUP(B153,Calendar!$A$2:$C$1001,3,false),"TBD")</f>
        <v>9.3</v>
      </c>
    </row>
    <row r="154">
      <c r="A154" s="3" t="str">
        <f>VLOOKUP(B154,'DK Salaries'!$B$2:$G$1000,6,false)</f>
        <v>RB</v>
      </c>
      <c r="B154" s="3" t="s">
        <v>585</v>
      </c>
      <c r="C154" s="12" t="str">
        <f>iferror(VLOOKUP(B154,'FD Salaries'!$M$2:$P$1000,3,false)," ")</f>
        <v/>
      </c>
      <c r="D154" s="12" t="str">
        <f>iferror(VLOOKUP(B154,'FD Salaries'!$M$2:$P$1000,4,false)," ")</f>
        <v/>
      </c>
      <c r="E154" s="12">
        <f>VLOOKUP(B154,Functions!$B$2:$E$1000,4,false)</f>
        <v>4.62</v>
      </c>
      <c r="F154" s="30">
        <f>VLOOKUP(B154,'DK Salaries'!$B$2:$C$1000,2,false)</f>
        <v>3400</v>
      </c>
      <c r="G154" s="31">
        <f t="shared" si="1"/>
        <v>6.8</v>
      </c>
      <c r="H154" s="31">
        <f t="shared" si="2"/>
        <v>10.2</v>
      </c>
      <c r="I154" s="31">
        <f t="shared" si="3"/>
        <v>13.6</v>
      </c>
      <c r="J154" s="3" t="str">
        <f>IFERROR(VLOOKUP(VLOOKUP(B154,Functions!B$2:L$1000,5,false),Functions2!$A$2:$B$100,2,FALSE),VLOOKUP(B154,Functions!B$2:L$1000,5,false))</f>
        <v>Ten</v>
      </c>
      <c r="K154" s="3" t="str">
        <f>IFERROR(VLOOKUP(VLOOKUP(B154,Functions!B$2:L$1000,11,false),Functions2!$A$2:$B$100,2,FALSE),VLOOKUP(B154,Functions!B$2:L$1000,11,false))</f>
        <v>Cle</v>
      </c>
      <c r="L154" s="32">
        <f>VLOOKUP(K154,'DK DvP'!A$2:F$34,if(A154="DST",6,if(A154="TE",5,if(A154="WR",4,if(A154="RB",3,2)))),FALSE)/VLOOKUP("AVG",'DK DvP'!$A$2:$F$34,if(A154="DST",6,if(A154="TE",5,if(A154="WR",4,if(A154="RB",3,2)))),false)</f>
        <v>1.076859161</v>
      </c>
      <c r="M154" s="8">
        <f>VLOOKUP(J154,Odds!$I$2:$J$31,2,false)</f>
        <v>26.25</v>
      </c>
      <c r="N154" s="12">
        <f>VLOOKUP(if(A154="DST",K154,J154),'Avg Line'!$D$1:$E$32,2,false)</f>
        <v>20.3</v>
      </c>
      <c r="O154" s="31">
        <f t="shared" si="4"/>
        <v>1.293103448</v>
      </c>
      <c r="P154" s="12">
        <f t="shared" si="5"/>
        <v>6.433305159</v>
      </c>
      <c r="Q154" s="12">
        <f t="shared" si="6"/>
        <v>1.892148576</v>
      </c>
      <c r="R154" s="33">
        <f t="shared" si="7"/>
        <v>0.1586552539</v>
      </c>
      <c r="S154" s="33">
        <f t="shared" si="8"/>
        <v>0.005456778574</v>
      </c>
      <c r="T154" s="33">
        <f t="shared" si="9"/>
        <v>0.00002148427753</v>
      </c>
      <c r="U154" s="3">
        <f>iferror(VLOOKUP(B154,Calendar!$A$2:$C$1001,2,false),"TBD")</f>
        <v>4.6</v>
      </c>
      <c r="V154" s="3">
        <f>iferror(VLOOKUP(B154,Calendar!$A$2:$C$1001,3,false),"TBD")</f>
        <v>2.2</v>
      </c>
    </row>
    <row r="155">
      <c r="A155" s="3" t="str">
        <f>VLOOKUP(B155,'DK Salaries'!$B$2:$G$1000,6,false)</f>
        <v>RB</v>
      </c>
      <c r="B155" s="3" t="s">
        <v>520</v>
      </c>
      <c r="C155" s="12" t="str">
        <f>iferror(VLOOKUP(B155,'FD Salaries'!$M$2:$P$1000,3,false)," ")</f>
        <v/>
      </c>
      <c r="D155" s="12" t="str">
        <f>iferror(VLOOKUP(B155,'FD Salaries'!$M$2:$P$1000,4,false)," ")</f>
        <v/>
      </c>
      <c r="E155" s="12">
        <f>VLOOKUP(B155,Functions!$B$2:$E$1000,4,false)</f>
        <v>9.5</v>
      </c>
      <c r="F155" s="30">
        <f>VLOOKUP(B155,'DK Salaries'!$B$2:$C$1000,2,false)</f>
        <v>3900</v>
      </c>
      <c r="G155" s="31">
        <f t="shared" si="1"/>
        <v>7.8</v>
      </c>
      <c r="H155" s="31">
        <f t="shared" si="2"/>
        <v>11.7</v>
      </c>
      <c r="I155" s="31">
        <f t="shared" si="3"/>
        <v>15.6</v>
      </c>
      <c r="J155" s="3" t="str">
        <f>IFERROR(VLOOKUP(VLOOKUP(B155,Functions!B$2:L$1000,5,false),Functions2!$A$2:$B$100,2,FALSE),VLOOKUP(B155,Functions!B$2:L$1000,5,false))</f>
        <v>Cle</v>
      </c>
      <c r="K155" s="3" t="str">
        <f>IFERROR(VLOOKUP(VLOOKUP(B155,Functions!B$2:L$1000,11,false),Functions2!$A$2:$B$100,2,FALSE),VLOOKUP(B155,Functions!B$2:L$1000,11,false))</f>
        <v>Ten</v>
      </c>
      <c r="L155" s="32">
        <f>VLOOKUP(K155,'DK DvP'!A$2:F$34,if(A155="DST",6,if(A155="TE",5,if(A155="WR",4,if(A155="RB",3,2)))),FALSE)/VLOOKUP("AVG",'DK DvP'!$A$2:$F$34,if(A155="DST",6,if(A155="TE",5,if(A155="WR",4,if(A155="RB",3,2)))),false)</f>
        <v>0.7370170337</v>
      </c>
      <c r="M155" s="8">
        <f>VLOOKUP(J155,Odds!$I$2:$J$31,2,false)</f>
        <v>19.25</v>
      </c>
      <c r="N155" s="12">
        <f>VLOOKUP(if(A155="DST",K155,J155),'Avg Line'!$D$1:$E$32,2,false)</f>
        <v>18.5</v>
      </c>
      <c r="O155" s="31">
        <f t="shared" si="4"/>
        <v>1.040540541</v>
      </c>
      <c r="P155" s="12">
        <f t="shared" si="5"/>
        <v>7.285512975</v>
      </c>
      <c r="Q155" s="12">
        <f t="shared" si="6"/>
        <v>1.86808025</v>
      </c>
      <c r="R155" s="33" t="str">
        <f t="shared" si="7"/>
        <v>TBD</v>
      </c>
      <c r="S155" s="33" t="str">
        <f t="shared" si="8"/>
        <v>TBD</v>
      </c>
      <c r="T155" s="33" t="str">
        <f t="shared" si="9"/>
        <v>TBD</v>
      </c>
      <c r="U155" s="3" t="str">
        <f>iferror(VLOOKUP(B155,Calendar!$A$2:$C$1001,2,false),"TBD")</f>
        <v>TBD</v>
      </c>
      <c r="V155" s="3" t="str">
        <f>iferror(VLOOKUP(B155,Calendar!$A$2:$C$1001,3,false),"TBD")</f>
        <v>TBD</v>
      </c>
    </row>
    <row r="156">
      <c r="A156" s="3" t="str">
        <f>VLOOKUP(B156,'DK Salaries'!$B$2:$G$1000,6,false)</f>
        <v>RB</v>
      </c>
      <c r="B156" s="3" t="s">
        <v>488</v>
      </c>
      <c r="C156" s="12" t="str">
        <f>iferror(VLOOKUP(B156,'FD Salaries'!$M$2:$P$1000,3,false)," ")</f>
        <v/>
      </c>
      <c r="D156" s="12" t="str">
        <f>iferror(VLOOKUP(B156,'FD Salaries'!$M$2:$P$1000,4,false)," ")</f>
        <v/>
      </c>
      <c r="E156" s="12">
        <f>VLOOKUP(B156,Functions!$B$2:$E$1000,4,false)</f>
        <v>6.72</v>
      </c>
      <c r="F156" s="30">
        <f>VLOOKUP(B156,'DK Salaries'!$B$2:$C$1000,2,false)</f>
        <v>4200</v>
      </c>
      <c r="G156" s="31">
        <f t="shared" si="1"/>
        <v>8.4</v>
      </c>
      <c r="H156" s="31">
        <f t="shared" si="2"/>
        <v>12.6</v>
      </c>
      <c r="I156" s="31">
        <f t="shared" si="3"/>
        <v>16.8</v>
      </c>
      <c r="J156" s="3" t="str">
        <f>IFERROR(VLOOKUP(VLOOKUP(B156,Functions!B$2:L$1000,5,false),Functions2!$A$2:$B$100,2,FALSE),VLOOKUP(B156,Functions!B$2:L$1000,5,false))</f>
        <v>Oak</v>
      </c>
      <c r="K156" s="3" t="str">
        <f>IFERROR(VLOOKUP(VLOOKUP(B156,Functions!B$2:L$1000,11,false),Functions2!$A$2:$B$100,2,FALSE),VLOOKUP(B156,Functions!B$2:L$1000,11,false))</f>
        <v>KAN</v>
      </c>
      <c r="L156" s="32">
        <f>VLOOKUP(K156,'DK DvP'!A$2:F$34,if(A156="DST",6,if(A156="TE",5,if(A156="WR",4,if(A156="RB",3,2)))),FALSE)/VLOOKUP("AVG",'DK DvP'!$A$2:$F$34,if(A156="DST",6,if(A156="TE",5,if(A156="WR",4,if(A156="RB",3,2)))),false)</f>
        <v>1.18820108</v>
      </c>
      <c r="M156" s="8">
        <f>VLOOKUP(J156,Odds!$I$2:$J$31,2,false)</f>
        <v>23.75</v>
      </c>
      <c r="N156" s="12">
        <f>VLOOKUP(if(A156="DST",K156,J156),'Avg Line'!$D$1:$E$32,2,false)</f>
        <v>24.3</v>
      </c>
      <c r="O156" s="31">
        <f t="shared" si="4"/>
        <v>0.9773662551</v>
      </c>
      <c r="P156" s="12">
        <f t="shared" si="5"/>
        <v>7.803987341</v>
      </c>
      <c r="Q156" s="12">
        <f t="shared" si="6"/>
        <v>1.858092224</v>
      </c>
      <c r="R156" s="33">
        <f t="shared" si="7"/>
        <v>0.2393691409</v>
      </c>
      <c r="S156" s="33">
        <f t="shared" si="8"/>
        <v>0.006979177459</v>
      </c>
      <c r="T156" s="33">
        <f t="shared" si="9"/>
        <v>0.00001286305877</v>
      </c>
      <c r="U156" s="3">
        <f>iferror(VLOOKUP(B156,Calendar!$A$2:$C$1001,2,false),"TBD")</f>
        <v>6.7</v>
      </c>
      <c r="V156" s="3">
        <f>iferror(VLOOKUP(B156,Calendar!$A$2:$C$1001,3,false),"TBD")</f>
        <v>2.4</v>
      </c>
    </row>
    <row r="157">
      <c r="A157" s="3" t="str">
        <f>VLOOKUP(B157,'DK Salaries'!$B$2:$G$1000,6,false)</f>
        <v>RB</v>
      </c>
      <c r="B157" s="3" t="s">
        <v>515</v>
      </c>
      <c r="C157" s="12" t="str">
        <f>iferror(VLOOKUP(B157,'FD Salaries'!$M$2:$P$1000,3,false)," ")</f>
        <v/>
      </c>
      <c r="D157" s="12" t="str">
        <f>iferror(VLOOKUP(B157,'FD Salaries'!$M$2:$P$1000,4,false)," ")</f>
        <v/>
      </c>
      <c r="E157" s="12">
        <f>VLOOKUP(B157,Functions!$B$2:$E$1000,4,false)</f>
        <v>9.06</v>
      </c>
      <c r="F157" s="30">
        <f>VLOOKUP(B157,'DK Salaries'!$B$2:$C$1000,2,false)</f>
        <v>4000</v>
      </c>
      <c r="G157" s="31">
        <f t="shared" si="1"/>
        <v>8</v>
      </c>
      <c r="H157" s="31">
        <f t="shared" si="2"/>
        <v>12</v>
      </c>
      <c r="I157" s="31">
        <f t="shared" si="3"/>
        <v>16</v>
      </c>
      <c r="J157" s="3" t="str">
        <f>IFERROR(VLOOKUP(VLOOKUP(B157,Functions!B$2:L$1000,5,false),Functions2!$A$2:$B$100,2,FALSE),VLOOKUP(B157,Functions!B$2:L$1000,5,false))</f>
        <v>NYJ</v>
      </c>
      <c r="K157" s="3" t="str">
        <f>IFERROR(VLOOKUP(VLOOKUP(B157,Functions!B$2:L$1000,11,false),Functions2!$A$2:$B$100,2,FALSE),VLOOKUP(B157,Functions!B$2:L$1000,11,false))</f>
        <v>Ari</v>
      </c>
      <c r="L157" s="32">
        <f>VLOOKUP(K157,'DK DvP'!A$2:F$34,if(A157="DST",6,if(A157="TE",5,if(A157="WR",4,if(A157="RB",3,2)))),FALSE)/VLOOKUP("AVG",'DK DvP'!$A$2:$F$34,if(A157="DST",6,if(A157="TE",5,if(A157="WR",4,if(A157="RB",3,2)))),false)</f>
        <v>0.8442044038</v>
      </c>
      <c r="M157" s="8">
        <f>VLOOKUP(J157,Odds!$I$2:$J$31,2,false)</f>
        <v>19.5</v>
      </c>
      <c r="N157" s="12">
        <f>VLOOKUP(if(A157="DST",K157,J157),'Avg Line'!$D$1:$E$32,2,false)</f>
        <v>20.3</v>
      </c>
      <c r="O157" s="31">
        <f t="shared" si="4"/>
        <v>0.960591133</v>
      </c>
      <c r="P157" s="12">
        <f t="shared" si="5"/>
        <v>7.347073499</v>
      </c>
      <c r="Q157" s="12">
        <f t="shared" si="6"/>
        <v>1.836768375</v>
      </c>
      <c r="R157" s="33">
        <f t="shared" si="7"/>
        <v>0.5853838496</v>
      </c>
      <c r="S157" s="33">
        <f t="shared" si="8"/>
        <v>0.2848044958</v>
      </c>
      <c r="T157" s="33">
        <f t="shared" si="9"/>
        <v>0.0880372117</v>
      </c>
      <c r="U157" s="3">
        <f>iferror(VLOOKUP(B157,Calendar!$A$2:$C$1001,2,false),"TBD")</f>
        <v>9.1</v>
      </c>
      <c r="V157" s="3">
        <f>iferror(VLOOKUP(B157,Calendar!$A$2:$C$1001,3,false),"TBD")</f>
        <v>5.1</v>
      </c>
    </row>
    <row r="158">
      <c r="A158" s="3" t="str">
        <f>VLOOKUP(B158,'DK Salaries'!$B$2:$G$1000,6,false)</f>
        <v>RB</v>
      </c>
      <c r="B158" s="3" t="s">
        <v>919</v>
      </c>
      <c r="C158" s="12" t="str">
        <f>iferror(VLOOKUP(B158,'FD Salaries'!$M$2:$P$1000,3,false)," ")</f>
        <v/>
      </c>
      <c r="D158" s="12" t="str">
        <f>iferror(VLOOKUP(B158,'FD Salaries'!$M$2:$P$1000,4,false)," ")</f>
        <v/>
      </c>
      <c r="E158" s="12">
        <f>VLOOKUP(B158,Functions!$B$2:$E$1000,4,false)</f>
        <v>6.5</v>
      </c>
      <c r="F158" s="30">
        <f>VLOOKUP(B158,'DK Salaries'!$B$2:$C$1000,2,false)</f>
        <v>3000</v>
      </c>
      <c r="G158" s="31">
        <f t="shared" si="1"/>
        <v>6</v>
      </c>
      <c r="H158" s="31">
        <f t="shared" si="2"/>
        <v>9</v>
      </c>
      <c r="I158" s="31">
        <f t="shared" si="3"/>
        <v>12</v>
      </c>
      <c r="J158" s="3" t="str">
        <f>IFERROR(VLOOKUP(VLOOKUP(B158,Functions!B$2:L$1000,5,false),Functions2!$A$2:$B$100,2,FALSE),VLOOKUP(B158,Functions!B$2:L$1000,5,false))</f>
        <v>Ind</v>
      </c>
      <c r="K158" s="3" t="str">
        <f>IFERROR(VLOOKUP(VLOOKUP(B158,Functions!B$2:L$1000,11,false),Functions2!$A$2:$B$100,2,FALSE),VLOOKUP(B158,Functions!B$2:L$1000,11,false))</f>
        <v>Hou</v>
      </c>
      <c r="L158" s="32">
        <f>VLOOKUP(K158,'DK DvP'!A$2:F$34,if(A158="DST",6,if(A158="TE",5,if(A158="WR",4,if(A158="RB",3,2)))),FALSE)/VLOOKUP("AVG",'DK DvP'!$A$2:$F$34,if(A158="DST",6,if(A158="TE",5,if(A158="WR",4,if(A158="RB",3,2)))),false)</f>
        <v>0.9380972165</v>
      </c>
      <c r="M158" s="8">
        <f>VLOOKUP(J158,Odds!$I$2:$J$31,2,false)</f>
        <v>21.5</v>
      </c>
      <c r="N158" s="12">
        <f>VLOOKUP(if(A158="DST",K158,J158),'Avg Line'!$D$1:$E$32,2,false)</f>
        <v>24.8</v>
      </c>
      <c r="O158" s="31">
        <f t="shared" si="4"/>
        <v>0.8669354839</v>
      </c>
      <c r="P158" s="12">
        <f t="shared" si="5"/>
        <v>5.286253468</v>
      </c>
      <c r="Q158" s="12">
        <f t="shared" si="6"/>
        <v>1.762084489</v>
      </c>
      <c r="R158" s="33">
        <f t="shared" si="7"/>
        <v>0.5708628847</v>
      </c>
      <c r="S158" s="33">
        <f t="shared" si="8"/>
        <v>0.1859668402</v>
      </c>
      <c r="T158" s="33">
        <f t="shared" si="9"/>
        <v>0.02474848372</v>
      </c>
      <c r="U158" s="3">
        <f>iferror(VLOOKUP(B158,Calendar!$A$2:$C$1001,2,false),"TBD")</f>
        <v>6.5</v>
      </c>
      <c r="V158" s="3">
        <f>iferror(VLOOKUP(B158,Calendar!$A$2:$C$1001,3,false),"TBD")</f>
        <v>2.8</v>
      </c>
    </row>
    <row r="159">
      <c r="A159" s="3" t="str">
        <f>VLOOKUP(B159,'DK Salaries'!$B$2:$G$1000,6,false)</f>
        <v>RB</v>
      </c>
      <c r="B159" s="3" t="s">
        <v>627</v>
      </c>
      <c r="C159" s="12" t="str">
        <f>iferror(VLOOKUP(B159,'FD Salaries'!$M$2:$P$1000,3,false)," ")</f>
        <v/>
      </c>
      <c r="D159" s="12" t="str">
        <f>iferror(VLOOKUP(B159,'FD Salaries'!$M$2:$P$1000,4,false)," ")</f>
        <v/>
      </c>
      <c r="E159" s="12">
        <f>VLOOKUP(B159,Functions!$B$2:$E$1000,4,false)</f>
        <v>3.9</v>
      </c>
      <c r="F159" s="30">
        <f>VLOOKUP(B159,'DK Salaries'!$B$2:$C$1000,2,false)</f>
        <v>3200</v>
      </c>
      <c r="G159" s="31">
        <f t="shared" si="1"/>
        <v>6.4</v>
      </c>
      <c r="H159" s="31">
        <f t="shared" si="2"/>
        <v>9.6</v>
      </c>
      <c r="I159" s="31">
        <f t="shared" si="3"/>
        <v>12.8</v>
      </c>
      <c r="J159" s="3" t="str">
        <f>IFERROR(VLOOKUP(VLOOKUP(B159,Functions!B$2:L$1000,5,false),Functions2!$A$2:$B$100,2,FALSE),VLOOKUP(B159,Functions!B$2:L$1000,5,false))</f>
        <v>Phi</v>
      </c>
      <c r="K159" s="3" t="str">
        <f>IFERROR(VLOOKUP(VLOOKUP(B159,Functions!B$2:L$1000,11,false),Functions2!$A$2:$B$100,2,FALSE),VLOOKUP(B159,Functions!B$2:L$1000,11,false))</f>
        <v>Was</v>
      </c>
      <c r="L159" s="32">
        <f>VLOOKUP(K159,'DK DvP'!A$2:F$34,if(A159="DST",6,if(A159="TE",5,if(A159="WR",4,if(A159="RB",3,2)))),FALSE)/VLOOKUP("AVG",'DK DvP'!$A$2:$F$34,if(A159="DST",6,if(A159="TE",5,if(A159="WR",4,if(A159="RB",3,2)))),false)</f>
        <v>1.316161197</v>
      </c>
      <c r="M159" s="8">
        <f>VLOOKUP(J159,Odds!$I$2:$J$31,2,false)</f>
        <v>23.5</v>
      </c>
      <c r="N159" s="12">
        <f>VLOOKUP(if(A159="DST",K159,J159),'Avg Line'!$D$1:$E$32,2,false)</f>
        <v>22.19</v>
      </c>
      <c r="O159" s="31">
        <f t="shared" si="4"/>
        <v>1.059035602</v>
      </c>
      <c r="P159" s="12">
        <f t="shared" si="5"/>
        <v>5.436060102</v>
      </c>
      <c r="Q159" s="12">
        <f t="shared" si="6"/>
        <v>1.698768782</v>
      </c>
      <c r="R159" s="33">
        <f t="shared" si="7"/>
        <v>0.4372698727</v>
      </c>
      <c r="S159" s="33">
        <f t="shared" si="8"/>
        <v>0.2813123435</v>
      </c>
      <c r="T159" s="33">
        <f t="shared" si="9"/>
        <v>0.1586552539</v>
      </c>
      <c r="U159" s="3">
        <f>iferror(VLOOKUP(B159,Calendar!$A$2:$C$1001,2,false),"TBD")</f>
        <v>5.2</v>
      </c>
      <c r="V159" s="3">
        <f>iferror(VLOOKUP(B159,Calendar!$A$2:$C$1001,3,false),"TBD")</f>
        <v>7.6</v>
      </c>
    </row>
    <row r="160">
      <c r="A160" s="3" t="str">
        <f>VLOOKUP(B160,'DK Salaries'!$B$2:$G$1000,6,false)</f>
        <v>RB</v>
      </c>
      <c r="B160" s="3" t="s">
        <v>706</v>
      </c>
      <c r="C160" s="12" t="str">
        <f>iferror(VLOOKUP(B160,'FD Salaries'!$M$2:$P$1000,3,false)," ")</f>
        <v/>
      </c>
      <c r="D160" s="12" t="str">
        <f>iferror(VLOOKUP(B160,'FD Salaries'!$M$2:$P$1000,4,false)," ")</f>
        <v/>
      </c>
      <c r="E160" s="12">
        <f>VLOOKUP(B160,Functions!$B$2:$E$1000,4,false)</f>
        <v>3.65</v>
      </c>
      <c r="F160" s="30">
        <f>VLOOKUP(B160,'DK Salaries'!$B$2:$C$1000,2,false)</f>
        <v>3000</v>
      </c>
      <c r="G160" s="31">
        <f t="shared" si="1"/>
        <v>6</v>
      </c>
      <c r="H160" s="31">
        <f t="shared" si="2"/>
        <v>9</v>
      </c>
      <c r="I160" s="31">
        <f t="shared" si="3"/>
        <v>12</v>
      </c>
      <c r="J160" s="3" t="str">
        <f>IFERROR(VLOOKUP(VLOOKUP(B160,Functions!B$2:L$1000,5,false),Functions2!$A$2:$B$100,2,FALSE),VLOOKUP(B160,Functions!B$2:L$1000,5,false))</f>
        <v>Phi</v>
      </c>
      <c r="K160" s="3" t="str">
        <f>IFERROR(VLOOKUP(VLOOKUP(B160,Functions!B$2:L$1000,11,false),Functions2!$A$2:$B$100,2,FALSE),VLOOKUP(B160,Functions!B$2:L$1000,11,false))</f>
        <v>Was</v>
      </c>
      <c r="L160" s="32">
        <f>VLOOKUP(K160,'DK DvP'!A$2:F$34,if(A160="DST",6,if(A160="TE",5,if(A160="WR",4,if(A160="RB",3,2)))),FALSE)/VLOOKUP("AVG",'DK DvP'!$A$2:$F$34,if(A160="DST",6,if(A160="TE",5,if(A160="WR",4,if(A160="RB",3,2)))),false)</f>
        <v>1.316161197</v>
      </c>
      <c r="M160" s="8">
        <f>VLOOKUP(J160,Odds!$I$2:$J$31,2,false)</f>
        <v>23.5</v>
      </c>
      <c r="N160" s="12">
        <f>VLOOKUP(if(A160="DST",K160,J160),'Avg Line'!$D$1:$E$32,2,false)</f>
        <v>22.19</v>
      </c>
      <c r="O160" s="31">
        <f t="shared" si="4"/>
        <v>1.059035602</v>
      </c>
      <c r="P160" s="12">
        <f t="shared" si="5"/>
        <v>5.087594711</v>
      </c>
      <c r="Q160" s="12">
        <f t="shared" si="6"/>
        <v>1.695864904</v>
      </c>
      <c r="R160" s="33">
        <f t="shared" si="7"/>
        <v>0.4129355774</v>
      </c>
      <c r="S160" s="33">
        <f t="shared" si="8"/>
        <v>0.2061080536</v>
      </c>
      <c r="T160" s="33">
        <f t="shared" si="9"/>
        <v>0.07780384053</v>
      </c>
      <c r="U160" s="3">
        <f>iferror(VLOOKUP(B160,Calendar!$A$2:$C$1001,2,false),"TBD")</f>
        <v>4.9</v>
      </c>
      <c r="V160" s="3">
        <f>iferror(VLOOKUP(B160,Calendar!$A$2:$C$1001,3,false),"TBD")</f>
        <v>5</v>
      </c>
    </row>
    <row r="161">
      <c r="A161" s="3" t="str">
        <f>VLOOKUP(B161,'DK Salaries'!$B$2:$G$1000,6,false)</f>
        <v>RB</v>
      </c>
      <c r="B161" s="3" t="s">
        <v>857</v>
      </c>
      <c r="C161" s="12" t="str">
        <f>iferror(VLOOKUP(B161,'FD Salaries'!$M$2:$P$1000,3,false)," ")</f>
        <v/>
      </c>
      <c r="D161" s="12" t="str">
        <f>iferror(VLOOKUP(B161,'FD Salaries'!$M$2:$P$1000,4,false)," ")</f>
        <v/>
      </c>
      <c r="E161" s="12">
        <f>VLOOKUP(B161,Functions!$B$2:$E$1000,4,false)</f>
        <v>4.3</v>
      </c>
      <c r="F161" s="30">
        <f>VLOOKUP(B161,'DK Salaries'!$B$2:$C$1000,2,false)</f>
        <v>3000</v>
      </c>
      <c r="G161" s="31">
        <f t="shared" si="1"/>
        <v>6</v>
      </c>
      <c r="H161" s="31">
        <f t="shared" si="2"/>
        <v>9</v>
      </c>
      <c r="I161" s="31">
        <f t="shared" si="3"/>
        <v>12</v>
      </c>
      <c r="J161" s="3" t="str">
        <f>IFERROR(VLOOKUP(VLOOKUP(B161,Functions!B$2:L$1000,5,false),Functions2!$A$2:$B$100,2,FALSE),VLOOKUP(B161,Functions!B$2:L$1000,5,false))</f>
        <v>Oak</v>
      </c>
      <c r="K161" s="3" t="str">
        <f>IFERROR(VLOOKUP(VLOOKUP(B161,Functions!B$2:L$1000,11,false),Functions2!$A$2:$B$100,2,FALSE),VLOOKUP(B161,Functions!B$2:L$1000,11,false))</f>
        <v>KAN</v>
      </c>
      <c r="L161" s="32">
        <f>VLOOKUP(K161,'DK DvP'!A$2:F$34,if(A161="DST",6,if(A161="TE",5,if(A161="WR",4,if(A161="RB",3,2)))),FALSE)/VLOOKUP("AVG",'DK DvP'!$A$2:$F$34,if(A161="DST",6,if(A161="TE",5,if(A161="WR",4,if(A161="RB",3,2)))),false)</f>
        <v>1.18820108</v>
      </c>
      <c r="M161" s="8">
        <f>VLOOKUP(J161,Odds!$I$2:$J$31,2,false)</f>
        <v>23.75</v>
      </c>
      <c r="N161" s="12">
        <f>VLOOKUP(if(A161="DST",K161,J161),'Avg Line'!$D$1:$E$32,2,false)</f>
        <v>24.3</v>
      </c>
      <c r="O161" s="31">
        <f t="shared" si="4"/>
        <v>0.9773662551</v>
      </c>
      <c r="P161" s="12">
        <f t="shared" si="5"/>
        <v>4.993622852</v>
      </c>
      <c r="Q161" s="12">
        <f t="shared" si="6"/>
        <v>1.664540951</v>
      </c>
      <c r="R161" s="33">
        <f t="shared" si="7"/>
        <v>0.7361689766</v>
      </c>
      <c r="S161" s="33">
        <f t="shared" si="8"/>
        <v>0.1717255384</v>
      </c>
      <c r="T161" s="33">
        <f t="shared" si="9"/>
        <v>0.005763290978</v>
      </c>
      <c r="U161" s="3">
        <f>iferror(VLOOKUP(B161,Calendar!$A$2:$C$1001,2,false),"TBD")</f>
        <v>7.2</v>
      </c>
      <c r="V161" s="3">
        <f>iferror(VLOOKUP(B161,Calendar!$A$2:$C$1001,3,false),"TBD")</f>
        <v>1.9</v>
      </c>
    </row>
    <row r="162">
      <c r="A162" s="3" t="str">
        <f>VLOOKUP(B162,'DK Salaries'!$B$2:$G$1000,6,false)</f>
        <v>RB</v>
      </c>
      <c r="B162" s="3" t="s">
        <v>514</v>
      </c>
      <c r="C162" s="12" t="str">
        <f>iferror(VLOOKUP(B162,'FD Salaries'!$M$2:$P$1000,3,false)," ")</f>
        <v>Q</v>
      </c>
      <c r="D162" s="12" t="str">
        <f>iferror(VLOOKUP(B162,'FD Salaries'!$M$2:$P$1000,4,false)," ")</f>
        <v>Shoulder</v>
      </c>
      <c r="E162" s="12">
        <f>VLOOKUP(B162,Functions!$B$2:$E$1000,4,false)</f>
        <v>9.6</v>
      </c>
      <c r="F162" s="30">
        <f>VLOOKUP(B162,'DK Salaries'!$B$2:$C$1000,2,false)</f>
        <v>4000</v>
      </c>
      <c r="G162" s="31">
        <f t="shared" si="1"/>
        <v>8</v>
      </c>
      <c r="H162" s="31">
        <f t="shared" si="2"/>
        <v>12</v>
      </c>
      <c r="I162" s="31">
        <f t="shared" si="3"/>
        <v>16</v>
      </c>
      <c r="J162" s="3" t="str">
        <f>IFERROR(VLOOKUP(VLOOKUP(B162,Functions!B$2:L$1000,5,false),Functions2!$A$2:$B$100,2,FALSE),VLOOKUP(B162,Functions!B$2:L$1000,5,false))</f>
        <v>Cin</v>
      </c>
      <c r="K162" s="3" t="str">
        <f>IFERROR(VLOOKUP(VLOOKUP(B162,Functions!B$2:L$1000,11,false),Functions2!$A$2:$B$100,2,FALSE),VLOOKUP(B162,Functions!B$2:L$1000,11,false))</f>
        <v>NWE</v>
      </c>
      <c r="L162" s="32">
        <f>VLOOKUP(K162,'DK DvP'!A$2:F$34,if(A162="DST",6,if(A162="TE",5,if(A162="WR",4,if(A162="RB",3,2)))),FALSE)/VLOOKUP("AVG",'DK DvP'!$A$2:$F$34,if(A162="DST",6,if(A162="TE",5,if(A162="WR",4,if(A162="RB",3,2)))),false)</f>
        <v>0.8516825924</v>
      </c>
      <c r="M162" s="8">
        <f>VLOOKUP(J162,Odds!$I$2:$J$31,2,false)</f>
        <v>19</v>
      </c>
      <c r="N162" s="12">
        <f>VLOOKUP(if(A162="DST",K162,J162),'Avg Line'!$D$1:$E$32,2,false)</f>
        <v>23.35</v>
      </c>
      <c r="O162" s="31">
        <f t="shared" si="4"/>
        <v>0.8137044968</v>
      </c>
      <c r="P162" s="12">
        <f t="shared" si="5"/>
        <v>6.652972371</v>
      </c>
      <c r="Q162" s="12">
        <f t="shared" si="6"/>
        <v>1.663243093</v>
      </c>
      <c r="R162" s="33">
        <f t="shared" si="7"/>
        <v>0.5844665122</v>
      </c>
      <c r="S162" s="33">
        <f t="shared" si="8"/>
        <v>0.3744841653</v>
      </c>
      <c r="T162" s="33">
        <f t="shared" si="9"/>
        <v>0.19673724</v>
      </c>
      <c r="U162" s="3">
        <f>iferror(VLOOKUP(B162,Calendar!$A$2:$C$1001,2,false),"TBD")</f>
        <v>9.6</v>
      </c>
      <c r="V162" s="3">
        <f>iferror(VLOOKUP(B162,Calendar!$A$2:$C$1001,3,false),"TBD")</f>
        <v>7.5</v>
      </c>
    </row>
    <row r="163">
      <c r="A163" s="3" t="str">
        <f>VLOOKUP(B163,'DK Salaries'!$B$2:$G$1000,6,false)</f>
        <v>RB</v>
      </c>
      <c r="B163" s="3" t="s">
        <v>438</v>
      </c>
      <c r="C163" s="12" t="str">
        <f>iferror(VLOOKUP(B163,'FD Salaries'!$M$2:$P$1000,3,false)," ")</f>
        <v>Q</v>
      </c>
      <c r="D163" s="12" t="str">
        <f>iferror(VLOOKUP(B163,'FD Salaries'!$M$2:$P$1000,4,false)," ")</f>
        <v>Hamstring</v>
      </c>
      <c r="E163" s="12">
        <f>VLOOKUP(B163,Functions!$B$2:$E$1000,4,false)</f>
        <v>6.95</v>
      </c>
      <c r="F163" s="30">
        <f>VLOOKUP(B163,'DK Salaries'!$B$2:$C$1000,2,false)</f>
        <v>4700</v>
      </c>
      <c r="G163" s="31">
        <f t="shared" si="1"/>
        <v>9.4</v>
      </c>
      <c r="H163" s="31">
        <f t="shared" si="2"/>
        <v>14.1</v>
      </c>
      <c r="I163" s="31">
        <f t="shared" si="3"/>
        <v>18.8</v>
      </c>
      <c r="J163" s="3" t="str">
        <f>IFERROR(VLOOKUP(VLOOKUP(B163,Functions!B$2:L$1000,5,false),Functions2!$A$2:$B$100,2,FALSE),VLOOKUP(B163,Functions!B$2:L$1000,5,false))</f>
        <v>Mia</v>
      </c>
      <c r="K163" s="3" t="str">
        <f>IFERROR(VLOOKUP(VLOOKUP(B163,Functions!B$2:L$1000,11,false),Functions2!$A$2:$B$100,2,FALSE),VLOOKUP(B163,Functions!B$2:L$1000,11,false))</f>
        <v>Pit</v>
      </c>
      <c r="L163" s="32">
        <f>VLOOKUP(K163,'DK DvP'!A$2:F$34,if(A163="DST",6,if(A163="TE",5,if(A163="WR",4,if(A163="RB",3,2)))),FALSE)/VLOOKUP("AVG",'DK DvP'!$A$2:$F$34,if(A163="DST",6,if(A163="TE",5,if(A163="WR",4,if(A163="RB",3,2)))),false)</f>
        <v>1.148317408</v>
      </c>
      <c r="M163" s="8">
        <f>VLOOKUP(J163,Odds!$I$2:$J$31,2,false)</f>
        <v>20.25</v>
      </c>
      <c r="N163" s="12">
        <f>VLOOKUP(if(A163="DST",K163,J163),'Avg Line'!$D$1:$E$32,2,false)</f>
        <v>20.7</v>
      </c>
      <c r="O163" s="31">
        <f t="shared" si="4"/>
        <v>0.9782608696</v>
      </c>
      <c r="P163" s="12">
        <f t="shared" si="5"/>
        <v>7.8073102</v>
      </c>
      <c r="Q163" s="12">
        <f t="shared" si="6"/>
        <v>1.66112983</v>
      </c>
      <c r="R163" s="33">
        <f t="shared" si="7"/>
        <v>0.3900956419</v>
      </c>
      <c r="S163" s="33">
        <f t="shared" si="8"/>
        <v>0.2045207962</v>
      </c>
      <c r="T163" s="33">
        <f t="shared" si="9"/>
        <v>0.08501724055</v>
      </c>
      <c r="U163" s="3">
        <f>iferror(VLOOKUP(B163,Calendar!$A$2:$C$1001,2,false),"TBD")</f>
        <v>7</v>
      </c>
      <c r="V163" s="3">
        <f>iferror(VLOOKUP(B163,Calendar!$A$2:$C$1001,3,false),"TBD")</f>
        <v>8.6</v>
      </c>
    </row>
    <row r="164">
      <c r="A164" s="3" t="str">
        <f>VLOOKUP(B164,'DK Salaries'!$B$2:$G$1000,6,false)</f>
        <v>RB</v>
      </c>
      <c r="B164" s="3" t="s">
        <v>824</v>
      </c>
      <c r="C164" s="12" t="str">
        <f>iferror(VLOOKUP(B164,'FD Salaries'!$M$2:$P$1000,3,false)," ")</f>
        <v/>
      </c>
      <c r="D164" s="12" t="str">
        <f>iferror(VLOOKUP(B164,'FD Salaries'!$M$2:$P$1000,4,false)," ")</f>
        <v/>
      </c>
      <c r="E164" s="12">
        <f>VLOOKUP(B164,Functions!$B$2:$E$1000,4,false)</f>
        <v>4.42</v>
      </c>
      <c r="F164" s="30">
        <f>VLOOKUP(B164,'DK Salaries'!$B$2:$C$1000,2,false)</f>
        <v>3000</v>
      </c>
      <c r="G164" s="31">
        <f t="shared" si="1"/>
        <v>6</v>
      </c>
      <c r="H164" s="31">
        <f t="shared" si="2"/>
        <v>9</v>
      </c>
      <c r="I164" s="31">
        <f t="shared" si="3"/>
        <v>12</v>
      </c>
      <c r="J164" s="3" t="str">
        <f>IFERROR(VLOOKUP(VLOOKUP(B164,Functions!B$2:L$1000,5,false),Functions2!$A$2:$B$100,2,FALSE),VLOOKUP(B164,Functions!B$2:L$1000,5,false))</f>
        <v>Mia</v>
      </c>
      <c r="K164" s="3" t="str">
        <f>IFERROR(VLOOKUP(VLOOKUP(B164,Functions!B$2:L$1000,11,false),Functions2!$A$2:$B$100,2,FALSE),VLOOKUP(B164,Functions!B$2:L$1000,11,false))</f>
        <v>Pit</v>
      </c>
      <c r="L164" s="32">
        <f>VLOOKUP(K164,'DK DvP'!A$2:F$34,if(A164="DST",6,if(A164="TE",5,if(A164="WR",4,if(A164="RB",3,2)))),FALSE)/VLOOKUP("AVG",'DK DvP'!$A$2:$F$34,if(A164="DST",6,if(A164="TE",5,if(A164="WR",4,if(A164="RB",3,2)))),false)</f>
        <v>1.148317408</v>
      </c>
      <c r="M164" s="8">
        <f>VLOOKUP(J164,Odds!$I$2:$J$31,2,false)</f>
        <v>20.25</v>
      </c>
      <c r="N164" s="12">
        <f>VLOOKUP(if(A164="DST",K164,J164),'Avg Line'!$D$1:$E$32,2,false)</f>
        <v>20.7</v>
      </c>
      <c r="O164" s="31">
        <f t="shared" si="4"/>
        <v>0.9782608696</v>
      </c>
      <c r="P164" s="12">
        <f t="shared" si="5"/>
        <v>4.965224617</v>
      </c>
      <c r="Q164" s="12">
        <f t="shared" si="6"/>
        <v>1.655074872</v>
      </c>
      <c r="R164" s="33">
        <f t="shared" si="7"/>
        <v>0.4447689756</v>
      </c>
      <c r="S164" s="33">
        <f t="shared" si="8"/>
        <v>0.1654700038</v>
      </c>
      <c r="T164" s="33">
        <f t="shared" si="9"/>
        <v>0.03549389513</v>
      </c>
      <c r="U164" s="3">
        <f>iferror(VLOOKUP(B164,Calendar!$A$2:$C$1001,2,false),"TBD")</f>
        <v>5.5</v>
      </c>
      <c r="V164" s="3">
        <f>iferror(VLOOKUP(B164,Calendar!$A$2:$C$1001,3,false),"TBD")</f>
        <v>3.6</v>
      </c>
    </row>
    <row r="165">
      <c r="A165" s="3" t="str">
        <f>VLOOKUP(B165,'DK Salaries'!$B$2:$G$1000,6,false)</f>
        <v>RB</v>
      </c>
      <c r="B165" s="3" t="s">
        <v>305</v>
      </c>
      <c r="C165" s="12" t="str">
        <f>iferror(VLOOKUP(B165,'FD Salaries'!$M$2:$P$1000,3,false)," ")</f>
        <v>Q</v>
      </c>
      <c r="D165" s="12" t="str">
        <f>iferror(VLOOKUP(B165,'FD Salaries'!$M$2:$P$1000,4,false)," ")</f>
        <v>Hamstring</v>
      </c>
      <c r="E165" s="12">
        <f>VLOOKUP(B165,Functions!$B$2:$E$1000,4,false)</f>
        <v>5</v>
      </c>
      <c r="F165" s="30">
        <f>VLOOKUP(B165,'DK Salaries'!$B$2:$C$1000,2,false)</f>
        <v>5100</v>
      </c>
      <c r="G165" s="31">
        <f t="shared" si="1"/>
        <v>10.2</v>
      </c>
      <c r="H165" s="31">
        <f t="shared" si="2"/>
        <v>15.3</v>
      </c>
      <c r="I165" s="31">
        <f t="shared" si="3"/>
        <v>20.4</v>
      </c>
      <c r="J165" s="3" t="str">
        <f>IFERROR(VLOOKUP(VLOOKUP(B165,Functions!B$2:L$1000,5,false),Functions2!$A$2:$B$100,2,FALSE),VLOOKUP(B165,Functions!B$2:L$1000,5,false))</f>
        <v>Car</v>
      </c>
      <c r="K165" s="3" t="str">
        <f>IFERROR(VLOOKUP(VLOOKUP(B165,Functions!B$2:L$1000,11,false),Functions2!$A$2:$B$100,2,FALSE),VLOOKUP(B165,Functions!B$2:L$1000,11,false))</f>
        <v>NOR</v>
      </c>
      <c r="L165" s="32">
        <f>VLOOKUP(K165,'DK DvP'!A$2:F$34,if(A165="DST",6,if(A165="TE",5,if(A165="WR",4,if(A165="RB",3,2)))),FALSE)/VLOOKUP("AVG",'DK DvP'!$A$2:$F$34,if(A165="DST",6,if(A165="TE",5,if(A165="WR",4,if(A165="RB",3,2)))),false)</f>
        <v>1.584960532</v>
      </c>
      <c r="M165" s="8">
        <f>VLOOKUP(J165,Odds!$I$2:$J$31,2,false)</f>
        <v>25.5</v>
      </c>
      <c r="N165" s="12">
        <f>VLOOKUP(if(A165="DST",K165,J165),'Avg Line'!$D$1:$E$32,2,false)</f>
        <v>25</v>
      </c>
      <c r="O165" s="31">
        <f t="shared" si="4"/>
        <v>1.02</v>
      </c>
      <c r="P165" s="12">
        <f t="shared" si="5"/>
        <v>8.083298712</v>
      </c>
      <c r="Q165" s="12">
        <f t="shared" si="6"/>
        <v>1.584960532</v>
      </c>
      <c r="R165" s="33">
        <f t="shared" si="7"/>
        <v>0.004661188024</v>
      </c>
      <c r="S165" s="33">
        <f t="shared" si="8"/>
        <v>0.0000001302432295</v>
      </c>
      <c r="T165" s="33">
        <f t="shared" si="9"/>
        <v>0</v>
      </c>
      <c r="U165" s="3">
        <f>iferror(VLOOKUP(B165,Calendar!$A$2:$C$1001,2,false),"TBD")</f>
        <v>5</v>
      </c>
      <c r="V165" s="3">
        <f>iferror(VLOOKUP(B165,Calendar!$A$2:$C$1001,3,false),"TBD")</f>
        <v>2</v>
      </c>
    </row>
    <row r="166">
      <c r="A166" s="3" t="str">
        <f>VLOOKUP(B166,'DK Salaries'!$B$2:$G$1000,6,false)</f>
        <v>RB</v>
      </c>
      <c r="B166" s="3" t="s">
        <v>596</v>
      </c>
      <c r="C166" s="12" t="str">
        <f>iferror(VLOOKUP(B166,'FD Salaries'!$M$2:$P$1000,3,false)," ")</f>
        <v>Q</v>
      </c>
      <c r="D166" s="12" t="str">
        <f>iferror(VLOOKUP(B166,'FD Salaries'!$M$2:$P$1000,4,false)," ")</f>
        <v>Ankle</v>
      </c>
      <c r="E166" s="12">
        <f>VLOOKUP(B166,Functions!$B$2:$E$1000,4,false)</f>
        <v>6.567</v>
      </c>
      <c r="F166" s="30">
        <f>VLOOKUP(B166,'DK Salaries'!$B$2:$C$1000,2,false)</f>
        <v>3400</v>
      </c>
      <c r="G166" s="31">
        <f t="shared" si="1"/>
        <v>6.8</v>
      </c>
      <c r="H166" s="31">
        <f t="shared" si="2"/>
        <v>10.2</v>
      </c>
      <c r="I166" s="31">
        <f t="shared" si="3"/>
        <v>13.6</v>
      </c>
      <c r="J166" s="3" t="str">
        <f>IFERROR(VLOOKUP(VLOOKUP(B166,Functions!B$2:L$1000,5,false),Functions2!$A$2:$B$100,2,FALSE),VLOOKUP(B166,Functions!B$2:L$1000,5,false))</f>
        <v>KAN</v>
      </c>
      <c r="K166" s="3" t="str">
        <f>IFERROR(VLOOKUP(VLOOKUP(B166,Functions!B$2:L$1000,11,false),Functions2!$A$2:$B$100,2,FALSE),VLOOKUP(B166,Functions!B$2:L$1000,11,false))</f>
        <v>Oak</v>
      </c>
      <c r="L166" s="32">
        <f>VLOOKUP(K166,'DK DvP'!A$2:F$34,if(A166="DST",6,if(A166="TE",5,if(A166="WR",4,if(A166="RB",3,2)))),FALSE)/VLOOKUP("AVG",'DK DvP'!$A$2:$F$34,if(A166="DST",6,if(A166="TE",5,if(A166="WR",4,if(A166="RB",3,2)))),false)</f>
        <v>1.090984628</v>
      </c>
      <c r="M166" s="8">
        <f>VLOOKUP(J166,Odds!$I$2:$J$31,2,false)</f>
        <v>22.75</v>
      </c>
      <c r="N166" s="12">
        <f>VLOOKUP(if(A166="DST",K166,J166),'Avg Line'!$D$1:$E$32,2,false)</f>
        <v>31.17</v>
      </c>
      <c r="O166" s="31">
        <f t="shared" si="4"/>
        <v>0.7298684633</v>
      </c>
      <c r="P166" s="12">
        <f t="shared" si="5"/>
        <v>5.229139724</v>
      </c>
      <c r="Q166" s="12">
        <f t="shared" si="6"/>
        <v>1.537982272</v>
      </c>
      <c r="R166" s="33">
        <f t="shared" si="7"/>
        <v>0.4637824133</v>
      </c>
      <c r="S166" s="33">
        <f t="shared" si="8"/>
        <v>0.05088175248</v>
      </c>
      <c r="T166" s="33">
        <f t="shared" si="9"/>
        <v>0.0007317683224</v>
      </c>
      <c r="U166" s="3">
        <f>iferror(VLOOKUP(B166,Calendar!$A$2:$C$1001,2,false),"TBD")</f>
        <v>6.6</v>
      </c>
      <c r="V166" s="3">
        <f>iferror(VLOOKUP(B166,Calendar!$A$2:$C$1001,3,false),"TBD")</f>
        <v>2.2</v>
      </c>
    </row>
    <row r="167">
      <c r="A167" s="3" t="str">
        <f>VLOOKUP(B167,'DK Salaries'!$B$2:$G$1000,6,false)</f>
        <v>RB</v>
      </c>
      <c r="B167" s="3" t="s">
        <v>760</v>
      </c>
      <c r="C167" s="12" t="str">
        <f>iferror(VLOOKUP(B167,'FD Salaries'!$M$2:$P$1000,3,false)," ")</f>
        <v/>
      </c>
      <c r="D167" s="12" t="str">
        <f>iferror(VLOOKUP(B167,'FD Salaries'!$M$2:$P$1000,4,false)," ")</f>
        <v/>
      </c>
      <c r="E167" s="12">
        <f>VLOOKUP(B167,Functions!$B$2:$E$1000,4,false)</f>
        <v>5.85</v>
      </c>
      <c r="F167" s="30">
        <f>VLOOKUP(B167,'DK Salaries'!$B$2:$C$1000,2,false)</f>
        <v>3000</v>
      </c>
      <c r="G167" s="31">
        <f t="shared" si="1"/>
        <v>6</v>
      </c>
      <c r="H167" s="31">
        <f t="shared" si="2"/>
        <v>9</v>
      </c>
      <c r="I167" s="31">
        <f t="shared" si="3"/>
        <v>12</v>
      </c>
      <c r="J167" s="3" t="str">
        <f>IFERROR(VLOOKUP(VLOOKUP(B167,Functions!B$2:L$1000,5,false),Functions2!$A$2:$B$100,2,FALSE),VLOOKUP(B167,Functions!B$2:L$1000,5,false))</f>
        <v>NOR</v>
      </c>
      <c r="K167" s="3" t="str">
        <f>IFERROR(VLOOKUP(VLOOKUP(B167,Functions!B$2:L$1000,11,false),Functions2!$A$2:$B$100,2,FALSE),VLOOKUP(B167,Functions!B$2:L$1000,11,false))</f>
        <v>Car</v>
      </c>
      <c r="L167" s="32">
        <f>VLOOKUP(K167,'DK DvP'!A$2:F$34,if(A167="DST",6,if(A167="TE",5,if(A167="WR",4,if(A167="RB",3,2)))),FALSE)/VLOOKUP("AVG",'DK DvP'!$A$2:$F$34,if(A167="DST",6,if(A167="TE",5,if(A167="WR",4,if(A167="RB",3,2)))),false)</f>
        <v>0.8890735355</v>
      </c>
      <c r="M167" s="8">
        <f>VLOOKUP(J167,Odds!$I$2:$J$31,2,false)</f>
        <v>22.5</v>
      </c>
      <c r="N167" s="12">
        <f>VLOOKUP(if(A167="DST",K167,J167),'Avg Line'!$D$1:$E$32,2,false)</f>
        <v>26.25</v>
      </c>
      <c r="O167" s="31">
        <f t="shared" si="4"/>
        <v>0.8571428571</v>
      </c>
      <c r="P167" s="12">
        <f t="shared" si="5"/>
        <v>4.458068728</v>
      </c>
      <c r="Q167" s="12">
        <f t="shared" si="6"/>
        <v>1.486022909</v>
      </c>
      <c r="R167" s="33">
        <f t="shared" si="7"/>
        <v>0.6914624613</v>
      </c>
      <c r="S167" s="33">
        <f t="shared" si="8"/>
        <v>0.3694413402</v>
      </c>
      <c r="T167" s="33">
        <f t="shared" si="9"/>
        <v>0.1216725046</v>
      </c>
      <c r="U167" s="3">
        <f>iferror(VLOOKUP(B167,Calendar!$A$2:$C$1001,2,false),"TBD")</f>
        <v>7.8</v>
      </c>
      <c r="V167" s="3">
        <f>iferror(VLOOKUP(B167,Calendar!$A$2:$C$1001,3,false),"TBD")</f>
        <v>3.6</v>
      </c>
    </row>
    <row r="168">
      <c r="A168" s="3" t="str">
        <f>VLOOKUP(B168,'DK Salaries'!$B$2:$G$1000,6,false)</f>
        <v>RB</v>
      </c>
      <c r="B168" s="3" t="s">
        <v>909</v>
      </c>
      <c r="C168" s="12" t="str">
        <f>iferror(VLOOKUP(B168,'FD Salaries'!$M$2:$P$1000,3,false)," ")</f>
        <v>O</v>
      </c>
      <c r="D168" s="12" t="str">
        <f>iferror(VLOOKUP(B168,'FD Salaries'!$M$2:$P$1000,4,false)," ")</f>
        <v>Ankle</v>
      </c>
      <c r="E168" s="12">
        <f>VLOOKUP(B168,Functions!$B$2:$E$1000,4,false)</f>
        <v>3</v>
      </c>
      <c r="F168" s="30">
        <f>VLOOKUP(B168,'DK Salaries'!$B$2:$C$1000,2,false)</f>
        <v>3000</v>
      </c>
      <c r="G168" s="31">
        <f t="shared" si="1"/>
        <v>6</v>
      </c>
      <c r="H168" s="31">
        <f t="shared" si="2"/>
        <v>9</v>
      </c>
      <c r="I168" s="31">
        <f t="shared" si="3"/>
        <v>12</v>
      </c>
      <c r="J168" s="3" t="str">
        <f>IFERROR(VLOOKUP(VLOOKUP(B168,Functions!B$2:L$1000,5,false),Functions2!$A$2:$B$100,2,FALSE),VLOOKUP(B168,Functions!B$2:L$1000,5,false))</f>
        <v>Hou</v>
      </c>
      <c r="K168" s="3" t="str">
        <f>IFERROR(VLOOKUP(VLOOKUP(B168,Functions!B$2:L$1000,11,false),Functions2!$A$2:$B$100,2,FALSE),VLOOKUP(B168,Functions!B$2:L$1000,11,false))</f>
        <v>Ind</v>
      </c>
      <c r="L168" s="32">
        <f>VLOOKUP(K168,'DK DvP'!A$2:F$34,if(A168="DST",6,if(A168="TE",5,if(A168="WR",4,if(A168="RB",3,2)))),FALSE)/VLOOKUP("AVG",'DK DvP'!$A$2:$F$34,if(A168="DST",6,if(A168="TE",5,if(A168="WR",4,if(A168="RB",3,2)))),false)</f>
        <v>1.29621936</v>
      </c>
      <c r="M168" s="8">
        <f>VLOOKUP(J168,Odds!$I$2:$J$31,2,false)</f>
        <v>24.5</v>
      </c>
      <c r="N168" s="12">
        <f>VLOOKUP(if(A168="DST",K168,J168),'Avg Line'!$D$1:$E$32,2,false)</f>
        <v>21.44</v>
      </c>
      <c r="O168" s="31">
        <f t="shared" si="4"/>
        <v>1.142723881</v>
      </c>
      <c r="P168" s="12">
        <f t="shared" si="5"/>
        <v>4.443662452</v>
      </c>
      <c r="Q168" s="12">
        <f t="shared" si="6"/>
        <v>1.481220817</v>
      </c>
      <c r="R168" s="33">
        <f t="shared" si="7"/>
        <v>0.2266273524</v>
      </c>
      <c r="S168" s="33">
        <f t="shared" si="8"/>
        <v>0.01222447266</v>
      </c>
      <c r="T168" s="33">
        <f t="shared" si="9"/>
        <v>0.0000884172852</v>
      </c>
      <c r="U168" s="3">
        <f>iferror(VLOOKUP(B168,Calendar!$A$2:$C$1001,2,false),"TBD")</f>
        <v>4.5</v>
      </c>
      <c r="V168" s="3">
        <f>iferror(VLOOKUP(B168,Calendar!$A$2:$C$1001,3,false),"TBD")</f>
        <v>2</v>
      </c>
    </row>
    <row r="169">
      <c r="A169" s="3" t="str">
        <f>VLOOKUP(B169,'DK Salaries'!$B$2:$G$1000,6,false)</f>
        <v>RB</v>
      </c>
      <c r="B169" s="3" t="s">
        <v>670</v>
      </c>
      <c r="C169" s="12" t="str">
        <f>iferror(VLOOKUP(B169,'FD Salaries'!$M$2:$P$1000,3,false)," ")</f>
        <v/>
      </c>
      <c r="D169" s="12" t="str">
        <f>iferror(VLOOKUP(B169,'FD Salaries'!$M$2:$P$1000,4,false)," ")</f>
        <v/>
      </c>
      <c r="E169" s="12">
        <f>VLOOKUP(B169,Functions!$B$2:$E$1000,4,false)</f>
        <v>2.72</v>
      </c>
      <c r="F169" s="30">
        <f>VLOOKUP(B169,'DK Salaries'!$B$2:$C$1000,2,false)</f>
        <v>3000</v>
      </c>
      <c r="G169" s="31">
        <f t="shared" si="1"/>
        <v>6</v>
      </c>
      <c r="H169" s="31">
        <f t="shared" si="2"/>
        <v>9</v>
      </c>
      <c r="I169" s="31">
        <f t="shared" si="3"/>
        <v>12</v>
      </c>
      <c r="J169" s="3" t="str">
        <f>IFERROR(VLOOKUP(VLOOKUP(B169,Functions!B$2:L$1000,5,false),Functions2!$A$2:$B$100,2,FALSE),VLOOKUP(B169,Functions!B$2:L$1000,5,false))</f>
        <v>Den</v>
      </c>
      <c r="K169" s="3" t="str">
        <f>IFERROR(VLOOKUP(VLOOKUP(B169,Functions!B$2:L$1000,11,false),Functions2!$A$2:$B$100,2,FALSE),VLOOKUP(B169,Functions!B$2:L$1000,11,false))</f>
        <v>SDG</v>
      </c>
      <c r="L169" s="32">
        <f>VLOOKUP(K169,'DK DvP'!A$2:F$34,if(A169="DST",6,if(A169="TE",5,if(A169="WR",4,if(A169="RB",3,2)))),FALSE)/VLOOKUP("AVG",'DK DvP'!$A$2:$F$34,if(A169="DST",6,if(A169="TE",5,if(A169="WR",4,if(A169="RB",3,2)))),false)</f>
        <v>1.456584961</v>
      </c>
      <c r="M169" s="8">
        <f>VLOOKUP(J169,Odds!$I$2:$J$31,2,false)</f>
        <v>24</v>
      </c>
      <c r="N169" s="12">
        <f>VLOOKUP(if(A169="DST",K169,J169),'Avg Line'!$D$1:$E$32,2,false)</f>
        <v>22.35</v>
      </c>
      <c r="O169" s="31">
        <f t="shared" si="4"/>
        <v>1.073825503</v>
      </c>
      <c r="P169" s="12">
        <f t="shared" si="5"/>
        <v>4.254401173</v>
      </c>
      <c r="Q169" s="12">
        <f t="shared" si="6"/>
        <v>1.418133724</v>
      </c>
      <c r="R169" s="33">
        <f t="shared" si="7"/>
        <v>0.2411205215</v>
      </c>
      <c r="S169" s="33">
        <f t="shared" si="8"/>
        <v>0.0650746356</v>
      </c>
      <c r="T169" s="33">
        <f t="shared" si="9"/>
        <v>0.01005405904</v>
      </c>
      <c r="U169" s="3">
        <f>iferror(VLOOKUP(B169,Calendar!$A$2:$C$1001,2,false),"TBD")</f>
        <v>3.4</v>
      </c>
      <c r="V169" s="3">
        <f>iferror(VLOOKUP(B169,Calendar!$A$2:$C$1001,3,false),"TBD")</f>
        <v>3.7</v>
      </c>
    </row>
    <row r="170">
      <c r="A170" s="3" t="str">
        <f>VLOOKUP(B170,'DK Salaries'!$B$2:$G$1000,6,false)</f>
        <v>RB</v>
      </c>
      <c r="B170" s="3" t="s">
        <v>612</v>
      </c>
      <c r="C170" s="12" t="str">
        <f>iferror(VLOOKUP(B170,'FD Salaries'!$M$2:$P$1000,3,false)," ")</f>
        <v/>
      </c>
      <c r="D170" s="12" t="str">
        <f>iferror(VLOOKUP(B170,'FD Salaries'!$M$2:$P$1000,4,false)," ")</f>
        <v/>
      </c>
      <c r="E170" s="12">
        <f>VLOOKUP(B170,Functions!$B$2:$E$1000,4,false)</f>
        <v>7.575</v>
      </c>
      <c r="F170" s="30">
        <f>VLOOKUP(B170,'DK Salaries'!$B$2:$C$1000,2,false)</f>
        <v>3300</v>
      </c>
      <c r="G170" s="31">
        <f t="shared" si="1"/>
        <v>6.6</v>
      </c>
      <c r="H170" s="31">
        <f t="shared" si="2"/>
        <v>9.9</v>
      </c>
      <c r="I170" s="31">
        <f t="shared" si="3"/>
        <v>13.2</v>
      </c>
      <c r="J170" s="3" t="str">
        <f>IFERROR(VLOOKUP(VLOOKUP(B170,Functions!B$2:L$1000,5,false),Functions2!$A$2:$B$100,2,FALSE),VLOOKUP(B170,Functions!B$2:L$1000,5,false))</f>
        <v>NYG</v>
      </c>
      <c r="K170" s="3" t="str">
        <f>IFERROR(VLOOKUP(VLOOKUP(B170,Functions!B$2:L$1000,11,false),Functions2!$A$2:$B$100,2,FALSE),VLOOKUP(B170,Functions!B$2:L$1000,11,false))</f>
        <v>Bal</v>
      </c>
      <c r="L170" s="32">
        <f>VLOOKUP(K170,'DK DvP'!A$2:F$34,if(A170="DST",6,if(A170="TE",5,if(A170="WR",4,if(A170="RB",3,2)))),FALSE)/VLOOKUP("AVG",'DK DvP'!$A$2:$F$34,if(A170="DST",6,if(A170="TE",5,if(A170="WR",4,if(A170="RB",3,2)))),false)</f>
        <v>0.751142501</v>
      </c>
      <c r="M170" s="8">
        <f>VLOOKUP(J170,Odds!$I$2:$J$31,2,false)</f>
        <v>23.75</v>
      </c>
      <c r="N170" s="12">
        <f>VLOOKUP(if(A170="DST",K170,J170),'Avg Line'!$D$1:$E$32,2,false)</f>
        <v>29.44</v>
      </c>
      <c r="O170" s="31">
        <f t="shared" si="4"/>
        <v>0.8067255435</v>
      </c>
      <c r="P170" s="12">
        <f t="shared" si="5"/>
        <v>4.590191256</v>
      </c>
      <c r="Q170" s="12">
        <f t="shared" si="6"/>
        <v>1.390967047</v>
      </c>
      <c r="R170" s="33">
        <f t="shared" si="7"/>
        <v>0.7268947425</v>
      </c>
      <c r="S170" s="33">
        <f t="shared" si="8"/>
        <v>0.5137539046</v>
      </c>
      <c r="T170" s="33">
        <f t="shared" si="9"/>
        <v>0.2965037875</v>
      </c>
      <c r="U170" s="3">
        <f>iferror(VLOOKUP(B170,Calendar!$A$2:$C$1001,2,false),"TBD")</f>
        <v>10.1</v>
      </c>
      <c r="V170" s="3">
        <f>iferror(VLOOKUP(B170,Calendar!$A$2:$C$1001,3,false),"TBD")</f>
        <v>5.8</v>
      </c>
    </row>
    <row r="171">
      <c r="A171" s="3" t="str">
        <f>VLOOKUP(B171,'DK Salaries'!$B$2:$G$1000,6,false)</f>
        <v>RB</v>
      </c>
      <c r="B171" s="3" t="s">
        <v>906</v>
      </c>
      <c r="C171" s="12" t="str">
        <f>iferror(VLOOKUP(B171,'FD Salaries'!$M$2:$P$1000,3,false)," ")</f>
        <v>Q</v>
      </c>
      <c r="D171" s="12" t="str">
        <f>iferror(VLOOKUP(B171,'FD Salaries'!$M$2:$P$1000,4,false)," ")</f>
        <v>Wrist</v>
      </c>
      <c r="E171" s="12">
        <f>VLOOKUP(B171,Functions!$B$2:$E$1000,4,false)</f>
        <v>5.075</v>
      </c>
      <c r="F171" s="30">
        <f>VLOOKUP(B171,'DK Salaries'!$B$2:$C$1000,2,false)</f>
        <v>3000</v>
      </c>
      <c r="G171" s="31">
        <f t="shared" si="1"/>
        <v>6</v>
      </c>
      <c r="H171" s="31">
        <f t="shared" si="2"/>
        <v>9</v>
      </c>
      <c r="I171" s="31">
        <f t="shared" si="3"/>
        <v>12</v>
      </c>
      <c r="J171" s="3" t="str">
        <f>IFERROR(VLOOKUP(VLOOKUP(B171,Functions!B$2:L$1000,5,false),Functions2!$A$2:$B$100,2,FALSE),VLOOKUP(B171,Functions!B$2:L$1000,5,false))</f>
        <v>Ind</v>
      </c>
      <c r="K171" s="3" t="str">
        <f>IFERROR(VLOOKUP(VLOOKUP(B171,Functions!B$2:L$1000,11,false),Functions2!$A$2:$B$100,2,FALSE),VLOOKUP(B171,Functions!B$2:L$1000,11,false))</f>
        <v>Hou</v>
      </c>
      <c r="L171" s="32">
        <f>VLOOKUP(K171,'DK DvP'!A$2:F$34,if(A171="DST",6,if(A171="TE",5,if(A171="WR",4,if(A171="RB",3,2)))),FALSE)/VLOOKUP("AVG",'DK DvP'!$A$2:$F$34,if(A171="DST",6,if(A171="TE",5,if(A171="WR",4,if(A171="RB",3,2)))),false)</f>
        <v>0.9380972165</v>
      </c>
      <c r="M171" s="8">
        <f>VLOOKUP(J171,Odds!$I$2:$J$31,2,false)</f>
        <v>21.5</v>
      </c>
      <c r="N171" s="12">
        <f>VLOOKUP(if(A171="DST",K171,J171),'Avg Line'!$D$1:$E$32,2,false)</f>
        <v>24.8</v>
      </c>
      <c r="O171" s="31">
        <f t="shared" si="4"/>
        <v>0.8669354839</v>
      </c>
      <c r="P171" s="12">
        <f t="shared" si="5"/>
        <v>4.127344054</v>
      </c>
      <c r="Q171" s="12">
        <f t="shared" si="6"/>
        <v>1.375781351</v>
      </c>
      <c r="R171" s="33">
        <f t="shared" si="7"/>
        <v>0.3412364737</v>
      </c>
      <c r="S171" s="33">
        <f t="shared" si="8"/>
        <v>0.03813695482</v>
      </c>
      <c r="T171" s="33">
        <f t="shared" si="9"/>
        <v>0.0008552848212</v>
      </c>
      <c r="U171" s="3">
        <f>iferror(VLOOKUP(B171,Calendar!$A$2:$C$1001,2,false),"TBD")</f>
        <v>5.1</v>
      </c>
      <c r="V171" s="3">
        <f>iferror(VLOOKUP(B171,Calendar!$A$2:$C$1001,3,false),"TBD")</f>
        <v>2.2</v>
      </c>
    </row>
    <row r="172">
      <c r="A172" s="3" t="str">
        <f>VLOOKUP(B172,'DK Salaries'!$B$2:$G$1000,6,false)</f>
        <v>RB</v>
      </c>
      <c r="B172" s="3" t="s">
        <v>349</v>
      </c>
      <c r="C172" s="12" t="str">
        <f>iferror(VLOOKUP(B172,'FD Salaries'!$M$2:$P$1000,3,false)," ")</f>
        <v/>
      </c>
      <c r="D172" s="12" t="str">
        <f>iferror(VLOOKUP(B172,'FD Salaries'!$M$2:$P$1000,4,false)," ")</f>
        <v/>
      </c>
      <c r="E172" s="12">
        <f>VLOOKUP(B172,Functions!$B$2:$E$1000,4,false)</f>
        <v>10</v>
      </c>
      <c r="F172" s="30">
        <f>VLOOKUP(B172,'DK Salaries'!$B$2:$C$1000,2,false)</f>
        <v>5000</v>
      </c>
      <c r="G172" s="31">
        <f t="shared" si="1"/>
        <v>10</v>
      </c>
      <c r="H172" s="31">
        <f t="shared" si="2"/>
        <v>15</v>
      </c>
      <c r="I172" s="31">
        <f t="shared" si="3"/>
        <v>20</v>
      </c>
      <c r="J172" s="3" t="str">
        <f>IFERROR(VLOOKUP(VLOOKUP(B172,Functions!B$2:L$1000,5,false),Functions2!$A$2:$B$100,2,FALSE),VLOOKUP(B172,Functions!B$2:L$1000,5,false))</f>
        <v>Bal</v>
      </c>
      <c r="K172" s="3" t="str">
        <f>IFERROR(VLOOKUP(VLOOKUP(B172,Functions!B$2:L$1000,11,false),Functions2!$A$2:$B$100,2,FALSE),VLOOKUP(B172,Functions!B$2:L$1000,11,false))</f>
        <v>NYG</v>
      </c>
      <c r="L172" s="32">
        <f>VLOOKUP(K172,'DK DvP'!A$2:F$34,if(A172="DST",6,if(A172="TE",5,if(A172="WR",4,if(A172="RB",3,2)))),FALSE)/VLOOKUP("AVG",'DK DvP'!$A$2:$F$34,if(A172="DST",6,if(A172="TE",5,if(A172="WR",4,if(A172="RB",3,2)))),false)</f>
        <v>0.7868716244</v>
      </c>
      <c r="M172" s="8">
        <f>VLOOKUP(J172,Odds!$I$2:$J$31,2,false)</f>
        <v>20.75</v>
      </c>
      <c r="N172" s="12">
        <f>VLOOKUP(if(A172="DST",K172,J172),'Avg Line'!$D$1:$E$32,2,false)</f>
        <v>23.8</v>
      </c>
      <c r="O172" s="31">
        <f t="shared" si="4"/>
        <v>0.8718487395</v>
      </c>
      <c r="P172" s="12">
        <f t="shared" si="5"/>
        <v>6.860330339</v>
      </c>
      <c r="Q172" s="12">
        <f t="shared" si="6"/>
        <v>1.372066068</v>
      </c>
      <c r="R172" s="33">
        <f t="shared" si="7"/>
        <v>0.5</v>
      </c>
      <c r="S172" s="33">
        <f t="shared" si="8"/>
        <v>0.2062015207</v>
      </c>
      <c r="T172" s="33">
        <f t="shared" si="9"/>
        <v>0.05057079135</v>
      </c>
      <c r="U172" s="3">
        <f>iferror(VLOOKUP(B172,Calendar!$A$2:$C$1001,2,false),"TBD")</f>
        <v>10</v>
      </c>
      <c r="V172" s="3">
        <f>iferror(VLOOKUP(B172,Calendar!$A$2:$C$1001,3,false),"TBD")</f>
        <v>6.1</v>
      </c>
    </row>
    <row r="173">
      <c r="A173" s="3" t="str">
        <f>VLOOKUP(B173,'DK Salaries'!$B$2:$G$1000,6,false)</f>
        <v>RB</v>
      </c>
      <c r="B173" s="3" t="s">
        <v>150</v>
      </c>
      <c r="C173" s="12" t="str">
        <f>iferror(VLOOKUP(B173,'FD Salaries'!$M$2:$P$1000,3,false)," ")</f>
        <v/>
      </c>
      <c r="D173" s="12" t="str">
        <f>iferror(VLOOKUP(B173,'FD Salaries'!$M$2:$P$1000,4,false)," ")</f>
        <v/>
      </c>
      <c r="E173" s="12">
        <f>VLOOKUP(B173,Functions!$B$2:$E$1000,4,false)</f>
        <v>21.94</v>
      </c>
      <c r="F173" s="30">
        <f>VLOOKUP(B173,'DK Salaries'!$B$2:$C$1000,2,false)</f>
        <v>7000</v>
      </c>
      <c r="G173" s="31">
        <f t="shared" si="1"/>
        <v>14</v>
      </c>
      <c r="H173" s="31">
        <f t="shared" si="2"/>
        <v>21</v>
      </c>
      <c r="I173" s="31">
        <f t="shared" si="3"/>
        <v>28</v>
      </c>
      <c r="J173" s="3" t="str">
        <f>IFERROR(VLOOKUP(VLOOKUP(B173,Functions!B$2:L$1000,5,false),Functions2!$A$2:$B$100,2,FALSE),VLOOKUP(B173,Functions!B$2:L$1000,5,false))</f>
        <v>Dal</v>
      </c>
      <c r="K173" s="3" t="str">
        <f>IFERROR(VLOOKUP(VLOOKUP(B173,Functions!B$2:L$1000,11,false),Functions2!$A$2:$B$100,2,FALSE),VLOOKUP(B173,Functions!B$2:L$1000,11,false))</f>
        <v>GNB</v>
      </c>
      <c r="L173" s="32">
        <f>VLOOKUP(K173,'DK DvP'!A$2:F$34,if(A173="DST",6,if(A173="TE",5,if(A173="WR",4,if(A173="RB",3,2)))),FALSE)/VLOOKUP("AVG",'DK DvP'!$A$2:$F$34,if(A173="DST",6,if(A173="TE",5,if(A173="WR",4,if(A173="RB",3,2)))),false)</f>
        <v>0.6314914832</v>
      </c>
      <c r="M173" s="8">
        <f>VLOOKUP(J173,Odds!$I$2:$J$31,2,false)</f>
        <v>21.25</v>
      </c>
      <c r="N173" s="12">
        <f>VLOOKUP(if(A173="DST",K173,J173),'Avg Line'!$D$1:$E$32,2,false)</f>
        <v>31.42</v>
      </c>
      <c r="O173" s="31">
        <f t="shared" si="4"/>
        <v>0.6763208148</v>
      </c>
      <c r="P173" s="12">
        <f t="shared" si="5"/>
        <v>9.370372907</v>
      </c>
      <c r="Q173" s="12">
        <f t="shared" si="6"/>
        <v>1.338624701</v>
      </c>
      <c r="R173" s="33">
        <f t="shared" si="7"/>
        <v>0.8099678369</v>
      </c>
      <c r="S173" s="33">
        <f t="shared" si="8"/>
        <v>0.5398278373</v>
      </c>
      <c r="T173" s="33">
        <f t="shared" si="9"/>
        <v>0.2489563015</v>
      </c>
      <c r="U173" s="3">
        <f>iferror(VLOOKUP(B173,Calendar!$A$2:$C$1001,2,false),"TBD")</f>
        <v>21.9</v>
      </c>
      <c r="V173" s="3">
        <f>iferror(VLOOKUP(B173,Calendar!$A$2:$C$1001,3,false),"TBD")</f>
        <v>9</v>
      </c>
    </row>
    <row r="174">
      <c r="A174" s="3" t="str">
        <f>VLOOKUP(B174,'DK Salaries'!$B$2:$G$1000,6,false)</f>
        <v>RB</v>
      </c>
      <c r="B174" s="3" t="s">
        <v>578</v>
      </c>
      <c r="C174" s="12" t="str">
        <f>iferror(VLOOKUP(B174,'FD Salaries'!$M$2:$P$1000,3,false)," ")</f>
        <v>Q</v>
      </c>
      <c r="D174" s="12" t="str">
        <f>iferror(VLOOKUP(B174,'FD Salaries'!$M$2:$P$1000,4,false)," ")</f>
        <v>Ankle</v>
      </c>
      <c r="E174" s="12">
        <f>VLOOKUP(B174,Functions!$B$2:$E$1000,4,false)</f>
        <v>4.025</v>
      </c>
      <c r="F174" s="30">
        <f>VLOOKUP(B174,'DK Salaries'!$B$2:$C$1000,2,false)</f>
        <v>3500</v>
      </c>
      <c r="G174" s="31">
        <f t="shared" si="1"/>
        <v>7</v>
      </c>
      <c r="H174" s="31">
        <f t="shared" si="2"/>
        <v>10.5</v>
      </c>
      <c r="I174" s="31">
        <f t="shared" si="3"/>
        <v>14</v>
      </c>
      <c r="J174" s="3" t="str">
        <f>IFERROR(VLOOKUP(VLOOKUP(B174,Functions!B$2:L$1000,5,false),Functions2!$A$2:$B$100,2,FALSE),VLOOKUP(B174,Functions!B$2:L$1000,5,false))</f>
        <v>Det</v>
      </c>
      <c r="K174" s="3" t="str">
        <f>IFERROR(VLOOKUP(VLOOKUP(B174,Functions!B$2:L$1000,11,false),Functions2!$A$2:$B$100,2,FALSE),VLOOKUP(B174,Functions!B$2:L$1000,11,false))</f>
        <v>LA</v>
      </c>
      <c r="L174" s="32">
        <f>VLOOKUP(K174,'DK DvP'!A$2:F$34,if(A174="DST",6,if(A174="TE",5,if(A174="WR",4,if(A174="RB",3,2)))),FALSE)/VLOOKUP("AVG",'DK DvP'!$A$2:$F$34,if(A174="DST",6,if(A174="TE",5,if(A174="WR",4,if(A174="RB",3,2)))),false)</f>
        <v>1.035313668</v>
      </c>
      <c r="M174" s="8">
        <f>VLOOKUP(J174,Odds!$I$2:$J$31,2,false)</f>
        <v>23.5</v>
      </c>
      <c r="N174" s="12">
        <f>VLOOKUP(if(A174="DST",K174,J174),'Avg Line'!$D$1:$E$32,2,false)</f>
        <v>23.75</v>
      </c>
      <c r="O174" s="31">
        <f t="shared" si="4"/>
        <v>0.9894736842</v>
      </c>
      <c r="P174" s="12">
        <f t="shared" si="5"/>
        <v>4.12327291</v>
      </c>
      <c r="Q174" s="12">
        <f t="shared" si="6"/>
        <v>1.178077974</v>
      </c>
      <c r="R174" s="33">
        <f t="shared" si="7"/>
        <v>0.03039636177</v>
      </c>
      <c r="S174" s="33">
        <f t="shared" si="8"/>
        <v>0.00002427497386</v>
      </c>
      <c r="T174" s="33">
        <f t="shared" si="9"/>
        <v>0.0000000002052258363</v>
      </c>
      <c r="U174" s="3">
        <f>iferror(VLOOKUP(B174,Calendar!$A$2:$C$1001,2,false),"TBD")</f>
        <v>4</v>
      </c>
      <c r="V174" s="3">
        <f>iferror(VLOOKUP(B174,Calendar!$A$2:$C$1001,3,false),"TBD")</f>
        <v>1.6</v>
      </c>
    </row>
    <row r="175">
      <c r="A175" s="3" t="str">
        <f>VLOOKUP(B175,'DK Salaries'!$B$2:$G$1000,6,false)</f>
        <v>RB</v>
      </c>
      <c r="B175" s="3" t="s">
        <v>685</v>
      </c>
      <c r="C175" s="12" t="str">
        <f>iferror(VLOOKUP(B175,'FD Salaries'!$M$2:$P$1000,3,false)," ")</f>
        <v/>
      </c>
      <c r="D175" s="12" t="str">
        <f>iferror(VLOOKUP(B175,'FD Salaries'!$M$2:$P$1000,4,false)," ")</f>
        <v/>
      </c>
      <c r="E175" s="12">
        <f>VLOOKUP(B175,Functions!$B$2:$E$1000,4,false)</f>
        <v>3.32</v>
      </c>
      <c r="F175" s="30">
        <f>VLOOKUP(B175,'DK Salaries'!$B$2:$C$1000,2,false)</f>
        <v>3000</v>
      </c>
      <c r="G175" s="31">
        <f t="shared" si="1"/>
        <v>6</v>
      </c>
      <c r="H175" s="31">
        <f t="shared" si="2"/>
        <v>9</v>
      </c>
      <c r="I175" s="31">
        <f t="shared" si="3"/>
        <v>12</v>
      </c>
      <c r="J175" s="3" t="str">
        <f>IFERROR(VLOOKUP(VLOOKUP(B175,Functions!B$2:L$1000,5,false),Functions2!$A$2:$B$100,2,FALSE),VLOOKUP(B175,Functions!B$2:L$1000,5,false))</f>
        <v>SFO</v>
      </c>
      <c r="K175" s="3" t="str">
        <f>IFERROR(VLOOKUP(VLOOKUP(B175,Functions!B$2:L$1000,11,false),Functions2!$A$2:$B$100,2,FALSE),VLOOKUP(B175,Functions!B$2:L$1000,11,false))</f>
        <v>Buf</v>
      </c>
      <c r="L175" s="32">
        <f>VLOOKUP(K175,'DK DvP'!A$2:F$34,if(A175="DST",6,if(A175="TE",5,if(A175="WR",4,if(A175="RB",3,2)))),FALSE)/VLOOKUP("AVG",'DK DvP'!$A$2:$F$34,if(A175="DST",6,if(A175="TE",5,if(A175="WR",4,if(A175="RB",3,2)))),false)</f>
        <v>1.051931865</v>
      </c>
      <c r="M175" s="8">
        <f>VLOOKUP(J175,Odds!$I$2:$J$31,2,false)</f>
        <v>18.25</v>
      </c>
      <c r="N175" s="12">
        <f>VLOOKUP(if(A175="DST",K175,J175),'Avg Line'!$D$1:$E$32,2,false)</f>
        <v>18.7</v>
      </c>
      <c r="O175" s="31">
        <f t="shared" si="4"/>
        <v>0.9759358289</v>
      </c>
      <c r="P175" s="12">
        <f t="shared" si="5"/>
        <v>3.40837175</v>
      </c>
      <c r="Q175" s="12">
        <f t="shared" si="6"/>
        <v>1.136123917</v>
      </c>
      <c r="R175" s="33">
        <f t="shared" si="7"/>
        <v>0.3377525449</v>
      </c>
      <c r="S175" s="33">
        <f t="shared" si="8"/>
        <v>0.1321513489</v>
      </c>
      <c r="T175" s="33">
        <f t="shared" si="9"/>
        <v>0.0348424434</v>
      </c>
      <c r="U175" s="3">
        <f>iferror(VLOOKUP(B175,Calendar!$A$2:$C$1001,2,false),"TBD")</f>
        <v>4.2</v>
      </c>
      <c r="V175" s="3">
        <f>iferror(VLOOKUP(B175,Calendar!$A$2:$C$1001,3,false),"TBD")</f>
        <v>4.3</v>
      </c>
    </row>
    <row r="176">
      <c r="A176" s="3" t="str">
        <f>VLOOKUP(B176,'DK Salaries'!$B$2:$G$1000,6,false)</f>
        <v>RB</v>
      </c>
      <c r="B176" s="3" t="s">
        <v>739</v>
      </c>
      <c r="C176" s="12" t="str">
        <f>iferror(VLOOKUP(B176,'FD Salaries'!$M$2:$P$1000,3,false)," ")</f>
        <v/>
      </c>
      <c r="D176" s="12" t="str">
        <f>iferror(VLOOKUP(B176,'FD Salaries'!$M$2:$P$1000,4,false)," ")</f>
        <v/>
      </c>
      <c r="E176" s="12">
        <f>VLOOKUP(B176,Functions!$B$2:$E$1000,4,false)</f>
        <v>4.78</v>
      </c>
      <c r="F176" s="30">
        <f>VLOOKUP(B176,'DK Salaries'!$B$2:$C$1000,2,false)</f>
        <v>3000</v>
      </c>
      <c r="G176" s="31">
        <f t="shared" si="1"/>
        <v>6</v>
      </c>
      <c r="H176" s="31">
        <f t="shared" si="2"/>
        <v>9</v>
      </c>
      <c r="I176" s="31">
        <f t="shared" si="3"/>
        <v>12</v>
      </c>
      <c r="J176" s="3" t="str">
        <f>IFERROR(VLOOKUP(VLOOKUP(B176,Functions!B$2:L$1000,5,false),Functions2!$A$2:$B$100,2,FALSE),VLOOKUP(B176,Functions!B$2:L$1000,5,false))</f>
        <v>Bal</v>
      </c>
      <c r="K176" s="3" t="str">
        <f>IFERROR(VLOOKUP(VLOOKUP(B176,Functions!B$2:L$1000,11,false),Functions2!$A$2:$B$100,2,FALSE),VLOOKUP(B176,Functions!B$2:L$1000,11,false))</f>
        <v>NYG</v>
      </c>
      <c r="L176" s="32">
        <f>VLOOKUP(K176,'DK DvP'!A$2:F$34,if(A176="DST",6,if(A176="TE",5,if(A176="WR",4,if(A176="RB",3,2)))),FALSE)/VLOOKUP("AVG",'DK DvP'!$A$2:$F$34,if(A176="DST",6,if(A176="TE",5,if(A176="WR",4,if(A176="RB",3,2)))),false)</f>
        <v>0.7868716244</v>
      </c>
      <c r="M176" s="8">
        <f>VLOOKUP(J176,Odds!$I$2:$J$31,2,false)</f>
        <v>20.75</v>
      </c>
      <c r="N176" s="12">
        <f>VLOOKUP(if(A176="DST",K176,J176),'Avg Line'!$D$1:$E$32,2,false)</f>
        <v>23.8</v>
      </c>
      <c r="O176" s="31">
        <f t="shared" si="4"/>
        <v>0.8718487395</v>
      </c>
      <c r="P176" s="12">
        <f t="shared" si="5"/>
        <v>3.279237902</v>
      </c>
      <c r="Q176" s="12">
        <f t="shared" si="6"/>
        <v>1.093079301</v>
      </c>
      <c r="R176" s="33">
        <f t="shared" si="7"/>
        <v>0.3848822606</v>
      </c>
      <c r="S176" s="33">
        <f t="shared" si="8"/>
        <v>0.1528254941</v>
      </c>
      <c r="T176" s="33">
        <f t="shared" si="9"/>
        <v>0.03953587576</v>
      </c>
      <c r="U176" s="3">
        <f>iferror(VLOOKUP(B176,Calendar!$A$2:$C$1001,2,false),"TBD")</f>
        <v>4.8</v>
      </c>
      <c r="V176" s="3">
        <f>iferror(VLOOKUP(B176,Calendar!$A$2:$C$1001,3,false),"TBD")</f>
        <v>4.1</v>
      </c>
    </row>
    <row r="177">
      <c r="A177" s="3" t="str">
        <f>VLOOKUP(B177,'DK Salaries'!$B$2:$G$1000,6,false)</f>
        <v>RB</v>
      </c>
      <c r="B177" s="3" t="s">
        <v>798</v>
      </c>
      <c r="C177" s="12" t="str">
        <f>iferror(VLOOKUP(B177,'FD Salaries'!$M$2:$P$1000,3,false)," ")</f>
        <v/>
      </c>
      <c r="D177" s="12" t="str">
        <f>iferror(VLOOKUP(B177,'FD Salaries'!$M$2:$P$1000,4,false)," ")</f>
        <v/>
      </c>
      <c r="E177" s="12">
        <f>VLOOKUP(B177,Functions!$B$2:$E$1000,4,false)</f>
        <v>3.2</v>
      </c>
      <c r="F177" s="30">
        <f>VLOOKUP(B177,'DK Salaries'!$B$2:$C$1000,2,false)</f>
        <v>3000</v>
      </c>
      <c r="G177" s="31">
        <f t="shared" si="1"/>
        <v>6</v>
      </c>
      <c r="H177" s="31">
        <f t="shared" si="2"/>
        <v>9</v>
      </c>
      <c r="I177" s="31">
        <f t="shared" si="3"/>
        <v>12</v>
      </c>
      <c r="J177" s="3" t="str">
        <f>IFERROR(VLOOKUP(VLOOKUP(B177,Functions!B$2:L$1000,5,false),Functions2!$A$2:$B$100,2,FALSE),VLOOKUP(B177,Functions!B$2:L$1000,5,false))</f>
        <v>Det</v>
      </c>
      <c r="K177" s="3" t="str">
        <f>IFERROR(VLOOKUP(VLOOKUP(B177,Functions!B$2:L$1000,11,false),Functions2!$A$2:$B$100,2,FALSE),VLOOKUP(B177,Functions!B$2:L$1000,11,false))</f>
        <v>LA</v>
      </c>
      <c r="L177" s="32">
        <f>VLOOKUP(K177,'DK DvP'!A$2:F$34,if(A177="DST",6,if(A177="TE",5,if(A177="WR",4,if(A177="RB",3,2)))),FALSE)/VLOOKUP("AVG",'DK DvP'!$A$2:$F$34,if(A177="DST",6,if(A177="TE",5,if(A177="WR",4,if(A177="RB",3,2)))),false)</f>
        <v>1.035313668</v>
      </c>
      <c r="M177" s="8">
        <f>VLOOKUP(J177,Odds!$I$2:$J$31,2,false)</f>
        <v>23.5</v>
      </c>
      <c r="N177" s="12">
        <f>VLOOKUP(if(A177="DST",K177,J177),'Avg Line'!$D$1:$E$32,2,false)</f>
        <v>23.75</v>
      </c>
      <c r="O177" s="31">
        <f t="shared" si="4"/>
        <v>0.9894736842</v>
      </c>
      <c r="P177" s="12">
        <f t="shared" si="5"/>
        <v>3.278130016</v>
      </c>
      <c r="Q177" s="12">
        <f t="shared" si="6"/>
        <v>1.092710005</v>
      </c>
      <c r="R177" s="33">
        <f t="shared" si="7"/>
        <v>0.02275013195</v>
      </c>
      <c r="S177" s="33">
        <f t="shared" si="8"/>
        <v>0</v>
      </c>
      <c r="T177" s="33">
        <f t="shared" si="9"/>
        <v>0</v>
      </c>
      <c r="U177" s="3">
        <f>iferror(VLOOKUP(B177,Calendar!$A$2:$C$1001,2,false),"TBD")</f>
        <v>4.8</v>
      </c>
      <c r="V177" s="3">
        <f>iferror(VLOOKUP(B177,Calendar!$A$2:$C$1001,3,false),"TBD")</f>
        <v>0.6</v>
      </c>
    </row>
    <row r="178">
      <c r="A178" s="3" t="str">
        <f>VLOOKUP(B178,'DK Salaries'!$B$2:$G$1000,6,false)</f>
        <v>RB</v>
      </c>
      <c r="B178" s="3" t="s">
        <v>450</v>
      </c>
      <c r="C178" s="12" t="str">
        <f>iferror(VLOOKUP(B178,'FD Salaries'!$M$2:$P$1000,3,false)," ")</f>
        <v>Q</v>
      </c>
      <c r="D178" s="12" t="str">
        <f>iferror(VLOOKUP(B178,'FD Salaries'!$M$2:$P$1000,4,false)," ")</f>
        <v>Thumb</v>
      </c>
      <c r="E178" s="12">
        <f>VLOOKUP(B178,Functions!$B$2:$E$1000,4,false)</f>
        <v>7.4</v>
      </c>
      <c r="F178" s="30">
        <f>VLOOKUP(B178,'DK Salaries'!$B$2:$C$1000,2,false)</f>
        <v>4500</v>
      </c>
      <c r="G178" s="31">
        <f t="shared" si="1"/>
        <v>9</v>
      </c>
      <c r="H178" s="31">
        <f t="shared" si="2"/>
        <v>13.5</v>
      </c>
      <c r="I178" s="31">
        <f t="shared" si="3"/>
        <v>18</v>
      </c>
      <c r="J178" s="3" t="str">
        <f>IFERROR(VLOOKUP(VLOOKUP(B178,Functions!B$2:L$1000,5,false),Functions2!$A$2:$B$100,2,FALSE),VLOOKUP(B178,Functions!B$2:L$1000,5,false))</f>
        <v>NYG</v>
      </c>
      <c r="K178" s="3" t="str">
        <f>IFERROR(VLOOKUP(VLOOKUP(B178,Functions!B$2:L$1000,11,false),Functions2!$A$2:$B$100,2,FALSE),VLOOKUP(B178,Functions!B$2:L$1000,11,false))</f>
        <v>Bal</v>
      </c>
      <c r="L178" s="32">
        <f>VLOOKUP(K178,'DK DvP'!A$2:F$34,if(A178="DST",6,if(A178="TE",5,if(A178="WR",4,if(A178="RB",3,2)))),FALSE)/VLOOKUP("AVG",'DK DvP'!$A$2:$F$34,if(A178="DST",6,if(A178="TE",5,if(A178="WR",4,if(A178="RB",3,2)))),false)</f>
        <v>0.751142501</v>
      </c>
      <c r="M178" s="8">
        <f>VLOOKUP(J178,Odds!$I$2:$J$31,2,false)</f>
        <v>23.75</v>
      </c>
      <c r="N178" s="12">
        <f>VLOOKUP(if(A178="DST",K178,J178),'Avg Line'!$D$1:$E$32,2,false)</f>
        <v>29.44</v>
      </c>
      <c r="O178" s="31">
        <f t="shared" si="4"/>
        <v>0.8067255435</v>
      </c>
      <c r="P178" s="12">
        <f t="shared" si="5"/>
        <v>4.484147234</v>
      </c>
      <c r="Q178" s="12">
        <f t="shared" si="6"/>
        <v>0.996477163</v>
      </c>
      <c r="R178" s="33">
        <f t="shared" si="7"/>
        <v>0.2118553986</v>
      </c>
      <c r="S178" s="33">
        <f t="shared" si="8"/>
        <v>0.001144206831</v>
      </c>
      <c r="T178" s="33">
        <f t="shared" si="9"/>
        <v>0.0000000579013405</v>
      </c>
      <c r="U178" s="3">
        <f>iferror(VLOOKUP(B178,Calendar!$A$2:$C$1001,2,false),"TBD")</f>
        <v>7.4</v>
      </c>
      <c r="V178" s="3">
        <f>iferror(VLOOKUP(B178,Calendar!$A$2:$C$1001,3,false),"TBD")</f>
        <v>2</v>
      </c>
    </row>
    <row r="179">
      <c r="A179" s="3" t="str">
        <f>VLOOKUP(B179,'DK Salaries'!$B$2:$G$1000,6,false)</f>
        <v>RB</v>
      </c>
      <c r="B179" s="3" t="s">
        <v>756</v>
      </c>
      <c r="C179" s="12" t="str">
        <f>iferror(VLOOKUP(B179,'FD Salaries'!$M$2:$P$1000,3,false)," ")</f>
        <v/>
      </c>
      <c r="D179" s="12" t="str">
        <f>iferror(VLOOKUP(B179,'FD Salaries'!$M$2:$P$1000,4,false)," ")</f>
        <v/>
      </c>
      <c r="E179" s="12">
        <f>VLOOKUP(B179,Functions!$B$2:$E$1000,4,false)</f>
        <v>1.84</v>
      </c>
      <c r="F179" s="30">
        <f>VLOOKUP(B179,'DK Salaries'!$B$2:$C$1000,2,false)</f>
        <v>3000</v>
      </c>
      <c r="G179" s="31">
        <f t="shared" si="1"/>
        <v>6</v>
      </c>
      <c r="H179" s="31">
        <f t="shared" si="2"/>
        <v>9</v>
      </c>
      <c r="I179" s="31">
        <f t="shared" si="3"/>
        <v>12</v>
      </c>
      <c r="J179" s="3" t="str">
        <f>IFERROR(VLOOKUP(VLOOKUP(B179,Functions!B$2:L$1000,5,false),Functions2!$A$2:$B$100,2,FALSE),VLOOKUP(B179,Functions!B$2:L$1000,5,false))</f>
        <v>Car</v>
      </c>
      <c r="K179" s="3" t="str">
        <f>IFERROR(VLOOKUP(VLOOKUP(B179,Functions!B$2:L$1000,11,false),Functions2!$A$2:$B$100,2,FALSE),VLOOKUP(B179,Functions!B$2:L$1000,11,false))</f>
        <v>NOR</v>
      </c>
      <c r="L179" s="32">
        <f>VLOOKUP(K179,'DK DvP'!A$2:F$34,if(A179="DST",6,if(A179="TE",5,if(A179="WR",4,if(A179="RB",3,2)))),FALSE)/VLOOKUP("AVG",'DK DvP'!$A$2:$F$34,if(A179="DST",6,if(A179="TE",5,if(A179="WR",4,if(A179="RB",3,2)))),false)</f>
        <v>1.584960532</v>
      </c>
      <c r="M179" s="8">
        <f>VLOOKUP(J179,Odds!$I$2:$J$31,2,false)</f>
        <v>25.5</v>
      </c>
      <c r="N179" s="12">
        <f>VLOOKUP(if(A179="DST",K179,J179),'Avg Line'!$D$1:$E$32,2,false)</f>
        <v>25</v>
      </c>
      <c r="O179" s="31">
        <f t="shared" si="4"/>
        <v>1.02</v>
      </c>
      <c r="P179" s="12">
        <f t="shared" si="5"/>
        <v>2.974653926</v>
      </c>
      <c r="Q179" s="12">
        <f t="shared" si="6"/>
        <v>0.9915513087</v>
      </c>
      <c r="R179" s="33" t="str">
        <f t="shared" si="7"/>
        <v>TBD</v>
      </c>
      <c r="S179" s="33" t="str">
        <f t="shared" si="8"/>
        <v>TBD</v>
      </c>
      <c r="T179" s="33" t="str">
        <f t="shared" si="9"/>
        <v>TBD</v>
      </c>
      <c r="U179" s="3" t="str">
        <f>iferror(VLOOKUP(B179,Calendar!$A$2:$C$1001,2,false),"TBD")</f>
        <v>TBD</v>
      </c>
      <c r="V179" s="3" t="str">
        <f>iferror(VLOOKUP(B179,Calendar!$A$2:$C$1001,3,false),"TBD")</f>
        <v>TBD</v>
      </c>
    </row>
    <row r="180">
      <c r="A180" s="3" t="str">
        <f>VLOOKUP(B180,'DK Salaries'!$B$2:$G$1000,6,false)</f>
        <v>RB</v>
      </c>
      <c r="B180" s="3" t="s">
        <v>914</v>
      </c>
      <c r="C180" s="12" t="str">
        <f>iferror(VLOOKUP(B180,'FD Salaries'!$M$2:$P$1000,3,false)," ")</f>
        <v/>
      </c>
      <c r="D180" s="12" t="str">
        <f>iferror(VLOOKUP(B180,'FD Salaries'!$M$2:$P$1000,4,false)," ")</f>
        <v/>
      </c>
      <c r="E180" s="12">
        <f>VLOOKUP(B180,Functions!$B$2:$E$1000,4,false)</f>
        <v>1.98</v>
      </c>
      <c r="F180" s="30">
        <f>VLOOKUP(B180,'DK Salaries'!$B$2:$C$1000,2,false)</f>
        <v>3000</v>
      </c>
      <c r="G180" s="31">
        <f t="shared" si="1"/>
        <v>6</v>
      </c>
      <c r="H180" s="31">
        <f t="shared" si="2"/>
        <v>9</v>
      </c>
      <c r="I180" s="31">
        <f t="shared" si="3"/>
        <v>12</v>
      </c>
      <c r="J180" s="3" t="str">
        <f>IFERROR(VLOOKUP(VLOOKUP(B180,Functions!B$2:L$1000,5,false),Functions2!$A$2:$B$100,2,FALSE),VLOOKUP(B180,Functions!B$2:L$1000,5,false))</f>
        <v>Hou</v>
      </c>
      <c r="K180" s="3" t="str">
        <f>IFERROR(VLOOKUP(VLOOKUP(B180,Functions!B$2:L$1000,11,false),Functions2!$A$2:$B$100,2,FALSE),VLOOKUP(B180,Functions!B$2:L$1000,11,false))</f>
        <v>Ind</v>
      </c>
      <c r="L180" s="32">
        <f>VLOOKUP(K180,'DK DvP'!A$2:F$34,if(A180="DST",6,if(A180="TE",5,if(A180="WR",4,if(A180="RB",3,2)))),FALSE)/VLOOKUP("AVG",'DK DvP'!$A$2:$F$34,if(A180="DST",6,if(A180="TE",5,if(A180="WR",4,if(A180="RB",3,2)))),false)</f>
        <v>1.29621936</v>
      </c>
      <c r="M180" s="8">
        <f>VLOOKUP(J180,Odds!$I$2:$J$31,2,false)</f>
        <v>24.5</v>
      </c>
      <c r="N180" s="12">
        <f>VLOOKUP(if(A180="DST",K180,J180),'Avg Line'!$D$1:$E$32,2,false)</f>
        <v>21.44</v>
      </c>
      <c r="O180" s="31">
        <f t="shared" si="4"/>
        <v>1.142723881</v>
      </c>
      <c r="P180" s="12">
        <f t="shared" si="5"/>
        <v>2.932817218</v>
      </c>
      <c r="Q180" s="12">
        <f t="shared" si="6"/>
        <v>0.9776057395</v>
      </c>
      <c r="R180" s="33" t="str">
        <f t="shared" si="7"/>
        <v>TBD</v>
      </c>
      <c r="S180" s="33" t="str">
        <f t="shared" si="8"/>
        <v>TBD</v>
      </c>
      <c r="T180" s="33" t="str">
        <f t="shared" si="9"/>
        <v>TBD</v>
      </c>
      <c r="U180" s="3" t="str">
        <f>iferror(VLOOKUP(B180,Calendar!$A$2:$C$1001,2,false),"TBD")</f>
        <v>TBD</v>
      </c>
      <c r="V180" s="3" t="str">
        <f>iferror(VLOOKUP(B180,Calendar!$A$2:$C$1001,3,false),"TBD")</f>
        <v>TBD</v>
      </c>
    </row>
    <row r="181">
      <c r="A181" s="3" t="str">
        <f>VLOOKUP(B181,'DK Salaries'!$B$2:$G$1000,6,false)</f>
        <v>RB</v>
      </c>
      <c r="B181" s="3" t="s">
        <v>874</v>
      </c>
      <c r="C181" s="12" t="str">
        <f>iferror(VLOOKUP(B181,'FD Salaries'!$M$2:$P$1000,3,false)," ")</f>
        <v>Q</v>
      </c>
      <c r="D181" s="12" t="str">
        <f>iferror(VLOOKUP(B181,'FD Salaries'!$M$2:$P$1000,4,false)," ")</f>
        <v>Wrist</v>
      </c>
      <c r="E181" s="12">
        <f>VLOOKUP(B181,Functions!$B$2:$E$1000,4,false)</f>
        <v>2.1</v>
      </c>
      <c r="F181" s="30">
        <f>VLOOKUP(B181,'DK Salaries'!$B$2:$C$1000,2,false)</f>
        <v>3000</v>
      </c>
      <c r="G181" s="31">
        <f t="shared" si="1"/>
        <v>6</v>
      </c>
      <c r="H181" s="31">
        <f t="shared" si="2"/>
        <v>9</v>
      </c>
      <c r="I181" s="31">
        <f t="shared" si="3"/>
        <v>12</v>
      </c>
      <c r="J181" s="3" t="str">
        <f>IFERROR(VLOOKUP(VLOOKUP(B181,Functions!B$2:L$1000,5,false),Functions2!$A$2:$B$100,2,FALSE),VLOOKUP(B181,Functions!B$2:L$1000,5,false))</f>
        <v>Sea</v>
      </c>
      <c r="K181" s="3" t="str">
        <f>IFERROR(VLOOKUP(VLOOKUP(B181,Functions!B$2:L$1000,11,false),Functions2!$A$2:$B$100,2,FALSE),VLOOKUP(B181,Functions!B$2:L$1000,11,false))</f>
        <v>Atl</v>
      </c>
      <c r="L181" s="32">
        <f>VLOOKUP(K181,'DK DvP'!A$2:F$34,if(A181="DST",6,if(A181="TE",5,if(A181="WR",4,if(A181="RB",3,2)))),FALSE)/VLOOKUP("AVG",'DK DvP'!$A$2:$F$34,if(A181="DST",6,if(A181="TE",5,if(A181="WR",4,if(A181="RB",3,2)))),false)</f>
        <v>1.1898629</v>
      </c>
      <c r="M181" s="8">
        <f>VLOOKUP(J181,Odds!$I$2:$J$31,2,false)</f>
        <v>26</v>
      </c>
      <c r="N181" s="12">
        <f>VLOOKUP(if(A181="DST",K181,J181),'Avg Line'!$D$1:$E$32,2,false)</f>
        <v>23.88</v>
      </c>
      <c r="O181" s="31">
        <f t="shared" si="4"/>
        <v>1.088777219</v>
      </c>
      <c r="P181" s="12">
        <f t="shared" si="5"/>
        <v>2.720540801</v>
      </c>
      <c r="Q181" s="12">
        <f t="shared" si="6"/>
        <v>0.9068469337</v>
      </c>
      <c r="R181" s="33" t="str">
        <f t="shared" si="7"/>
        <v>TBD</v>
      </c>
      <c r="S181" s="33" t="str">
        <f t="shared" si="8"/>
        <v>TBD</v>
      </c>
      <c r="T181" s="33" t="str">
        <f t="shared" si="9"/>
        <v>TBD</v>
      </c>
      <c r="U181" s="3" t="str">
        <f>iferror(VLOOKUP(B181,Calendar!$A$2:$C$1001,2,false),"TBD")</f>
        <v>TBD</v>
      </c>
      <c r="V181" s="3" t="str">
        <f>iferror(VLOOKUP(B181,Calendar!$A$2:$C$1001,3,false),"TBD")</f>
        <v>TBD</v>
      </c>
    </row>
    <row r="182">
      <c r="A182" s="3" t="str">
        <f>VLOOKUP(B182,'DK Salaries'!$B$2:$G$1000,6,false)</f>
        <v>RB</v>
      </c>
      <c r="B182" s="3" t="s">
        <v>740</v>
      </c>
      <c r="C182" s="12" t="str">
        <f>iferror(VLOOKUP(B182,'FD Salaries'!$M$2:$P$1000,3,false)," ")</f>
        <v/>
      </c>
      <c r="D182" s="12" t="str">
        <f>iferror(VLOOKUP(B182,'FD Salaries'!$M$2:$P$1000,4,false)," ")</f>
        <v/>
      </c>
      <c r="E182" s="12">
        <f>VLOOKUP(B182,Functions!$B$2:$E$1000,4,false)</f>
        <v>3.8</v>
      </c>
      <c r="F182" s="30">
        <f>VLOOKUP(B182,'DK Salaries'!$B$2:$C$1000,2,false)</f>
        <v>3000</v>
      </c>
      <c r="G182" s="31">
        <f t="shared" si="1"/>
        <v>6</v>
      </c>
      <c r="H182" s="31">
        <f t="shared" si="2"/>
        <v>9</v>
      </c>
      <c r="I182" s="31">
        <f t="shared" si="3"/>
        <v>12</v>
      </c>
      <c r="J182" s="3" t="str">
        <f>IFERROR(VLOOKUP(VLOOKUP(B182,Functions!B$2:L$1000,5,false),Functions2!$A$2:$B$100,2,FALSE),VLOOKUP(B182,Functions!B$2:L$1000,5,false))</f>
        <v>Bal</v>
      </c>
      <c r="K182" s="3" t="str">
        <f>IFERROR(VLOOKUP(VLOOKUP(B182,Functions!B$2:L$1000,11,false),Functions2!$A$2:$B$100,2,FALSE),VLOOKUP(B182,Functions!B$2:L$1000,11,false))</f>
        <v>NYG</v>
      </c>
      <c r="L182" s="32">
        <f>VLOOKUP(K182,'DK DvP'!A$2:F$34,if(A182="DST",6,if(A182="TE",5,if(A182="WR",4,if(A182="RB",3,2)))),FALSE)/VLOOKUP("AVG",'DK DvP'!$A$2:$F$34,if(A182="DST",6,if(A182="TE",5,if(A182="WR",4,if(A182="RB",3,2)))),false)</f>
        <v>0.7868716244</v>
      </c>
      <c r="M182" s="8">
        <f>VLOOKUP(J182,Odds!$I$2:$J$31,2,false)</f>
        <v>20.75</v>
      </c>
      <c r="N182" s="12">
        <f>VLOOKUP(if(A182="DST",K182,J182),'Avg Line'!$D$1:$E$32,2,false)</f>
        <v>23.8</v>
      </c>
      <c r="O182" s="31">
        <f t="shared" si="4"/>
        <v>0.8718487395</v>
      </c>
      <c r="P182" s="12">
        <f t="shared" si="5"/>
        <v>2.606925529</v>
      </c>
      <c r="Q182" s="12">
        <f t="shared" si="6"/>
        <v>0.8689751763</v>
      </c>
      <c r="R182" s="33">
        <f t="shared" si="7"/>
        <v>0.05804156687</v>
      </c>
      <c r="S182" s="33">
        <f t="shared" si="8"/>
        <v>0.0001018892298</v>
      </c>
      <c r="T182" s="33">
        <f t="shared" si="9"/>
        <v>0.00000000235449038</v>
      </c>
      <c r="U182" s="3">
        <f>iferror(VLOOKUP(B182,Calendar!$A$2:$C$1001,2,false),"TBD")</f>
        <v>3.8</v>
      </c>
      <c r="V182" s="3">
        <f>iferror(VLOOKUP(B182,Calendar!$A$2:$C$1001,3,false),"TBD")</f>
        <v>1.4</v>
      </c>
    </row>
    <row r="183">
      <c r="A183" s="3" t="str">
        <f>VLOOKUP(B183,'DK Salaries'!$B$2:$G$1000,6,false)</f>
        <v>RB</v>
      </c>
      <c r="B183" s="3" t="s">
        <v>553</v>
      </c>
      <c r="C183" s="12" t="str">
        <f>iferror(VLOOKUP(B183,'FD Salaries'!$M$2:$P$1000,3,false)," ")</f>
        <v/>
      </c>
      <c r="D183" s="12" t="str">
        <f>iferror(VLOOKUP(B183,'FD Salaries'!$M$2:$P$1000,4,false)," ")</f>
        <v/>
      </c>
      <c r="E183" s="12">
        <f>VLOOKUP(B183,Functions!$B$2:$E$1000,4,false)</f>
        <v>5.26</v>
      </c>
      <c r="F183" s="30">
        <f>VLOOKUP(B183,'DK Salaries'!$B$2:$C$1000,2,false)</f>
        <v>3700</v>
      </c>
      <c r="G183" s="31">
        <f t="shared" si="1"/>
        <v>7.4</v>
      </c>
      <c r="H183" s="31">
        <f t="shared" si="2"/>
        <v>11.1</v>
      </c>
      <c r="I183" s="31">
        <f t="shared" si="3"/>
        <v>14.8</v>
      </c>
      <c r="J183" s="3" t="str">
        <f>IFERROR(VLOOKUP(VLOOKUP(B183,Functions!B$2:L$1000,5,false),Functions2!$A$2:$B$100,2,FALSE),VLOOKUP(B183,Functions!B$2:L$1000,5,false))</f>
        <v>NYG</v>
      </c>
      <c r="K183" s="3" t="str">
        <f>IFERROR(VLOOKUP(VLOOKUP(B183,Functions!B$2:L$1000,11,false),Functions2!$A$2:$B$100,2,FALSE),VLOOKUP(B183,Functions!B$2:L$1000,11,false))</f>
        <v>Bal</v>
      </c>
      <c r="L183" s="32">
        <f>VLOOKUP(K183,'DK DvP'!A$2:F$34,if(A183="DST",6,if(A183="TE",5,if(A183="WR",4,if(A183="RB",3,2)))),FALSE)/VLOOKUP("AVG",'DK DvP'!$A$2:$F$34,if(A183="DST",6,if(A183="TE",5,if(A183="WR",4,if(A183="RB",3,2)))),false)</f>
        <v>0.751142501</v>
      </c>
      <c r="M183" s="8">
        <f>VLOOKUP(J183,Odds!$I$2:$J$31,2,false)</f>
        <v>23.75</v>
      </c>
      <c r="N183" s="12">
        <f>VLOOKUP(if(A183="DST",K183,J183),'Avg Line'!$D$1:$E$32,2,false)</f>
        <v>29.44</v>
      </c>
      <c r="O183" s="31">
        <f t="shared" si="4"/>
        <v>0.8067255435</v>
      </c>
      <c r="P183" s="12">
        <f t="shared" si="5"/>
        <v>3.187380331</v>
      </c>
      <c r="Q183" s="12">
        <f t="shared" si="6"/>
        <v>0.8614541435</v>
      </c>
      <c r="R183" s="33">
        <f t="shared" si="7"/>
        <v>0.4494764808</v>
      </c>
      <c r="S183" s="33">
        <f t="shared" si="8"/>
        <v>0.237525262</v>
      </c>
      <c r="T183" s="33">
        <f t="shared" si="9"/>
        <v>0.09652875152</v>
      </c>
      <c r="U183" s="3">
        <f>iferror(VLOOKUP(B183,Calendar!$A$2:$C$1001,2,false),"TBD")</f>
        <v>6.6</v>
      </c>
      <c r="V183" s="3">
        <f>iferror(VLOOKUP(B183,Calendar!$A$2:$C$1001,3,false),"TBD")</f>
        <v>6.3</v>
      </c>
    </row>
    <row r="184">
      <c r="A184" s="3" t="str">
        <f>VLOOKUP(B184,'DK Salaries'!$B$2:$G$1000,6,false)</f>
        <v>RB</v>
      </c>
      <c r="B184" s="3" t="s">
        <v>614</v>
      </c>
      <c r="C184" s="12" t="str">
        <f>iferror(VLOOKUP(B184,'FD Salaries'!$M$2:$P$1000,3,false)," ")</f>
        <v/>
      </c>
      <c r="D184" s="12" t="str">
        <f>iferror(VLOOKUP(B184,'FD Salaries'!$M$2:$P$1000,4,false)," ")</f>
        <v/>
      </c>
      <c r="E184" s="12">
        <f>VLOOKUP(B184,Functions!$B$2:$E$1000,4,false)</f>
        <v>4.4</v>
      </c>
      <c r="F184" s="30">
        <f>VLOOKUP(B184,'DK Salaries'!$B$2:$C$1000,2,false)</f>
        <v>3300</v>
      </c>
      <c r="G184" s="31">
        <f t="shared" si="1"/>
        <v>6.6</v>
      </c>
      <c r="H184" s="31">
        <f t="shared" si="2"/>
        <v>9.9</v>
      </c>
      <c r="I184" s="31">
        <f t="shared" si="3"/>
        <v>13.2</v>
      </c>
      <c r="J184" s="3" t="str">
        <f>IFERROR(VLOOKUP(VLOOKUP(B184,Functions!B$2:L$1000,5,false),Functions2!$A$2:$B$100,2,FALSE),VLOOKUP(B184,Functions!B$2:L$1000,5,false))</f>
        <v>NYG</v>
      </c>
      <c r="K184" s="3" t="str">
        <f>IFERROR(VLOOKUP(VLOOKUP(B184,Functions!B$2:L$1000,11,false),Functions2!$A$2:$B$100,2,FALSE),VLOOKUP(B184,Functions!B$2:L$1000,11,false))</f>
        <v>Bal</v>
      </c>
      <c r="L184" s="32">
        <f>VLOOKUP(K184,'DK DvP'!A$2:F$34,if(A184="DST",6,if(A184="TE",5,if(A184="WR",4,if(A184="RB",3,2)))),FALSE)/VLOOKUP("AVG",'DK DvP'!$A$2:$F$34,if(A184="DST",6,if(A184="TE",5,if(A184="WR",4,if(A184="RB",3,2)))),false)</f>
        <v>0.751142501</v>
      </c>
      <c r="M184" s="8">
        <f>VLOOKUP(J184,Odds!$I$2:$J$31,2,false)</f>
        <v>23.75</v>
      </c>
      <c r="N184" s="12">
        <f>VLOOKUP(if(A184="DST",K184,J184),'Avg Line'!$D$1:$E$32,2,false)</f>
        <v>29.44</v>
      </c>
      <c r="O184" s="31">
        <f t="shared" si="4"/>
        <v>0.8067255435</v>
      </c>
      <c r="P184" s="12">
        <f t="shared" si="5"/>
        <v>2.666249706</v>
      </c>
      <c r="Q184" s="12">
        <f t="shared" si="6"/>
        <v>0.8079544565</v>
      </c>
      <c r="R184" s="33">
        <f t="shared" si="7"/>
        <v>0.5</v>
      </c>
      <c r="S184" s="33">
        <f t="shared" si="8"/>
        <v>0.2458838504</v>
      </c>
      <c r="T184" s="33">
        <f t="shared" si="9"/>
        <v>0.08456572235</v>
      </c>
      <c r="U184" s="3">
        <f>iferror(VLOOKUP(B184,Calendar!$A$2:$C$1001,2,false),"TBD")</f>
        <v>6.6</v>
      </c>
      <c r="V184" s="3">
        <f>iferror(VLOOKUP(B184,Calendar!$A$2:$C$1001,3,false),"TBD")</f>
        <v>4.8</v>
      </c>
    </row>
    <row r="185">
      <c r="A185" s="3" t="str">
        <f>VLOOKUP(B185,'DK Salaries'!$B$2:$G$1000,6,false)</f>
        <v>RB</v>
      </c>
      <c r="B185" s="3" t="s">
        <v>575</v>
      </c>
      <c r="C185" s="12" t="str">
        <f>iferror(VLOOKUP(B185,'FD Salaries'!$M$2:$P$1000,3,false)," ")</f>
        <v/>
      </c>
      <c r="D185" s="12" t="str">
        <f>iferror(VLOOKUP(B185,'FD Salaries'!$M$2:$P$1000,4,false)," ")</f>
        <v/>
      </c>
      <c r="E185" s="12">
        <f>VLOOKUP(B185,Functions!$B$2:$E$1000,4,false)</f>
        <v>3.1</v>
      </c>
      <c r="F185" s="30">
        <f>VLOOKUP(B185,'DK Salaries'!$B$2:$C$1000,2,false)</f>
        <v>3500</v>
      </c>
      <c r="G185" s="31">
        <f t="shared" si="1"/>
        <v>7</v>
      </c>
      <c r="H185" s="31">
        <f t="shared" si="2"/>
        <v>10.5</v>
      </c>
      <c r="I185" s="31">
        <f t="shared" si="3"/>
        <v>14</v>
      </c>
      <c r="J185" s="3" t="str">
        <f>IFERROR(VLOOKUP(VLOOKUP(B185,Functions!B$2:L$1000,5,false),Functions2!$A$2:$B$100,2,FALSE),VLOOKUP(B185,Functions!B$2:L$1000,5,false))</f>
        <v>Jax</v>
      </c>
      <c r="K185" s="3" t="str">
        <f>IFERROR(VLOOKUP(VLOOKUP(B185,Functions!B$2:L$1000,11,false),Functions2!$A$2:$B$100,2,FALSE),VLOOKUP(B185,Functions!B$2:L$1000,11,false))</f>
        <v>Chi</v>
      </c>
      <c r="L185" s="32">
        <f>VLOOKUP(K185,'DK DvP'!A$2:F$34,if(A185="DST",6,if(A185="TE",5,if(A185="WR",4,if(A185="RB",3,2)))),FALSE)/VLOOKUP("AVG",'DK DvP'!$A$2:$F$34,if(A185="DST",6,if(A185="TE",5,if(A185="WR",4,if(A185="RB",3,2)))),false)</f>
        <v>0.8874117158</v>
      </c>
      <c r="M185" s="8">
        <f>VLOOKUP(J185,Odds!$I$2:$J$31,2,false)</f>
        <v>22.5</v>
      </c>
      <c r="N185" s="12">
        <f>VLOOKUP(if(A185="DST",K185,J185),'Avg Line'!$D$1:$E$32,2,false)</f>
        <v>22.19</v>
      </c>
      <c r="O185" s="31">
        <f t="shared" si="4"/>
        <v>1.013970257</v>
      </c>
      <c r="P185" s="12">
        <f t="shared" si="5"/>
        <v>2.789408165</v>
      </c>
      <c r="Q185" s="12">
        <f t="shared" si="6"/>
        <v>0.7969737614</v>
      </c>
      <c r="R185" s="33">
        <f t="shared" si="7"/>
        <v>0</v>
      </c>
      <c r="S185" s="33">
        <f t="shared" si="8"/>
        <v>0</v>
      </c>
      <c r="T185" s="33">
        <f t="shared" si="9"/>
        <v>0</v>
      </c>
      <c r="U185" s="3">
        <f>iferror(VLOOKUP(B185,Calendar!$A$2:$C$1001,2,false),"TBD")</f>
        <v>3.1</v>
      </c>
      <c r="V185" s="3">
        <f>iferror(VLOOKUP(B185,Calendar!$A$2:$C$1001,3,false),"TBD")</f>
        <v>0.3</v>
      </c>
    </row>
    <row r="186">
      <c r="A186" s="3" t="str">
        <f>VLOOKUP(B186,'DK Salaries'!$B$2:$G$1000,6,false)</f>
        <v>RB</v>
      </c>
      <c r="B186" s="3" t="s">
        <v>875</v>
      </c>
      <c r="C186" s="12" t="str">
        <f>iferror(VLOOKUP(B186,'FD Salaries'!$M$2:$P$1000,3,false)," ")</f>
        <v/>
      </c>
      <c r="D186" s="12" t="str">
        <f>iferror(VLOOKUP(B186,'FD Salaries'!$M$2:$P$1000,4,false)," ")</f>
        <v/>
      </c>
      <c r="E186" s="12">
        <f>VLOOKUP(B186,Functions!$B$2:$E$1000,4,false)</f>
        <v>1.733</v>
      </c>
      <c r="F186" s="30">
        <f>VLOOKUP(B186,'DK Salaries'!$B$2:$C$1000,2,false)</f>
        <v>3000</v>
      </c>
      <c r="G186" s="31">
        <f t="shared" si="1"/>
        <v>6</v>
      </c>
      <c r="H186" s="31">
        <f t="shared" si="2"/>
        <v>9</v>
      </c>
      <c r="I186" s="31">
        <f t="shared" si="3"/>
        <v>12</v>
      </c>
      <c r="J186" s="3" t="str">
        <f>IFERROR(VLOOKUP(VLOOKUP(B186,Functions!B$2:L$1000,5,false),Functions2!$A$2:$B$100,2,FALSE),VLOOKUP(B186,Functions!B$2:L$1000,5,false))</f>
        <v>Sea</v>
      </c>
      <c r="K186" s="3" t="str">
        <f>IFERROR(VLOOKUP(VLOOKUP(B186,Functions!B$2:L$1000,11,false),Functions2!$A$2:$B$100,2,FALSE),VLOOKUP(B186,Functions!B$2:L$1000,11,false))</f>
        <v>Atl</v>
      </c>
      <c r="L186" s="32">
        <f>VLOOKUP(K186,'DK DvP'!A$2:F$34,if(A186="DST",6,if(A186="TE",5,if(A186="WR",4,if(A186="RB",3,2)))),FALSE)/VLOOKUP("AVG",'DK DvP'!$A$2:$F$34,if(A186="DST",6,if(A186="TE",5,if(A186="WR",4,if(A186="RB",3,2)))),false)</f>
        <v>1.1898629</v>
      </c>
      <c r="M186" s="8">
        <f>VLOOKUP(J186,Odds!$I$2:$J$31,2,false)</f>
        <v>26</v>
      </c>
      <c r="N186" s="12">
        <f>VLOOKUP(if(A186="DST",K186,J186),'Avg Line'!$D$1:$E$32,2,false)</f>
        <v>23.88</v>
      </c>
      <c r="O186" s="31">
        <f t="shared" si="4"/>
        <v>1.088777219</v>
      </c>
      <c r="P186" s="12">
        <f t="shared" si="5"/>
        <v>2.245093909</v>
      </c>
      <c r="Q186" s="12">
        <f t="shared" si="6"/>
        <v>0.7483646363</v>
      </c>
      <c r="R186" s="33" t="str">
        <f t="shared" si="7"/>
        <v>TBD</v>
      </c>
      <c r="S186" s="33" t="str">
        <f t="shared" si="8"/>
        <v>TBD</v>
      </c>
      <c r="T186" s="33" t="str">
        <f t="shared" si="9"/>
        <v>TBD</v>
      </c>
      <c r="U186" s="3" t="str">
        <f>iferror(VLOOKUP(B186,Calendar!$A$2:$C$1001,2,false),"TBD")</f>
        <v>TBD</v>
      </c>
      <c r="V186" s="3" t="str">
        <f>iferror(VLOOKUP(B186,Calendar!$A$2:$C$1001,3,false),"TBD")</f>
        <v>TBD</v>
      </c>
    </row>
    <row r="187">
      <c r="A187" s="3" t="str">
        <f>VLOOKUP(B187,'DK Salaries'!$B$2:$G$1000,6,false)</f>
        <v>RB</v>
      </c>
      <c r="B187" s="3" t="s">
        <v>840</v>
      </c>
      <c r="C187" s="12" t="str">
        <f>iferror(VLOOKUP(B187,'FD Salaries'!$M$2:$P$1000,3,false)," ")</f>
        <v/>
      </c>
      <c r="D187" s="12" t="str">
        <f>iferror(VLOOKUP(B187,'FD Salaries'!$M$2:$P$1000,4,false)," ")</f>
        <v/>
      </c>
      <c r="E187" s="12">
        <f>VLOOKUP(B187,Functions!$B$2:$E$1000,4,false)</f>
        <v>1.8</v>
      </c>
      <c r="F187" s="30">
        <f>VLOOKUP(B187,'DK Salaries'!$B$2:$C$1000,2,false)</f>
        <v>3000</v>
      </c>
      <c r="G187" s="31">
        <f t="shared" si="1"/>
        <v>6</v>
      </c>
      <c r="H187" s="31">
        <f t="shared" si="2"/>
        <v>9</v>
      </c>
      <c r="I187" s="31">
        <f t="shared" si="3"/>
        <v>12</v>
      </c>
      <c r="J187" s="3" t="str">
        <f>IFERROR(VLOOKUP(VLOOKUP(B187,Functions!B$2:L$1000,5,false),Functions2!$A$2:$B$100,2,FALSE),VLOOKUP(B187,Functions!B$2:L$1000,5,false))</f>
        <v>NWE</v>
      </c>
      <c r="K187" s="3" t="str">
        <f>IFERROR(VLOOKUP(VLOOKUP(B187,Functions!B$2:L$1000,11,false),Functions2!$A$2:$B$100,2,FALSE),VLOOKUP(B187,Functions!B$2:L$1000,11,false))</f>
        <v>Cin</v>
      </c>
      <c r="L187" s="32">
        <f>VLOOKUP(K187,'DK DvP'!A$2:F$34,if(A187="DST",6,if(A187="TE",5,if(A187="WR",4,if(A187="RB",3,2)))),FALSE)/VLOOKUP("AVG",'DK DvP'!$A$2:$F$34,if(A187="DST",6,if(A187="TE",5,if(A187="WR",4,if(A187="RB",3,2)))),false)</f>
        <v>0.9671790611</v>
      </c>
      <c r="M187" s="8">
        <f>VLOOKUP(J187,Odds!$I$2:$J$31,2,false)</f>
        <v>28</v>
      </c>
      <c r="N187" s="12">
        <f>VLOOKUP(if(A187="DST",K187,J187),'Avg Line'!$D$1:$E$32,2,false)</f>
        <v>22.35</v>
      </c>
      <c r="O187" s="31">
        <f t="shared" si="4"/>
        <v>1.252796421</v>
      </c>
      <c r="P187" s="12">
        <f t="shared" si="5"/>
        <v>2.181021238</v>
      </c>
      <c r="Q187" s="12">
        <f t="shared" si="6"/>
        <v>0.7270070795</v>
      </c>
      <c r="R187" s="33" t="str">
        <f t="shared" si="7"/>
        <v>TBD</v>
      </c>
      <c r="S187" s="33" t="str">
        <f t="shared" si="8"/>
        <v>TBD</v>
      </c>
      <c r="T187" s="33" t="str">
        <f t="shared" si="9"/>
        <v>TBD</v>
      </c>
      <c r="U187" s="3" t="str">
        <f>iferror(VLOOKUP(B187,Calendar!$A$2:$C$1001,2,false),"TBD")</f>
        <v>TBD</v>
      </c>
      <c r="V187" s="3" t="str">
        <f>iferror(VLOOKUP(B187,Calendar!$A$2:$C$1001,3,false),"TBD")</f>
        <v>TBD</v>
      </c>
    </row>
    <row r="188">
      <c r="A188" s="3" t="str">
        <f>VLOOKUP(B188,'DK Salaries'!$B$2:$G$1000,6,false)</f>
        <v>RB</v>
      </c>
      <c r="B188" s="3" t="s">
        <v>795</v>
      </c>
      <c r="C188" s="12" t="str">
        <f>iferror(VLOOKUP(B188,'FD Salaries'!$M$2:$P$1000,3,false)," ")</f>
        <v>Q</v>
      </c>
      <c r="D188" s="12" t="str">
        <f>iferror(VLOOKUP(B188,'FD Salaries'!$M$2:$P$1000,4,false)," ")</f>
        <v>Thigh</v>
      </c>
      <c r="E188" s="12">
        <f>VLOOKUP(B188,Functions!$B$2:$E$1000,4,false)</f>
        <v>2.15</v>
      </c>
      <c r="F188" s="30">
        <f>VLOOKUP(B188,'DK Salaries'!$B$2:$C$1000,2,false)</f>
        <v>3000</v>
      </c>
      <c r="G188" s="31">
        <f t="shared" si="1"/>
        <v>6</v>
      </c>
      <c r="H188" s="31">
        <f t="shared" si="2"/>
        <v>9</v>
      </c>
      <c r="I188" s="31">
        <f t="shared" si="3"/>
        <v>12</v>
      </c>
      <c r="J188" s="3" t="str">
        <f>IFERROR(VLOOKUP(VLOOKUP(B188,Functions!B$2:L$1000,5,false),Functions2!$A$2:$B$100,2,FALSE),VLOOKUP(B188,Functions!B$2:L$1000,5,false))</f>
        <v>LA</v>
      </c>
      <c r="K188" s="3" t="str">
        <f>IFERROR(VLOOKUP(VLOOKUP(B188,Functions!B$2:L$1000,11,false),Functions2!$A$2:$B$100,2,FALSE),VLOOKUP(B188,Functions!B$2:L$1000,11,false))</f>
        <v>Det</v>
      </c>
      <c r="L188" s="32">
        <f>VLOOKUP(K188,'DK DvP'!A$2:F$34,if(A188="DST",6,if(A188="TE",5,if(A188="WR",4,if(A188="RB",3,2)))),FALSE)/VLOOKUP("AVG",'DK DvP'!$A$2:$F$34,if(A188="DST",6,if(A188="TE",5,if(A188="WR",4,if(A188="RB",3,2)))),false)</f>
        <v>0.929788118</v>
      </c>
      <c r="M188" s="8">
        <f>VLOOKUP(J188,Odds!$I$2:$J$31,2,false)</f>
        <v>20</v>
      </c>
      <c r="N188" s="12">
        <f>VLOOKUP(if(A188="DST",K188,J188),'Avg Line'!$D$1:$E$32,2,false)</f>
        <v>18.75</v>
      </c>
      <c r="O188" s="31">
        <f t="shared" si="4"/>
        <v>1.066666667</v>
      </c>
      <c r="P188" s="12">
        <f t="shared" si="5"/>
        <v>2.132314084</v>
      </c>
      <c r="Q188" s="12">
        <f t="shared" si="6"/>
        <v>0.7107713613</v>
      </c>
      <c r="R188" s="33" t="str">
        <f t="shared" si="7"/>
        <v>TBD</v>
      </c>
      <c r="S188" s="33" t="str">
        <f t="shared" si="8"/>
        <v>TBD</v>
      </c>
      <c r="T188" s="33" t="str">
        <f t="shared" si="9"/>
        <v>TBD</v>
      </c>
      <c r="U188" s="3" t="str">
        <f>iferror(VLOOKUP(B188,Calendar!$A$2:$C$1001,2,false),"TBD")</f>
        <v>TBD</v>
      </c>
      <c r="V188" s="3" t="str">
        <f>iferror(VLOOKUP(B188,Calendar!$A$2:$C$1001,3,false),"TBD")</f>
        <v>TBD</v>
      </c>
    </row>
    <row r="189">
      <c r="A189" s="3" t="str">
        <f>VLOOKUP(B189,'DK Salaries'!$B$2:$G$1000,6,false)</f>
        <v>RB</v>
      </c>
      <c r="B189" s="3" t="s">
        <v>622</v>
      </c>
      <c r="C189" s="12" t="str">
        <f>iferror(VLOOKUP(B189,'FD Salaries'!$M$2:$P$1000,3,false)," ")</f>
        <v/>
      </c>
      <c r="D189" s="12" t="str">
        <f>iferror(VLOOKUP(B189,'FD Salaries'!$M$2:$P$1000,4,false)," ")</f>
        <v/>
      </c>
      <c r="E189" s="12">
        <f>VLOOKUP(B189,Functions!$B$2:$E$1000,4,false)</f>
        <v>5.2</v>
      </c>
      <c r="F189" s="30">
        <f>VLOOKUP(B189,'DK Salaries'!$B$2:$C$1000,2,false)</f>
        <v>3300</v>
      </c>
      <c r="G189" s="31">
        <f t="shared" si="1"/>
        <v>6.6</v>
      </c>
      <c r="H189" s="31">
        <f t="shared" si="2"/>
        <v>9.9</v>
      </c>
      <c r="I189" s="31">
        <f t="shared" si="3"/>
        <v>13.2</v>
      </c>
      <c r="J189" s="3" t="str">
        <f>IFERROR(VLOOKUP(VLOOKUP(B189,Functions!B$2:L$1000,5,false),Functions2!$A$2:$B$100,2,FALSE),VLOOKUP(B189,Functions!B$2:L$1000,5,false))</f>
        <v>Dal</v>
      </c>
      <c r="K189" s="3" t="str">
        <f>IFERROR(VLOOKUP(VLOOKUP(B189,Functions!B$2:L$1000,11,false),Functions2!$A$2:$B$100,2,FALSE),VLOOKUP(B189,Functions!B$2:L$1000,11,false))</f>
        <v>GNB</v>
      </c>
      <c r="L189" s="32">
        <f>VLOOKUP(K189,'DK DvP'!A$2:F$34,if(A189="DST",6,if(A189="TE",5,if(A189="WR",4,if(A189="RB",3,2)))),FALSE)/VLOOKUP("AVG",'DK DvP'!$A$2:$F$34,if(A189="DST",6,if(A189="TE",5,if(A189="WR",4,if(A189="RB",3,2)))),false)</f>
        <v>0.6314914832</v>
      </c>
      <c r="M189" s="8">
        <f>VLOOKUP(J189,Odds!$I$2:$J$31,2,false)</f>
        <v>21.25</v>
      </c>
      <c r="N189" s="12">
        <f>VLOOKUP(if(A189="DST",K189,J189),'Avg Line'!$D$1:$E$32,2,false)</f>
        <v>31.42</v>
      </c>
      <c r="O189" s="31">
        <f t="shared" si="4"/>
        <v>0.6763208148</v>
      </c>
      <c r="P189" s="12">
        <f t="shared" si="5"/>
        <v>2.220872339</v>
      </c>
      <c r="Q189" s="12">
        <f t="shared" si="6"/>
        <v>0.6729916179</v>
      </c>
      <c r="R189" s="33">
        <f t="shared" si="7"/>
        <v>0.2951292257</v>
      </c>
      <c r="S189" s="33">
        <f t="shared" si="8"/>
        <v>0.03532720124</v>
      </c>
      <c r="T189" s="33">
        <f t="shared" si="9"/>
        <v>0.00104574633</v>
      </c>
      <c r="U189" s="3">
        <f>iferror(VLOOKUP(B189,Calendar!$A$2:$C$1001,2,false),"TBD")</f>
        <v>5.2</v>
      </c>
      <c r="V189" s="3">
        <f>iferror(VLOOKUP(B189,Calendar!$A$2:$C$1001,3,false),"TBD")</f>
        <v>2.6</v>
      </c>
    </row>
    <row r="190">
      <c r="A190" s="3" t="str">
        <f>VLOOKUP(B190,'DK Salaries'!$B$2:$G$1000,6,false)</f>
        <v>RB</v>
      </c>
      <c r="B190" s="3" t="s">
        <v>774</v>
      </c>
      <c r="C190" s="12" t="str">
        <f>iferror(VLOOKUP(B190,'FD Salaries'!$M$2:$P$1000,3,false)," ")</f>
        <v/>
      </c>
      <c r="D190" s="12" t="str">
        <f>iferror(VLOOKUP(B190,'FD Salaries'!$M$2:$P$1000,4,false)," ")</f>
        <v/>
      </c>
      <c r="E190" s="12">
        <f>VLOOKUP(B190,Functions!$B$2:$E$1000,4,false)</f>
        <v>2.125</v>
      </c>
      <c r="F190" s="30">
        <f>VLOOKUP(B190,'DK Salaries'!$B$2:$C$1000,2,false)</f>
        <v>3000</v>
      </c>
      <c r="G190" s="31">
        <f t="shared" si="1"/>
        <v>6</v>
      </c>
      <c r="H190" s="31">
        <f t="shared" si="2"/>
        <v>9</v>
      </c>
      <c r="I190" s="31">
        <f t="shared" si="3"/>
        <v>12</v>
      </c>
      <c r="J190" s="3" t="str">
        <f>IFERROR(VLOOKUP(VLOOKUP(B190,Functions!B$2:L$1000,5,false),Functions2!$A$2:$B$100,2,FALSE),VLOOKUP(B190,Functions!B$2:L$1000,5,false))</f>
        <v>Jax</v>
      </c>
      <c r="K190" s="3" t="str">
        <f>IFERROR(VLOOKUP(VLOOKUP(B190,Functions!B$2:L$1000,11,false),Functions2!$A$2:$B$100,2,FALSE),VLOOKUP(B190,Functions!B$2:L$1000,11,false))</f>
        <v>Chi</v>
      </c>
      <c r="L190" s="32">
        <f>VLOOKUP(K190,'DK DvP'!A$2:F$34,if(A190="DST",6,if(A190="TE",5,if(A190="WR",4,if(A190="RB",3,2)))),FALSE)/VLOOKUP("AVG",'DK DvP'!$A$2:$F$34,if(A190="DST",6,if(A190="TE",5,if(A190="WR",4,if(A190="RB",3,2)))),false)</f>
        <v>0.8874117158</v>
      </c>
      <c r="M190" s="8">
        <f>VLOOKUP(J190,Odds!$I$2:$J$31,2,false)</f>
        <v>22.5</v>
      </c>
      <c r="N190" s="12">
        <f>VLOOKUP(if(A190="DST",K190,J190),'Avg Line'!$D$1:$E$32,2,false)</f>
        <v>22.19</v>
      </c>
      <c r="O190" s="31">
        <f t="shared" si="4"/>
        <v>1.013970257</v>
      </c>
      <c r="P190" s="12">
        <f t="shared" si="5"/>
        <v>1.912094307</v>
      </c>
      <c r="Q190" s="12">
        <f t="shared" si="6"/>
        <v>0.6373647689</v>
      </c>
      <c r="R190" s="33" t="str">
        <f t="shared" si="7"/>
        <v>TBD</v>
      </c>
      <c r="S190" s="33" t="str">
        <f t="shared" si="8"/>
        <v>TBD</v>
      </c>
      <c r="T190" s="33" t="str">
        <f t="shared" si="9"/>
        <v>TBD</v>
      </c>
      <c r="U190" s="3">
        <f>iferror(VLOOKUP(B190,Calendar!$A$2:$C$1001,2,false),"TBD")</f>
        <v>8.5</v>
      </c>
      <c r="V190" s="3" t="str">
        <f>iferror(VLOOKUP(B190,Calendar!$A$2:$C$1001,3,false),"TBD")</f>
        <v>TBD</v>
      </c>
    </row>
    <row r="191">
      <c r="A191" s="3" t="str">
        <f>VLOOKUP(B191,'DK Salaries'!$B$2:$G$1000,6,false)</f>
        <v>RB</v>
      </c>
      <c r="B191" s="3" t="s">
        <v>249</v>
      </c>
      <c r="C191" s="12" t="str">
        <f>iferror(VLOOKUP(B191,'FD Salaries'!$M$2:$P$1000,3,false)," ")</f>
        <v>Q</v>
      </c>
      <c r="D191" s="12" t="str">
        <f>iferror(VLOOKUP(B191,'FD Salaries'!$M$2:$P$1000,4,false)," ")</f>
        <v>Ankle</v>
      </c>
      <c r="E191" s="12">
        <f>VLOOKUP(B191,Functions!$B$2:$E$1000,4,false)</f>
        <v>9.425</v>
      </c>
      <c r="F191" s="30">
        <f>VLOOKUP(B191,'DK Salaries'!$B$2:$C$1000,2,false)</f>
        <v>5800</v>
      </c>
      <c r="G191" s="31">
        <f t="shared" si="1"/>
        <v>11.6</v>
      </c>
      <c r="H191" s="31">
        <f t="shared" si="2"/>
        <v>17.4</v>
      </c>
      <c r="I191" s="31">
        <f t="shared" si="3"/>
        <v>23.2</v>
      </c>
      <c r="J191" s="3" t="str">
        <f>IFERROR(VLOOKUP(VLOOKUP(B191,Functions!B$2:L$1000,5,false),Functions2!$A$2:$B$100,2,FALSE),VLOOKUP(B191,Functions!B$2:L$1000,5,false))</f>
        <v>GNB</v>
      </c>
      <c r="K191" s="3" t="str">
        <f>IFERROR(VLOOKUP(VLOOKUP(B191,Functions!B$2:L$1000,11,false),Functions2!$A$2:$B$100,2,FALSE),VLOOKUP(B191,Functions!B$2:L$1000,11,false))</f>
        <v>Dal</v>
      </c>
      <c r="L191" s="32">
        <f>VLOOKUP(K191,'DK DvP'!A$2:F$34,if(A191="DST",6,if(A191="TE",5,if(A191="WR",4,if(A191="RB",3,2)))),FALSE)/VLOOKUP("AVG",'DK DvP'!$A$2:$F$34,if(A191="DST",6,if(A191="TE",5,if(A191="WR",4,if(A191="RB",3,2)))),false)</f>
        <v>0.7769007063</v>
      </c>
      <c r="M191" s="8">
        <f>VLOOKUP(J191,Odds!$I$2:$J$31,2,false)</f>
        <v>25.75</v>
      </c>
      <c r="N191" s="12">
        <f>VLOOKUP(if(A191="DST",K191,J191),'Avg Line'!$D$1:$E$32,2,false)</f>
        <v>51.13</v>
      </c>
      <c r="O191" s="31">
        <f t="shared" si="4"/>
        <v>0.503618228</v>
      </c>
      <c r="P191" s="12">
        <f t="shared" si="5"/>
        <v>3.68763829</v>
      </c>
      <c r="Q191" s="12">
        <f t="shared" si="6"/>
        <v>0.6357997052</v>
      </c>
      <c r="R191" s="33">
        <f t="shared" si="7"/>
        <v>0.2863421666</v>
      </c>
      <c r="S191" s="33">
        <f t="shared" si="8"/>
        <v>0.02011974368</v>
      </c>
      <c r="T191" s="33">
        <f t="shared" si="9"/>
        <v>0.0002012329543</v>
      </c>
      <c r="U191" s="3">
        <f>iferror(VLOOKUP(B191,Calendar!$A$2:$C$1001,2,false),"TBD")</f>
        <v>9.4</v>
      </c>
      <c r="V191" s="3">
        <f>iferror(VLOOKUP(B191,Calendar!$A$2:$C$1001,3,false),"TBD")</f>
        <v>3.9</v>
      </c>
    </row>
    <row r="192">
      <c r="A192" s="3" t="str">
        <f>VLOOKUP(B192,'DK Salaries'!$B$2:$G$1000,6,false)</f>
        <v>RB</v>
      </c>
      <c r="B192" s="3" t="s">
        <v>888</v>
      </c>
      <c r="C192" s="12" t="str">
        <f>iferror(VLOOKUP(B192,'FD Salaries'!$M$2:$P$1000,3,false)," ")</f>
        <v>Q</v>
      </c>
      <c r="D192" s="12" t="str">
        <f>iferror(VLOOKUP(B192,'FD Salaries'!$M$2:$P$1000,4,false)," ")</f>
        <v>Knee</v>
      </c>
      <c r="E192" s="12">
        <f>VLOOKUP(B192,Functions!$B$2:$E$1000,4,false)</f>
        <v>4.375</v>
      </c>
      <c r="F192" s="30">
        <f>VLOOKUP(B192,'DK Salaries'!$B$2:$C$1000,2,false)</f>
        <v>3000</v>
      </c>
      <c r="G192" s="31">
        <f t="shared" si="1"/>
        <v>6</v>
      </c>
      <c r="H192" s="31">
        <f t="shared" si="2"/>
        <v>9</v>
      </c>
      <c r="I192" s="31">
        <f t="shared" si="3"/>
        <v>12</v>
      </c>
      <c r="J192" s="3" t="str">
        <f>IFERROR(VLOOKUP(VLOOKUP(B192,Functions!B$2:L$1000,5,false),Functions2!$A$2:$B$100,2,FALSE),VLOOKUP(B192,Functions!B$2:L$1000,5,false))</f>
        <v>Dal</v>
      </c>
      <c r="K192" s="3" t="str">
        <f>IFERROR(VLOOKUP(VLOOKUP(B192,Functions!B$2:L$1000,11,false),Functions2!$A$2:$B$100,2,FALSE),VLOOKUP(B192,Functions!B$2:L$1000,11,false))</f>
        <v>GNB</v>
      </c>
      <c r="L192" s="32">
        <f>VLOOKUP(K192,'DK DvP'!A$2:F$34,if(A192="DST",6,if(A192="TE",5,if(A192="WR",4,if(A192="RB",3,2)))),FALSE)/VLOOKUP("AVG",'DK DvP'!$A$2:$F$34,if(A192="DST",6,if(A192="TE",5,if(A192="WR",4,if(A192="RB",3,2)))),false)</f>
        <v>0.6314914832</v>
      </c>
      <c r="M192" s="8">
        <f>VLOOKUP(J192,Odds!$I$2:$J$31,2,false)</f>
        <v>21.25</v>
      </c>
      <c r="N192" s="12">
        <f>VLOOKUP(if(A192="DST",K192,J192),'Avg Line'!$D$1:$E$32,2,false)</f>
        <v>31.42</v>
      </c>
      <c r="O192" s="31">
        <f t="shared" si="4"/>
        <v>0.6763208148</v>
      </c>
      <c r="P192" s="12">
        <f t="shared" si="5"/>
        <v>1.868522401</v>
      </c>
      <c r="Q192" s="12">
        <f t="shared" si="6"/>
        <v>0.6228408002</v>
      </c>
      <c r="R192" s="33">
        <f t="shared" si="7"/>
        <v>0.1586552539</v>
      </c>
      <c r="S192" s="33">
        <f t="shared" si="8"/>
        <v>0.00202013749</v>
      </c>
      <c r="T192" s="33">
        <f t="shared" si="9"/>
        <v>0.000001017083243</v>
      </c>
      <c r="U192" s="3">
        <f>iferror(VLOOKUP(B192,Calendar!$A$2:$C$1001,2,false),"TBD")</f>
        <v>4.4</v>
      </c>
      <c r="V192" s="3">
        <f>iferror(VLOOKUP(B192,Calendar!$A$2:$C$1001,3,false),"TBD")</f>
        <v>1.6</v>
      </c>
    </row>
    <row r="193">
      <c r="A193" s="3" t="str">
        <f>VLOOKUP(B193,'DK Salaries'!$B$2:$G$1000,6,false)</f>
        <v>RB</v>
      </c>
      <c r="B193" s="3" t="s">
        <v>584</v>
      </c>
      <c r="C193" s="12" t="str">
        <f>iferror(VLOOKUP(B193,'FD Salaries'!$M$2:$P$1000,3,false)," ")</f>
        <v/>
      </c>
      <c r="D193" s="12" t="str">
        <f>iferror(VLOOKUP(B193,'FD Salaries'!$M$2:$P$1000,4,false)," ")</f>
        <v/>
      </c>
      <c r="E193" s="12">
        <f>VLOOKUP(B193,Functions!$B$2:$E$1000,4,false)</f>
        <v>2.033</v>
      </c>
      <c r="F193" s="30">
        <f>VLOOKUP(B193,'DK Salaries'!$B$2:$C$1000,2,false)</f>
        <v>3400</v>
      </c>
      <c r="G193" s="31">
        <f t="shared" si="1"/>
        <v>6.8</v>
      </c>
      <c r="H193" s="31">
        <f t="shared" si="2"/>
        <v>10.2</v>
      </c>
      <c r="I193" s="31">
        <f t="shared" si="3"/>
        <v>13.6</v>
      </c>
      <c r="J193" s="3" t="str">
        <f>IFERROR(VLOOKUP(VLOOKUP(B193,Functions!B$2:L$1000,5,false),Functions2!$A$2:$B$100,2,FALSE),VLOOKUP(B193,Functions!B$2:L$1000,5,false))</f>
        <v>SDG</v>
      </c>
      <c r="K193" s="3" t="str">
        <f>IFERROR(VLOOKUP(VLOOKUP(B193,Functions!B$2:L$1000,11,false),Functions2!$A$2:$B$100,2,FALSE),VLOOKUP(B193,Functions!B$2:L$1000,11,false))</f>
        <v>Den</v>
      </c>
      <c r="L193" s="32">
        <f>VLOOKUP(K193,'DK DvP'!A$2:F$34,if(A193="DST",6,if(A193="TE",5,if(A193="WR",4,if(A193="RB",3,2)))),FALSE)/VLOOKUP("AVG",'DK DvP'!$A$2:$F$34,if(A193="DST",6,if(A193="TE",5,if(A193="WR",4,if(A193="RB",3,2)))),false)</f>
        <v>1.114250104</v>
      </c>
      <c r="M193" s="8">
        <f>VLOOKUP(J193,Odds!$I$2:$J$31,2,false)</f>
        <v>21</v>
      </c>
      <c r="N193" s="12">
        <f>VLOOKUP(if(A193="DST",K193,J193),'Avg Line'!$D$1:$E$32,2,false)</f>
        <v>24.4</v>
      </c>
      <c r="O193" s="31">
        <f t="shared" si="4"/>
        <v>0.8606557377</v>
      </c>
      <c r="P193" s="12">
        <f t="shared" si="5"/>
        <v>1.94961802</v>
      </c>
      <c r="Q193" s="12">
        <f t="shared" si="6"/>
        <v>0.5734170647</v>
      </c>
      <c r="R193" s="33" t="str">
        <f t="shared" si="7"/>
        <v>TBD</v>
      </c>
      <c r="S193" s="33" t="str">
        <f t="shared" si="8"/>
        <v>TBD</v>
      </c>
      <c r="T193" s="33" t="str">
        <f t="shared" si="9"/>
        <v>TBD</v>
      </c>
      <c r="U193" s="3" t="str">
        <f>iferror(VLOOKUP(B193,Calendar!$A$2:$C$1001,2,false),"TBD")</f>
        <v>TBD</v>
      </c>
      <c r="V193" s="3" t="str">
        <f>iferror(VLOOKUP(B193,Calendar!$A$2:$C$1001,3,false),"TBD")</f>
        <v>TBD</v>
      </c>
    </row>
    <row r="194">
      <c r="A194" s="3" t="str">
        <f>VLOOKUP(B194,'DK Salaries'!$B$2:$G$1000,6,false)</f>
        <v>RB</v>
      </c>
      <c r="B194" s="3" t="s">
        <v>931</v>
      </c>
      <c r="C194" s="12" t="str">
        <f>iferror(VLOOKUP(B194,'FD Salaries'!$M$2:$P$1000,3,false)," ")</f>
        <v/>
      </c>
      <c r="D194" s="12" t="str">
        <f>iferror(VLOOKUP(B194,'FD Salaries'!$M$2:$P$1000,4,false)," ")</f>
        <v/>
      </c>
      <c r="E194" s="12">
        <f>VLOOKUP(B194,Functions!$B$2:$E$1000,4,false)</f>
        <v>1.64</v>
      </c>
      <c r="F194" s="30">
        <f>VLOOKUP(B194,'DK Salaries'!$B$2:$C$1000,2,false)</f>
        <v>3000</v>
      </c>
      <c r="G194" s="31">
        <f t="shared" si="1"/>
        <v>6</v>
      </c>
      <c r="H194" s="31">
        <f t="shared" si="2"/>
        <v>9</v>
      </c>
      <c r="I194" s="31">
        <f t="shared" si="3"/>
        <v>12</v>
      </c>
      <c r="J194" s="3" t="str">
        <f>IFERROR(VLOOKUP(VLOOKUP(B194,Functions!B$2:L$1000,5,false),Functions2!$A$2:$B$100,2,FALSE),VLOOKUP(B194,Functions!B$2:L$1000,5,false))</f>
        <v>Ari</v>
      </c>
      <c r="K194" s="3" t="str">
        <f>IFERROR(VLOOKUP(VLOOKUP(B194,Functions!B$2:L$1000,11,false),Functions2!$A$2:$B$100,2,FALSE),VLOOKUP(B194,Functions!B$2:L$1000,11,false))</f>
        <v>NYJ</v>
      </c>
      <c r="L194" s="32">
        <f>VLOOKUP(K194,'DK DvP'!A$2:F$34,if(A194="DST",6,if(A194="TE",5,if(A194="WR",4,if(A194="RB",3,2)))),FALSE)/VLOOKUP("AVG",'DK DvP'!$A$2:$F$34,if(A194="DST",6,if(A194="TE",5,if(A194="WR",4,if(A194="RB",3,2)))),false)</f>
        <v>0.9056917324</v>
      </c>
      <c r="M194" s="8">
        <f>VLOOKUP(J194,Odds!$I$2:$J$31,2,false)</f>
        <v>27.5</v>
      </c>
      <c r="N194" s="12">
        <f>VLOOKUP(if(A194="DST",K194,J194),'Avg Line'!$D$1:$E$32,2,false)</f>
        <v>26.3</v>
      </c>
      <c r="O194" s="31">
        <f t="shared" si="4"/>
        <v>1.045627376</v>
      </c>
      <c r="P194" s="12">
        <f t="shared" si="5"/>
        <v>1.553106355</v>
      </c>
      <c r="Q194" s="12">
        <f t="shared" si="6"/>
        <v>0.5177021183</v>
      </c>
      <c r="R194" s="33" t="str">
        <f t="shared" si="7"/>
        <v>TBD</v>
      </c>
      <c r="S194" s="33" t="str">
        <f t="shared" si="8"/>
        <v>TBD</v>
      </c>
      <c r="T194" s="33" t="str">
        <f t="shared" si="9"/>
        <v>TBD</v>
      </c>
      <c r="U194" s="3" t="str">
        <f>iferror(VLOOKUP(B194,Calendar!$A$2:$C$1001,2,false),"TBD")</f>
        <v>TBD</v>
      </c>
      <c r="V194" s="3" t="str">
        <f>iferror(VLOOKUP(B194,Calendar!$A$2:$C$1001,3,false),"TBD")</f>
        <v>TBD</v>
      </c>
    </row>
    <row r="195">
      <c r="A195" s="3" t="str">
        <f>VLOOKUP(B195,'DK Salaries'!$B$2:$G$1000,6,false)</f>
        <v>RB</v>
      </c>
      <c r="B195" s="3" t="s">
        <v>817</v>
      </c>
      <c r="C195" s="12" t="str">
        <f>iferror(VLOOKUP(B195,'FD Salaries'!$M$2:$P$1000,3,false)," ")</f>
        <v/>
      </c>
      <c r="D195" s="12" t="str">
        <f>iferror(VLOOKUP(B195,'FD Salaries'!$M$2:$P$1000,4,false)," ")</f>
        <v/>
      </c>
      <c r="E195" s="12">
        <f>VLOOKUP(B195,Functions!$B$2:$E$1000,4,false)</f>
        <v>1.267</v>
      </c>
      <c r="F195" s="30">
        <f>VLOOKUP(B195,'DK Salaries'!$B$2:$C$1000,2,false)</f>
        <v>3000</v>
      </c>
      <c r="G195" s="31">
        <f t="shared" si="1"/>
        <v>6</v>
      </c>
      <c r="H195" s="31">
        <f t="shared" si="2"/>
        <v>9</v>
      </c>
      <c r="I195" s="31">
        <f t="shared" si="3"/>
        <v>12</v>
      </c>
      <c r="J195" s="3" t="str">
        <f>IFERROR(VLOOKUP(VLOOKUP(B195,Functions!B$2:L$1000,5,false),Functions2!$A$2:$B$100,2,FALSE),VLOOKUP(B195,Functions!B$2:L$1000,5,false))</f>
        <v>Mia</v>
      </c>
      <c r="K195" s="3" t="str">
        <f>IFERROR(VLOOKUP(VLOOKUP(B195,Functions!B$2:L$1000,11,false),Functions2!$A$2:$B$100,2,FALSE),VLOOKUP(B195,Functions!B$2:L$1000,11,false))</f>
        <v>Pit</v>
      </c>
      <c r="L195" s="32">
        <f>VLOOKUP(K195,'DK DvP'!A$2:F$34,if(A195="DST",6,if(A195="TE",5,if(A195="WR",4,if(A195="RB",3,2)))),FALSE)/VLOOKUP("AVG",'DK DvP'!$A$2:$F$34,if(A195="DST",6,if(A195="TE",5,if(A195="WR",4,if(A195="RB",3,2)))),false)</f>
        <v>1.148317408</v>
      </c>
      <c r="M195" s="8">
        <f>VLOOKUP(J195,Odds!$I$2:$J$31,2,false)</f>
        <v>20.25</v>
      </c>
      <c r="N195" s="12">
        <f>VLOOKUP(if(A195="DST",K195,J195),'Avg Line'!$D$1:$E$32,2,false)</f>
        <v>20.7</v>
      </c>
      <c r="O195" s="31">
        <f t="shared" si="4"/>
        <v>0.9782608696</v>
      </c>
      <c r="P195" s="12">
        <f t="shared" si="5"/>
        <v>1.4232895</v>
      </c>
      <c r="Q195" s="12">
        <f t="shared" si="6"/>
        <v>0.4744298333</v>
      </c>
      <c r="R195" s="33" t="str">
        <f t="shared" si="7"/>
        <v>TBD</v>
      </c>
      <c r="S195" s="33" t="str">
        <f t="shared" si="8"/>
        <v>TBD</v>
      </c>
      <c r="T195" s="33" t="str">
        <f t="shared" si="9"/>
        <v>TBD</v>
      </c>
      <c r="U195" s="3" t="str">
        <f>iferror(VLOOKUP(B195,Calendar!$A$2:$C$1001,2,false),"TBD")</f>
        <v>TBD</v>
      </c>
      <c r="V195" s="3" t="str">
        <f>iferror(VLOOKUP(B195,Calendar!$A$2:$C$1001,3,false),"TBD")</f>
        <v>TBD</v>
      </c>
    </row>
    <row r="196">
      <c r="A196" s="3" t="str">
        <f>VLOOKUP(B196,'DK Salaries'!$B$2:$G$1000,6,false)</f>
        <v>RB</v>
      </c>
      <c r="B196" s="3" t="s">
        <v>779</v>
      </c>
      <c r="C196" s="12" t="str">
        <f>iferror(VLOOKUP(B196,'FD Salaries'!$M$2:$P$1000,3,false)," ")</f>
        <v/>
      </c>
      <c r="D196" s="12" t="str">
        <f>iferror(VLOOKUP(B196,'FD Salaries'!$M$2:$P$1000,4,false)," ")</f>
        <v/>
      </c>
      <c r="E196" s="12">
        <f>VLOOKUP(B196,Functions!$B$2:$E$1000,4,false)</f>
        <v>1.567</v>
      </c>
      <c r="F196" s="30">
        <f>VLOOKUP(B196,'DK Salaries'!$B$2:$C$1000,2,false)</f>
        <v>3000</v>
      </c>
      <c r="G196" s="31">
        <f t="shared" si="1"/>
        <v>6</v>
      </c>
      <c r="H196" s="31">
        <f t="shared" si="2"/>
        <v>9</v>
      </c>
      <c r="I196" s="31">
        <f t="shared" si="3"/>
        <v>12</v>
      </c>
      <c r="J196" s="3" t="str">
        <f>IFERROR(VLOOKUP(VLOOKUP(B196,Functions!B$2:L$1000,5,false),Functions2!$A$2:$B$100,2,FALSE),VLOOKUP(B196,Functions!B$2:L$1000,5,false))</f>
        <v>Chi</v>
      </c>
      <c r="K196" s="3" t="str">
        <f>IFERROR(VLOOKUP(VLOOKUP(B196,Functions!B$2:L$1000,11,false),Functions2!$A$2:$B$100,2,FALSE),VLOOKUP(B196,Functions!B$2:L$1000,11,false))</f>
        <v>Jax</v>
      </c>
      <c r="L196" s="32">
        <f>VLOOKUP(K196,'DK DvP'!A$2:F$34,if(A196="DST",6,if(A196="TE",5,if(A196="WR",4,if(A196="RB",3,2)))),FALSE)/VLOOKUP("AVG",'DK DvP'!$A$2:$F$34,if(A196="DST",6,if(A196="TE",5,if(A196="WR",4,if(A196="RB",3,2)))),false)</f>
        <v>0.9380972165</v>
      </c>
      <c r="M196" s="8">
        <f>VLOOKUP(J196,Odds!$I$2:$J$31,2,false)</f>
        <v>24.5</v>
      </c>
      <c r="N196" s="12">
        <f>VLOOKUP(if(A196="DST",K196,J196),'Avg Line'!$D$1:$E$32,2,false)</f>
        <v>26.19</v>
      </c>
      <c r="O196" s="31">
        <f t="shared" si="4"/>
        <v>0.935471554</v>
      </c>
      <c r="P196" s="12">
        <f t="shared" si="5"/>
        <v>1.37514163</v>
      </c>
      <c r="Q196" s="12">
        <f t="shared" si="6"/>
        <v>0.4583805433</v>
      </c>
      <c r="R196" s="33" t="str">
        <f t="shared" si="7"/>
        <v>TBD</v>
      </c>
      <c r="S196" s="33" t="str">
        <f t="shared" si="8"/>
        <v>TBD</v>
      </c>
      <c r="T196" s="33" t="str">
        <f t="shared" si="9"/>
        <v>TBD</v>
      </c>
      <c r="U196" s="3" t="str">
        <f>iferror(VLOOKUP(B196,Calendar!$A$2:$C$1001,2,false),"TBD")</f>
        <v>TBD</v>
      </c>
      <c r="V196" s="3" t="str">
        <f>iferror(VLOOKUP(B196,Calendar!$A$2:$C$1001,3,false),"TBD")</f>
        <v>TBD</v>
      </c>
    </row>
    <row r="197">
      <c r="A197" s="3" t="str">
        <f>VLOOKUP(B197,'DK Salaries'!$B$2:$G$1000,6,false)</f>
        <v>RB</v>
      </c>
      <c r="B197" s="3" t="s">
        <v>601</v>
      </c>
      <c r="C197" s="12" t="str">
        <f>iferror(VLOOKUP(B197,'FD Salaries'!$M$2:$P$1000,3,false)," ")</f>
        <v/>
      </c>
      <c r="D197" s="12" t="str">
        <f>iferror(VLOOKUP(B197,'FD Salaries'!$M$2:$P$1000,4,false)," ")</f>
        <v/>
      </c>
      <c r="E197" s="12">
        <f>VLOOKUP(B197,Functions!$B$2:$E$1000,4,false)</f>
        <v>3.8</v>
      </c>
      <c r="F197" s="30">
        <f>VLOOKUP(B197,'DK Salaries'!$B$2:$C$1000,2,false)</f>
        <v>3400</v>
      </c>
      <c r="G197" s="31">
        <f t="shared" si="1"/>
        <v>6.8</v>
      </c>
      <c r="H197" s="31">
        <f t="shared" si="2"/>
        <v>10.2</v>
      </c>
      <c r="I197" s="31">
        <f t="shared" si="3"/>
        <v>13.6</v>
      </c>
      <c r="J197" s="3" t="str">
        <f>IFERROR(VLOOKUP(VLOOKUP(B197,Functions!B$2:L$1000,5,false),Functions2!$A$2:$B$100,2,FALSE),VLOOKUP(B197,Functions!B$2:L$1000,5,false))</f>
        <v>GNB</v>
      </c>
      <c r="K197" s="3" t="str">
        <f>IFERROR(VLOOKUP(VLOOKUP(B197,Functions!B$2:L$1000,11,false),Functions2!$A$2:$B$100,2,FALSE),VLOOKUP(B197,Functions!B$2:L$1000,11,false))</f>
        <v>Dal</v>
      </c>
      <c r="L197" s="32">
        <f>VLOOKUP(K197,'DK DvP'!A$2:F$34,if(A197="DST",6,if(A197="TE",5,if(A197="WR",4,if(A197="RB",3,2)))),FALSE)/VLOOKUP("AVG",'DK DvP'!$A$2:$F$34,if(A197="DST",6,if(A197="TE",5,if(A197="WR",4,if(A197="RB",3,2)))),false)</f>
        <v>0.7769007063</v>
      </c>
      <c r="M197" s="8">
        <f>VLOOKUP(J197,Odds!$I$2:$J$31,2,false)</f>
        <v>25.75</v>
      </c>
      <c r="N197" s="12">
        <f>VLOOKUP(if(A197="DST",K197,J197),'Avg Line'!$D$1:$E$32,2,false)</f>
        <v>51.13</v>
      </c>
      <c r="O197" s="31">
        <f t="shared" si="4"/>
        <v>0.503618228</v>
      </c>
      <c r="P197" s="12">
        <f t="shared" si="5"/>
        <v>1.486793157</v>
      </c>
      <c r="Q197" s="12">
        <f t="shared" si="6"/>
        <v>0.437292105</v>
      </c>
      <c r="R197" s="33">
        <f t="shared" si="7"/>
        <v>0.1586552539</v>
      </c>
      <c r="S197" s="33">
        <f t="shared" si="8"/>
        <v>0.01644869582</v>
      </c>
      <c r="T197" s="33">
        <f t="shared" si="9"/>
        <v>0.0005441086525</v>
      </c>
      <c r="U197" s="3">
        <f>iferror(VLOOKUP(B197,Calendar!$A$2:$C$1001,2,false),"TBD")</f>
        <v>3.8</v>
      </c>
      <c r="V197" s="3">
        <f>iferror(VLOOKUP(B197,Calendar!$A$2:$C$1001,3,false),"TBD")</f>
        <v>3</v>
      </c>
    </row>
    <row r="198">
      <c r="A198" s="3" t="str">
        <f>VLOOKUP(B198,'DK Salaries'!$B$2:$G$1000,6,false)</f>
        <v>RB</v>
      </c>
      <c r="B198" s="3" t="s">
        <v>799</v>
      </c>
      <c r="C198" s="12" t="str">
        <f>iferror(VLOOKUP(B198,'FD Salaries'!$M$2:$P$1000,3,false)," ")</f>
        <v/>
      </c>
      <c r="D198" s="12" t="str">
        <f>iferror(VLOOKUP(B198,'FD Salaries'!$M$2:$P$1000,4,false)," ")</f>
        <v/>
      </c>
      <c r="E198" s="12">
        <f>VLOOKUP(B198,Functions!$B$2:$E$1000,4,false)</f>
        <v>1.22</v>
      </c>
      <c r="F198" s="30">
        <f>VLOOKUP(B198,'DK Salaries'!$B$2:$C$1000,2,false)</f>
        <v>3000</v>
      </c>
      <c r="G198" s="31">
        <f t="shared" si="1"/>
        <v>6</v>
      </c>
      <c r="H198" s="31">
        <f t="shared" si="2"/>
        <v>9</v>
      </c>
      <c r="I198" s="31">
        <f t="shared" si="3"/>
        <v>12</v>
      </c>
      <c r="J198" s="3" t="str">
        <f>IFERROR(VLOOKUP(VLOOKUP(B198,Functions!B$2:L$1000,5,false),Functions2!$A$2:$B$100,2,FALSE),VLOOKUP(B198,Functions!B$2:L$1000,5,false))</f>
        <v>LA</v>
      </c>
      <c r="K198" s="3" t="str">
        <f>IFERROR(VLOOKUP(VLOOKUP(B198,Functions!B$2:L$1000,11,false),Functions2!$A$2:$B$100,2,FALSE),VLOOKUP(B198,Functions!B$2:L$1000,11,false))</f>
        <v>Det</v>
      </c>
      <c r="L198" s="32">
        <f>VLOOKUP(K198,'DK DvP'!A$2:F$34,if(A198="DST",6,if(A198="TE",5,if(A198="WR",4,if(A198="RB",3,2)))),FALSE)/VLOOKUP("AVG",'DK DvP'!$A$2:$F$34,if(A198="DST",6,if(A198="TE",5,if(A198="WR",4,if(A198="RB",3,2)))),false)</f>
        <v>0.929788118</v>
      </c>
      <c r="M198" s="8">
        <f>VLOOKUP(J198,Odds!$I$2:$J$31,2,false)</f>
        <v>20</v>
      </c>
      <c r="N198" s="12">
        <f>VLOOKUP(if(A198="DST",K198,J198),'Avg Line'!$D$1:$E$32,2,false)</f>
        <v>18.75</v>
      </c>
      <c r="O198" s="31">
        <f t="shared" si="4"/>
        <v>1.066666667</v>
      </c>
      <c r="P198" s="12">
        <f t="shared" si="5"/>
        <v>1.209964271</v>
      </c>
      <c r="Q198" s="12">
        <f t="shared" si="6"/>
        <v>0.4033214236</v>
      </c>
      <c r="R198" s="33" t="str">
        <f t="shared" si="7"/>
        <v>TBD</v>
      </c>
      <c r="S198" s="33" t="str">
        <f t="shared" si="8"/>
        <v>TBD</v>
      </c>
      <c r="T198" s="33" t="str">
        <f t="shared" si="9"/>
        <v>TBD</v>
      </c>
      <c r="U198" s="3">
        <f>iferror(VLOOKUP(B198,Calendar!$A$2:$C$1001,2,false),"TBD")</f>
        <v>3.8</v>
      </c>
      <c r="V198" s="3" t="str">
        <f>iferror(VLOOKUP(B198,Calendar!$A$2:$C$1001,3,false),"TBD")</f>
        <v>TBD</v>
      </c>
    </row>
    <row r="199">
      <c r="A199" s="3" t="str">
        <f>VLOOKUP(B199,'DK Salaries'!$B$2:$G$1000,6,false)</f>
        <v>RB</v>
      </c>
      <c r="B199" s="3" t="s">
        <v>838</v>
      </c>
      <c r="C199" s="12" t="str">
        <f>iferror(VLOOKUP(B199,'FD Salaries'!$M$2:$P$1000,3,false)," ")</f>
        <v>Q</v>
      </c>
      <c r="D199" s="12" t="str">
        <f>iferror(VLOOKUP(B199,'FD Salaries'!$M$2:$P$1000,4,false)," ")</f>
        <v>Knee</v>
      </c>
      <c r="E199" s="12">
        <f>VLOOKUP(B199,Functions!$B$2:$E$1000,4,false)</f>
        <v>0.975</v>
      </c>
      <c r="F199" s="30">
        <f>VLOOKUP(B199,'DK Salaries'!$B$2:$C$1000,2,false)</f>
        <v>3000</v>
      </c>
      <c r="G199" s="31">
        <f t="shared" si="1"/>
        <v>6</v>
      </c>
      <c r="H199" s="31">
        <f t="shared" si="2"/>
        <v>9</v>
      </c>
      <c r="I199" s="31">
        <f t="shared" si="3"/>
        <v>12</v>
      </c>
      <c r="J199" s="3" t="str">
        <f>IFERROR(VLOOKUP(VLOOKUP(B199,Functions!B$2:L$1000,5,false),Functions2!$A$2:$B$100,2,FALSE),VLOOKUP(B199,Functions!B$2:L$1000,5,false))</f>
        <v>NWE</v>
      </c>
      <c r="K199" s="3" t="str">
        <f>IFERROR(VLOOKUP(VLOOKUP(B199,Functions!B$2:L$1000,11,false),Functions2!$A$2:$B$100,2,FALSE),VLOOKUP(B199,Functions!B$2:L$1000,11,false))</f>
        <v>Cin</v>
      </c>
      <c r="L199" s="32">
        <f>VLOOKUP(K199,'DK DvP'!A$2:F$34,if(A199="DST",6,if(A199="TE",5,if(A199="WR",4,if(A199="RB",3,2)))),FALSE)/VLOOKUP("AVG",'DK DvP'!$A$2:$F$34,if(A199="DST",6,if(A199="TE",5,if(A199="WR",4,if(A199="RB",3,2)))),false)</f>
        <v>0.9671790611</v>
      </c>
      <c r="M199" s="8">
        <f>VLOOKUP(J199,Odds!$I$2:$J$31,2,false)</f>
        <v>28</v>
      </c>
      <c r="N199" s="12">
        <f>VLOOKUP(if(A199="DST",K199,J199),'Avg Line'!$D$1:$E$32,2,false)</f>
        <v>22.35</v>
      </c>
      <c r="O199" s="31">
        <f t="shared" si="4"/>
        <v>1.252796421</v>
      </c>
      <c r="P199" s="12">
        <f t="shared" si="5"/>
        <v>1.181386504</v>
      </c>
      <c r="Q199" s="12">
        <f t="shared" si="6"/>
        <v>0.3937955014</v>
      </c>
      <c r="R199" s="33" t="str">
        <f t="shared" si="7"/>
        <v>TBD</v>
      </c>
      <c r="S199" s="33" t="str">
        <f t="shared" si="8"/>
        <v>TBD</v>
      </c>
      <c r="T199" s="33" t="str">
        <f t="shared" si="9"/>
        <v>TBD</v>
      </c>
      <c r="U199" s="3" t="str">
        <f>iferror(VLOOKUP(B199,Calendar!$A$2:$C$1001,2,false),"TBD")</f>
        <v>TBD</v>
      </c>
      <c r="V199" s="3" t="str">
        <f>iferror(VLOOKUP(B199,Calendar!$A$2:$C$1001,3,false),"TBD")</f>
        <v>TBD</v>
      </c>
    </row>
    <row r="200">
      <c r="A200" s="3" t="str">
        <f>VLOOKUP(B200,'DK Salaries'!$B$2:$G$1000,6,false)</f>
        <v>RB</v>
      </c>
      <c r="B200" s="3" t="s">
        <v>664</v>
      </c>
      <c r="C200" s="12" t="str">
        <f>iferror(VLOOKUP(B200,'FD Salaries'!$M$2:$P$1000,3,false)," ")</f>
        <v/>
      </c>
      <c r="D200" s="12" t="str">
        <f>iferror(VLOOKUP(B200,'FD Salaries'!$M$2:$P$1000,4,false)," ")</f>
        <v/>
      </c>
      <c r="E200" s="12">
        <f>VLOOKUP(B200,Functions!$B$2:$E$1000,4,false)</f>
        <v>0.74</v>
      </c>
      <c r="F200" s="30">
        <f>VLOOKUP(B200,'DK Salaries'!$B$2:$C$1000,2,false)</f>
        <v>3000</v>
      </c>
      <c r="G200" s="31">
        <f t="shared" si="1"/>
        <v>6</v>
      </c>
      <c r="H200" s="31">
        <f t="shared" si="2"/>
        <v>9</v>
      </c>
      <c r="I200" s="31">
        <f t="shared" si="3"/>
        <v>12</v>
      </c>
      <c r="J200" s="3" t="str">
        <f>IFERROR(VLOOKUP(VLOOKUP(B200,Functions!B$2:L$1000,5,false),Functions2!$A$2:$B$100,2,FALSE),VLOOKUP(B200,Functions!B$2:L$1000,5,false))</f>
        <v>Den</v>
      </c>
      <c r="K200" s="3" t="str">
        <f>IFERROR(VLOOKUP(VLOOKUP(B200,Functions!B$2:L$1000,11,false),Functions2!$A$2:$B$100,2,FALSE),VLOOKUP(B200,Functions!B$2:L$1000,11,false))</f>
        <v>SDG</v>
      </c>
      <c r="L200" s="32">
        <f>VLOOKUP(K200,'DK DvP'!A$2:F$34,if(A200="DST",6,if(A200="TE",5,if(A200="WR",4,if(A200="RB",3,2)))),FALSE)/VLOOKUP("AVG",'DK DvP'!$A$2:$F$34,if(A200="DST",6,if(A200="TE",5,if(A200="WR",4,if(A200="RB",3,2)))),false)</f>
        <v>1.456584961</v>
      </c>
      <c r="M200" s="8">
        <f>VLOOKUP(J200,Odds!$I$2:$J$31,2,false)</f>
        <v>24</v>
      </c>
      <c r="N200" s="12">
        <f>VLOOKUP(if(A200="DST",K200,J200),'Avg Line'!$D$1:$E$32,2,false)</f>
        <v>22.35</v>
      </c>
      <c r="O200" s="31">
        <f t="shared" si="4"/>
        <v>1.073825503</v>
      </c>
      <c r="P200" s="12">
        <f t="shared" si="5"/>
        <v>1.157447378</v>
      </c>
      <c r="Q200" s="12">
        <f t="shared" si="6"/>
        <v>0.3858157927</v>
      </c>
      <c r="R200" s="33" t="str">
        <f t="shared" si="7"/>
        <v>TBD</v>
      </c>
      <c r="S200" s="33" t="str">
        <f t="shared" si="8"/>
        <v>TBD</v>
      </c>
      <c r="T200" s="33" t="str">
        <f t="shared" si="9"/>
        <v>TBD</v>
      </c>
      <c r="U200" s="3" t="str">
        <f>iferror(VLOOKUP(B200,Calendar!$A$2:$C$1001,2,false),"TBD")</f>
        <v>TBD</v>
      </c>
      <c r="V200" s="3" t="str">
        <f>iferror(VLOOKUP(B200,Calendar!$A$2:$C$1001,3,false),"TBD")</f>
        <v>TBD</v>
      </c>
    </row>
    <row r="201">
      <c r="A201" s="3" t="str">
        <f>VLOOKUP(B201,'DK Salaries'!$B$2:$G$1000,6,false)</f>
        <v>RB</v>
      </c>
      <c r="B201" s="3" t="s">
        <v>851</v>
      </c>
      <c r="C201" s="12" t="str">
        <f>iferror(VLOOKUP(B201,'FD Salaries'!$M$2:$P$1000,3,false)," ")</f>
        <v>Q</v>
      </c>
      <c r="D201" s="12" t="str">
        <f>iferror(VLOOKUP(B201,'FD Salaries'!$M$2:$P$1000,4,false)," ")</f>
        <v>Knee</v>
      </c>
      <c r="E201" s="12">
        <f>VLOOKUP(B201,Functions!$B$2:$E$1000,4,false)</f>
        <v>0.967</v>
      </c>
      <c r="F201" s="30">
        <f>VLOOKUP(B201,'DK Salaries'!$B$2:$C$1000,2,false)</f>
        <v>3000</v>
      </c>
      <c r="G201" s="31">
        <f t="shared" si="1"/>
        <v>6</v>
      </c>
      <c r="H201" s="31">
        <f t="shared" si="2"/>
        <v>9</v>
      </c>
      <c r="I201" s="31">
        <f t="shared" si="3"/>
        <v>12</v>
      </c>
      <c r="J201" s="3" t="str">
        <f>IFERROR(VLOOKUP(VLOOKUP(B201,Functions!B$2:L$1000,5,false),Functions2!$A$2:$B$100,2,FALSE),VLOOKUP(B201,Functions!B$2:L$1000,5,false))</f>
        <v>Oak</v>
      </c>
      <c r="K201" s="3" t="str">
        <f>IFERROR(VLOOKUP(VLOOKUP(B201,Functions!B$2:L$1000,11,false),Functions2!$A$2:$B$100,2,FALSE),VLOOKUP(B201,Functions!B$2:L$1000,11,false))</f>
        <v>KAN</v>
      </c>
      <c r="L201" s="32">
        <f>VLOOKUP(K201,'DK DvP'!A$2:F$34,if(A201="DST",6,if(A201="TE",5,if(A201="WR",4,if(A201="RB",3,2)))),FALSE)/VLOOKUP("AVG",'DK DvP'!$A$2:$F$34,if(A201="DST",6,if(A201="TE",5,if(A201="WR",4,if(A201="RB",3,2)))),false)</f>
        <v>1.18820108</v>
      </c>
      <c r="M201" s="8">
        <f>VLOOKUP(J201,Odds!$I$2:$J$31,2,false)</f>
        <v>23.75</v>
      </c>
      <c r="N201" s="12">
        <f>VLOOKUP(if(A201="DST",K201,J201),'Avg Line'!$D$1:$E$32,2,false)</f>
        <v>24.3</v>
      </c>
      <c r="O201" s="31">
        <f t="shared" si="4"/>
        <v>0.9773662551</v>
      </c>
      <c r="P201" s="12">
        <f t="shared" si="5"/>
        <v>1.122984488</v>
      </c>
      <c r="Q201" s="12">
        <f t="shared" si="6"/>
        <v>0.3743281627</v>
      </c>
      <c r="R201" s="33" t="str">
        <f t="shared" si="7"/>
        <v>TBD</v>
      </c>
      <c r="S201" s="33" t="str">
        <f t="shared" si="8"/>
        <v>TBD</v>
      </c>
      <c r="T201" s="33" t="str">
        <f t="shared" si="9"/>
        <v>TBD</v>
      </c>
      <c r="U201" s="3" t="str">
        <f>iferror(VLOOKUP(B201,Calendar!$A$2:$C$1001,2,false),"TBD")</f>
        <v>TBD</v>
      </c>
      <c r="V201" s="3" t="str">
        <f>iferror(VLOOKUP(B201,Calendar!$A$2:$C$1001,3,false),"TBD")</f>
        <v>TBD</v>
      </c>
    </row>
    <row r="202">
      <c r="A202" s="3" t="str">
        <f>VLOOKUP(B202,'DK Salaries'!$B$2:$G$1000,6,false)</f>
        <v>RB</v>
      </c>
      <c r="B202" s="3" t="s">
        <v>648</v>
      </c>
      <c r="C202" s="12" t="str">
        <f>iferror(VLOOKUP(B202,'FD Salaries'!$M$2:$P$1000,3,false)," ")</f>
        <v/>
      </c>
      <c r="D202" s="12" t="str">
        <f>iferror(VLOOKUP(B202,'FD Salaries'!$M$2:$P$1000,4,false)," ")</f>
        <v/>
      </c>
      <c r="E202" s="12">
        <f>VLOOKUP(B202,Functions!$B$2:$E$1000,4,false)</f>
        <v>1.475</v>
      </c>
      <c r="F202" s="30">
        <f>VLOOKUP(B202,'DK Salaries'!$B$2:$C$1000,2,false)</f>
        <v>3100</v>
      </c>
      <c r="G202" s="31">
        <f t="shared" si="1"/>
        <v>6.2</v>
      </c>
      <c r="H202" s="31">
        <f t="shared" si="2"/>
        <v>9.3</v>
      </c>
      <c r="I202" s="31">
        <f t="shared" si="3"/>
        <v>12.4</v>
      </c>
      <c r="J202" s="3" t="str">
        <f>IFERROR(VLOOKUP(VLOOKUP(B202,Functions!B$2:L$1000,5,false),Functions2!$A$2:$B$100,2,FALSE),VLOOKUP(B202,Functions!B$2:L$1000,5,false))</f>
        <v>NOR</v>
      </c>
      <c r="K202" s="3" t="str">
        <f>IFERROR(VLOOKUP(VLOOKUP(B202,Functions!B$2:L$1000,11,false),Functions2!$A$2:$B$100,2,FALSE),VLOOKUP(B202,Functions!B$2:L$1000,11,false))</f>
        <v>Car</v>
      </c>
      <c r="L202" s="32">
        <f>VLOOKUP(K202,'DK DvP'!A$2:F$34,if(A202="DST",6,if(A202="TE",5,if(A202="WR",4,if(A202="RB",3,2)))),FALSE)/VLOOKUP("AVG",'DK DvP'!$A$2:$F$34,if(A202="DST",6,if(A202="TE",5,if(A202="WR",4,if(A202="RB",3,2)))),false)</f>
        <v>0.8890735355</v>
      </c>
      <c r="M202" s="8">
        <f>VLOOKUP(J202,Odds!$I$2:$J$31,2,false)</f>
        <v>22.5</v>
      </c>
      <c r="N202" s="12">
        <f>VLOOKUP(if(A202="DST",K202,J202),'Avg Line'!$D$1:$E$32,2,false)</f>
        <v>26.25</v>
      </c>
      <c r="O202" s="31">
        <f t="shared" si="4"/>
        <v>0.8571428571</v>
      </c>
      <c r="P202" s="12">
        <f t="shared" si="5"/>
        <v>1.12404297</v>
      </c>
      <c r="Q202" s="12">
        <f t="shared" si="6"/>
        <v>0.3625945064</v>
      </c>
      <c r="R202" s="33" t="str">
        <f t="shared" si="7"/>
        <v>TBD</v>
      </c>
      <c r="S202" s="33" t="str">
        <f t="shared" si="8"/>
        <v>TBD</v>
      </c>
      <c r="T202" s="33" t="str">
        <f t="shared" si="9"/>
        <v>TBD</v>
      </c>
      <c r="U202" s="3" t="str">
        <f>iferror(VLOOKUP(B202,Calendar!$A$2:$C$1001,2,false),"TBD")</f>
        <v>TBD</v>
      </c>
      <c r="V202" s="3" t="str">
        <f>iferror(VLOOKUP(B202,Calendar!$A$2:$C$1001,3,false),"TBD")</f>
        <v>TBD</v>
      </c>
    </row>
    <row r="203">
      <c r="A203" s="3" t="str">
        <f>VLOOKUP(B203,'DK Salaries'!$B$2:$G$1000,6,false)</f>
        <v>RB</v>
      </c>
      <c r="B203" s="3" t="s">
        <v>870</v>
      </c>
      <c r="C203" s="12" t="str">
        <f>iferror(VLOOKUP(B203,'FD Salaries'!$M$2:$P$1000,3,false)," ")</f>
        <v/>
      </c>
      <c r="D203" s="12" t="str">
        <f>iferror(VLOOKUP(B203,'FD Salaries'!$M$2:$P$1000,4,false)," ")</f>
        <v/>
      </c>
      <c r="E203" s="12">
        <f>VLOOKUP(B203,Functions!$B$2:$E$1000,4,false)</f>
        <v>1.38</v>
      </c>
      <c r="F203" s="30">
        <f>VLOOKUP(B203,'DK Salaries'!$B$2:$C$1000,2,false)</f>
        <v>3000</v>
      </c>
      <c r="G203" s="31">
        <f t="shared" si="1"/>
        <v>6</v>
      </c>
      <c r="H203" s="31">
        <f t="shared" si="2"/>
        <v>9</v>
      </c>
      <c r="I203" s="31">
        <f t="shared" si="3"/>
        <v>12</v>
      </c>
      <c r="J203" s="3" t="str">
        <f>IFERROR(VLOOKUP(VLOOKUP(B203,Functions!B$2:L$1000,5,false),Functions2!$A$2:$B$100,2,FALSE),VLOOKUP(B203,Functions!B$2:L$1000,5,false))</f>
        <v>Atl</v>
      </c>
      <c r="K203" s="3" t="str">
        <f>IFERROR(VLOOKUP(VLOOKUP(B203,Functions!B$2:L$1000,11,false),Functions2!$A$2:$B$100,2,FALSE),VLOOKUP(B203,Functions!B$2:L$1000,11,false))</f>
        <v>Sea</v>
      </c>
      <c r="L203" s="32">
        <f>VLOOKUP(K203,'DK DvP'!A$2:F$34,if(A203="DST",6,if(A203="TE",5,if(A203="WR",4,if(A203="RB",3,2)))),FALSE)/VLOOKUP("AVG",'DK DvP'!$A$2:$F$34,if(A203="DST",6,if(A203="TE",5,if(A203="WR",4,if(A203="RB",3,2)))),false)</f>
        <v>0.8176152887</v>
      </c>
      <c r="M203" s="8">
        <f>VLOOKUP(J203,Odds!$I$2:$J$31,2,false)</f>
        <v>20</v>
      </c>
      <c r="N203" s="12">
        <f>VLOOKUP(if(A203="DST",K203,J203),'Avg Line'!$D$1:$E$32,2,false)</f>
        <v>23.1</v>
      </c>
      <c r="O203" s="31">
        <f t="shared" si="4"/>
        <v>0.8658008658</v>
      </c>
      <c r="P203" s="12">
        <f t="shared" si="5"/>
        <v>0.9768909943</v>
      </c>
      <c r="Q203" s="12">
        <f t="shared" si="6"/>
        <v>0.3256303314</v>
      </c>
      <c r="R203" s="33" t="str">
        <f t="shared" si="7"/>
        <v>TBD</v>
      </c>
      <c r="S203" s="33" t="str">
        <f t="shared" si="8"/>
        <v>TBD</v>
      </c>
      <c r="T203" s="33" t="str">
        <f t="shared" si="9"/>
        <v>TBD</v>
      </c>
      <c r="U203" s="3" t="str">
        <f>iferror(VLOOKUP(B203,Calendar!$A$2:$C$1001,2,false),"TBD")</f>
        <v>TBD</v>
      </c>
      <c r="V203" s="3" t="str">
        <f>iferror(VLOOKUP(B203,Calendar!$A$2:$C$1001,3,false),"TBD")</f>
        <v>TBD</v>
      </c>
    </row>
    <row r="204">
      <c r="A204" s="3" t="str">
        <f>VLOOKUP(B204,'DK Salaries'!$B$2:$G$1000,6,false)</f>
        <v>RB</v>
      </c>
      <c r="B204" s="3" t="s">
        <v>617</v>
      </c>
      <c r="C204" s="12" t="str">
        <f>iferror(VLOOKUP(B204,'FD Salaries'!$M$2:$P$1000,3,false)," ")</f>
        <v/>
      </c>
      <c r="D204" s="12" t="str">
        <f>iferror(VLOOKUP(B204,'FD Salaries'!$M$2:$P$1000,4,false)," ")</f>
        <v/>
      </c>
      <c r="E204" s="12">
        <f>VLOOKUP(B204,Functions!$B$2:$E$1000,4,false)</f>
        <v>1.5</v>
      </c>
      <c r="F204" s="30">
        <f>VLOOKUP(B204,'DK Salaries'!$B$2:$C$1000,2,false)</f>
        <v>3300</v>
      </c>
      <c r="G204" s="31">
        <f t="shared" si="1"/>
        <v>6.6</v>
      </c>
      <c r="H204" s="31">
        <f t="shared" si="2"/>
        <v>9.9</v>
      </c>
      <c r="I204" s="31">
        <f t="shared" si="3"/>
        <v>13.2</v>
      </c>
      <c r="J204" s="3" t="str">
        <f>IFERROR(VLOOKUP(VLOOKUP(B204,Functions!B$2:L$1000,5,false),Functions2!$A$2:$B$100,2,FALSE),VLOOKUP(B204,Functions!B$2:L$1000,5,false))</f>
        <v>Bal</v>
      </c>
      <c r="K204" s="3" t="str">
        <f>IFERROR(VLOOKUP(VLOOKUP(B204,Functions!B$2:L$1000,11,false),Functions2!$A$2:$B$100,2,FALSE),VLOOKUP(B204,Functions!B$2:L$1000,11,false))</f>
        <v>NYG</v>
      </c>
      <c r="L204" s="32">
        <f>VLOOKUP(K204,'DK DvP'!A$2:F$34,if(A204="DST",6,if(A204="TE",5,if(A204="WR",4,if(A204="RB",3,2)))),FALSE)/VLOOKUP("AVG",'DK DvP'!$A$2:$F$34,if(A204="DST",6,if(A204="TE",5,if(A204="WR",4,if(A204="RB",3,2)))),false)</f>
        <v>0.7868716244</v>
      </c>
      <c r="M204" s="8">
        <f>VLOOKUP(J204,Odds!$I$2:$J$31,2,false)</f>
        <v>20.75</v>
      </c>
      <c r="N204" s="12">
        <f>VLOOKUP(if(A204="DST",K204,J204),'Avg Line'!$D$1:$E$32,2,false)</f>
        <v>23.8</v>
      </c>
      <c r="O204" s="31">
        <f t="shared" si="4"/>
        <v>0.8718487395</v>
      </c>
      <c r="P204" s="12">
        <f t="shared" si="5"/>
        <v>1.029049551</v>
      </c>
      <c r="Q204" s="12">
        <f t="shared" si="6"/>
        <v>0.3118331972</v>
      </c>
      <c r="R204" s="33" t="str">
        <f t="shared" si="7"/>
        <v>TBD</v>
      </c>
      <c r="S204" s="33" t="str">
        <f t="shared" si="8"/>
        <v>TBD</v>
      </c>
      <c r="T204" s="33" t="str">
        <f t="shared" si="9"/>
        <v>TBD</v>
      </c>
      <c r="U204" s="3" t="str">
        <f>iferror(VLOOKUP(B204,Calendar!$A$2:$C$1001,2,false),"TBD")</f>
        <v>TBD</v>
      </c>
      <c r="V204" s="3" t="str">
        <f>iferror(VLOOKUP(B204,Calendar!$A$2:$C$1001,3,false),"TBD")</f>
        <v>TBD</v>
      </c>
    </row>
    <row r="205">
      <c r="A205" s="3" t="str">
        <f>VLOOKUP(B205,'DK Salaries'!$B$2:$G$1000,6,false)</f>
        <v>RB</v>
      </c>
      <c r="B205" s="3" t="s">
        <v>722</v>
      </c>
      <c r="C205" s="12" t="str">
        <f>iferror(VLOOKUP(B205,'FD Salaries'!$M$2:$P$1000,3,false)," ")</f>
        <v/>
      </c>
      <c r="D205" s="12" t="str">
        <f>iferror(VLOOKUP(B205,'FD Salaries'!$M$2:$P$1000,4,false)," ")</f>
        <v/>
      </c>
      <c r="E205" s="12">
        <f>VLOOKUP(B205,Functions!$B$2:$E$1000,4,false)</f>
        <v>1.1</v>
      </c>
      <c r="F205" s="30">
        <f>VLOOKUP(B205,'DK Salaries'!$B$2:$C$1000,2,false)</f>
        <v>3000</v>
      </c>
      <c r="G205" s="31">
        <f t="shared" si="1"/>
        <v>6</v>
      </c>
      <c r="H205" s="31">
        <f t="shared" si="2"/>
        <v>9</v>
      </c>
      <c r="I205" s="31">
        <f t="shared" si="3"/>
        <v>12</v>
      </c>
      <c r="J205" s="3" t="str">
        <f>IFERROR(VLOOKUP(VLOOKUP(B205,Functions!B$2:L$1000,5,false),Functions2!$A$2:$B$100,2,FALSE),VLOOKUP(B205,Functions!B$2:L$1000,5,false))</f>
        <v>Cle</v>
      </c>
      <c r="K205" s="3" t="str">
        <f>IFERROR(VLOOKUP(VLOOKUP(B205,Functions!B$2:L$1000,11,false),Functions2!$A$2:$B$100,2,FALSE),VLOOKUP(B205,Functions!B$2:L$1000,11,false))</f>
        <v>Ten</v>
      </c>
      <c r="L205" s="32">
        <f>VLOOKUP(K205,'DK DvP'!A$2:F$34,if(A205="DST",6,if(A205="TE",5,if(A205="WR",4,if(A205="RB",3,2)))),FALSE)/VLOOKUP("AVG",'DK DvP'!$A$2:$F$34,if(A205="DST",6,if(A205="TE",5,if(A205="WR",4,if(A205="RB",3,2)))),false)</f>
        <v>0.7370170337</v>
      </c>
      <c r="M205" s="8">
        <f>VLOOKUP(J205,Odds!$I$2:$J$31,2,false)</f>
        <v>19.25</v>
      </c>
      <c r="N205" s="12">
        <f>VLOOKUP(if(A205="DST",K205,J205),'Avg Line'!$D$1:$E$32,2,false)</f>
        <v>18.5</v>
      </c>
      <c r="O205" s="31">
        <f t="shared" si="4"/>
        <v>1.040540541</v>
      </c>
      <c r="P205" s="12">
        <f t="shared" si="5"/>
        <v>0.8435857128</v>
      </c>
      <c r="Q205" s="12">
        <f t="shared" si="6"/>
        <v>0.2811952376</v>
      </c>
      <c r="R205" s="33" t="str">
        <f t="shared" si="7"/>
        <v>TBD</v>
      </c>
      <c r="S205" s="33" t="str">
        <f t="shared" si="8"/>
        <v>TBD</v>
      </c>
      <c r="T205" s="33" t="str">
        <f t="shared" si="9"/>
        <v>TBD</v>
      </c>
      <c r="U205" s="3" t="str">
        <f>iferror(VLOOKUP(B205,Calendar!$A$2:$C$1001,2,false),"TBD")</f>
        <v>TBD</v>
      </c>
      <c r="V205" s="3" t="str">
        <f>iferror(VLOOKUP(B205,Calendar!$A$2:$C$1001,3,false),"TBD")</f>
        <v>TBD</v>
      </c>
    </row>
    <row r="206">
      <c r="A206" s="3" t="str">
        <f>VLOOKUP(B206,'DK Salaries'!$B$2:$G$1000,6,false)</f>
        <v>RB</v>
      </c>
      <c r="B206" s="3" t="s">
        <v>684</v>
      </c>
      <c r="C206" s="12" t="str">
        <f>iferror(VLOOKUP(B206,'FD Salaries'!$M$2:$P$1000,3,false)," ")</f>
        <v/>
      </c>
      <c r="D206" s="12" t="str">
        <f>iferror(VLOOKUP(B206,'FD Salaries'!$M$2:$P$1000,4,false)," ")</f>
        <v/>
      </c>
      <c r="E206" s="12">
        <f>VLOOKUP(B206,Functions!$B$2:$E$1000,4,false)</f>
        <v>0.575</v>
      </c>
      <c r="F206" s="30">
        <f>VLOOKUP(B206,'DK Salaries'!$B$2:$C$1000,2,false)</f>
        <v>3000</v>
      </c>
      <c r="G206" s="31">
        <f t="shared" si="1"/>
        <v>6</v>
      </c>
      <c r="H206" s="31">
        <f t="shared" si="2"/>
        <v>9</v>
      </c>
      <c r="I206" s="31">
        <f t="shared" si="3"/>
        <v>12</v>
      </c>
      <c r="J206" s="3" t="str">
        <f>IFERROR(VLOOKUP(VLOOKUP(B206,Functions!B$2:L$1000,5,false),Functions2!$A$2:$B$100,2,FALSE),VLOOKUP(B206,Functions!B$2:L$1000,5,false))</f>
        <v>Buf</v>
      </c>
      <c r="K206" s="3" t="str">
        <f>IFERROR(VLOOKUP(VLOOKUP(B206,Functions!B$2:L$1000,11,false),Functions2!$A$2:$B$100,2,FALSE),VLOOKUP(B206,Functions!B$2:L$1000,11,false))</f>
        <v>SFO</v>
      </c>
      <c r="L206" s="32">
        <f>VLOOKUP(K206,'DK DvP'!A$2:F$34,if(A206="DST",6,if(A206="TE",5,if(A206="WR",4,if(A206="RB",3,2)))),FALSE)/VLOOKUP("AVG",'DK DvP'!$A$2:$F$34,if(A206="DST",6,if(A206="TE",5,if(A206="WR",4,if(A206="RB",3,2)))),false)</f>
        <v>1.125882842</v>
      </c>
      <c r="M206" s="8">
        <f>VLOOKUP(J206,Odds!$I$2:$J$31,2,false)</f>
        <v>26.25</v>
      </c>
      <c r="N206" s="12">
        <f>VLOOKUP(if(A206="DST",K206,J206),'Avg Line'!$D$1:$E$32,2,false)</f>
        <v>20.75</v>
      </c>
      <c r="O206" s="31">
        <f t="shared" si="4"/>
        <v>1.265060241</v>
      </c>
      <c r="P206" s="12">
        <f t="shared" si="5"/>
        <v>0.8189780309</v>
      </c>
      <c r="Q206" s="12">
        <f t="shared" si="6"/>
        <v>0.272992677</v>
      </c>
      <c r="R206" s="33" t="str">
        <f t="shared" si="7"/>
        <v>TBD</v>
      </c>
      <c r="S206" s="33" t="str">
        <f t="shared" si="8"/>
        <v>TBD</v>
      </c>
      <c r="T206" s="33" t="str">
        <f t="shared" si="9"/>
        <v>TBD</v>
      </c>
      <c r="U206" s="3" t="str">
        <f>iferror(VLOOKUP(B206,Calendar!$A$2:$C$1001,2,false),"TBD")</f>
        <v>TBD</v>
      </c>
      <c r="V206" s="3" t="str">
        <f>iferror(VLOOKUP(B206,Calendar!$A$2:$C$1001,3,false),"TBD")</f>
        <v>TBD</v>
      </c>
    </row>
    <row r="207">
      <c r="A207" s="3" t="str">
        <f>VLOOKUP(B207,'DK Salaries'!$B$2:$G$1000,6,false)</f>
        <v>RB</v>
      </c>
      <c r="B207" s="3" t="s">
        <v>709</v>
      </c>
      <c r="C207" s="12" t="str">
        <f>iferror(VLOOKUP(B207,'FD Salaries'!$M$2:$P$1000,3,false)," ")</f>
        <v/>
      </c>
      <c r="D207" s="12" t="str">
        <f>iferror(VLOOKUP(B207,'FD Salaries'!$M$2:$P$1000,4,false)," ")</f>
        <v/>
      </c>
      <c r="E207" s="12">
        <f>VLOOKUP(B207,Functions!$B$2:$E$1000,4,false)</f>
        <v>0.967</v>
      </c>
      <c r="F207" s="30">
        <f>VLOOKUP(B207,'DK Salaries'!$B$2:$C$1000,2,false)</f>
        <v>3000</v>
      </c>
      <c r="G207" s="31">
        <f t="shared" si="1"/>
        <v>6</v>
      </c>
      <c r="H207" s="31">
        <f t="shared" si="2"/>
        <v>9</v>
      </c>
      <c r="I207" s="31">
        <f t="shared" si="3"/>
        <v>12</v>
      </c>
      <c r="J207" s="3" t="str">
        <f>IFERROR(VLOOKUP(VLOOKUP(B207,Functions!B$2:L$1000,5,false),Functions2!$A$2:$B$100,2,FALSE),VLOOKUP(B207,Functions!B$2:L$1000,5,false))</f>
        <v>Was</v>
      </c>
      <c r="K207" s="3" t="str">
        <f>IFERROR(VLOOKUP(VLOOKUP(B207,Functions!B$2:L$1000,11,false),Functions2!$A$2:$B$100,2,FALSE),VLOOKUP(B207,Functions!B$2:L$1000,11,false))</f>
        <v>Phi</v>
      </c>
      <c r="L207" s="32">
        <f>VLOOKUP(K207,'DK DvP'!A$2:F$34,if(A207="DST",6,if(A207="TE",5,if(A207="WR",4,if(A207="RB",3,2)))),FALSE)/VLOOKUP("AVG",'DK DvP'!$A$2:$F$34,if(A207="DST",6,if(A207="TE",5,if(A207="WR",4,if(A207="RB",3,2)))),false)</f>
        <v>0.8612380557</v>
      </c>
      <c r="M207" s="8">
        <f>VLOOKUP(J207,Odds!$I$2:$J$31,2,false)</f>
        <v>21.5</v>
      </c>
      <c r="N207" s="12">
        <f>VLOOKUP(if(A207="DST",K207,J207),'Avg Line'!$D$1:$E$32,2,false)</f>
        <v>23.65</v>
      </c>
      <c r="O207" s="31">
        <f t="shared" si="4"/>
        <v>0.9090909091</v>
      </c>
      <c r="P207" s="12">
        <f t="shared" si="5"/>
        <v>0.7571065453</v>
      </c>
      <c r="Q207" s="12">
        <f t="shared" si="6"/>
        <v>0.2523688484</v>
      </c>
      <c r="R207" s="33" t="str">
        <f t="shared" si="7"/>
        <v>TBD</v>
      </c>
      <c r="S207" s="33" t="str">
        <f t="shared" si="8"/>
        <v>TBD</v>
      </c>
      <c r="T207" s="33" t="str">
        <f t="shared" si="9"/>
        <v>TBD</v>
      </c>
      <c r="U207" s="3" t="str">
        <f>iferror(VLOOKUP(B207,Calendar!$A$2:$C$1001,2,false),"TBD")</f>
        <v>TBD</v>
      </c>
      <c r="V207" s="3" t="str">
        <f>iferror(VLOOKUP(B207,Calendar!$A$2:$C$1001,3,false),"TBD")</f>
        <v>TBD</v>
      </c>
    </row>
    <row r="208">
      <c r="A208" s="3" t="str">
        <f>VLOOKUP(B208,'DK Salaries'!$B$2:$G$1000,6,false)</f>
        <v>RB</v>
      </c>
      <c r="B208" s="3" t="s">
        <v>773</v>
      </c>
      <c r="C208" s="12" t="str">
        <f>iferror(VLOOKUP(B208,'FD Salaries'!$M$2:$P$1000,3,false)," ")</f>
        <v/>
      </c>
      <c r="D208" s="12" t="str">
        <f>iferror(VLOOKUP(B208,'FD Salaries'!$M$2:$P$1000,4,false)," ")</f>
        <v/>
      </c>
      <c r="E208" s="12">
        <f>VLOOKUP(B208,Functions!$B$2:$E$1000,4,false)</f>
        <v>0.775</v>
      </c>
      <c r="F208" s="30">
        <f>VLOOKUP(B208,'DK Salaries'!$B$2:$C$1000,2,false)</f>
        <v>3000</v>
      </c>
      <c r="G208" s="31">
        <f t="shared" si="1"/>
        <v>6</v>
      </c>
      <c r="H208" s="31">
        <f t="shared" si="2"/>
        <v>9</v>
      </c>
      <c r="I208" s="31">
        <f t="shared" si="3"/>
        <v>12</v>
      </c>
      <c r="J208" s="3" t="str">
        <f>IFERROR(VLOOKUP(VLOOKUP(B208,Functions!B$2:L$1000,5,false),Functions2!$A$2:$B$100,2,FALSE),VLOOKUP(B208,Functions!B$2:L$1000,5,false))</f>
        <v>Jax</v>
      </c>
      <c r="K208" s="3" t="str">
        <f>IFERROR(VLOOKUP(VLOOKUP(B208,Functions!B$2:L$1000,11,false),Functions2!$A$2:$B$100,2,FALSE),VLOOKUP(B208,Functions!B$2:L$1000,11,false))</f>
        <v>Chi</v>
      </c>
      <c r="L208" s="32">
        <f>VLOOKUP(K208,'DK DvP'!A$2:F$34,if(A208="DST",6,if(A208="TE",5,if(A208="WR",4,if(A208="RB",3,2)))),FALSE)/VLOOKUP("AVG",'DK DvP'!$A$2:$F$34,if(A208="DST",6,if(A208="TE",5,if(A208="WR",4,if(A208="RB",3,2)))),false)</f>
        <v>0.8874117158</v>
      </c>
      <c r="M208" s="8">
        <f>VLOOKUP(J208,Odds!$I$2:$J$31,2,false)</f>
        <v>22.5</v>
      </c>
      <c r="N208" s="12">
        <f>VLOOKUP(if(A208="DST",K208,J208),'Avg Line'!$D$1:$E$32,2,false)</f>
        <v>22.19</v>
      </c>
      <c r="O208" s="31">
        <f t="shared" si="4"/>
        <v>1.013970257</v>
      </c>
      <c r="P208" s="12">
        <f t="shared" si="5"/>
        <v>0.6973520412</v>
      </c>
      <c r="Q208" s="12">
        <f t="shared" si="6"/>
        <v>0.2324506804</v>
      </c>
      <c r="R208" s="33" t="str">
        <f t="shared" si="7"/>
        <v>TBD</v>
      </c>
      <c r="S208" s="33" t="str">
        <f t="shared" si="8"/>
        <v>TBD</v>
      </c>
      <c r="T208" s="33" t="str">
        <f t="shared" si="9"/>
        <v>TBD</v>
      </c>
      <c r="U208" s="3" t="str">
        <f>iferror(VLOOKUP(B208,Calendar!$A$2:$C$1001,2,false),"TBD")</f>
        <v>TBD</v>
      </c>
      <c r="V208" s="3" t="str">
        <f>iferror(VLOOKUP(B208,Calendar!$A$2:$C$1001,3,false),"TBD")</f>
        <v>TBD</v>
      </c>
    </row>
    <row r="209">
      <c r="A209" s="3" t="str">
        <f>VLOOKUP(B209,'DK Salaries'!$B$2:$G$1000,6,false)</f>
        <v>RB</v>
      </c>
      <c r="B209" s="3" t="s">
        <v>721</v>
      </c>
      <c r="C209" s="12" t="str">
        <f>iferror(VLOOKUP(B209,'FD Salaries'!$M$2:$P$1000,3,false)," ")</f>
        <v/>
      </c>
      <c r="D209" s="12" t="str">
        <f>iferror(VLOOKUP(B209,'FD Salaries'!$M$2:$P$1000,4,false)," ")</f>
        <v/>
      </c>
      <c r="E209" s="12">
        <f>VLOOKUP(B209,Functions!$B$2:$E$1000,4,false)</f>
        <v>0.48</v>
      </c>
      <c r="F209" s="30">
        <f>VLOOKUP(B209,'DK Salaries'!$B$2:$C$1000,2,false)</f>
        <v>3000</v>
      </c>
      <c r="G209" s="31">
        <f t="shared" si="1"/>
        <v>6</v>
      </c>
      <c r="H209" s="31">
        <f t="shared" si="2"/>
        <v>9</v>
      </c>
      <c r="I209" s="31">
        <f t="shared" si="3"/>
        <v>12</v>
      </c>
      <c r="J209" s="3" t="str">
        <f>IFERROR(VLOOKUP(VLOOKUP(B209,Functions!B$2:L$1000,5,false),Functions2!$A$2:$B$100,2,FALSE),VLOOKUP(B209,Functions!B$2:L$1000,5,false))</f>
        <v>Ten</v>
      </c>
      <c r="K209" s="3" t="str">
        <f>IFERROR(VLOOKUP(VLOOKUP(B209,Functions!B$2:L$1000,11,false),Functions2!$A$2:$B$100,2,FALSE),VLOOKUP(B209,Functions!B$2:L$1000,11,false))</f>
        <v>Cle</v>
      </c>
      <c r="L209" s="32">
        <f>VLOOKUP(K209,'DK DvP'!A$2:F$34,if(A209="DST",6,if(A209="TE",5,if(A209="WR",4,if(A209="RB",3,2)))),FALSE)/VLOOKUP("AVG",'DK DvP'!$A$2:$F$34,if(A209="DST",6,if(A209="TE",5,if(A209="WR",4,if(A209="RB",3,2)))),false)</f>
        <v>1.076859161</v>
      </c>
      <c r="M209" s="8">
        <f>VLOOKUP(J209,Odds!$I$2:$J$31,2,false)</f>
        <v>26.25</v>
      </c>
      <c r="N209" s="12">
        <f>VLOOKUP(if(A209="DST",K209,J209),'Avg Line'!$D$1:$E$32,2,false)</f>
        <v>20.3</v>
      </c>
      <c r="O209" s="31">
        <f t="shared" si="4"/>
        <v>1.293103448</v>
      </c>
      <c r="P209" s="12">
        <f t="shared" si="5"/>
        <v>0.6683953412</v>
      </c>
      <c r="Q209" s="12">
        <f t="shared" si="6"/>
        <v>0.2227984471</v>
      </c>
      <c r="R209" s="33" t="str">
        <f t="shared" si="7"/>
        <v>TBD</v>
      </c>
      <c r="S209" s="33" t="str">
        <f t="shared" si="8"/>
        <v>TBD</v>
      </c>
      <c r="T209" s="33" t="str">
        <f t="shared" si="9"/>
        <v>TBD</v>
      </c>
      <c r="U209" s="3" t="str">
        <f>iferror(VLOOKUP(B209,Calendar!$A$2:$C$1001,2,false),"TBD")</f>
        <v>TBD</v>
      </c>
      <c r="V209" s="3" t="str">
        <f>iferror(VLOOKUP(B209,Calendar!$A$2:$C$1001,3,false),"TBD")</f>
        <v>TBD</v>
      </c>
    </row>
    <row r="210">
      <c r="A210" s="3" t="str">
        <f>VLOOKUP(B210,'DK Salaries'!$B$2:$G$1000,6,false)</f>
        <v>RB</v>
      </c>
      <c r="B210" s="3" t="s">
        <v>856</v>
      </c>
      <c r="C210" s="12" t="str">
        <f>iferror(VLOOKUP(B210,'FD Salaries'!$M$2:$P$1000,3,false)," ")</f>
        <v>Q</v>
      </c>
      <c r="D210" s="12" t="str">
        <f>iferror(VLOOKUP(B210,'FD Salaries'!$M$2:$P$1000,4,false)," ")</f>
        <v>Concussion</v>
      </c>
      <c r="E210" s="12">
        <f>VLOOKUP(B210,Functions!$B$2:$E$1000,4,false)</f>
        <v>0.8</v>
      </c>
      <c r="F210" s="30">
        <f>VLOOKUP(B210,'DK Salaries'!$B$2:$C$1000,2,false)</f>
        <v>3000</v>
      </c>
      <c r="G210" s="31">
        <f t="shared" si="1"/>
        <v>6</v>
      </c>
      <c r="H210" s="31">
        <f t="shared" si="2"/>
        <v>9</v>
      </c>
      <c r="I210" s="31">
        <f t="shared" si="3"/>
        <v>12</v>
      </c>
      <c r="J210" s="3" t="str">
        <f>IFERROR(VLOOKUP(VLOOKUP(B210,Functions!B$2:L$1000,5,false),Functions2!$A$2:$B$100,2,FALSE),VLOOKUP(B210,Functions!B$2:L$1000,5,false))</f>
        <v>KAN</v>
      </c>
      <c r="K210" s="3" t="str">
        <f>IFERROR(VLOOKUP(VLOOKUP(B210,Functions!B$2:L$1000,11,false),Functions2!$A$2:$B$100,2,FALSE),VLOOKUP(B210,Functions!B$2:L$1000,11,false))</f>
        <v>Oak</v>
      </c>
      <c r="L210" s="32">
        <f>VLOOKUP(K210,'DK DvP'!A$2:F$34,if(A210="DST",6,if(A210="TE",5,if(A210="WR",4,if(A210="RB",3,2)))),FALSE)/VLOOKUP("AVG",'DK DvP'!$A$2:$F$34,if(A210="DST",6,if(A210="TE",5,if(A210="WR",4,if(A210="RB",3,2)))),false)</f>
        <v>1.090984628</v>
      </c>
      <c r="M210" s="8">
        <f>VLOOKUP(J210,Odds!$I$2:$J$31,2,false)</f>
        <v>22.75</v>
      </c>
      <c r="N210" s="12">
        <f>VLOOKUP(if(A210="DST",K210,J210),'Avg Line'!$D$1:$E$32,2,false)</f>
        <v>31.17</v>
      </c>
      <c r="O210" s="31">
        <f t="shared" si="4"/>
        <v>0.7298684633</v>
      </c>
      <c r="P210" s="12">
        <f t="shared" si="5"/>
        <v>0.6370202192</v>
      </c>
      <c r="Q210" s="12">
        <f t="shared" si="6"/>
        <v>0.2123400731</v>
      </c>
      <c r="R210" s="33" t="str">
        <f t="shared" si="7"/>
        <v>TBD</v>
      </c>
      <c r="S210" s="33" t="str">
        <f t="shared" si="8"/>
        <v>TBD</v>
      </c>
      <c r="T210" s="33" t="str">
        <f t="shared" si="9"/>
        <v>TBD</v>
      </c>
      <c r="U210" s="3">
        <f>iferror(VLOOKUP(B210,Calendar!$A$2:$C$1001,2,false),"TBD")</f>
        <v>3.2</v>
      </c>
      <c r="V210" s="3" t="str">
        <f>iferror(VLOOKUP(B210,Calendar!$A$2:$C$1001,3,false),"TBD")</f>
        <v>TBD</v>
      </c>
    </row>
    <row r="211">
      <c r="A211" s="3" t="str">
        <f>VLOOKUP(B211,'DK Salaries'!$B$2:$G$1000,6,false)</f>
        <v>RB</v>
      </c>
      <c r="B211" s="3" t="s">
        <v>763</v>
      </c>
      <c r="C211" s="12" t="str">
        <f>iferror(VLOOKUP(B211,'FD Salaries'!$M$2:$P$1000,3,false)," ")</f>
        <v/>
      </c>
      <c r="D211" s="12" t="str">
        <f>iferror(VLOOKUP(B211,'FD Salaries'!$M$2:$P$1000,4,false)," ")</f>
        <v/>
      </c>
      <c r="E211" s="12">
        <f>VLOOKUP(B211,Functions!$B$2:$E$1000,4,false)</f>
        <v>0.725</v>
      </c>
      <c r="F211" s="30">
        <f>VLOOKUP(B211,'DK Salaries'!$B$2:$C$1000,2,false)</f>
        <v>3000</v>
      </c>
      <c r="G211" s="31">
        <f t="shared" si="1"/>
        <v>6</v>
      </c>
      <c r="H211" s="31">
        <f t="shared" si="2"/>
        <v>9</v>
      </c>
      <c r="I211" s="31">
        <f t="shared" si="3"/>
        <v>12</v>
      </c>
      <c r="J211" s="3" t="str">
        <f>IFERROR(VLOOKUP(VLOOKUP(B211,Functions!B$2:L$1000,5,false),Functions2!$A$2:$B$100,2,FALSE),VLOOKUP(B211,Functions!B$2:L$1000,5,false))</f>
        <v>NOR</v>
      </c>
      <c r="K211" s="3" t="str">
        <f>IFERROR(VLOOKUP(VLOOKUP(B211,Functions!B$2:L$1000,11,false),Functions2!$A$2:$B$100,2,FALSE),VLOOKUP(B211,Functions!B$2:L$1000,11,false))</f>
        <v>Car</v>
      </c>
      <c r="L211" s="32">
        <f>VLOOKUP(K211,'DK DvP'!A$2:F$34,if(A211="DST",6,if(A211="TE",5,if(A211="WR",4,if(A211="RB",3,2)))),FALSE)/VLOOKUP("AVG",'DK DvP'!$A$2:$F$34,if(A211="DST",6,if(A211="TE",5,if(A211="WR",4,if(A211="RB",3,2)))),false)</f>
        <v>0.8890735355</v>
      </c>
      <c r="M211" s="8">
        <f>VLOOKUP(J211,Odds!$I$2:$J$31,2,false)</f>
        <v>22.5</v>
      </c>
      <c r="N211" s="12">
        <f>VLOOKUP(if(A211="DST",K211,J211),'Avg Line'!$D$1:$E$32,2,false)</f>
        <v>26.25</v>
      </c>
      <c r="O211" s="31">
        <f t="shared" si="4"/>
        <v>0.8571428571</v>
      </c>
      <c r="P211" s="12">
        <f t="shared" si="5"/>
        <v>0.5524956971</v>
      </c>
      <c r="Q211" s="12">
        <f t="shared" si="6"/>
        <v>0.1841652324</v>
      </c>
      <c r="R211" s="33" t="str">
        <f t="shared" si="7"/>
        <v>TBD</v>
      </c>
      <c r="S211" s="33" t="str">
        <f t="shared" si="8"/>
        <v>TBD</v>
      </c>
      <c r="T211" s="33" t="str">
        <f t="shared" si="9"/>
        <v>TBD</v>
      </c>
      <c r="U211" s="3" t="str">
        <f>iferror(VLOOKUP(B211,Calendar!$A$2:$C$1001,2,false),"TBD")</f>
        <v>TBD</v>
      </c>
      <c r="V211" s="3" t="str">
        <f>iferror(VLOOKUP(B211,Calendar!$A$2:$C$1001,3,false),"TBD")</f>
        <v>TBD</v>
      </c>
    </row>
    <row r="212">
      <c r="A212" s="3" t="str">
        <f>VLOOKUP(B212,'DK Salaries'!$B$2:$G$1000,6,false)</f>
        <v>RB</v>
      </c>
      <c r="B212" s="3" t="s">
        <v>915</v>
      </c>
      <c r="C212" s="12" t="str">
        <f>iferror(VLOOKUP(B212,'FD Salaries'!$M$2:$P$1000,3,false)," ")</f>
        <v/>
      </c>
      <c r="D212" s="12" t="str">
        <f>iferror(VLOOKUP(B212,'FD Salaries'!$M$2:$P$1000,4,false)," ")</f>
        <v/>
      </c>
      <c r="E212" s="12">
        <f>VLOOKUP(B212,Functions!$B$2:$E$1000,4,false)</f>
        <v>0.36</v>
      </c>
      <c r="F212" s="30">
        <f>VLOOKUP(B212,'DK Salaries'!$B$2:$C$1000,2,false)</f>
        <v>3000</v>
      </c>
      <c r="G212" s="31">
        <f t="shared" si="1"/>
        <v>6</v>
      </c>
      <c r="H212" s="31">
        <f t="shared" si="2"/>
        <v>9</v>
      </c>
      <c r="I212" s="31">
        <f t="shared" si="3"/>
        <v>12</v>
      </c>
      <c r="J212" s="3" t="str">
        <f>IFERROR(VLOOKUP(VLOOKUP(B212,Functions!B$2:L$1000,5,false),Functions2!$A$2:$B$100,2,FALSE),VLOOKUP(B212,Functions!B$2:L$1000,5,false))</f>
        <v>Hou</v>
      </c>
      <c r="K212" s="3" t="str">
        <f>IFERROR(VLOOKUP(VLOOKUP(B212,Functions!B$2:L$1000,11,false),Functions2!$A$2:$B$100,2,FALSE),VLOOKUP(B212,Functions!B$2:L$1000,11,false))</f>
        <v>Ind</v>
      </c>
      <c r="L212" s="32">
        <f>VLOOKUP(K212,'DK DvP'!A$2:F$34,if(A212="DST",6,if(A212="TE",5,if(A212="WR",4,if(A212="RB",3,2)))),FALSE)/VLOOKUP("AVG",'DK DvP'!$A$2:$F$34,if(A212="DST",6,if(A212="TE",5,if(A212="WR",4,if(A212="RB",3,2)))),false)</f>
        <v>1.29621936</v>
      </c>
      <c r="M212" s="8">
        <f>VLOOKUP(J212,Odds!$I$2:$J$31,2,false)</f>
        <v>24.5</v>
      </c>
      <c r="N212" s="12">
        <f>VLOOKUP(if(A212="DST",K212,J212),'Avg Line'!$D$1:$E$32,2,false)</f>
        <v>21.44</v>
      </c>
      <c r="O212" s="31">
        <f t="shared" si="4"/>
        <v>1.142723881</v>
      </c>
      <c r="P212" s="12">
        <f t="shared" si="5"/>
        <v>0.5332394943</v>
      </c>
      <c r="Q212" s="12">
        <f t="shared" si="6"/>
        <v>0.1777464981</v>
      </c>
      <c r="R212" s="33" t="str">
        <f t="shared" si="7"/>
        <v>TBD</v>
      </c>
      <c r="S212" s="33" t="str">
        <f t="shared" si="8"/>
        <v>TBD</v>
      </c>
      <c r="T212" s="33" t="str">
        <f t="shared" si="9"/>
        <v>TBD</v>
      </c>
      <c r="U212" s="3" t="str">
        <f>iferror(VLOOKUP(B212,Calendar!$A$2:$C$1001,2,false),"TBD")</f>
        <v>TBD</v>
      </c>
      <c r="V212" s="3" t="str">
        <f>iferror(VLOOKUP(B212,Calendar!$A$2:$C$1001,3,false),"TBD")</f>
        <v>TBD</v>
      </c>
    </row>
    <row r="213">
      <c r="A213" s="3" t="str">
        <f>VLOOKUP(B213,'DK Salaries'!$B$2:$G$1000,6,false)</f>
        <v>RB</v>
      </c>
      <c r="B213" s="3" t="s">
        <v>691</v>
      </c>
      <c r="C213" s="12" t="str">
        <f>iferror(VLOOKUP(B213,'FD Salaries'!$M$2:$P$1000,3,false)," ")</f>
        <v/>
      </c>
      <c r="D213" s="12" t="str">
        <f>iferror(VLOOKUP(B213,'FD Salaries'!$M$2:$P$1000,4,false)," ")</f>
        <v/>
      </c>
      <c r="E213" s="12">
        <f>VLOOKUP(B213,Functions!$B$2:$E$1000,4,false)</f>
        <v>0.5</v>
      </c>
      <c r="F213" s="30">
        <f>VLOOKUP(B213,'DK Salaries'!$B$2:$C$1000,2,false)</f>
        <v>3000</v>
      </c>
      <c r="G213" s="31">
        <f t="shared" si="1"/>
        <v>6</v>
      </c>
      <c r="H213" s="31">
        <f t="shared" si="2"/>
        <v>9</v>
      </c>
      <c r="I213" s="31">
        <f t="shared" si="3"/>
        <v>12</v>
      </c>
      <c r="J213" s="3" t="str">
        <f>IFERROR(VLOOKUP(VLOOKUP(B213,Functions!B$2:L$1000,5,false),Functions2!$A$2:$B$100,2,FALSE),VLOOKUP(B213,Functions!B$2:L$1000,5,false))</f>
        <v>SFO</v>
      </c>
      <c r="K213" s="3" t="str">
        <f>IFERROR(VLOOKUP(VLOOKUP(B213,Functions!B$2:L$1000,11,false),Functions2!$A$2:$B$100,2,FALSE),VLOOKUP(B213,Functions!B$2:L$1000,11,false))</f>
        <v>Buf</v>
      </c>
      <c r="L213" s="32">
        <f>VLOOKUP(K213,'DK DvP'!A$2:F$34,if(A213="DST",6,if(A213="TE",5,if(A213="WR",4,if(A213="RB",3,2)))),FALSE)/VLOOKUP("AVG",'DK DvP'!$A$2:$F$34,if(A213="DST",6,if(A213="TE",5,if(A213="WR",4,if(A213="RB",3,2)))),false)</f>
        <v>1.051931865</v>
      </c>
      <c r="M213" s="8">
        <f>VLOOKUP(J213,Odds!$I$2:$J$31,2,false)</f>
        <v>18.25</v>
      </c>
      <c r="N213" s="12">
        <f>VLOOKUP(if(A213="DST",K213,J213),'Avg Line'!$D$1:$E$32,2,false)</f>
        <v>18.7</v>
      </c>
      <c r="O213" s="31">
        <f t="shared" si="4"/>
        <v>0.9759358289</v>
      </c>
      <c r="P213" s="12">
        <f t="shared" si="5"/>
        <v>0.5133089985</v>
      </c>
      <c r="Q213" s="12">
        <f t="shared" si="6"/>
        <v>0.1711029995</v>
      </c>
      <c r="R213" s="33" t="str">
        <f t="shared" si="7"/>
        <v>TBD</v>
      </c>
      <c r="S213" s="33" t="str">
        <f t="shared" si="8"/>
        <v>TBD</v>
      </c>
      <c r="T213" s="33" t="str">
        <f t="shared" si="9"/>
        <v>TBD</v>
      </c>
      <c r="U213" s="3" t="str">
        <f>iferror(VLOOKUP(B213,Calendar!$A$2:$C$1001,2,false),"TBD")</f>
        <v>TBD</v>
      </c>
      <c r="V213" s="3" t="str">
        <f>iferror(VLOOKUP(B213,Calendar!$A$2:$C$1001,3,false),"TBD")</f>
        <v>TBD</v>
      </c>
    </row>
    <row r="214">
      <c r="A214" s="3" t="str">
        <f>VLOOKUP(B214,'DK Salaries'!$B$2:$G$1000,6,false)</f>
        <v>RB</v>
      </c>
      <c r="B214" s="3" t="s">
        <v>818</v>
      </c>
      <c r="C214" s="12" t="str">
        <f>iferror(VLOOKUP(B214,'FD Salaries'!$M$2:$P$1000,3,false)," ")</f>
        <v/>
      </c>
      <c r="D214" s="12" t="str">
        <f>iferror(VLOOKUP(B214,'FD Salaries'!$M$2:$P$1000,4,false)," ")</f>
        <v/>
      </c>
      <c r="E214" s="12">
        <f>VLOOKUP(B214,Functions!$B$2:$E$1000,4,false)</f>
        <v>0.58</v>
      </c>
      <c r="F214" s="30">
        <f>VLOOKUP(B214,'DK Salaries'!$B$2:$C$1000,2,false)</f>
        <v>3000</v>
      </c>
      <c r="G214" s="31">
        <f t="shared" si="1"/>
        <v>6</v>
      </c>
      <c r="H214" s="31">
        <f t="shared" si="2"/>
        <v>9</v>
      </c>
      <c r="I214" s="31">
        <f t="shared" si="3"/>
        <v>12</v>
      </c>
      <c r="J214" s="3" t="str">
        <f>IFERROR(VLOOKUP(VLOOKUP(B214,Functions!B$2:L$1000,5,false),Functions2!$A$2:$B$100,2,FALSE),VLOOKUP(B214,Functions!B$2:L$1000,5,false))</f>
        <v>Pit</v>
      </c>
      <c r="K214" s="3" t="str">
        <f>IFERROR(VLOOKUP(VLOOKUP(B214,Functions!B$2:L$1000,11,false),Functions2!$A$2:$B$100,2,FALSE),VLOOKUP(B214,Functions!B$2:L$1000,11,false))</f>
        <v>Mia</v>
      </c>
      <c r="L214" s="32">
        <f>VLOOKUP(K214,'DK DvP'!A$2:F$34,if(A214="DST",6,if(A214="TE",5,if(A214="WR",4,if(A214="RB",3,2)))),FALSE)/VLOOKUP("AVG",'DK DvP'!$A$2:$F$34,if(A214="DST",6,if(A214="TE",5,if(A214="WR",4,if(A214="RB",3,2)))),false)</f>
        <v>0.9131699211</v>
      </c>
      <c r="M214" s="8">
        <f>VLOOKUP(J214,Odds!$I$2:$J$31,2,false)</f>
        <v>27.75</v>
      </c>
      <c r="N214" s="12">
        <f>VLOOKUP(if(A214="DST",K214,J214),'Avg Line'!$D$1:$E$32,2,false)</f>
        <v>32.94</v>
      </c>
      <c r="O214" s="31">
        <f t="shared" si="4"/>
        <v>0.8424408015</v>
      </c>
      <c r="P214" s="12">
        <f t="shared" si="5"/>
        <v>0.4461891281</v>
      </c>
      <c r="Q214" s="12">
        <f t="shared" si="6"/>
        <v>0.1487297094</v>
      </c>
      <c r="R214" s="33" t="str">
        <f t="shared" si="7"/>
        <v>TBD</v>
      </c>
      <c r="S214" s="33" t="str">
        <f t="shared" si="8"/>
        <v>TBD</v>
      </c>
      <c r="T214" s="33" t="str">
        <f t="shared" si="9"/>
        <v>TBD</v>
      </c>
      <c r="U214" s="3" t="str">
        <f>iferror(VLOOKUP(B214,Calendar!$A$2:$C$1001,2,false),"TBD")</f>
        <v>TBD</v>
      </c>
      <c r="V214" s="3" t="str">
        <f>iferror(VLOOKUP(B214,Calendar!$A$2:$C$1001,3,false),"TBD")</f>
        <v>TBD</v>
      </c>
    </row>
    <row r="215">
      <c r="A215" s="3" t="str">
        <f>VLOOKUP(B215,'DK Salaries'!$B$2:$G$1000,6,false)</f>
        <v>RB</v>
      </c>
      <c r="B215" s="3" t="s">
        <v>666</v>
      </c>
      <c r="C215" s="12" t="str">
        <f>iferror(VLOOKUP(B215,'FD Salaries'!$M$2:$P$1000,3,false)," ")</f>
        <v/>
      </c>
      <c r="D215" s="12" t="str">
        <f>iferror(VLOOKUP(B215,'FD Salaries'!$M$2:$P$1000,4,false)," ")</f>
        <v/>
      </c>
      <c r="E215" s="12">
        <f>VLOOKUP(B215,Functions!$B$2:$E$1000,4,false)</f>
        <v>0.433</v>
      </c>
      <c r="F215" s="30">
        <f>VLOOKUP(B215,'DK Salaries'!$B$2:$C$1000,2,false)</f>
        <v>3000</v>
      </c>
      <c r="G215" s="31">
        <f t="shared" si="1"/>
        <v>6</v>
      </c>
      <c r="H215" s="31">
        <f t="shared" si="2"/>
        <v>9</v>
      </c>
      <c r="I215" s="31">
        <f t="shared" si="3"/>
        <v>12</v>
      </c>
      <c r="J215" s="3" t="str">
        <f>IFERROR(VLOOKUP(VLOOKUP(B215,Functions!B$2:L$1000,5,false),Functions2!$A$2:$B$100,2,FALSE),VLOOKUP(B215,Functions!B$2:L$1000,5,false))</f>
        <v>SDG</v>
      </c>
      <c r="K215" s="3" t="str">
        <f>IFERROR(VLOOKUP(VLOOKUP(B215,Functions!B$2:L$1000,11,false),Functions2!$A$2:$B$100,2,FALSE),VLOOKUP(B215,Functions!B$2:L$1000,11,false))</f>
        <v>Den</v>
      </c>
      <c r="L215" s="32">
        <f>VLOOKUP(K215,'DK DvP'!A$2:F$34,if(A215="DST",6,if(A215="TE",5,if(A215="WR",4,if(A215="RB",3,2)))),FALSE)/VLOOKUP("AVG",'DK DvP'!$A$2:$F$34,if(A215="DST",6,if(A215="TE",5,if(A215="WR",4,if(A215="RB",3,2)))),false)</f>
        <v>1.114250104</v>
      </c>
      <c r="M215" s="8">
        <f>VLOOKUP(J215,Odds!$I$2:$J$31,2,false)</f>
        <v>21</v>
      </c>
      <c r="N215" s="12">
        <f>VLOOKUP(if(A215="DST",K215,J215),'Avg Line'!$D$1:$E$32,2,false)</f>
        <v>24.4</v>
      </c>
      <c r="O215" s="31">
        <f t="shared" si="4"/>
        <v>0.8606557377</v>
      </c>
      <c r="P215" s="12">
        <f t="shared" si="5"/>
        <v>0.4152408276</v>
      </c>
      <c r="Q215" s="12">
        <f t="shared" si="6"/>
        <v>0.1384136092</v>
      </c>
      <c r="R215" s="33" t="str">
        <f t="shared" si="7"/>
        <v>TBD</v>
      </c>
      <c r="S215" s="33" t="str">
        <f t="shared" si="8"/>
        <v>TBD</v>
      </c>
      <c r="T215" s="33" t="str">
        <f t="shared" si="9"/>
        <v>TBD</v>
      </c>
      <c r="U215" s="3" t="str">
        <f>iferror(VLOOKUP(B215,Calendar!$A$2:$C$1001,2,false),"TBD")</f>
        <v>TBD</v>
      </c>
      <c r="V215" s="3" t="str">
        <f>iferror(VLOOKUP(B215,Calendar!$A$2:$C$1001,3,false),"TBD")</f>
        <v>TBD</v>
      </c>
    </row>
    <row r="216">
      <c r="A216" s="3" t="str">
        <f>VLOOKUP(B216,'DK Salaries'!$B$2:$G$1000,6,false)</f>
        <v>RB</v>
      </c>
      <c r="B216" s="3" t="s">
        <v>892</v>
      </c>
      <c r="C216" s="12" t="str">
        <f>iferror(VLOOKUP(B216,'FD Salaries'!$M$2:$P$1000,3,false)," ")</f>
        <v> </v>
      </c>
      <c r="D216" s="12" t="str">
        <f>iferror(VLOOKUP(B216,'FD Salaries'!$M$2:$P$1000,4,false)," ")</f>
        <v> </v>
      </c>
      <c r="E216" s="12">
        <f>VLOOKUP(B216,Functions!$B$2:$E$1000,4,false)</f>
        <v>0.88</v>
      </c>
      <c r="F216" s="30">
        <f>VLOOKUP(B216,'DK Salaries'!$B$2:$C$1000,2,false)</f>
        <v>3000</v>
      </c>
      <c r="G216" s="31">
        <f t="shared" si="1"/>
        <v>6</v>
      </c>
      <c r="H216" s="31">
        <f t="shared" si="2"/>
        <v>9</v>
      </c>
      <c r="I216" s="31">
        <f t="shared" si="3"/>
        <v>12</v>
      </c>
      <c r="J216" s="3" t="str">
        <f>IFERROR(VLOOKUP(VLOOKUP(B216,Functions!B$2:L$1000,5,false),Functions2!$A$2:$B$100,2,FALSE),VLOOKUP(B216,Functions!B$2:L$1000,5,false))</f>
        <v>Dal</v>
      </c>
      <c r="K216" s="3" t="str">
        <f>IFERROR(VLOOKUP(VLOOKUP(B216,Functions!B$2:L$1000,11,false),Functions2!$A$2:$B$100,2,FALSE),VLOOKUP(B216,Functions!B$2:L$1000,11,false))</f>
        <v>GNB</v>
      </c>
      <c r="L216" s="32">
        <f>VLOOKUP(K216,'DK DvP'!A$2:F$34,if(A216="DST",6,if(A216="TE",5,if(A216="WR",4,if(A216="RB",3,2)))),FALSE)/VLOOKUP("AVG",'DK DvP'!$A$2:$F$34,if(A216="DST",6,if(A216="TE",5,if(A216="WR",4,if(A216="RB",3,2)))),false)</f>
        <v>0.6314914832</v>
      </c>
      <c r="M216" s="8">
        <f>VLOOKUP(J216,Odds!$I$2:$J$31,2,false)</f>
        <v>21.25</v>
      </c>
      <c r="N216" s="12">
        <f>VLOOKUP(if(A216="DST",K216,J216),'Avg Line'!$D$1:$E$32,2,false)</f>
        <v>31.42</v>
      </c>
      <c r="O216" s="31">
        <f t="shared" si="4"/>
        <v>0.6763208148</v>
      </c>
      <c r="P216" s="12">
        <f t="shared" si="5"/>
        <v>0.3758399343</v>
      </c>
      <c r="Q216" s="12">
        <f t="shared" si="6"/>
        <v>0.1252799781</v>
      </c>
      <c r="R216" s="33" t="str">
        <f t="shared" si="7"/>
        <v>TBD</v>
      </c>
      <c r="S216" s="33" t="str">
        <f t="shared" si="8"/>
        <v>TBD</v>
      </c>
      <c r="T216" s="33" t="str">
        <f t="shared" si="9"/>
        <v>TBD</v>
      </c>
      <c r="U216" s="3" t="str">
        <f>iferror(VLOOKUP(B216,Calendar!$A$2:$C$1001,2,false),"TBD")</f>
        <v>TBD</v>
      </c>
      <c r="V216" s="3" t="str">
        <f>iferror(VLOOKUP(B216,Calendar!$A$2:$C$1001,3,false),"TBD")</f>
        <v>TBD</v>
      </c>
    </row>
    <row r="217">
      <c r="A217" s="3" t="str">
        <f>VLOOKUP(B217,'DK Salaries'!$B$2:$G$1000,6,false)</f>
        <v>RB</v>
      </c>
      <c r="B217" s="3" t="s">
        <v>665</v>
      </c>
      <c r="C217" s="12" t="str">
        <f>iferror(VLOOKUP(B217,'FD Salaries'!$M$2:$P$1000,3,false)," ")</f>
        <v/>
      </c>
      <c r="D217" s="12" t="str">
        <f>iferror(VLOOKUP(B217,'FD Salaries'!$M$2:$P$1000,4,false)," ")</f>
        <v/>
      </c>
      <c r="E217" s="12">
        <f>VLOOKUP(B217,Functions!$B$2:$E$1000,4,false)</f>
        <v>0.36</v>
      </c>
      <c r="F217" s="30">
        <f>VLOOKUP(B217,'DK Salaries'!$B$2:$C$1000,2,false)</f>
        <v>3000</v>
      </c>
      <c r="G217" s="31">
        <f t="shared" si="1"/>
        <v>6</v>
      </c>
      <c r="H217" s="31">
        <f t="shared" si="2"/>
        <v>9</v>
      </c>
      <c r="I217" s="31">
        <f t="shared" si="3"/>
        <v>12</v>
      </c>
      <c r="J217" s="3" t="str">
        <f>IFERROR(VLOOKUP(VLOOKUP(B217,Functions!B$2:L$1000,5,false),Functions2!$A$2:$B$100,2,FALSE),VLOOKUP(B217,Functions!B$2:L$1000,5,false))</f>
        <v>SDG</v>
      </c>
      <c r="K217" s="3" t="str">
        <f>IFERROR(VLOOKUP(VLOOKUP(B217,Functions!B$2:L$1000,11,false),Functions2!$A$2:$B$100,2,FALSE),VLOOKUP(B217,Functions!B$2:L$1000,11,false))</f>
        <v>Den</v>
      </c>
      <c r="L217" s="32">
        <f>VLOOKUP(K217,'DK DvP'!A$2:F$34,if(A217="DST",6,if(A217="TE",5,if(A217="WR",4,if(A217="RB",3,2)))),FALSE)/VLOOKUP("AVG",'DK DvP'!$A$2:$F$34,if(A217="DST",6,if(A217="TE",5,if(A217="WR",4,if(A217="RB",3,2)))),false)</f>
        <v>1.114250104</v>
      </c>
      <c r="M217" s="8">
        <f>VLOOKUP(J217,Odds!$I$2:$J$31,2,false)</f>
        <v>21</v>
      </c>
      <c r="N217" s="12">
        <f>VLOOKUP(if(A217="DST",K217,J217),'Avg Line'!$D$1:$E$32,2,false)</f>
        <v>24.4</v>
      </c>
      <c r="O217" s="31">
        <f t="shared" si="4"/>
        <v>0.8606557377</v>
      </c>
      <c r="P217" s="12">
        <f t="shared" si="5"/>
        <v>0.3452348682</v>
      </c>
      <c r="Q217" s="12">
        <f t="shared" si="6"/>
        <v>0.1150782894</v>
      </c>
      <c r="R217" s="33" t="str">
        <f t="shared" si="7"/>
        <v>TBD</v>
      </c>
      <c r="S217" s="33" t="str">
        <f t="shared" si="8"/>
        <v>TBD</v>
      </c>
      <c r="T217" s="33" t="str">
        <f t="shared" si="9"/>
        <v>TBD</v>
      </c>
      <c r="U217" s="3" t="str">
        <f>iferror(VLOOKUP(B217,Calendar!$A$2:$C$1001,2,false),"TBD")</f>
        <v>TBD</v>
      </c>
      <c r="V217" s="3" t="str">
        <f>iferror(VLOOKUP(B217,Calendar!$A$2:$C$1001,3,false),"TBD")</f>
        <v>TBD</v>
      </c>
    </row>
    <row r="218">
      <c r="A218" s="3" t="str">
        <f>VLOOKUP(B218,'DK Salaries'!$B$2:$G$1000,6,false)</f>
        <v>RB</v>
      </c>
      <c r="B218" s="3" t="s">
        <v>310</v>
      </c>
      <c r="C218" s="12" t="str">
        <f>iferror(VLOOKUP(B218,'FD Salaries'!$M$2:$P$1000,3,false)," ")</f>
        <v/>
      </c>
      <c r="D218" s="12" t="str">
        <f>iferror(VLOOKUP(B218,'FD Salaries'!$M$2:$P$1000,4,false)," ")</f>
        <v/>
      </c>
      <c r="E218" s="12">
        <f>VLOOKUP(B218,Functions!$B$2:$E$1000,4,false)</f>
        <v>0.7</v>
      </c>
      <c r="F218" s="30">
        <f>VLOOKUP(B218,'DK Salaries'!$B$2:$C$1000,2,false)</f>
        <v>5100</v>
      </c>
      <c r="G218" s="31">
        <f t="shared" si="1"/>
        <v>10.2</v>
      </c>
      <c r="H218" s="31">
        <f t="shared" si="2"/>
        <v>15.3</v>
      </c>
      <c r="I218" s="31">
        <f t="shared" si="3"/>
        <v>20.4</v>
      </c>
      <c r="J218" s="3" t="str">
        <f>IFERROR(VLOOKUP(VLOOKUP(B218,Functions!B$2:L$1000,5,false),Functions2!$A$2:$B$100,2,FALSE),VLOOKUP(B218,Functions!B$2:L$1000,5,false))</f>
        <v>KAN</v>
      </c>
      <c r="K218" s="3" t="str">
        <f>IFERROR(VLOOKUP(VLOOKUP(B218,Functions!B$2:L$1000,11,false),Functions2!$A$2:$B$100,2,FALSE),VLOOKUP(B218,Functions!B$2:L$1000,11,false))</f>
        <v>Oak</v>
      </c>
      <c r="L218" s="32">
        <f>VLOOKUP(K218,'DK DvP'!A$2:F$34,if(A218="DST",6,if(A218="TE",5,if(A218="WR",4,if(A218="RB",3,2)))),FALSE)/VLOOKUP("AVG",'DK DvP'!$A$2:$F$34,if(A218="DST",6,if(A218="TE",5,if(A218="WR",4,if(A218="RB",3,2)))),false)</f>
        <v>1.090984628</v>
      </c>
      <c r="M218" s="8">
        <f>VLOOKUP(J218,Odds!$I$2:$J$31,2,false)</f>
        <v>22.75</v>
      </c>
      <c r="N218" s="12">
        <f>VLOOKUP(if(A218="DST",K218,J218),'Avg Line'!$D$1:$E$32,2,false)</f>
        <v>31.17</v>
      </c>
      <c r="O218" s="31">
        <f t="shared" si="4"/>
        <v>0.7298684633</v>
      </c>
      <c r="P218" s="12">
        <f t="shared" si="5"/>
        <v>0.5573926918</v>
      </c>
      <c r="Q218" s="12">
        <f t="shared" si="6"/>
        <v>0.1092926847</v>
      </c>
      <c r="R218" s="33" t="str">
        <f t="shared" si="7"/>
        <v>TBD</v>
      </c>
      <c r="S218" s="33" t="str">
        <f t="shared" si="8"/>
        <v>TBD</v>
      </c>
      <c r="T218" s="33" t="str">
        <f t="shared" si="9"/>
        <v>TBD</v>
      </c>
      <c r="U218" s="3" t="str">
        <f>iferror(VLOOKUP(B218,Calendar!$A$2:$C$1001,2,false),"TBD")</f>
        <v>TBD</v>
      </c>
      <c r="V218" s="3" t="str">
        <f>iferror(VLOOKUP(B218,Calendar!$A$2:$C$1001,3,false),"TBD")</f>
        <v>TBD</v>
      </c>
    </row>
    <row r="219">
      <c r="A219" s="3" t="str">
        <f>VLOOKUP(B219,'DK Salaries'!$B$2:$G$1000,6,false)</f>
        <v>RB</v>
      </c>
      <c r="B219" s="3" t="s">
        <v>690</v>
      </c>
      <c r="C219" s="12" t="str">
        <f>iferror(VLOOKUP(B219,'FD Salaries'!$M$2:$P$1000,3,false)," ")</f>
        <v/>
      </c>
      <c r="D219" s="12" t="str">
        <f>iferror(VLOOKUP(B219,'FD Salaries'!$M$2:$P$1000,4,false)," ")</f>
        <v/>
      </c>
      <c r="E219" s="12">
        <f>VLOOKUP(B219,Functions!$B$2:$E$1000,4,false)</f>
        <v>0.2</v>
      </c>
      <c r="F219" s="30">
        <f>VLOOKUP(B219,'DK Salaries'!$B$2:$C$1000,2,false)</f>
        <v>3000</v>
      </c>
      <c r="G219" s="31">
        <f t="shared" si="1"/>
        <v>6</v>
      </c>
      <c r="H219" s="31">
        <f t="shared" si="2"/>
        <v>9</v>
      </c>
      <c r="I219" s="31">
        <f t="shared" si="3"/>
        <v>12</v>
      </c>
      <c r="J219" s="3" t="str">
        <f>IFERROR(VLOOKUP(VLOOKUP(B219,Functions!B$2:L$1000,5,false),Functions2!$A$2:$B$100,2,FALSE),VLOOKUP(B219,Functions!B$2:L$1000,5,false))</f>
        <v>Buf</v>
      </c>
      <c r="K219" s="3" t="str">
        <f>IFERROR(VLOOKUP(VLOOKUP(B219,Functions!B$2:L$1000,11,false),Functions2!$A$2:$B$100,2,FALSE),VLOOKUP(B219,Functions!B$2:L$1000,11,false))</f>
        <v>SFO</v>
      </c>
      <c r="L219" s="32">
        <f>VLOOKUP(K219,'DK DvP'!A$2:F$34,if(A219="DST",6,if(A219="TE",5,if(A219="WR",4,if(A219="RB",3,2)))),FALSE)/VLOOKUP("AVG",'DK DvP'!$A$2:$F$34,if(A219="DST",6,if(A219="TE",5,if(A219="WR",4,if(A219="RB",3,2)))),false)</f>
        <v>1.125882842</v>
      </c>
      <c r="M219" s="8">
        <f>VLOOKUP(J219,Odds!$I$2:$J$31,2,false)</f>
        <v>26.25</v>
      </c>
      <c r="N219" s="12">
        <f>VLOOKUP(if(A219="DST",K219,J219),'Avg Line'!$D$1:$E$32,2,false)</f>
        <v>20.75</v>
      </c>
      <c r="O219" s="31">
        <f t="shared" si="4"/>
        <v>1.265060241</v>
      </c>
      <c r="P219" s="12">
        <f t="shared" si="5"/>
        <v>0.2848619238</v>
      </c>
      <c r="Q219" s="12">
        <f t="shared" si="6"/>
        <v>0.0949539746</v>
      </c>
      <c r="R219" s="33" t="str">
        <f t="shared" si="7"/>
        <v>TBD</v>
      </c>
      <c r="S219" s="33" t="str">
        <f t="shared" si="8"/>
        <v>TBD</v>
      </c>
      <c r="T219" s="33" t="str">
        <f t="shared" si="9"/>
        <v>TBD</v>
      </c>
      <c r="U219" s="3" t="str">
        <f>iferror(VLOOKUP(B219,Calendar!$A$2:$C$1001,2,false),"TBD")</f>
        <v>TBD</v>
      </c>
      <c r="V219" s="3" t="str">
        <f>iferror(VLOOKUP(B219,Calendar!$A$2:$C$1001,3,false),"TBD")</f>
        <v>TBD</v>
      </c>
    </row>
    <row r="220">
      <c r="A220" s="3" t="str">
        <f>VLOOKUP(B220,'DK Salaries'!$B$2:$G$1000,6,false)</f>
        <v>RB</v>
      </c>
      <c r="B220" s="3" t="s">
        <v>772</v>
      </c>
      <c r="C220" s="12" t="str">
        <f>iferror(VLOOKUP(B220,'FD Salaries'!$M$2:$P$1000,3,false)," ")</f>
        <v/>
      </c>
      <c r="D220" s="12" t="str">
        <f>iferror(VLOOKUP(B220,'FD Salaries'!$M$2:$P$1000,4,false)," ")</f>
        <v/>
      </c>
      <c r="E220" s="12">
        <f>VLOOKUP(B220,Functions!$B$2:$E$1000,4,false)</f>
        <v>0.3</v>
      </c>
      <c r="F220" s="30">
        <f>VLOOKUP(B220,'DK Salaries'!$B$2:$C$1000,2,false)</f>
        <v>3000</v>
      </c>
      <c r="G220" s="31">
        <f t="shared" si="1"/>
        <v>6</v>
      </c>
      <c r="H220" s="31">
        <f t="shared" si="2"/>
        <v>9</v>
      </c>
      <c r="I220" s="31">
        <f t="shared" si="3"/>
        <v>12</v>
      </c>
      <c r="J220" s="3" t="str">
        <f>IFERROR(VLOOKUP(VLOOKUP(B220,Functions!B$2:L$1000,5,false),Functions2!$A$2:$B$100,2,FALSE),VLOOKUP(B220,Functions!B$2:L$1000,5,false))</f>
        <v>Chi</v>
      </c>
      <c r="K220" s="3" t="str">
        <f>IFERROR(VLOOKUP(VLOOKUP(B220,Functions!B$2:L$1000,11,false),Functions2!$A$2:$B$100,2,FALSE),VLOOKUP(B220,Functions!B$2:L$1000,11,false))</f>
        <v>Jax</v>
      </c>
      <c r="L220" s="32">
        <f>VLOOKUP(K220,'DK DvP'!A$2:F$34,if(A220="DST",6,if(A220="TE",5,if(A220="WR",4,if(A220="RB",3,2)))),FALSE)/VLOOKUP("AVG",'DK DvP'!$A$2:$F$34,if(A220="DST",6,if(A220="TE",5,if(A220="WR",4,if(A220="RB",3,2)))),false)</f>
        <v>0.9380972165</v>
      </c>
      <c r="M220" s="8">
        <f>VLOOKUP(J220,Odds!$I$2:$J$31,2,false)</f>
        <v>24.5</v>
      </c>
      <c r="N220" s="12">
        <f>VLOOKUP(if(A220="DST",K220,J220),'Avg Line'!$D$1:$E$32,2,false)</f>
        <v>26.19</v>
      </c>
      <c r="O220" s="31">
        <f t="shared" si="4"/>
        <v>0.935471554</v>
      </c>
      <c r="P220" s="12">
        <f t="shared" si="5"/>
        <v>0.2632689783</v>
      </c>
      <c r="Q220" s="12">
        <f t="shared" si="6"/>
        <v>0.08775632609</v>
      </c>
      <c r="R220" s="33" t="str">
        <f t="shared" si="7"/>
        <v>TBD</v>
      </c>
      <c r="S220" s="33" t="str">
        <f t="shared" si="8"/>
        <v>TBD</v>
      </c>
      <c r="T220" s="33" t="str">
        <f t="shared" si="9"/>
        <v>TBD</v>
      </c>
      <c r="U220" s="3" t="str">
        <f>iferror(VLOOKUP(B220,Calendar!$A$2:$C$1001,2,false),"TBD")</f>
        <v>TBD</v>
      </c>
      <c r="V220" s="3" t="str">
        <f>iferror(VLOOKUP(B220,Calendar!$A$2:$C$1001,3,false),"TBD")</f>
        <v>TBD</v>
      </c>
    </row>
    <row r="221">
      <c r="A221" s="3" t="str">
        <f>VLOOKUP(B221,'DK Salaries'!$B$2:$G$1000,6,false)</f>
        <v>RB</v>
      </c>
      <c r="B221" s="3" t="s">
        <v>852</v>
      </c>
      <c r="C221" s="12" t="str">
        <f>iferror(VLOOKUP(B221,'FD Salaries'!$M$2:$P$1000,3,false)," ")</f>
        <v/>
      </c>
      <c r="D221" s="12" t="str">
        <f>iferror(VLOOKUP(B221,'FD Salaries'!$M$2:$P$1000,4,false)," ")</f>
        <v/>
      </c>
      <c r="E221" s="12">
        <f>VLOOKUP(B221,Functions!$B$2:$E$1000,4,false)</f>
        <v>0.325</v>
      </c>
      <c r="F221" s="30">
        <f>VLOOKUP(B221,'DK Salaries'!$B$2:$C$1000,2,false)</f>
        <v>3000</v>
      </c>
      <c r="G221" s="31">
        <f t="shared" si="1"/>
        <v>6</v>
      </c>
      <c r="H221" s="31">
        <f t="shared" si="2"/>
        <v>9</v>
      </c>
      <c r="I221" s="31">
        <f t="shared" si="3"/>
        <v>12</v>
      </c>
      <c r="J221" s="3" t="str">
        <f>IFERROR(VLOOKUP(VLOOKUP(B221,Functions!B$2:L$1000,5,false),Functions2!$A$2:$B$100,2,FALSE),VLOOKUP(B221,Functions!B$2:L$1000,5,false))</f>
        <v>KAN</v>
      </c>
      <c r="K221" s="3" t="str">
        <f>IFERROR(VLOOKUP(VLOOKUP(B221,Functions!B$2:L$1000,11,false),Functions2!$A$2:$B$100,2,FALSE),VLOOKUP(B221,Functions!B$2:L$1000,11,false))</f>
        <v>Oak</v>
      </c>
      <c r="L221" s="32">
        <f>VLOOKUP(K221,'DK DvP'!A$2:F$34,if(A221="DST",6,if(A221="TE",5,if(A221="WR",4,if(A221="RB",3,2)))),FALSE)/VLOOKUP("AVG",'DK DvP'!$A$2:$F$34,if(A221="DST",6,if(A221="TE",5,if(A221="WR",4,if(A221="RB",3,2)))),false)</f>
        <v>1.090984628</v>
      </c>
      <c r="M221" s="8">
        <f>VLOOKUP(J221,Odds!$I$2:$J$31,2,false)</f>
        <v>22.75</v>
      </c>
      <c r="N221" s="12">
        <f>VLOOKUP(if(A221="DST",K221,J221),'Avg Line'!$D$1:$E$32,2,false)</f>
        <v>31.17</v>
      </c>
      <c r="O221" s="31">
        <f t="shared" si="4"/>
        <v>0.7298684633</v>
      </c>
      <c r="P221" s="12">
        <f t="shared" si="5"/>
        <v>0.2587894641</v>
      </c>
      <c r="Q221" s="12">
        <f t="shared" si="6"/>
        <v>0.08626315468</v>
      </c>
      <c r="R221" s="33" t="str">
        <f t="shared" si="7"/>
        <v>TBD</v>
      </c>
      <c r="S221" s="33" t="str">
        <f t="shared" si="8"/>
        <v>TBD</v>
      </c>
      <c r="T221" s="33" t="str">
        <f t="shared" si="9"/>
        <v>TBD</v>
      </c>
      <c r="U221" s="3" t="str">
        <f>iferror(VLOOKUP(B221,Calendar!$A$2:$C$1001,2,false),"TBD")</f>
        <v>TBD</v>
      </c>
      <c r="V221" s="3" t="str">
        <f>iferror(VLOOKUP(B221,Calendar!$A$2:$C$1001,3,false),"TBD")</f>
        <v>TBD</v>
      </c>
    </row>
    <row r="222">
      <c r="A222" s="3" t="str">
        <f>VLOOKUP(B222,'DK Salaries'!$B$2:$G$1000,6,false)</f>
        <v>RB</v>
      </c>
      <c r="B222" s="3" t="s">
        <v>916</v>
      </c>
      <c r="C222" s="12" t="str">
        <f>iferror(VLOOKUP(B222,'FD Salaries'!$M$2:$P$1000,3,false)," ")</f>
        <v/>
      </c>
      <c r="D222" s="12" t="str">
        <f>iferror(VLOOKUP(B222,'FD Salaries'!$M$2:$P$1000,4,false)," ")</f>
        <v/>
      </c>
      <c r="E222" s="12">
        <f>VLOOKUP(B222,Functions!$B$2:$E$1000,4,false)</f>
        <v>0.16</v>
      </c>
      <c r="F222" s="30">
        <f>VLOOKUP(B222,'DK Salaries'!$B$2:$C$1000,2,false)</f>
        <v>3000</v>
      </c>
      <c r="G222" s="31">
        <f t="shared" si="1"/>
        <v>6</v>
      </c>
      <c r="H222" s="31">
        <f t="shared" si="2"/>
        <v>9</v>
      </c>
      <c r="I222" s="31">
        <f t="shared" si="3"/>
        <v>12</v>
      </c>
      <c r="J222" s="3" t="str">
        <f>IFERROR(VLOOKUP(VLOOKUP(B222,Functions!B$2:L$1000,5,false),Functions2!$A$2:$B$100,2,FALSE),VLOOKUP(B222,Functions!B$2:L$1000,5,false))</f>
        <v>Hou</v>
      </c>
      <c r="K222" s="3" t="str">
        <f>IFERROR(VLOOKUP(VLOOKUP(B222,Functions!B$2:L$1000,11,false),Functions2!$A$2:$B$100,2,FALSE),VLOOKUP(B222,Functions!B$2:L$1000,11,false))</f>
        <v>Ind</v>
      </c>
      <c r="L222" s="32">
        <f>VLOOKUP(K222,'DK DvP'!A$2:F$34,if(A222="DST",6,if(A222="TE",5,if(A222="WR",4,if(A222="RB",3,2)))),FALSE)/VLOOKUP("AVG",'DK DvP'!$A$2:$F$34,if(A222="DST",6,if(A222="TE",5,if(A222="WR",4,if(A222="RB",3,2)))),false)</f>
        <v>1.29621936</v>
      </c>
      <c r="M222" s="8">
        <f>VLOOKUP(J222,Odds!$I$2:$J$31,2,false)</f>
        <v>24.5</v>
      </c>
      <c r="N222" s="12">
        <f>VLOOKUP(if(A222="DST",K222,J222),'Avg Line'!$D$1:$E$32,2,false)</f>
        <v>21.44</v>
      </c>
      <c r="O222" s="31">
        <f t="shared" si="4"/>
        <v>1.142723881</v>
      </c>
      <c r="P222" s="12">
        <f t="shared" si="5"/>
        <v>0.2369953308</v>
      </c>
      <c r="Q222" s="12">
        <f t="shared" si="6"/>
        <v>0.07899844359</v>
      </c>
      <c r="R222" s="33" t="str">
        <f t="shared" si="7"/>
        <v>TBD</v>
      </c>
      <c r="S222" s="33" t="str">
        <f t="shared" si="8"/>
        <v>TBD</v>
      </c>
      <c r="T222" s="33" t="str">
        <f t="shared" si="9"/>
        <v>TBD</v>
      </c>
      <c r="U222" s="3" t="str">
        <f>iferror(VLOOKUP(B222,Calendar!$A$2:$C$1001,2,false),"TBD")</f>
        <v>TBD</v>
      </c>
      <c r="V222" s="3" t="str">
        <f>iferror(VLOOKUP(B222,Calendar!$A$2:$C$1001,3,false),"TBD")</f>
        <v>TBD</v>
      </c>
    </row>
    <row r="223">
      <c r="A223" s="3" t="str">
        <f>VLOOKUP(B223,'DK Salaries'!$B$2:$G$1000,6,false)</f>
        <v>RB</v>
      </c>
      <c r="B223" s="3" t="s">
        <v>893</v>
      </c>
      <c r="C223" s="12" t="str">
        <f>iferror(VLOOKUP(B223,'FD Salaries'!$M$2:$P$1000,3,false)," ")</f>
        <v/>
      </c>
      <c r="D223" s="12" t="str">
        <f>iferror(VLOOKUP(B223,'FD Salaries'!$M$2:$P$1000,4,false)," ")</f>
        <v/>
      </c>
      <c r="E223" s="12">
        <f>VLOOKUP(B223,Functions!$B$2:$E$1000,4,false)</f>
        <v>0.425</v>
      </c>
      <c r="F223" s="30">
        <f>VLOOKUP(B223,'DK Salaries'!$B$2:$C$1000,2,false)</f>
        <v>3000</v>
      </c>
      <c r="G223" s="31">
        <f t="shared" si="1"/>
        <v>6</v>
      </c>
      <c r="H223" s="31">
        <f t="shared" si="2"/>
        <v>9</v>
      </c>
      <c r="I223" s="31">
        <f t="shared" si="3"/>
        <v>12</v>
      </c>
      <c r="J223" s="3" t="str">
        <f>IFERROR(VLOOKUP(VLOOKUP(B223,Functions!B$2:L$1000,5,false),Functions2!$A$2:$B$100,2,FALSE),VLOOKUP(B223,Functions!B$2:L$1000,5,false))</f>
        <v>GNB</v>
      </c>
      <c r="K223" s="3" t="str">
        <f>IFERROR(VLOOKUP(VLOOKUP(B223,Functions!B$2:L$1000,11,false),Functions2!$A$2:$B$100,2,FALSE),VLOOKUP(B223,Functions!B$2:L$1000,11,false))</f>
        <v>Dal</v>
      </c>
      <c r="L223" s="32">
        <f>VLOOKUP(K223,'DK DvP'!A$2:F$34,if(A223="DST",6,if(A223="TE",5,if(A223="WR",4,if(A223="RB",3,2)))),FALSE)/VLOOKUP("AVG",'DK DvP'!$A$2:$F$34,if(A223="DST",6,if(A223="TE",5,if(A223="WR",4,if(A223="RB",3,2)))),false)</f>
        <v>0.7769007063</v>
      </c>
      <c r="M223" s="8">
        <f>VLOOKUP(J223,Odds!$I$2:$J$31,2,false)</f>
        <v>25.75</v>
      </c>
      <c r="N223" s="12">
        <f>VLOOKUP(if(A223="DST",K223,J223),'Avg Line'!$D$1:$E$32,2,false)</f>
        <v>51.13</v>
      </c>
      <c r="O223" s="31">
        <f t="shared" si="4"/>
        <v>0.503618228</v>
      </c>
      <c r="P223" s="12">
        <f t="shared" si="5"/>
        <v>0.1662860768</v>
      </c>
      <c r="Q223" s="12">
        <f t="shared" si="6"/>
        <v>0.05542869225</v>
      </c>
      <c r="R223" s="33" t="str">
        <f t="shared" si="7"/>
        <v>TBD</v>
      </c>
      <c r="S223" s="33" t="str">
        <f t="shared" si="8"/>
        <v>TBD</v>
      </c>
      <c r="T223" s="33" t="str">
        <f t="shared" si="9"/>
        <v>TBD</v>
      </c>
      <c r="U223" s="3" t="str">
        <f>iferror(VLOOKUP(B223,Calendar!$A$2:$C$1001,2,false),"TBD")</f>
        <v>TBD</v>
      </c>
      <c r="V223" s="3" t="str">
        <f>iferror(VLOOKUP(B223,Calendar!$A$2:$C$1001,3,false),"TBD")</f>
        <v>TBD</v>
      </c>
    </row>
    <row r="224">
      <c r="A224" s="3" t="str">
        <f>VLOOKUP(B224,'DK Salaries'!$B$2:$G$1000,6,false)</f>
        <v>RB</v>
      </c>
      <c r="B224" s="3" t="s">
        <v>889</v>
      </c>
      <c r="C224" s="12" t="str">
        <f>iferror(VLOOKUP(B224,'FD Salaries'!$M$2:$P$1000,3,false)," ")</f>
        <v/>
      </c>
      <c r="D224" s="12" t="str">
        <f>iferror(VLOOKUP(B224,'FD Salaries'!$M$2:$P$1000,4,false)," ")</f>
        <v/>
      </c>
      <c r="E224" s="12">
        <f>VLOOKUP(B224,Functions!$B$2:$E$1000,4,false)</f>
        <v>0.28</v>
      </c>
      <c r="F224" s="30">
        <f>VLOOKUP(B224,'DK Salaries'!$B$2:$C$1000,2,false)</f>
        <v>3000</v>
      </c>
      <c r="G224" s="31">
        <f t="shared" si="1"/>
        <v>6</v>
      </c>
      <c r="H224" s="31">
        <f t="shared" si="2"/>
        <v>9</v>
      </c>
      <c r="I224" s="31">
        <f t="shared" si="3"/>
        <v>12</v>
      </c>
      <c r="J224" s="3" t="str">
        <f>IFERROR(VLOOKUP(VLOOKUP(B224,Functions!B$2:L$1000,5,false),Functions2!$A$2:$B$100,2,FALSE),VLOOKUP(B224,Functions!B$2:L$1000,5,false))</f>
        <v>Dal</v>
      </c>
      <c r="K224" s="3" t="str">
        <f>IFERROR(VLOOKUP(VLOOKUP(B224,Functions!B$2:L$1000,11,false),Functions2!$A$2:$B$100,2,FALSE),VLOOKUP(B224,Functions!B$2:L$1000,11,false))</f>
        <v>GNB</v>
      </c>
      <c r="L224" s="32">
        <f>VLOOKUP(K224,'DK DvP'!A$2:F$34,if(A224="DST",6,if(A224="TE",5,if(A224="WR",4,if(A224="RB",3,2)))),FALSE)/VLOOKUP("AVG",'DK DvP'!$A$2:$F$34,if(A224="DST",6,if(A224="TE",5,if(A224="WR",4,if(A224="RB",3,2)))),false)</f>
        <v>0.6314914832</v>
      </c>
      <c r="M224" s="8">
        <f>VLOOKUP(J224,Odds!$I$2:$J$31,2,false)</f>
        <v>21.25</v>
      </c>
      <c r="N224" s="12">
        <f>VLOOKUP(if(A224="DST",K224,J224),'Avg Line'!$D$1:$E$32,2,false)</f>
        <v>31.42</v>
      </c>
      <c r="O224" s="31">
        <f t="shared" si="4"/>
        <v>0.6763208148</v>
      </c>
      <c r="P224" s="12">
        <f t="shared" si="5"/>
        <v>0.1195854336</v>
      </c>
      <c r="Q224" s="12">
        <f t="shared" si="6"/>
        <v>0.03986181121</v>
      </c>
      <c r="R224" s="33" t="str">
        <f t="shared" si="7"/>
        <v>TBD</v>
      </c>
      <c r="S224" s="33" t="str">
        <f t="shared" si="8"/>
        <v>TBD</v>
      </c>
      <c r="T224" s="33" t="str">
        <f t="shared" si="9"/>
        <v>TBD</v>
      </c>
      <c r="U224" s="3" t="str">
        <f>iferror(VLOOKUP(B224,Calendar!$A$2:$C$1001,2,false),"TBD")</f>
        <v>TBD</v>
      </c>
      <c r="V224" s="3" t="str">
        <f>iferror(VLOOKUP(B224,Calendar!$A$2:$C$1001,3,false),"TBD")</f>
        <v>TBD</v>
      </c>
    </row>
    <row r="225">
      <c r="A225" s="3" t="str">
        <f>VLOOKUP(B225,'DK Salaries'!$B$2:$G$1000,6,false)</f>
        <v>RB</v>
      </c>
      <c r="B225" s="3" t="s">
        <v>780</v>
      </c>
      <c r="C225" s="12" t="str">
        <f>iferror(VLOOKUP(B225,'FD Salaries'!$M$2:$P$1000,3,false)," ")</f>
        <v/>
      </c>
      <c r="D225" s="12" t="str">
        <f>iferror(VLOOKUP(B225,'FD Salaries'!$M$2:$P$1000,4,false)," ")</f>
        <v/>
      </c>
      <c r="E225" s="12">
        <f>VLOOKUP(B225,Functions!$B$2:$E$1000,4,false)</f>
        <v>0.067</v>
      </c>
      <c r="F225" s="30">
        <f>VLOOKUP(B225,'DK Salaries'!$B$2:$C$1000,2,false)</f>
        <v>3000</v>
      </c>
      <c r="G225" s="31">
        <f t="shared" si="1"/>
        <v>6</v>
      </c>
      <c r="H225" s="31">
        <f t="shared" si="2"/>
        <v>9</v>
      </c>
      <c r="I225" s="31">
        <f t="shared" si="3"/>
        <v>12</v>
      </c>
      <c r="J225" s="3" t="str">
        <f>IFERROR(VLOOKUP(VLOOKUP(B225,Functions!B$2:L$1000,5,false),Functions2!$A$2:$B$100,2,FALSE),VLOOKUP(B225,Functions!B$2:L$1000,5,false))</f>
        <v>Chi</v>
      </c>
      <c r="K225" s="3" t="str">
        <f>IFERROR(VLOOKUP(VLOOKUP(B225,Functions!B$2:L$1000,11,false),Functions2!$A$2:$B$100,2,FALSE),VLOOKUP(B225,Functions!B$2:L$1000,11,false))</f>
        <v>Jax</v>
      </c>
      <c r="L225" s="32">
        <f>VLOOKUP(K225,'DK DvP'!A$2:F$34,if(A225="DST",6,if(A225="TE",5,if(A225="WR",4,if(A225="RB",3,2)))),FALSE)/VLOOKUP("AVG",'DK DvP'!$A$2:$F$34,if(A225="DST",6,if(A225="TE",5,if(A225="WR",4,if(A225="RB",3,2)))),false)</f>
        <v>0.9380972165</v>
      </c>
      <c r="M225" s="8">
        <f>VLOOKUP(J225,Odds!$I$2:$J$31,2,false)</f>
        <v>24.5</v>
      </c>
      <c r="N225" s="12">
        <f>VLOOKUP(if(A225="DST",K225,J225),'Avg Line'!$D$1:$E$32,2,false)</f>
        <v>26.19</v>
      </c>
      <c r="O225" s="31">
        <f t="shared" si="4"/>
        <v>0.935471554</v>
      </c>
      <c r="P225" s="12">
        <f t="shared" si="5"/>
        <v>0.05879673848</v>
      </c>
      <c r="Q225" s="12">
        <f t="shared" si="6"/>
        <v>0.01959891283</v>
      </c>
      <c r="R225" s="33" t="str">
        <f t="shared" si="7"/>
        <v>TBD</v>
      </c>
      <c r="S225" s="33" t="str">
        <f t="shared" si="8"/>
        <v>TBD</v>
      </c>
      <c r="T225" s="33" t="str">
        <f t="shared" si="9"/>
        <v>TBD</v>
      </c>
      <c r="U225" s="3" t="str">
        <f>iferror(VLOOKUP(B225,Calendar!$A$2:$C$1001,2,false),"TBD")</f>
        <v>TBD</v>
      </c>
      <c r="V225" s="3" t="str">
        <f>iferror(VLOOKUP(B225,Calendar!$A$2:$C$1001,3,false),"TBD")</f>
        <v>TBD</v>
      </c>
    </row>
    <row r="226">
      <c r="A226" s="3" t="str">
        <f>VLOOKUP(B226,'DK Salaries'!$B$2:$G$1000,6,false)</f>
        <v>RB</v>
      </c>
      <c r="B226" s="3" t="s">
        <v>839</v>
      </c>
      <c r="C226" s="12" t="str">
        <f>iferror(VLOOKUP(B226,'FD Salaries'!$M$2:$P$1000,3,false)," ")</f>
        <v/>
      </c>
      <c r="D226" s="12" t="str">
        <f>iferror(VLOOKUP(B226,'FD Salaries'!$M$2:$P$1000,4,false)," ")</f>
        <v/>
      </c>
      <c r="E226" s="12">
        <f>VLOOKUP(B226,Functions!$B$2:$E$1000,4,false)</f>
        <v>0</v>
      </c>
      <c r="F226" s="30">
        <f>VLOOKUP(B226,'DK Salaries'!$B$2:$C$1000,2,false)</f>
        <v>3000</v>
      </c>
      <c r="G226" s="31">
        <f t="shared" si="1"/>
        <v>6</v>
      </c>
      <c r="H226" s="31">
        <f t="shared" si="2"/>
        <v>9</v>
      </c>
      <c r="I226" s="31">
        <f t="shared" si="3"/>
        <v>12</v>
      </c>
      <c r="J226" s="3" t="str">
        <f>IFERROR(VLOOKUP(VLOOKUP(B226,Functions!B$2:L$1000,5,false),Functions2!$A$2:$B$100,2,FALSE),VLOOKUP(B226,Functions!B$2:L$1000,5,false))</f>
        <v>Cin</v>
      </c>
      <c r="K226" s="3" t="str">
        <f>IFERROR(VLOOKUP(VLOOKUP(B226,Functions!B$2:L$1000,11,false),Functions2!$A$2:$B$100,2,FALSE),VLOOKUP(B226,Functions!B$2:L$1000,11,false))</f>
        <v>NWE</v>
      </c>
      <c r="L226" s="32">
        <f>VLOOKUP(K226,'DK DvP'!A$2:F$34,if(A226="DST",6,if(A226="TE",5,if(A226="WR",4,if(A226="RB",3,2)))),FALSE)/VLOOKUP("AVG",'DK DvP'!$A$2:$F$34,if(A226="DST",6,if(A226="TE",5,if(A226="WR",4,if(A226="RB",3,2)))),false)</f>
        <v>0.8516825924</v>
      </c>
      <c r="M226" s="8">
        <f>VLOOKUP(J226,Odds!$I$2:$J$31,2,false)</f>
        <v>19</v>
      </c>
      <c r="N226" s="12">
        <f>VLOOKUP(if(A226="DST",K226,J226),'Avg Line'!$D$1:$E$32,2,false)</f>
        <v>23.35</v>
      </c>
      <c r="O226" s="31">
        <f t="shared" si="4"/>
        <v>0.8137044968</v>
      </c>
      <c r="P226" s="12">
        <f t="shared" si="5"/>
        <v>0</v>
      </c>
      <c r="Q226" s="12">
        <f t="shared" si="6"/>
        <v>0</v>
      </c>
      <c r="R226" s="33" t="str">
        <f t="shared" si="7"/>
        <v>TBD</v>
      </c>
      <c r="S226" s="33" t="str">
        <f t="shared" si="8"/>
        <v>TBD</v>
      </c>
      <c r="T226" s="33" t="str">
        <f t="shared" si="9"/>
        <v>TBD</v>
      </c>
      <c r="U226" s="3" t="str">
        <f>iferror(VLOOKUP(B226,Calendar!$A$2:$C$1001,2,false),"TBD")</f>
        <v>TBD</v>
      </c>
      <c r="V226" s="3" t="str">
        <f>iferror(VLOOKUP(B226,Calendar!$A$2:$C$1001,3,false),"TBD")</f>
        <v>TBD</v>
      </c>
    </row>
    <row r="227">
      <c r="A227" s="3" t="str">
        <f>VLOOKUP(B227,'DK Salaries'!$B$2:$G$1000,6,false)</f>
        <v>RB</v>
      </c>
      <c r="B227" s="3" t="s">
        <v>727</v>
      </c>
      <c r="C227" s="12" t="str">
        <f>iferror(VLOOKUP(B227,'FD Salaries'!$M$2:$P$1000,3,false)," ")</f>
        <v/>
      </c>
      <c r="D227" s="12" t="str">
        <f>iferror(VLOOKUP(B227,'FD Salaries'!$M$2:$P$1000,4,false)," ")</f>
        <v/>
      </c>
      <c r="E227" s="12">
        <f>VLOOKUP(B227,Functions!$B$2:$E$1000,4,false)</f>
        <v>0</v>
      </c>
      <c r="F227" s="30">
        <f>VLOOKUP(B227,'DK Salaries'!$B$2:$C$1000,2,false)</f>
        <v>3000</v>
      </c>
      <c r="G227" s="31">
        <f t="shared" si="1"/>
        <v>6</v>
      </c>
      <c r="H227" s="31">
        <f t="shared" si="2"/>
        <v>9</v>
      </c>
      <c r="I227" s="31">
        <f t="shared" si="3"/>
        <v>12</v>
      </c>
      <c r="J227" s="3" t="str">
        <f>IFERROR(VLOOKUP(VLOOKUP(B227,Functions!B$2:L$1000,5,false),Functions2!$A$2:$B$100,2,FALSE),VLOOKUP(B227,Functions!B$2:L$1000,5,false))</f>
        <v>Cle</v>
      </c>
      <c r="K227" s="3" t="str">
        <f>IFERROR(VLOOKUP(VLOOKUP(B227,Functions!B$2:L$1000,11,false),Functions2!$A$2:$B$100,2,FALSE),VLOOKUP(B227,Functions!B$2:L$1000,11,false))</f>
        <v>Ten</v>
      </c>
      <c r="L227" s="32">
        <f>VLOOKUP(K227,'DK DvP'!A$2:F$34,if(A227="DST",6,if(A227="TE",5,if(A227="WR",4,if(A227="RB",3,2)))),FALSE)/VLOOKUP("AVG",'DK DvP'!$A$2:$F$34,if(A227="DST",6,if(A227="TE",5,if(A227="WR",4,if(A227="RB",3,2)))),false)</f>
        <v>0.7370170337</v>
      </c>
      <c r="M227" s="8">
        <f>VLOOKUP(J227,Odds!$I$2:$J$31,2,false)</f>
        <v>19.25</v>
      </c>
      <c r="N227" s="12">
        <f>VLOOKUP(if(A227="DST",K227,J227),'Avg Line'!$D$1:$E$32,2,false)</f>
        <v>18.5</v>
      </c>
      <c r="O227" s="31">
        <f t="shared" si="4"/>
        <v>1.040540541</v>
      </c>
      <c r="P227" s="12">
        <f t="shared" si="5"/>
        <v>0</v>
      </c>
      <c r="Q227" s="12">
        <f t="shared" si="6"/>
        <v>0</v>
      </c>
      <c r="R227" s="33" t="str">
        <f t="shared" si="7"/>
        <v>TBD</v>
      </c>
      <c r="S227" s="33" t="str">
        <f t="shared" si="8"/>
        <v>TBD</v>
      </c>
      <c r="T227" s="33" t="str">
        <f t="shared" si="9"/>
        <v>TBD</v>
      </c>
      <c r="U227" s="3" t="str">
        <f>iferror(VLOOKUP(B227,Calendar!$A$2:$C$1001,2,false),"TBD")</f>
        <v>TBD</v>
      </c>
      <c r="V227" s="3" t="str">
        <f>iferror(VLOOKUP(B227,Calendar!$A$2:$C$1001,3,false),"TBD")</f>
        <v>TBD</v>
      </c>
    </row>
    <row r="228">
      <c r="A228" s="3" t="str">
        <f>VLOOKUP(B228,'DK Salaries'!$B$2:$G$1000,6,false)</f>
        <v>RB</v>
      </c>
      <c r="B228" s="3" t="s">
        <v>894</v>
      </c>
      <c r="C228" s="12" t="str">
        <f>iferror(VLOOKUP(B228,'FD Salaries'!$M$2:$P$1000,3,false)," ")</f>
        <v/>
      </c>
      <c r="D228" s="12" t="str">
        <f>iferror(VLOOKUP(B228,'FD Salaries'!$M$2:$P$1000,4,false)," ")</f>
        <v/>
      </c>
      <c r="E228" s="12">
        <f>VLOOKUP(B228,Functions!$B$2:$E$1000,4,false)</f>
        <v>0</v>
      </c>
      <c r="F228" s="30">
        <f>VLOOKUP(B228,'DK Salaries'!$B$2:$C$1000,2,false)</f>
        <v>3000</v>
      </c>
      <c r="G228" s="31">
        <f t="shared" si="1"/>
        <v>6</v>
      </c>
      <c r="H228" s="31">
        <f t="shared" si="2"/>
        <v>9</v>
      </c>
      <c r="I228" s="31">
        <f t="shared" si="3"/>
        <v>12</v>
      </c>
      <c r="J228" s="3" t="str">
        <f>IFERROR(VLOOKUP(VLOOKUP(B228,Functions!B$2:L$1000,5,false),Functions2!$A$2:$B$100,2,FALSE),VLOOKUP(B228,Functions!B$2:L$1000,5,false))</f>
        <v>Dal</v>
      </c>
      <c r="K228" s="3" t="str">
        <f>IFERROR(VLOOKUP(VLOOKUP(B228,Functions!B$2:L$1000,11,false),Functions2!$A$2:$B$100,2,FALSE),VLOOKUP(B228,Functions!B$2:L$1000,11,false))</f>
        <v>GNB</v>
      </c>
      <c r="L228" s="32">
        <f>VLOOKUP(K228,'DK DvP'!A$2:F$34,if(A228="DST",6,if(A228="TE",5,if(A228="WR",4,if(A228="RB",3,2)))),FALSE)/VLOOKUP("AVG",'DK DvP'!$A$2:$F$34,if(A228="DST",6,if(A228="TE",5,if(A228="WR",4,if(A228="RB",3,2)))),false)</f>
        <v>0.6314914832</v>
      </c>
      <c r="M228" s="8">
        <f>VLOOKUP(J228,Odds!$I$2:$J$31,2,false)</f>
        <v>21.25</v>
      </c>
      <c r="N228" s="12">
        <f>VLOOKUP(if(A228="DST",K228,J228),'Avg Line'!$D$1:$E$32,2,false)</f>
        <v>31.42</v>
      </c>
      <c r="O228" s="31">
        <f t="shared" si="4"/>
        <v>0.6763208148</v>
      </c>
      <c r="P228" s="12">
        <f t="shared" si="5"/>
        <v>0</v>
      </c>
      <c r="Q228" s="12">
        <f t="shared" si="6"/>
        <v>0</v>
      </c>
      <c r="R228" s="33" t="str">
        <f t="shared" si="7"/>
        <v>TBD</v>
      </c>
      <c r="S228" s="33" t="str">
        <f t="shared" si="8"/>
        <v>TBD</v>
      </c>
      <c r="T228" s="33" t="str">
        <f t="shared" si="9"/>
        <v>TBD</v>
      </c>
      <c r="U228" s="3" t="str">
        <f>iferror(VLOOKUP(B228,Calendar!$A$2:$C$1001,2,false),"TBD")</f>
        <v>TBD</v>
      </c>
      <c r="V228" s="3" t="str">
        <f>iferror(VLOOKUP(B228,Calendar!$A$2:$C$1001,3,false),"TBD")</f>
        <v>TBD</v>
      </c>
    </row>
    <row r="229">
      <c r="A229" s="3" t="str">
        <f>VLOOKUP(B229,'DK Salaries'!$B$2:$G$1000,6,false)</f>
        <v>RB</v>
      </c>
      <c r="B229" s="3" t="s">
        <v>797</v>
      </c>
      <c r="C229" s="12" t="str">
        <f>iferror(VLOOKUP(B229,'FD Salaries'!$M$2:$P$1000,3,false)," ")</f>
        <v/>
      </c>
      <c r="D229" s="12" t="str">
        <f>iferror(VLOOKUP(B229,'FD Salaries'!$M$2:$P$1000,4,false)," ")</f>
        <v/>
      </c>
      <c r="E229" s="12">
        <f>VLOOKUP(B229,Functions!$B$2:$E$1000,4,false)</f>
        <v>0</v>
      </c>
      <c r="F229" s="30">
        <f>VLOOKUP(B229,'DK Salaries'!$B$2:$C$1000,2,false)</f>
        <v>3000</v>
      </c>
      <c r="G229" s="31">
        <f t="shared" si="1"/>
        <v>6</v>
      </c>
      <c r="H229" s="31">
        <f t="shared" si="2"/>
        <v>9</v>
      </c>
      <c r="I229" s="31">
        <f t="shared" si="3"/>
        <v>12</v>
      </c>
      <c r="J229" s="3" t="str">
        <f>IFERROR(VLOOKUP(VLOOKUP(B229,Functions!B$2:L$1000,5,false),Functions2!$A$2:$B$100,2,FALSE),VLOOKUP(B229,Functions!B$2:L$1000,5,false))</f>
        <v>Det</v>
      </c>
      <c r="K229" s="3" t="str">
        <f>IFERROR(VLOOKUP(VLOOKUP(B229,Functions!B$2:L$1000,11,false),Functions2!$A$2:$B$100,2,FALSE),VLOOKUP(B229,Functions!B$2:L$1000,11,false))</f>
        <v>LA</v>
      </c>
      <c r="L229" s="32">
        <f>VLOOKUP(K229,'DK DvP'!A$2:F$34,if(A229="DST",6,if(A229="TE",5,if(A229="WR",4,if(A229="RB",3,2)))),FALSE)/VLOOKUP("AVG",'DK DvP'!$A$2:$F$34,if(A229="DST",6,if(A229="TE",5,if(A229="WR",4,if(A229="RB",3,2)))),false)</f>
        <v>1.035313668</v>
      </c>
      <c r="M229" s="8">
        <f>VLOOKUP(J229,Odds!$I$2:$J$31,2,false)</f>
        <v>23.5</v>
      </c>
      <c r="N229" s="12">
        <f>VLOOKUP(if(A229="DST",K229,J229),'Avg Line'!$D$1:$E$32,2,false)</f>
        <v>23.75</v>
      </c>
      <c r="O229" s="31">
        <f t="shared" si="4"/>
        <v>0.9894736842</v>
      </c>
      <c r="P229" s="12">
        <f t="shared" si="5"/>
        <v>0</v>
      </c>
      <c r="Q229" s="12">
        <f t="shared" si="6"/>
        <v>0</v>
      </c>
      <c r="R229" s="33" t="str">
        <f t="shared" si="7"/>
        <v>TBD</v>
      </c>
      <c r="S229" s="33" t="str">
        <f t="shared" si="8"/>
        <v>TBD</v>
      </c>
      <c r="T229" s="33" t="str">
        <f t="shared" si="9"/>
        <v>TBD</v>
      </c>
      <c r="U229" s="3" t="str">
        <f>iferror(VLOOKUP(B229,Calendar!$A$2:$C$1001,2,false),"TBD")</f>
        <v>TBD</v>
      </c>
      <c r="V229" s="3" t="str">
        <f>iferror(VLOOKUP(B229,Calendar!$A$2:$C$1001,3,false),"TBD")</f>
        <v>TBD</v>
      </c>
    </row>
    <row r="230">
      <c r="A230" s="3" t="str">
        <f>VLOOKUP(B230,'DK Salaries'!$B$2:$G$1000,6,false)</f>
        <v>RB</v>
      </c>
      <c r="B230" s="3" t="s">
        <v>910</v>
      </c>
      <c r="C230" s="12" t="str">
        <f>iferror(VLOOKUP(B230,'FD Salaries'!$M$2:$P$1000,3,false)," ")</f>
        <v/>
      </c>
      <c r="D230" s="12" t="str">
        <f>iferror(VLOOKUP(B230,'FD Salaries'!$M$2:$P$1000,4,false)," ")</f>
        <v/>
      </c>
      <c r="E230" s="12">
        <f>VLOOKUP(B230,Functions!$B$2:$E$1000,4,false)</f>
        <v>0</v>
      </c>
      <c r="F230" s="30">
        <f>VLOOKUP(B230,'DK Salaries'!$B$2:$C$1000,2,false)</f>
        <v>3000</v>
      </c>
      <c r="G230" s="31">
        <f t="shared" si="1"/>
        <v>6</v>
      </c>
      <c r="H230" s="31">
        <f t="shared" si="2"/>
        <v>9</v>
      </c>
      <c r="I230" s="31">
        <f t="shared" si="3"/>
        <v>12</v>
      </c>
      <c r="J230" s="3" t="str">
        <f>IFERROR(VLOOKUP(VLOOKUP(B230,Functions!B$2:L$1000,5,false),Functions2!$A$2:$B$100,2,FALSE),VLOOKUP(B230,Functions!B$2:L$1000,5,false))</f>
        <v>Ind</v>
      </c>
      <c r="K230" s="3" t="str">
        <f>IFERROR(VLOOKUP(VLOOKUP(B230,Functions!B$2:L$1000,11,false),Functions2!$A$2:$B$100,2,FALSE),VLOOKUP(B230,Functions!B$2:L$1000,11,false))</f>
        <v>Hou</v>
      </c>
      <c r="L230" s="32">
        <f>VLOOKUP(K230,'DK DvP'!A$2:F$34,if(A230="DST",6,if(A230="TE",5,if(A230="WR",4,if(A230="RB",3,2)))),FALSE)/VLOOKUP("AVG",'DK DvP'!$A$2:$F$34,if(A230="DST",6,if(A230="TE",5,if(A230="WR",4,if(A230="RB",3,2)))),false)</f>
        <v>0.9380972165</v>
      </c>
      <c r="M230" s="8">
        <f>VLOOKUP(J230,Odds!$I$2:$J$31,2,false)</f>
        <v>21.5</v>
      </c>
      <c r="N230" s="12">
        <f>VLOOKUP(if(A230="DST",K230,J230),'Avg Line'!$D$1:$E$32,2,false)</f>
        <v>24.8</v>
      </c>
      <c r="O230" s="31">
        <f t="shared" si="4"/>
        <v>0.8669354839</v>
      </c>
      <c r="P230" s="12">
        <f t="shared" si="5"/>
        <v>0</v>
      </c>
      <c r="Q230" s="12">
        <f t="shared" si="6"/>
        <v>0</v>
      </c>
      <c r="R230" s="33" t="str">
        <f t="shared" si="7"/>
        <v>TBD</v>
      </c>
      <c r="S230" s="33" t="str">
        <f t="shared" si="8"/>
        <v>TBD</v>
      </c>
      <c r="T230" s="33" t="str">
        <f t="shared" si="9"/>
        <v>TBD</v>
      </c>
      <c r="U230" s="3" t="str">
        <f>iferror(VLOOKUP(B230,Calendar!$A$2:$C$1001,2,false),"TBD")</f>
        <v>TBD</v>
      </c>
      <c r="V230" s="3" t="str">
        <f>iferror(VLOOKUP(B230,Calendar!$A$2:$C$1001,3,false),"TBD")</f>
        <v>TBD</v>
      </c>
    </row>
    <row r="231">
      <c r="A231" s="3" t="str">
        <f>VLOOKUP(B231,'DK Salaries'!$B$2:$G$1000,6,false)</f>
        <v>RB</v>
      </c>
      <c r="B231" s="3" t="s">
        <v>791</v>
      </c>
      <c r="C231" s="12" t="str">
        <f>iferror(VLOOKUP(B231,'FD Salaries'!$M$2:$P$1000,3,false)," ")</f>
        <v/>
      </c>
      <c r="D231" s="12" t="str">
        <f>iferror(VLOOKUP(B231,'FD Salaries'!$M$2:$P$1000,4,false)," ")</f>
        <v/>
      </c>
      <c r="E231" s="12">
        <f>VLOOKUP(B231,Functions!$B$2:$E$1000,4,false)</f>
        <v>0</v>
      </c>
      <c r="F231" s="30">
        <f>VLOOKUP(B231,'DK Salaries'!$B$2:$C$1000,2,false)</f>
        <v>3000</v>
      </c>
      <c r="G231" s="31">
        <f t="shared" si="1"/>
        <v>6</v>
      </c>
      <c r="H231" s="31">
        <f t="shared" si="2"/>
        <v>9</v>
      </c>
      <c r="I231" s="31">
        <f t="shared" si="3"/>
        <v>12</v>
      </c>
      <c r="J231" s="3" t="str">
        <f>IFERROR(VLOOKUP(VLOOKUP(B231,Functions!B$2:L$1000,5,false),Functions2!$A$2:$B$100,2,FALSE),VLOOKUP(B231,Functions!B$2:L$1000,5,false))</f>
        <v>LA</v>
      </c>
      <c r="K231" s="3" t="str">
        <f>IFERROR(VLOOKUP(VLOOKUP(B231,Functions!B$2:L$1000,11,false),Functions2!$A$2:$B$100,2,FALSE),VLOOKUP(B231,Functions!B$2:L$1000,11,false))</f>
        <v>Det</v>
      </c>
      <c r="L231" s="32">
        <f>VLOOKUP(K231,'DK DvP'!A$2:F$34,if(A231="DST",6,if(A231="TE",5,if(A231="WR",4,if(A231="RB",3,2)))),FALSE)/VLOOKUP("AVG",'DK DvP'!$A$2:$F$34,if(A231="DST",6,if(A231="TE",5,if(A231="WR",4,if(A231="RB",3,2)))),false)</f>
        <v>0.929788118</v>
      </c>
      <c r="M231" s="8">
        <f>VLOOKUP(J231,Odds!$I$2:$J$31,2,false)</f>
        <v>20</v>
      </c>
      <c r="N231" s="12">
        <f>VLOOKUP(if(A231="DST",K231,J231),'Avg Line'!$D$1:$E$32,2,false)</f>
        <v>18.75</v>
      </c>
      <c r="O231" s="31">
        <f t="shared" si="4"/>
        <v>1.066666667</v>
      </c>
      <c r="P231" s="12">
        <f t="shared" si="5"/>
        <v>0</v>
      </c>
      <c r="Q231" s="12">
        <f t="shared" si="6"/>
        <v>0</v>
      </c>
      <c r="R231" s="33" t="str">
        <f t="shared" si="7"/>
        <v>TBD</v>
      </c>
      <c r="S231" s="33" t="str">
        <f t="shared" si="8"/>
        <v>TBD</v>
      </c>
      <c r="T231" s="33" t="str">
        <f t="shared" si="9"/>
        <v>TBD</v>
      </c>
      <c r="U231" s="3" t="str">
        <f>iferror(VLOOKUP(B231,Calendar!$A$2:$C$1001,2,false),"TBD")</f>
        <v>TBD</v>
      </c>
      <c r="V231" s="3" t="str">
        <f>iferror(VLOOKUP(B231,Calendar!$A$2:$C$1001,3,false),"TBD")</f>
        <v>TBD</v>
      </c>
    </row>
    <row r="232">
      <c r="A232" s="3" t="str">
        <f>VLOOKUP(B232,'DK Salaries'!$B$2:$G$1000,6,false)</f>
        <v>RB</v>
      </c>
      <c r="B232" s="3" t="s">
        <v>761</v>
      </c>
      <c r="C232" s="12" t="str">
        <f>iferror(VLOOKUP(B232,'FD Salaries'!$M$2:$P$1000,3,false)," ")</f>
        <v/>
      </c>
      <c r="D232" s="12" t="str">
        <f>iferror(VLOOKUP(B232,'FD Salaries'!$M$2:$P$1000,4,false)," ")</f>
        <v/>
      </c>
      <c r="E232" s="12">
        <f>VLOOKUP(B232,Functions!$B$2:$E$1000,4,false)</f>
        <v>0</v>
      </c>
      <c r="F232" s="30">
        <f>VLOOKUP(B232,'DK Salaries'!$B$2:$C$1000,2,false)</f>
        <v>3000</v>
      </c>
      <c r="G232" s="31">
        <f t="shared" si="1"/>
        <v>6</v>
      </c>
      <c r="H232" s="31">
        <f t="shared" si="2"/>
        <v>9</v>
      </c>
      <c r="I232" s="31">
        <f t="shared" si="3"/>
        <v>12</v>
      </c>
      <c r="J232" s="3" t="str">
        <f>IFERROR(VLOOKUP(VLOOKUP(B232,Functions!B$2:L$1000,5,false),Functions2!$A$2:$B$100,2,FALSE),VLOOKUP(B232,Functions!B$2:L$1000,5,false))</f>
        <v>NOR</v>
      </c>
      <c r="K232" s="3" t="str">
        <f>IFERROR(VLOOKUP(VLOOKUP(B232,Functions!B$2:L$1000,11,false),Functions2!$A$2:$B$100,2,FALSE),VLOOKUP(B232,Functions!B$2:L$1000,11,false))</f>
        <v>Car</v>
      </c>
      <c r="L232" s="32">
        <f>VLOOKUP(K232,'DK DvP'!A$2:F$34,if(A232="DST",6,if(A232="TE",5,if(A232="WR",4,if(A232="RB",3,2)))),FALSE)/VLOOKUP("AVG",'DK DvP'!$A$2:$F$34,if(A232="DST",6,if(A232="TE",5,if(A232="WR",4,if(A232="RB",3,2)))),false)</f>
        <v>0.8890735355</v>
      </c>
      <c r="M232" s="8">
        <f>VLOOKUP(J232,Odds!$I$2:$J$31,2,false)</f>
        <v>22.5</v>
      </c>
      <c r="N232" s="12">
        <f>VLOOKUP(if(A232="DST",K232,J232),'Avg Line'!$D$1:$E$32,2,false)</f>
        <v>26.25</v>
      </c>
      <c r="O232" s="31">
        <f t="shared" si="4"/>
        <v>0.8571428571</v>
      </c>
      <c r="P232" s="12">
        <f t="shared" si="5"/>
        <v>0</v>
      </c>
      <c r="Q232" s="12">
        <f t="shared" si="6"/>
        <v>0</v>
      </c>
      <c r="R232" s="33" t="str">
        <f t="shared" si="7"/>
        <v>TBD</v>
      </c>
      <c r="S232" s="33" t="str">
        <f t="shared" si="8"/>
        <v>TBD</v>
      </c>
      <c r="T232" s="33" t="str">
        <f t="shared" si="9"/>
        <v>TBD</v>
      </c>
      <c r="U232" s="3" t="str">
        <f>iferror(VLOOKUP(B232,Calendar!$A$2:$C$1001,2,false),"TBD")</f>
        <v>TBD</v>
      </c>
      <c r="V232" s="3" t="str">
        <f>iferror(VLOOKUP(B232,Calendar!$A$2:$C$1001,3,false),"TBD")</f>
        <v>TBD</v>
      </c>
    </row>
    <row r="233">
      <c r="A233" s="3" t="str">
        <f>VLOOKUP(B233,'DK Salaries'!$B$2:$G$1000,6,false)</f>
        <v>RB</v>
      </c>
      <c r="B233" s="3" t="s">
        <v>835</v>
      </c>
      <c r="C233" s="12" t="str">
        <f>iferror(VLOOKUP(B233,'FD Salaries'!$M$2:$P$1000,3,false)," ")</f>
        <v/>
      </c>
      <c r="D233" s="12" t="str">
        <f>iferror(VLOOKUP(B233,'FD Salaries'!$M$2:$P$1000,4,false)," ")</f>
        <v/>
      </c>
      <c r="E233" s="12">
        <f>VLOOKUP(B233,Functions!$B$2:$E$1000,4,false)</f>
        <v>0</v>
      </c>
      <c r="F233" s="30">
        <f>VLOOKUP(B233,'DK Salaries'!$B$2:$C$1000,2,false)</f>
        <v>3000</v>
      </c>
      <c r="G233" s="31">
        <f t="shared" si="1"/>
        <v>6</v>
      </c>
      <c r="H233" s="31">
        <f t="shared" si="2"/>
        <v>9</v>
      </c>
      <c r="I233" s="31">
        <f t="shared" si="3"/>
        <v>12</v>
      </c>
      <c r="J233" s="3" t="str">
        <f>IFERROR(VLOOKUP(VLOOKUP(B233,Functions!B$2:L$1000,5,false),Functions2!$A$2:$B$100,2,FALSE),VLOOKUP(B233,Functions!B$2:L$1000,5,false))</f>
        <v>NWE</v>
      </c>
      <c r="K233" s="3" t="str">
        <f>IFERROR(VLOOKUP(VLOOKUP(B233,Functions!B$2:L$1000,11,false),Functions2!$A$2:$B$100,2,FALSE),VLOOKUP(B233,Functions!B$2:L$1000,11,false))</f>
        <v>Cin</v>
      </c>
      <c r="L233" s="32">
        <f>VLOOKUP(K233,'DK DvP'!A$2:F$34,if(A233="DST",6,if(A233="TE",5,if(A233="WR",4,if(A233="RB",3,2)))),FALSE)/VLOOKUP("AVG",'DK DvP'!$A$2:$F$34,if(A233="DST",6,if(A233="TE",5,if(A233="WR",4,if(A233="RB",3,2)))),false)</f>
        <v>0.9671790611</v>
      </c>
      <c r="M233" s="8">
        <f>VLOOKUP(J233,Odds!$I$2:$J$31,2,false)</f>
        <v>28</v>
      </c>
      <c r="N233" s="12">
        <f>VLOOKUP(if(A233="DST",K233,J233),'Avg Line'!$D$1:$E$32,2,false)</f>
        <v>22.35</v>
      </c>
      <c r="O233" s="31">
        <f t="shared" si="4"/>
        <v>1.252796421</v>
      </c>
      <c r="P233" s="12">
        <f t="shared" si="5"/>
        <v>0</v>
      </c>
      <c r="Q233" s="12">
        <f t="shared" si="6"/>
        <v>0</v>
      </c>
      <c r="R233" s="33" t="str">
        <f t="shared" si="7"/>
        <v>TBD</v>
      </c>
      <c r="S233" s="33" t="str">
        <f t="shared" si="8"/>
        <v>TBD</v>
      </c>
      <c r="T233" s="33" t="str">
        <f t="shared" si="9"/>
        <v>TBD</v>
      </c>
      <c r="U233" s="3" t="str">
        <f>iferror(VLOOKUP(B233,Calendar!$A$2:$C$1001,2,false),"TBD")</f>
        <v>TBD</v>
      </c>
      <c r="V233" s="3" t="str">
        <f>iferror(VLOOKUP(B233,Calendar!$A$2:$C$1001,3,false),"TBD")</f>
        <v>TBD</v>
      </c>
    </row>
    <row r="234">
      <c r="A234" s="3" t="str">
        <f>VLOOKUP(B234,'DK Salaries'!$B$2:$G$1000,6,false)</f>
        <v>RB</v>
      </c>
      <c r="B234" s="3" t="s">
        <v>935</v>
      </c>
      <c r="C234" s="12" t="str">
        <f>iferror(VLOOKUP(B234,'FD Salaries'!$M$2:$P$1000,3,false)," ")</f>
        <v/>
      </c>
      <c r="D234" s="12" t="str">
        <f>iferror(VLOOKUP(B234,'FD Salaries'!$M$2:$P$1000,4,false)," ")</f>
        <v/>
      </c>
      <c r="E234" s="12">
        <f>VLOOKUP(B234,Functions!$B$2:$E$1000,4,false)</f>
        <v>0</v>
      </c>
      <c r="F234" s="30">
        <f>VLOOKUP(B234,'DK Salaries'!$B$2:$C$1000,2,false)</f>
        <v>3000</v>
      </c>
      <c r="G234" s="31">
        <f t="shared" si="1"/>
        <v>6</v>
      </c>
      <c r="H234" s="31">
        <f t="shared" si="2"/>
        <v>9</v>
      </c>
      <c r="I234" s="31">
        <f t="shared" si="3"/>
        <v>12</v>
      </c>
      <c r="J234" s="3" t="str">
        <f>IFERROR(VLOOKUP(VLOOKUP(B234,Functions!B$2:L$1000,5,false),Functions2!$A$2:$B$100,2,FALSE),VLOOKUP(B234,Functions!B$2:L$1000,5,false))</f>
        <v>NYJ</v>
      </c>
      <c r="K234" s="3" t="str">
        <f>IFERROR(VLOOKUP(VLOOKUP(B234,Functions!B$2:L$1000,11,false),Functions2!$A$2:$B$100,2,FALSE),VLOOKUP(B234,Functions!B$2:L$1000,11,false))</f>
        <v>Ari</v>
      </c>
      <c r="L234" s="32">
        <f>VLOOKUP(K234,'DK DvP'!A$2:F$34,if(A234="DST",6,if(A234="TE",5,if(A234="WR",4,if(A234="RB",3,2)))),FALSE)/VLOOKUP("AVG",'DK DvP'!$A$2:$F$34,if(A234="DST",6,if(A234="TE",5,if(A234="WR",4,if(A234="RB",3,2)))),false)</f>
        <v>0.8442044038</v>
      </c>
      <c r="M234" s="8">
        <f>VLOOKUP(J234,Odds!$I$2:$J$31,2,false)</f>
        <v>19.5</v>
      </c>
      <c r="N234" s="12">
        <f>VLOOKUP(if(A234="DST",K234,J234),'Avg Line'!$D$1:$E$32,2,false)</f>
        <v>20.3</v>
      </c>
      <c r="O234" s="31">
        <f t="shared" si="4"/>
        <v>0.960591133</v>
      </c>
      <c r="P234" s="12">
        <f t="shared" si="5"/>
        <v>0</v>
      </c>
      <c r="Q234" s="12">
        <f t="shared" si="6"/>
        <v>0</v>
      </c>
      <c r="R234" s="33" t="str">
        <f t="shared" si="7"/>
        <v>TBD</v>
      </c>
      <c r="S234" s="33" t="str">
        <f t="shared" si="8"/>
        <v>TBD</v>
      </c>
      <c r="T234" s="33" t="str">
        <f t="shared" si="9"/>
        <v>TBD</v>
      </c>
      <c r="U234" s="3" t="str">
        <f>iferror(VLOOKUP(B234,Calendar!$A$2:$C$1001,2,false),"TBD")</f>
        <v>TBD</v>
      </c>
      <c r="V234" s="3" t="str">
        <f>iferror(VLOOKUP(B234,Calendar!$A$2:$C$1001,3,false),"TBD")</f>
        <v>TBD</v>
      </c>
    </row>
    <row r="235">
      <c r="A235" s="3" t="str">
        <f>VLOOKUP(B235,'DK Salaries'!$B$2:$G$1000,6,false)</f>
        <v>RB</v>
      </c>
      <c r="B235" s="3" t="s">
        <v>822</v>
      </c>
      <c r="C235" s="12" t="str">
        <f>iferror(VLOOKUP(B235,'FD Salaries'!$M$2:$P$1000,3,false)," ")</f>
        <v>Q</v>
      </c>
      <c r="D235" s="12" t="str">
        <f>iferror(VLOOKUP(B235,'FD Salaries'!$M$2:$P$1000,4,false)," ")</f>
        <v>Back</v>
      </c>
      <c r="E235" s="12">
        <f>VLOOKUP(B235,Functions!$B$2:$E$1000,4,false)</f>
        <v>0</v>
      </c>
      <c r="F235" s="30">
        <f>VLOOKUP(B235,'DK Salaries'!$B$2:$C$1000,2,false)</f>
        <v>3000</v>
      </c>
      <c r="G235" s="31">
        <f t="shared" si="1"/>
        <v>6</v>
      </c>
      <c r="H235" s="31">
        <f t="shared" si="2"/>
        <v>9</v>
      </c>
      <c r="I235" s="31">
        <f t="shared" si="3"/>
        <v>12</v>
      </c>
      <c r="J235" s="3" t="str">
        <f>IFERROR(VLOOKUP(VLOOKUP(B235,Functions!B$2:L$1000,5,false),Functions2!$A$2:$B$100,2,FALSE),VLOOKUP(B235,Functions!B$2:L$1000,5,false))</f>
        <v>Pit</v>
      </c>
      <c r="K235" s="3" t="str">
        <f>IFERROR(VLOOKUP(VLOOKUP(B235,Functions!B$2:L$1000,11,false),Functions2!$A$2:$B$100,2,FALSE),VLOOKUP(B235,Functions!B$2:L$1000,11,false))</f>
        <v>Mia</v>
      </c>
      <c r="L235" s="32">
        <f>VLOOKUP(K235,'DK DvP'!A$2:F$34,if(A235="DST",6,if(A235="TE",5,if(A235="WR",4,if(A235="RB",3,2)))),FALSE)/VLOOKUP("AVG",'DK DvP'!$A$2:$F$34,if(A235="DST",6,if(A235="TE",5,if(A235="WR",4,if(A235="RB",3,2)))),false)</f>
        <v>0.9131699211</v>
      </c>
      <c r="M235" s="8">
        <f>VLOOKUP(J235,Odds!$I$2:$J$31,2,false)</f>
        <v>27.75</v>
      </c>
      <c r="N235" s="12">
        <f>VLOOKUP(if(A235="DST",K235,J235),'Avg Line'!$D$1:$E$32,2,false)</f>
        <v>32.94</v>
      </c>
      <c r="O235" s="31">
        <f t="shared" si="4"/>
        <v>0.8424408015</v>
      </c>
      <c r="P235" s="12">
        <f t="shared" si="5"/>
        <v>0</v>
      </c>
      <c r="Q235" s="12">
        <f t="shared" si="6"/>
        <v>0</v>
      </c>
      <c r="R235" s="33" t="str">
        <f t="shared" si="7"/>
        <v>TBD</v>
      </c>
      <c r="S235" s="33" t="str">
        <f t="shared" si="8"/>
        <v>TBD</v>
      </c>
      <c r="T235" s="33" t="str">
        <f t="shared" si="9"/>
        <v>TBD</v>
      </c>
      <c r="U235" s="3" t="str">
        <f>iferror(VLOOKUP(B235,Calendar!$A$2:$C$1001,2,false),"TBD")</f>
        <v>TBD</v>
      </c>
      <c r="V235" s="3" t="str">
        <f>iferror(VLOOKUP(B235,Calendar!$A$2:$C$1001,3,false),"TBD")</f>
        <v>TBD</v>
      </c>
    </row>
    <row r="236">
      <c r="A236" s="3" t="str">
        <f>VLOOKUP(B236,'DK Salaries'!$B$2:$G$1000,6,false)</f>
        <v>RB</v>
      </c>
      <c r="B236" s="3" t="s">
        <v>723</v>
      </c>
      <c r="C236" s="12" t="str">
        <f>iferror(VLOOKUP(B236,'FD Salaries'!$M$2:$P$1000,3,false)," ")</f>
        <v/>
      </c>
      <c r="D236" s="12" t="str">
        <f>iferror(VLOOKUP(B236,'FD Salaries'!$M$2:$P$1000,4,false)," ")</f>
        <v/>
      </c>
      <c r="E236" s="12">
        <f>VLOOKUP(B236,Functions!$B$2:$E$1000,4,false)</f>
        <v>0</v>
      </c>
      <c r="F236" s="30">
        <f>VLOOKUP(B236,'DK Salaries'!$B$2:$C$1000,2,false)</f>
        <v>3000</v>
      </c>
      <c r="G236" s="31">
        <f t="shared" si="1"/>
        <v>6</v>
      </c>
      <c r="H236" s="31">
        <f t="shared" si="2"/>
        <v>9</v>
      </c>
      <c r="I236" s="31">
        <f t="shared" si="3"/>
        <v>12</v>
      </c>
      <c r="J236" s="3" t="str">
        <f>IFERROR(VLOOKUP(VLOOKUP(B236,Functions!B$2:L$1000,5,false),Functions2!$A$2:$B$100,2,FALSE),VLOOKUP(B236,Functions!B$2:L$1000,5,false))</f>
        <v>Ten</v>
      </c>
      <c r="K236" s="3" t="str">
        <f>IFERROR(VLOOKUP(VLOOKUP(B236,Functions!B$2:L$1000,11,false),Functions2!$A$2:$B$100,2,FALSE),VLOOKUP(B236,Functions!B$2:L$1000,11,false))</f>
        <v>Cle</v>
      </c>
      <c r="L236" s="32">
        <f>VLOOKUP(K236,'DK DvP'!A$2:F$34,if(A236="DST",6,if(A236="TE",5,if(A236="WR",4,if(A236="RB",3,2)))),FALSE)/VLOOKUP("AVG",'DK DvP'!$A$2:$F$34,if(A236="DST",6,if(A236="TE",5,if(A236="WR",4,if(A236="RB",3,2)))),false)</f>
        <v>1.076859161</v>
      </c>
      <c r="M236" s="8">
        <f>VLOOKUP(J236,Odds!$I$2:$J$31,2,false)</f>
        <v>26.25</v>
      </c>
      <c r="N236" s="12">
        <f>VLOOKUP(if(A236="DST",K236,J236),'Avg Line'!$D$1:$E$32,2,false)</f>
        <v>20.3</v>
      </c>
      <c r="O236" s="31">
        <f t="shared" si="4"/>
        <v>1.293103448</v>
      </c>
      <c r="P236" s="12">
        <f t="shared" si="5"/>
        <v>0</v>
      </c>
      <c r="Q236" s="12">
        <f t="shared" si="6"/>
        <v>0</v>
      </c>
      <c r="R236" s="33" t="str">
        <f t="shared" si="7"/>
        <v>TBD</v>
      </c>
      <c r="S236" s="33" t="str">
        <f t="shared" si="8"/>
        <v>TBD</v>
      </c>
      <c r="T236" s="33" t="str">
        <f t="shared" si="9"/>
        <v>TBD</v>
      </c>
      <c r="U236" s="3" t="str">
        <f>iferror(VLOOKUP(B236,Calendar!$A$2:$C$1001,2,false),"TBD")</f>
        <v>TBD</v>
      </c>
      <c r="V236" s="3" t="str">
        <f>iferror(VLOOKUP(B236,Calendar!$A$2:$C$1001,3,false),"TBD")</f>
        <v>TBD</v>
      </c>
    </row>
    <row r="237">
      <c r="A237" s="3" t="str">
        <f>VLOOKUP(B237,'DK Salaries'!$B$2:$G$1000,6,false)</f>
        <v>RB</v>
      </c>
      <c r="B237" s="3" t="s">
        <v>683</v>
      </c>
      <c r="C237" s="12" t="str">
        <f>iferror(VLOOKUP(B237,'FD Salaries'!$M$2:$P$1000,3,false)," ")</f>
        <v/>
      </c>
      <c r="D237" s="12" t="str">
        <f>iferror(VLOOKUP(B237,'FD Salaries'!$M$2:$P$1000,4,false)," ")</f>
        <v/>
      </c>
      <c r="E237" s="12">
        <f>VLOOKUP(B237,Functions!$B$2:$E$1000,4,false)</f>
        <v>-0.033</v>
      </c>
      <c r="F237" s="30">
        <f>VLOOKUP(B237,'DK Salaries'!$B$2:$C$1000,2,false)</f>
        <v>3000</v>
      </c>
      <c r="G237" s="31">
        <f t="shared" si="1"/>
        <v>6</v>
      </c>
      <c r="H237" s="31">
        <f t="shared" si="2"/>
        <v>9</v>
      </c>
      <c r="I237" s="31">
        <f t="shared" si="3"/>
        <v>12</v>
      </c>
      <c r="J237" s="3" t="str">
        <f>IFERROR(VLOOKUP(VLOOKUP(B237,Functions!B$2:L$1000,5,false),Functions2!$A$2:$B$100,2,FALSE),VLOOKUP(B237,Functions!B$2:L$1000,5,false))</f>
        <v>Buf</v>
      </c>
      <c r="K237" s="3" t="str">
        <f>IFERROR(VLOOKUP(VLOOKUP(B237,Functions!B$2:L$1000,11,false),Functions2!$A$2:$B$100,2,FALSE),VLOOKUP(B237,Functions!B$2:L$1000,11,false))</f>
        <v>SFO</v>
      </c>
      <c r="L237" s="32">
        <f>VLOOKUP(K237,'DK DvP'!A$2:F$34,if(A237="DST",6,if(A237="TE",5,if(A237="WR",4,if(A237="RB",3,2)))),FALSE)/VLOOKUP("AVG",'DK DvP'!$A$2:$F$34,if(A237="DST",6,if(A237="TE",5,if(A237="WR",4,if(A237="RB",3,2)))),false)</f>
        <v>1.125882842</v>
      </c>
      <c r="M237" s="8">
        <f>VLOOKUP(J237,Odds!$I$2:$J$31,2,false)</f>
        <v>26.25</v>
      </c>
      <c r="N237" s="12">
        <f>VLOOKUP(if(A237="DST",K237,J237),'Avg Line'!$D$1:$E$32,2,false)</f>
        <v>20.75</v>
      </c>
      <c r="O237" s="31">
        <f t="shared" si="4"/>
        <v>1.265060241</v>
      </c>
      <c r="P237" s="12">
        <f t="shared" si="5"/>
        <v>-0.04700221743</v>
      </c>
      <c r="Q237" s="12">
        <f t="shared" si="6"/>
        <v>-0.01566740581</v>
      </c>
      <c r="R237" s="33" t="str">
        <f t="shared" si="7"/>
        <v>TBD</v>
      </c>
      <c r="S237" s="33" t="str">
        <f t="shared" si="8"/>
        <v>TBD</v>
      </c>
      <c r="T237" s="33" t="str">
        <f t="shared" si="9"/>
        <v>TBD</v>
      </c>
      <c r="U237" s="3" t="str">
        <f>iferror(VLOOKUP(B237,Calendar!$A$2:$C$1001,2,false),"TBD")</f>
        <v>TBD</v>
      </c>
      <c r="V237" s="3" t="str">
        <f>iferror(VLOOKUP(B237,Calendar!$A$2:$C$1001,3,false),"TBD")</f>
        <v>TBD</v>
      </c>
    </row>
    <row r="238">
      <c r="A238" s="3" t="str">
        <f>VLOOKUP(B238,'DK Salaries'!$B$2:$G$1000,6,false)</f>
        <v>RB</v>
      </c>
      <c r="B238" s="3" t="s">
        <v>932</v>
      </c>
      <c r="C238" s="12" t="str">
        <f>iferror(VLOOKUP(B238,'FD Salaries'!$M$2:$P$1000,3,false)," ")</f>
        <v/>
      </c>
      <c r="D238" s="12" t="str">
        <f>iferror(VLOOKUP(B238,'FD Salaries'!$M$2:$P$1000,4,false)," ")</f>
        <v/>
      </c>
      <c r="E238" s="12">
        <f>VLOOKUP(B238,Functions!$B$2:$E$1000,4,false)</f>
        <v>-0.05</v>
      </c>
      <c r="F238" s="30">
        <f>VLOOKUP(B238,'DK Salaries'!$B$2:$C$1000,2,false)</f>
        <v>3000</v>
      </c>
      <c r="G238" s="31">
        <f t="shared" si="1"/>
        <v>6</v>
      </c>
      <c r="H238" s="31">
        <f t="shared" si="2"/>
        <v>9</v>
      </c>
      <c r="I238" s="31">
        <f t="shared" si="3"/>
        <v>12</v>
      </c>
      <c r="J238" s="3" t="str">
        <f>IFERROR(VLOOKUP(VLOOKUP(B238,Functions!B$2:L$1000,5,false),Functions2!$A$2:$B$100,2,FALSE),VLOOKUP(B238,Functions!B$2:L$1000,5,false))</f>
        <v>Ari</v>
      </c>
      <c r="K238" s="3" t="str">
        <f>IFERROR(VLOOKUP(VLOOKUP(B238,Functions!B$2:L$1000,11,false),Functions2!$A$2:$B$100,2,FALSE),VLOOKUP(B238,Functions!B$2:L$1000,11,false))</f>
        <v>NYJ</v>
      </c>
      <c r="L238" s="32">
        <f>VLOOKUP(K238,'DK DvP'!A$2:F$34,if(A238="DST",6,if(A238="TE",5,if(A238="WR",4,if(A238="RB",3,2)))),FALSE)/VLOOKUP("AVG",'DK DvP'!$A$2:$F$34,if(A238="DST",6,if(A238="TE",5,if(A238="WR",4,if(A238="RB",3,2)))),false)</f>
        <v>0.9056917324</v>
      </c>
      <c r="M238" s="8">
        <f>VLOOKUP(J238,Odds!$I$2:$J$31,2,false)</f>
        <v>27.5</v>
      </c>
      <c r="N238" s="12">
        <f>VLOOKUP(if(A238="DST",K238,J238),'Avg Line'!$D$1:$E$32,2,false)</f>
        <v>26.3</v>
      </c>
      <c r="O238" s="31">
        <f t="shared" si="4"/>
        <v>1.045627376</v>
      </c>
      <c r="P238" s="12">
        <f t="shared" si="5"/>
        <v>-0.0473508035</v>
      </c>
      <c r="Q238" s="12">
        <f t="shared" si="6"/>
        <v>-0.01578360117</v>
      </c>
      <c r="R238" s="33" t="str">
        <f t="shared" si="7"/>
        <v>TBD</v>
      </c>
      <c r="S238" s="33" t="str">
        <f t="shared" si="8"/>
        <v>TBD</v>
      </c>
      <c r="T238" s="33" t="str">
        <f t="shared" si="9"/>
        <v>TBD</v>
      </c>
      <c r="U238" s="3" t="str">
        <f>iferror(VLOOKUP(B238,Calendar!$A$2:$C$1001,2,false),"TBD")</f>
        <v>TBD</v>
      </c>
      <c r="V238" s="3" t="str">
        <f>iferror(VLOOKUP(B238,Calendar!$A$2:$C$1001,3,false),"TBD")</f>
        <v>TBD</v>
      </c>
    </row>
    <row r="239">
      <c r="A239" s="3" t="str">
        <f>VLOOKUP(B239,'DK Salaries'!$B$2:$G$1000,6,false)</f>
        <v>TE</v>
      </c>
      <c r="B239" s="3" t="s">
        <v>269</v>
      </c>
      <c r="C239" s="12" t="str">
        <f>iferror(VLOOKUP(B239,'FD Salaries'!$M$2:$P$1000,3,false)," ")</f>
        <v/>
      </c>
      <c r="D239" s="12" t="str">
        <f>iferror(VLOOKUP(B239,'FD Salaries'!$M$2:$P$1000,4,false)," ")</f>
        <v/>
      </c>
      <c r="E239" s="12">
        <f>VLOOKUP(B239,Functions!$B$2:$E$1000,4,false)</f>
        <v>12.625</v>
      </c>
      <c r="F239" s="30">
        <f>VLOOKUP(B239,'DK Salaries'!$B$2:$C$1000,2,false)</f>
        <v>5500</v>
      </c>
      <c r="G239" s="31">
        <f t="shared" si="1"/>
        <v>11</v>
      </c>
      <c r="H239" s="31">
        <f t="shared" si="2"/>
        <v>16.5</v>
      </c>
      <c r="I239" s="31">
        <f t="shared" si="3"/>
        <v>22</v>
      </c>
      <c r="J239" s="3" t="str">
        <f>IFERROR(VLOOKUP(VLOOKUP(B239,Functions!B$2:L$1000,5,false),Functions2!$A$2:$B$100,2,FALSE),VLOOKUP(B239,Functions!B$2:L$1000,5,false))</f>
        <v>Ten</v>
      </c>
      <c r="K239" s="3" t="str">
        <f>IFERROR(VLOOKUP(VLOOKUP(B239,Functions!B$2:L$1000,11,false),Functions2!$A$2:$B$100,2,FALSE),VLOOKUP(B239,Functions!B$2:L$1000,11,false))</f>
        <v>Cle</v>
      </c>
      <c r="L239" s="32">
        <f>VLOOKUP(K239,'DK DvP'!A$2:F$34,if(A239="DST",6,if(A239="TE",5,if(A239="WR",4,if(A239="RB",3,2)))),FALSE)/VLOOKUP("AVG",'DK DvP'!$A$2:$F$34,if(A239="DST",6,if(A239="TE",5,if(A239="WR",4,if(A239="RB",3,2)))),false)</f>
        <v>2.261501211</v>
      </c>
      <c r="M239" s="8">
        <f>VLOOKUP(J239,Odds!$I$2:$J$31,2,false)</f>
        <v>26.25</v>
      </c>
      <c r="N239" s="12">
        <f>VLOOKUP(if(A239="DST",K239,J239),'Avg Line'!$D$1:$E$32,2,false)</f>
        <v>20.3</v>
      </c>
      <c r="O239" s="31">
        <f t="shared" si="4"/>
        <v>1.293103448</v>
      </c>
      <c r="P239" s="12">
        <f t="shared" si="5"/>
        <v>36.91998205</v>
      </c>
      <c r="Q239" s="12">
        <f t="shared" si="6"/>
        <v>6.712724009</v>
      </c>
      <c r="R239" s="33">
        <f t="shared" si="7"/>
        <v>0.5855903931</v>
      </c>
      <c r="S239" s="33">
        <f t="shared" si="8"/>
        <v>0.29908741</v>
      </c>
      <c r="T239" s="33">
        <f t="shared" si="9"/>
        <v>0.1019941872</v>
      </c>
      <c r="U239" s="3">
        <f>iferror(VLOOKUP(B239,Calendar!$A$2:$C$1001,2,false),"TBD")</f>
        <v>12.6</v>
      </c>
      <c r="V239" s="3">
        <f>iferror(VLOOKUP(B239,Calendar!$A$2:$C$1001,3,false),"TBD")</f>
        <v>7.4</v>
      </c>
    </row>
    <row r="240">
      <c r="A240" s="3" t="str">
        <f>VLOOKUP(B240,'DK Salaries'!$B$2:$G$1000,6,false)</f>
        <v>TE</v>
      </c>
      <c r="B240" s="3" t="s">
        <v>1022</v>
      </c>
      <c r="C240" s="12" t="str">
        <f>iferror(VLOOKUP(B240,'FD Salaries'!$M$2:$P$1000,3,false)," ")</f>
        <v>Q</v>
      </c>
      <c r="D240" s="12" t="str">
        <f>iferror(VLOOKUP(B240,'FD Salaries'!$M$2:$P$1000,4,false)," ")</f>
        <v>Shoulder</v>
      </c>
      <c r="E240" s="12">
        <f>VLOOKUP(B240,Functions!$B$2:$E$1000,4,false)</f>
        <v>4.45</v>
      </c>
      <c r="F240" s="30">
        <f>VLOOKUP(B240,'DK Salaries'!$B$2:$C$1000,2,false)</f>
        <v>2500</v>
      </c>
      <c r="G240" s="31">
        <f t="shared" si="1"/>
        <v>5</v>
      </c>
      <c r="H240" s="31">
        <f t="shared" si="2"/>
        <v>7.5</v>
      </c>
      <c r="I240" s="31">
        <f t="shared" si="3"/>
        <v>10</v>
      </c>
      <c r="J240" s="3" t="str">
        <f>IFERROR(VLOOKUP(VLOOKUP(B240,Functions!B$2:L$1000,5,false),Functions2!$A$2:$B$100,2,FALSE),VLOOKUP(B240,Functions!B$2:L$1000,5,false))</f>
        <v>Ten</v>
      </c>
      <c r="K240" s="3" t="str">
        <f>IFERROR(VLOOKUP(VLOOKUP(B240,Functions!B$2:L$1000,11,false),Functions2!$A$2:$B$100,2,FALSE),VLOOKUP(B240,Functions!B$2:L$1000,11,false))</f>
        <v>Cle</v>
      </c>
      <c r="L240" s="32">
        <f>VLOOKUP(K240,'DK DvP'!A$2:F$34,if(A240="DST",6,if(A240="TE",5,if(A240="WR",4,if(A240="RB",3,2)))),FALSE)/VLOOKUP("AVG",'DK DvP'!$A$2:$F$34,if(A240="DST",6,if(A240="TE",5,if(A240="WR",4,if(A240="RB",3,2)))),false)</f>
        <v>2.261501211</v>
      </c>
      <c r="M240" s="8">
        <f>VLOOKUP(J240,Odds!$I$2:$J$31,2,false)</f>
        <v>26.25</v>
      </c>
      <c r="N240" s="12">
        <f>VLOOKUP(if(A240="DST",K240,J240),'Avg Line'!$D$1:$E$32,2,false)</f>
        <v>20.3</v>
      </c>
      <c r="O240" s="31">
        <f t="shared" si="4"/>
        <v>1.293103448</v>
      </c>
      <c r="P240" s="12">
        <f t="shared" si="5"/>
        <v>13.01337981</v>
      </c>
      <c r="Q240" s="12">
        <f t="shared" si="6"/>
        <v>5.205351925</v>
      </c>
      <c r="R240" s="33" t="str">
        <f t="shared" si="7"/>
        <v>TBD</v>
      </c>
      <c r="S240" s="33" t="str">
        <f t="shared" si="8"/>
        <v>TBD</v>
      </c>
      <c r="T240" s="33" t="str">
        <f t="shared" si="9"/>
        <v>TBD</v>
      </c>
      <c r="U240" s="3">
        <f>iferror(VLOOKUP(B240,Calendar!$A$2:$C$1001,2,false),"TBD")</f>
        <v>8.9</v>
      </c>
      <c r="V240" s="3" t="str">
        <f>iferror(VLOOKUP(B240,Calendar!$A$2:$C$1001,3,false),"TBD")</f>
        <v>TBD</v>
      </c>
    </row>
    <row r="241">
      <c r="A241" s="3" t="str">
        <f>VLOOKUP(B241,'DK Salaries'!$B$2:$G$1000,6,false)</f>
        <v>TE</v>
      </c>
      <c r="B241" s="3" t="s">
        <v>431</v>
      </c>
      <c r="C241" s="12" t="str">
        <f>iferror(VLOOKUP(B241,'FD Salaries'!$M$2:$P$1000,3,false)," ")</f>
        <v/>
      </c>
      <c r="D241" s="12" t="str">
        <f>iferror(VLOOKUP(B241,'FD Salaries'!$M$2:$P$1000,4,false)," ")</f>
        <v/>
      </c>
      <c r="E241" s="12">
        <f>VLOOKUP(B241,Functions!$B$2:$E$1000,4,false)</f>
        <v>13.4</v>
      </c>
      <c r="F241" s="30">
        <f>VLOOKUP(B241,'DK Salaries'!$B$2:$C$1000,2,false)</f>
        <v>4900</v>
      </c>
      <c r="G241" s="31">
        <f t="shared" si="1"/>
        <v>9.8</v>
      </c>
      <c r="H241" s="31">
        <f t="shared" si="2"/>
        <v>14.7</v>
      </c>
      <c r="I241" s="31">
        <f t="shared" si="3"/>
        <v>19.6</v>
      </c>
      <c r="J241" s="3" t="str">
        <f>IFERROR(VLOOKUP(VLOOKUP(B241,Functions!B$2:L$1000,5,false),Functions2!$A$2:$B$100,2,FALSE),VLOOKUP(B241,Functions!B$2:L$1000,5,false))</f>
        <v>Sea</v>
      </c>
      <c r="K241" s="3" t="str">
        <f>IFERROR(VLOOKUP(VLOOKUP(B241,Functions!B$2:L$1000,11,false),Functions2!$A$2:$B$100,2,FALSE),VLOOKUP(B241,Functions!B$2:L$1000,11,false))</f>
        <v>Atl</v>
      </c>
      <c r="L241" s="32">
        <f>VLOOKUP(K241,'DK DvP'!A$2:F$34,if(A241="DST",6,if(A241="TE",5,if(A241="WR",4,if(A241="RB",3,2)))),FALSE)/VLOOKUP("AVG",'DK DvP'!$A$2:$F$34,if(A241="DST",6,if(A241="TE",5,if(A241="WR",4,if(A241="RB",3,2)))),false)</f>
        <v>1.485068604</v>
      </c>
      <c r="M241" s="8">
        <f>VLOOKUP(J241,Odds!$I$2:$J$31,2,false)</f>
        <v>26</v>
      </c>
      <c r="N241" s="12">
        <f>VLOOKUP(if(A241="DST",K241,J241),'Avg Line'!$D$1:$E$32,2,false)</f>
        <v>23.88</v>
      </c>
      <c r="O241" s="31">
        <f t="shared" si="4"/>
        <v>1.088777219</v>
      </c>
      <c r="P241" s="12">
        <f t="shared" si="5"/>
        <v>21.66657879</v>
      </c>
      <c r="Q241" s="12">
        <f t="shared" si="6"/>
        <v>4.421750774</v>
      </c>
      <c r="R241" s="33">
        <f t="shared" si="7"/>
        <v>0.6353864508</v>
      </c>
      <c r="S241" s="33">
        <f t="shared" si="8"/>
        <v>0.4502617752</v>
      </c>
      <c r="T241" s="33">
        <f t="shared" si="9"/>
        <v>0.2755362276</v>
      </c>
      <c r="U241" s="3">
        <f>iferror(VLOOKUP(B241,Calendar!$A$2:$C$1001,2,false),"TBD")</f>
        <v>13.4</v>
      </c>
      <c r="V241" s="3">
        <f>iferror(VLOOKUP(B241,Calendar!$A$2:$C$1001,3,false),"TBD")</f>
        <v>10.4</v>
      </c>
    </row>
    <row r="242">
      <c r="A242" s="3" t="str">
        <f>VLOOKUP(B242,'DK Salaries'!$B$2:$G$1000,6,false)</f>
        <v>TE</v>
      </c>
      <c r="B242" s="3" t="s">
        <v>1011</v>
      </c>
      <c r="C242" s="12" t="str">
        <f>iferror(VLOOKUP(B242,'FD Salaries'!$M$2:$P$1000,3,false)," ")</f>
        <v/>
      </c>
      <c r="D242" s="12" t="str">
        <f>iferror(VLOOKUP(B242,'FD Salaries'!$M$2:$P$1000,4,false)," ")</f>
        <v/>
      </c>
      <c r="E242" s="12">
        <f>VLOOKUP(B242,Functions!$B$2:$E$1000,4,false)</f>
        <v>7.1</v>
      </c>
      <c r="F242" s="30">
        <f>VLOOKUP(B242,'DK Salaries'!$B$2:$C$1000,2,false)</f>
        <v>2500</v>
      </c>
      <c r="G242" s="31">
        <f t="shared" si="1"/>
        <v>5</v>
      </c>
      <c r="H242" s="31">
        <f t="shared" si="2"/>
        <v>7.5</v>
      </c>
      <c r="I242" s="31">
        <f t="shared" si="3"/>
        <v>10</v>
      </c>
      <c r="J242" s="3" t="str">
        <f>IFERROR(VLOOKUP(VLOOKUP(B242,Functions!B$2:L$1000,5,false),Functions2!$A$2:$B$100,2,FALSE),VLOOKUP(B242,Functions!B$2:L$1000,5,false))</f>
        <v>Phi</v>
      </c>
      <c r="K242" s="3" t="str">
        <f>IFERROR(VLOOKUP(VLOOKUP(B242,Functions!B$2:L$1000,11,false),Functions2!$A$2:$B$100,2,FALSE),VLOOKUP(B242,Functions!B$2:L$1000,11,false))</f>
        <v>Was</v>
      </c>
      <c r="L242" s="32">
        <f>VLOOKUP(K242,'DK DvP'!A$2:F$34,if(A242="DST",6,if(A242="TE",5,if(A242="WR",4,if(A242="RB",3,2)))),FALSE)/VLOOKUP("AVG",'DK DvP'!$A$2:$F$34,if(A242="DST",6,if(A242="TE",5,if(A242="WR",4,if(A242="RB",3,2)))),false)</f>
        <v>1.317191283</v>
      </c>
      <c r="M242" s="8">
        <f>VLOOKUP(J242,Odds!$I$2:$J$31,2,false)</f>
        <v>23.5</v>
      </c>
      <c r="N242" s="12">
        <f>VLOOKUP(if(A242="DST",K242,J242),'Avg Line'!$D$1:$E$32,2,false)</f>
        <v>22.19</v>
      </c>
      <c r="O242" s="31">
        <f t="shared" si="4"/>
        <v>1.059035602</v>
      </c>
      <c r="P242" s="12">
        <f t="shared" si="5"/>
        <v>9.904162488</v>
      </c>
      <c r="Q242" s="12">
        <f t="shared" si="6"/>
        <v>3.961664995</v>
      </c>
      <c r="R242" s="33">
        <f t="shared" si="7"/>
        <v>0.6074685657</v>
      </c>
      <c r="S242" s="33">
        <f t="shared" si="8"/>
        <v>0.479285043</v>
      </c>
      <c r="T242" s="33">
        <f t="shared" si="9"/>
        <v>0.3532267564</v>
      </c>
      <c r="U242" s="3">
        <f>iferror(VLOOKUP(B242,Calendar!$A$2:$C$1001,2,false),"TBD")</f>
        <v>7.1</v>
      </c>
      <c r="V242" s="3">
        <f>iferror(VLOOKUP(B242,Calendar!$A$2:$C$1001,3,false),"TBD")</f>
        <v>7.7</v>
      </c>
    </row>
    <row r="243">
      <c r="A243" s="3" t="str">
        <f>VLOOKUP(B243,'DK Salaries'!$B$2:$G$1000,6,false)</f>
        <v>TE</v>
      </c>
      <c r="B243" s="3" t="s">
        <v>968</v>
      </c>
      <c r="C243" s="12" t="str">
        <f>iferror(VLOOKUP(B243,'FD Salaries'!$M$2:$P$1000,3,false)," ")</f>
        <v/>
      </c>
      <c r="D243" s="12" t="str">
        <f>iferror(VLOOKUP(B243,'FD Salaries'!$M$2:$P$1000,4,false)," ")</f>
        <v/>
      </c>
      <c r="E243" s="12">
        <f>VLOOKUP(B243,Functions!$B$2:$E$1000,4,false)</f>
        <v>5.64</v>
      </c>
      <c r="F243" s="30">
        <f>VLOOKUP(B243,'DK Salaries'!$B$2:$C$1000,2,false)</f>
        <v>2700</v>
      </c>
      <c r="G243" s="31">
        <f t="shared" si="1"/>
        <v>5.4</v>
      </c>
      <c r="H243" s="31">
        <f t="shared" si="2"/>
        <v>8.1</v>
      </c>
      <c r="I243" s="31">
        <f t="shared" si="3"/>
        <v>10.8</v>
      </c>
      <c r="J243" s="3" t="str">
        <f>IFERROR(VLOOKUP(VLOOKUP(B243,Functions!B$2:L$1000,5,false),Functions2!$A$2:$B$100,2,FALSE),VLOOKUP(B243,Functions!B$2:L$1000,5,false))</f>
        <v>LA</v>
      </c>
      <c r="K243" s="3" t="str">
        <f>IFERROR(VLOOKUP(VLOOKUP(B243,Functions!B$2:L$1000,11,false),Functions2!$A$2:$B$100,2,FALSE),VLOOKUP(B243,Functions!B$2:L$1000,11,false))</f>
        <v>Det</v>
      </c>
      <c r="L243" s="32">
        <f>VLOOKUP(K243,'DK DvP'!A$2:F$34,if(A243="DST",6,if(A243="TE",5,if(A243="WR",4,if(A243="RB",3,2)))),FALSE)/VLOOKUP("AVG",'DK DvP'!$A$2:$F$34,if(A243="DST",6,if(A243="TE",5,if(A243="WR",4,if(A243="RB",3,2)))),false)</f>
        <v>1.625504439</v>
      </c>
      <c r="M243" s="8">
        <f>VLOOKUP(J243,Odds!$I$2:$J$31,2,false)</f>
        <v>20</v>
      </c>
      <c r="N243" s="12">
        <f>VLOOKUP(if(A243="DST",K243,J243),'Avg Line'!$D$1:$E$32,2,false)</f>
        <v>18.75</v>
      </c>
      <c r="O243" s="31">
        <f t="shared" si="4"/>
        <v>1.066666667</v>
      </c>
      <c r="P243" s="12">
        <f t="shared" si="5"/>
        <v>9.779034705</v>
      </c>
      <c r="Q243" s="12">
        <f t="shared" si="6"/>
        <v>3.621864706</v>
      </c>
      <c r="R243" s="33">
        <f t="shared" si="7"/>
        <v>0.6816159102</v>
      </c>
      <c r="S243" s="33">
        <f t="shared" si="8"/>
        <v>0.3905914754</v>
      </c>
      <c r="T243" s="33">
        <f t="shared" si="9"/>
        <v>0.1520271859</v>
      </c>
      <c r="U243" s="3">
        <f>iferror(VLOOKUP(B243,Calendar!$A$2:$C$1001,2,false),"TBD")</f>
        <v>7.1</v>
      </c>
      <c r="V243" s="3">
        <f>iferror(VLOOKUP(B243,Calendar!$A$2:$C$1001,3,false),"TBD")</f>
        <v>3.6</v>
      </c>
    </row>
    <row r="244">
      <c r="A244" s="3" t="str">
        <f>VLOOKUP(B244,'DK Salaries'!$B$2:$G$1000,6,false)</f>
        <v>TE</v>
      </c>
      <c r="B244" s="3" t="s">
        <v>400</v>
      </c>
      <c r="C244" s="12" t="str">
        <f>iferror(VLOOKUP(B244,'FD Salaries'!$M$2:$P$1000,3,false)," ")</f>
        <v/>
      </c>
      <c r="D244" s="12" t="str">
        <f>iferror(VLOOKUP(B244,'FD Salaries'!$M$2:$P$1000,4,false)," ")</f>
        <v/>
      </c>
      <c r="E244" s="12">
        <f>VLOOKUP(B244,Functions!$B$2:$E$1000,4,false)</f>
        <v>14</v>
      </c>
      <c r="F244" s="30">
        <f>VLOOKUP(B244,'DK Salaries'!$B$2:$C$1000,2,false)</f>
        <v>5000</v>
      </c>
      <c r="G244" s="31">
        <f t="shared" si="1"/>
        <v>10</v>
      </c>
      <c r="H244" s="31">
        <f t="shared" si="2"/>
        <v>15</v>
      </c>
      <c r="I244" s="31">
        <f t="shared" si="3"/>
        <v>20</v>
      </c>
      <c r="J244" s="3" t="str">
        <f>IFERROR(VLOOKUP(VLOOKUP(B244,Functions!B$2:L$1000,5,false),Functions2!$A$2:$B$100,2,FALSE),VLOOKUP(B244,Functions!B$2:L$1000,5,false))</f>
        <v>KAN</v>
      </c>
      <c r="K244" s="3" t="str">
        <f>IFERROR(VLOOKUP(VLOOKUP(B244,Functions!B$2:L$1000,11,false),Functions2!$A$2:$B$100,2,FALSE),VLOOKUP(B244,Functions!B$2:L$1000,11,false))</f>
        <v>Oak</v>
      </c>
      <c r="L244" s="32">
        <f>VLOOKUP(K244,'DK DvP'!A$2:F$34,if(A244="DST",6,if(A244="TE",5,if(A244="WR",4,if(A244="RB",3,2)))),FALSE)/VLOOKUP("AVG",'DK DvP'!$A$2:$F$34,if(A244="DST",6,if(A244="TE",5,if(A244="WR",4,if(A244="RB",3,2)))),false)</f>
        <v>1.720742534</v>
      </c>
      <c r="M244" s="8">
        <f>VLOOKUP(J244,Odds!$I$2:$J$31,2,false)</f>
        <v>22.75</v>
      </c>
      <c r="N244" s="12">
        <f>VLOOKUP(if(A244="DST",K244,J244),'Avg Line'!$D$1:$E$32,2,false)</f>
        <v>31.17</v>
      </c>
      <c r="O244" s="31">
        <f t="shared" si="4"/>
        <v>0.7298684633</v>
      </c>
      <c r="P244" s="12">
        <f t="shared" si="5"/>
        <v>17.58281993</v>
      </c>
      <c r="Q244" s="12">
        <f t="shared" si="6"/>
        <v>3.516563986</v>
      </c>
      <c r="R244" s="33">
        <f t="shared" si="7"/>
        <v>0.7791218363</v>
      </c>
      <c r="S244" s="33">
        <f t="shared" si="8"/>
        <v>0.4237505966</v>
      </c>
      <c r="T244" s="33">
        <f t="shared" si="9"/>
        <v>0.1242816241</v>
      </c>
      <c r="U244" s="3">
        <f>iferror(VLOOKUP(B244,Calendar!$A$2:$C$1001,2,false),"TBD")</f>
        <v>14</v>
      </c>
      <c r="V244" s="3">
        <f>iferror(VLOOKUP(B244,Calendar!$A$2:$C$1001,3,false),"TBD")</f>
        <v>5.2</v>
      </c>
    </row>
    <row r="245">
      <c r="A245" s="3" t="str">
        <f>VLOOKUP(B245,'DK Salaries'!$B$2:$G$1000,6,false)</f>
        <v>TE</v>
      </c>
      <c r="B245" s="3" t="s">
        <v>591</v>
      </c>
      <c r="C245" s="12" t="str">
        <f>iferror(VLOOKUP(B245,'FD Salaries'!$M$2:$P$1000,3,false)," ")</f>
        <v>Q</v>
      </c>
      <c r="D245" s="12" t="str">
        <f>iferror(VLOOKUP(B245,'FD Salaries'!$M$2:$P$1000,4,false)," ")</f>
        <v>Knee</v>
      </c>
      <c r="E245" s="12">
        <f>VLOOKUP(B245,Functions!$B$2:$E$1000,4,false)</f>
        <v>11.25</v>
      </c>
      <c r="F245" s="30">
        <f>VLOOKUP(B245,'DK Salaries'!$B$2:$C$1000,2,false)</f>
        <v>3400</v>
      </c>
      <c r="G245" s="31">
        <f t="shared" si="1"/>
        <v>6.8</v>
      </c>
      <c r="H245" s="31">
        <f t="shared" si="2"/>
        <v>10.2</v>
      </c>
      <c r="I245" s="31">
        <f t="shared" si="3"/>
        <v>13.6</v>
      </c>
      <c r="J245" s="3" t="str">
        <f>IFERROR(VLOOKUP(VLOOKUP(B245,Functions!B$2:L$1000,5,false),Functions2!$A$2:$B$100,2,FALSE),VLOOKUP(B245,Functions!B$2:L$1000,5,false))</f>
        <v>Det</v>
      </c>
      <c r="K245" s="3" t="str">
        <f>IFERROR(VLOOKUP(VLOOKUP(B245,Functions!B$2:L$1000,11,false),Functions2!$A$2:$B$100,2,FALSE),VLOOKUP(B245,Functions!B$2:L$1000,11,false))</f>
        <v>LA</v>
      </c>
      <c r="L245" s="32">
        <f>VLOOKUP(K245,'DK DvP'!A$2:F$34,if(A245="DST",6,if(A245="TE",5,if(A245="WR",4,if(A245="RB",3,2)))),FALSE)/VLOOKUP("AVG",'DK DvP'!$A$2:$F$34,if(A245="DST",6,if(A245="TE",5,if(A245="WR",4,if(A245="RB",3,2)))),false)</f>
        <v>1.041162228</v>
      </c>
      <c r="M245" s="8">
        <f>VLOOKUP(J245,Odds!$I$2:$J$31,2,false)</f>
        <v>23.5</v>
      </c>
      <c r="N245" s="12">
        <f>VLOOKUP(if(A245="DST",K245,J245),'Avg Line'!$D$1:$E$32,2,false)</f>
        <v>23.75</v>
      </c>
      <c r="O245" s="31">
        <f t="shared" si="4"/>
        <v>0.9894736842</v>
      </c>
      <c r="P245" s="12">
        <f t="shared" si="5"/>
        <v>11.58977953</v>
      </c>
      <c r="Q245" s="12">
        <f t="shared" si="6"/>
        <v>3.408758686</v>
      </c>
      <c r="R245" s="33">
        <f t="shared" si="7"/>
        <v>0.9136589793</v>
      </c>
      <c r="S245" s="33">
        <f t="shared" si="8"/>
        <v>0.6305586598</v>
      </c>
      <c r="T245" s="33">
        <f t="shared" si="9"/>
        <v>0.2429108791</v>
      </c>
      <c r="U245" s="3">
        <f>iferror(VLOOKUP(B245,Calendar!$A$2:$C$1001,2,false),"TBD")</f>
        <v>11.3</v>
      </c>
      <c r="V245" s="3">
        <f>iferror(VLOOKUP(B245,Calendar!$A$2:$C$1001,3,false),"TBD")</f>
        <v>3.3</v>
      </c>
    </row>
    <row r="246">
      <c r="A246" s="3" t="str">
        <f>VLOOKUP(B246,'DK Salaries'!$B$2:$G$1000,6,false)</f>
        <v>TE</v>
      </c>
      <c r="B246" s="3" t="s">
        <v>834</v>
      </c>
      <c r="C246" s="12" t="str">
        <f>iferror(VLOOKUP(B246,'FD Salaries'!$M$2:$P$1000,3,false)," ")</f>
        <v/>
      </c>
      <c r="D246" s="12" t="str">
        <f>iferror(VLOOKUP(B246,'FD Salaries'!$M$2:$P$1000,4,false)," ")</f>
        <v/>
      </c>
      <c r="E246" s="12">
        <f>VLOOKUP(B246,Functions!$B$2:$E$1000,4,false)</f>
        <v>9.76</v>
      </c>
      <c r="F246" s="30">
        <f>VLOOKUP(B246,'DK Salaries'!$B$2:$C$1000,2,false)</f>
        <v>3000</v>
      </c>
      <c r="G246" s="31">
        <f t="shared" si="1"/>
        <v>6</v>
      </c>
      <c r="H246" s="31">
        <f t="shared" si="2"/>
        <v>9</v>
      </c>
      <c r="I246" s="31">
        <f t="shared" si="3"/>
        <v>12</v>
      </c>
      <c r="J246" s="3" t="str">
        <f>IFERROR(VLOOKUP(VLOOKUP(B246,Functions!B$2:L$1000,5,false),Functions2!$A$2:$B$100,2,FALSE),VLOOKUP(B246,Functions!B$2:L$1000,5,false))</f>
        <v>Pit</v>
      </c>
      <c r="K246" s="3" t="str">
        <f>IFERROR(VLOOKUP(VLOOKUP(B246,Functions!B$2:L$1000,11,false),Functions2!$A$2:$B$100,2,FALSE),VLOOKUP(B246,Functions!B$2:L$1000,11,false))</f>
        <v>Mia</v>
      </c>
      <c r="L246" s="32">
        <f>VLOOKUP(K246,'DK DvP'!A$2:F$34,if(A246="DST",6,if(A246="TE",5,if(A246="WR",4,if(A246="RB",3,2)))),FALSE)/VLOOKUP("AVG",'DK DvP'!$A$2:$F$34,if(A246="DST",6,if(A246="TE",5,if(A246="WR",4,if(A246="RB",3,2)))),false)</f>
        <v>1.181598063</v>
      </c>
      <c r="M246" s="8">
        <f>VLOOKUP(J246,Odds!$I$2:$J$31,2,false)</f>
        <v>27.75</v>
      </c>
      <c r="N246" s="12">
        <f>VLOOKUP(if(A246="DST",K246,J246),'Avg Line'!$D$1:$E$32,2,false)</f>
        <v>32.94</v>
      </c>
      <c r="O246" s="31">
        <f t="shared" si="4"/>
        <v>0.8424408015</v>
      </c>
      <c r="P246" s="12">
        <f t="shared" si="5"/>
        <v>9.715361851</v>
      </c>
      <c r="Q246" s="12">
        <f t="shared" si="6"/>
        <v>3.23845395</v>
      </c>
      <c r="R246" s="33">
        <f t="shared" si="7"/>
        <v>0.7809808809</v>
      </c>
      <c r="S246" s="33">
        <f t="shared" si="8"/>
        <v>0.5648452255</v>
      </c>
      <c r="T246" s="33">
        <f t="shared" si="9"/>
        <v>0.3267231894</v>
      </c>
      <c r="U246" s="3">
        <f>iferror(VLOOKUP(B246,Calendar!$A$2:$C$1001,2,false),"TBD")</f>
        <v>9.8</v>
      </c>
      <c r="V246" s="3">
        <f>iferror(VLOOKUP(B246,Calendar!$A$2:$C$1001,3,false),"TBD")</f>
        <v>4.9</v>
      </c>
    </row>
    <row r="247">
      <c r="A247" s="3" t="str">
        <f>VLOOKUP(B247,'DK Salaries'!$B$2:$G$1000,6,false)</f>
        <v>TE</v>
      </c>
      <c r="B247" s="3" t="s">
        <v>510</v>
      </c>
      <c r="C247" s="12" t="str">
        <f>iferror(VLOOKUP(B247,'FD Salaries'!$M$2:$P$1000,3,false)," ")</f>
        <v/>
      </c>
      <c r="D247" s="12" t="str">
        <f>iferror(VLOOKUP(B247,'FD Salaries'!$M$2:$P$1000,4,false)," ")</f>
        <v/>
      </c>
      <c r="E247" s="12">
        <f>VLOOKUP(B247,Functions!$B$2:$E$1000,4,false)</f>
        <v>9.25</v>
      </c>
      <c r="F247" s="30">
        <f>VLOOKUP(B247,'DK Salaries'!$B$2:$C$1000,2,false)</f>
        <v>4000</v>
      </c>
      <c r="G247" s="31">
        <f t="shared" si="1"/>
        <v>8</v>
      </c>
      <c r="H247" s="31">
        <f t="shared" si="2"/>
        <v>12</v>
      </c>
      <c r="I247" s="31">
        <f t="shared" si="3"/>
        <v>16</v>
      </c>
      <c r="J247" s="3" t="str">
        <f>IFERROR(VLOOKUP(VLOOKUP(B247,Functions!B$2:L$1000,5,false),Functions2!$A$2:$B$100,2,FALSE),VLOOKUP(B247,Functions!B$2:L$1000,5,false))</f>
        <v>Phi</v>
      </c>
      <c r="K247" s="3" t="str">
        <f>IFERROR(VLOOKUP(VLOOKUP(B247,Functions!B$2:L$1000,11,false),Functions2!$A$2:$B$100,2,FALSE),VLOOKUP(B247,Functions!B$2:L$1000,11,false))</f>
        <v>Was</v>
      </c>
      <c r="L247" s="32">
        <f>VLOOKUP(K247,'DK DvP'!A$2:F$34,if(A247="DST",6,if(A247="TE",5,if(A247="WR",4,if(A247="RB",3,2)))),FALSE)/VLOOKUP("AVG",'DK DvP'!$A$2:$F$34,if(A247="DST",6,if(A247="TE",5,if(A247="WR",4,if(A247="RB",3,2)))),false)</f>
        <v>1.317191283</v>
      </c>
      <c r="M247" s="8">
        <f>VLOOKUP(J247,Odds!$I$2:$J$31,2,false)</f>
        <v>23.5</v>
      </c>
      <c r="N247" s="12">
        <f>VLOOKUP(if(A247="DST",K247,J247),'Avg Line'!$D$1:$E$32,2,false)</f>
        <v>22.19</v>
      </c>
      <c r="O247" s="31">
        <f t="shared" si="4"/>
        <v>1.059035602</v>
      </c>
      <c r="P247" s="12">
        <f t="shared" si="5"/>
        <v>12.90331028</v>
      </c>
      <c r="Q247" s="12">
        <f t="shared" si="6"/>
        <v>3.225827571</v>
      </c>
      <c r="R247" s="33">
        <f t="shared" si="7"/>
        <v>0.6409918063</v>
      </c>
      <c r="S247" s="33">
        <f t="shared" si="8"/>
        <v>0.2266273524</v>
      </c>
      <c r="T247" s="33">
        <f t="shared" si="9"/>
        <v>0.03136424372</v>
      </c>
      <c r="U247" s="3">
        <f>iferror(VLOOKUP(B247,Calendar!$A$2:$C$1001,2,false),"TBD")</f>
        <v>9.3</v>
      </c>
      <c r="V247" s="3">
        <f>iferror(VLOOKUP(B247,Calendar!$A$2:$C$1001,3,false),"TBD")</f>
        <v>3.6</v>
      </c>
    </row>
    <row r="248">
      <c r="A248" s="3" t="str">
        <f>VLOOKUP(B248,'DK Salaries'!$B$2:$G$1000,6,false)</f>
        <v>TE</v>
      </c>
      <c r="B248" s="3" t="s">
        <v>956</v>
      </c>
      <c r="C248" s="12" t="str">
        <f>iferror(VLOOKUP(B248,'FD Salaries'!$M$2:$P$1000,3,false)," ")</f>
        <v>Q</v>
      </c>
      <c r="D248" s="12" t="str">
        <f>iferror(VLOOKUP(B248,'FD Salaries'!$M$2:$P$1000,4,false)," ")</f>
        <v>Concussion</v>
      </c>
      <c r="E248" s="12">
        <f>VLOOKUP(B248,Functions!$B$2:$E$1000,4,false)</f>
        <v>6.667</v>
      </c>
      <c r="F248" s="30">
        <f>VLOOKUP(B248,'DK Salaries'!$B$2:$C$1000,2,false)</f>
        <v>2800</v>
      </c>
      <c r="G248" s="31">
        <f t="shared" si="1"/>
        <v>5.6</v>
      </c>
      <c r="H248" s="31">
        <f t="shared" si="2"/>
        <v>8.4</v>
      </c>
      <c r="I248" s="31">
        <f t="shared" si="3"/>
        <v>11.2</v>
      </c>
      <c r="J248" s="3" t="str">
        <f>IFERROR(VLOOKUP(VLOOKUP(B248,Functions!B$2:L$1000,5,false),Functions2!$A$2:$B$100,2,FALSE),VLOOKUP(B248,Functions!B$2:L$1000,5,false))</f>
        <v>Mia</v>
      </c>
      <c r="K248" s="3" t="str">
        <f>IFERROR(VLOOKUP(VLOOKUP(B248,Functions!B$2:L$1000,11,false),Functions2!$A$2:$B$100,2,FALSE),VLOOKUP(B248,Functions!B$2:L$1000,11,false))</f>
        <v>Pit</v>
      </c>
      <c r="L248" s="32">
        <f>VLOOKUP(K248,'DK DvP'!A$2:F$34,if(A248="DST",6,if(A248="TE",5,if(A248="WR",4,if(A248="RB",3,2)))),FALSE)/VLOOKUP("AVG",'DK DvP'!$A$2:$F$34,if(A248="DST",6,if(A248="TE",5,if(A248="WR",4,if(A248="RB",3,2)))),false)</f>
        <v>1.213882163</v>
      </c>
      <c r="M248" s="8">
        <f>VLOOKUP(J248,Odds!$I$2:$J$31,2,false)</f>
        <v>20.25</v>
      </c>
      <c r="N248" s="12">
        <f>VLOOKUP(if(A248="DST",K248,J248),'Avg Line'!$D$1:$E$32,2,false)</f>
        <v>20.7</v>
      </c>
      <c r="O248" s="31">
        <f t="shared" si="4"/>
        <v>0.9782608696</v>
      </c>
      <c r="P248" s="12">
        <f t="shared" si="5"/>
        <v>7.917018634</v>
      </c>
      <c r="Q248" s="12">
        <f t="shared" si="6"/>
        <v>2.827506655</v>
      </c>
      <c r="R248" s="33">
        <f t="shared" si="7"/>
        <v>0.5546822036</v>
      </c>
      <c r="S248" s="33">
        <f t="shared" si="8"/>
        <v>0.4158584889</v>
      </c>
      <c r="T248" s="33">
        <f t="shared" si="9"/>
        <v>0.2868877018</v>
      </c>
      <c r="U248" s="3">
        <f>iferror(VLOOKUP(B248,Calendar!$A$2:$C$1001,2,false),"TBD")</f>
        <v>6.7</v>
      </c>
      <c r="V248" s="3">
        <f>iferror(VLOOKUP(B248,Calendar!$A$2:$C$1001,3,false),"TBD")</f>
        <v>8</v>
      </c>
    </row>
    <row r="249">
      <c r="A249" s="3" t="str">
        <f>VLOOKUP(B249,'DK Salaries'!$B$2:$G$1000,6,false)</f>
        <v>TE</v>
      </c>
      <c r="B249" s="3" t="s">
        <v>454</v>
      </c>
      <c r="C249" s="12" t="str">
        <f>iferror(VLOOKUP(B249,'FD Salaries'!$M$2:$P$1000,3,false)," ")</f>
        <v/>
      </c>
      <c r="D249" s="12" t="str">
        <f>iferror(VLOOKUP(B249,'FD Salaries'!$M$2:$P$1000,4,false)," ")</f>
        <v/>
      </c>
      <c r="E249" s="12">
        <f>VLOOKUP(B249,Functions!$B$2:$E$1000,4,false)</f>
        <v>16.6</v>
      </c>
      <c r="F249" s="30">
        <f>VLOOKUP(B249,'DK Salaries'!$B$2:$C$1000,2,false)</f>
        <v>4500</v>
      </c>
      <c r="G249" s="31">
        <f t="shared" si="1"/>
        <v>9</v>
      </c>
      <c r="H249" s="31">
        <f t="shared" si="2"/>
        <v>13.5</v>
      </c>
      <c r="I249" s="31">
        <f t="shared" si="3"/>
        <v>18</v>
      </c>
      <c r="J249" s="3" t="str">
        <f>IFERROR(VLOOKUP(VLOOKUP(B249,Functions!B$2:L$1000,5,false),Functions2!$A$2:$B$100,2,FALSE),VLOOKUP(B249,Functions!B$2:L$1000,5,false))</f>
        <v>NWE</v>
      </c>
      <c r="K249" s="3" t="str">
        <f>IFERROR(VLOOKUP(VLOOKUP(B249,Functions!B$2:L$1000,11,false),Functions2!$A$2:$B$100,2,FALSE),VLOOKUP(B249,Functions!B$2:L$1000,11,false))</f>
        <v>Cin</v>
      </c>
      <c r="L249" s="32">
        <f>VLOOKUP(K249,'DK DvP'!A$2:F$34,if(A249="DST",6,if(A249="TE",5,if(A249="WR",4,if(A249="RB",3,2)))),FALSE)/VLOOKUP("AVG",'DK DvP'!$A$2:$F$34,if(A249="DST",6,if(A249="TE",5,if(A249="WR",4,if(A249="RB",3,2)))),false)</f>
        <v>0.6053268765</v>
      </c>
      <c r="M249" s="8">
        <f>VLOOKUP(J249,Odds!$I$2:$J$31,2,false)</f>
        <v>28</v>
      </c>
      <c r="N249" s="12">
        <f>VLOOKUP(if(A249="DST",K249,J249),'Avg Line'!$D$1:$E$32,2,false)</f>
        <v>22.35</v>
      </c>
      <c r="O249" s="31">
        <f t="shared" si="4"/>
        <v>1.252796421</v>
      </c>
      <c r="P249" s="12">
        <f t="shared" si="5"/>
        <v>12.58863231</v>
      </c>
      <c r="Q249" s="12">
        <f t="shared" si="6"/>
        <v>2.797473847</v>
      </c>
      <c r="R249" s="33">
        <f t="shared" si="7"/>
        <v>0.7333415796</v>
      </c>
      <c r="S249" s="33">
        <f t="shared" si="8"/>
        <v>0.6002902151</v>
      </c>
      <c r="T249" s="33">
        <f t="shared" si="9"/>
        <v>0.4543200164</v>
      </c>
      <c r="U249" s="3">
        <f>iferror(VLOOKUP(B249,Calendar!$A$2:$C$1001,2,false),"TBD")</f>
        <v>16.6</v>
      </c>
      <c r="V249" s="3">
        <f>iferror(VLOOKUP(B249,Calendar!$A$2:$C$1001,3,false),"TBD")</f>
        <v>12.2</v>
      </c>
    </row>
    <row r="250">
      <c r="A250" s="3" t="str">
        <f>VLOOKUP(B250,'DK Salaries'!$B$2:$G$1000,6,false)</f>
        <v>TE</v>
      </c>
      <c r="B250" s="3" t="s">
        <v>1117</v>
      </c>
      <c r="C250" s="12" t="str">
        <f>iferror(VLOOKUP(B250,'FD Salaries'!$M$2:$P$1000,3,false)," ")</f>
        <v>Q</v>
      </c>
      <c r="D250" s="12" t="str">
        <f>iferror(VLOOKUP(B250,'FD Salaries'!$M$2:$P$1000,4,false)," ")</f>
        <v>Concussion</v>
      </c>
      <c r="E250" s="12">
        <f>VLOOKUP(B250,Functions!$B$2:$E$1000,4,false)</f>
        <v>5.92</v>
      </c>
      <c r="F250" s="30">
        <f>VLOOKUP(B250,'DK Salaries'!$B$2:$C$1000,2,false)</f>
        <v>2500</v>
      </c>
      <c r="G250" s="31">
        <f t="shared" si="1"/>
        <v>5</v>
      </c>
      <c r="H250" s="31">
        <f t="shared" si="2"/>
        <v>7.5</v>
      </c>
      <c r="I250" s="31">
        <f t="shared" si="3"/>
        <v>10</v>
      </c>
      <c r="J250" s="3" t="str">
        <f>IFERROR(VLOOKUP(VLOOKUP(B250,Functions!B$2:L$1000,5,false),Functions2!$A$2:$B$100,2,FALSE),VLOOKUP(B250,Functions!B$2:L$1000,5,false))</f>
        <v>Hou</v>
      </c>
      <c r="K250" s="3" t="str">
        <f>IFERROR(VLOOKUP(VLOOKUP(B250,Functions!B$2:L$1000,11,false),Functions2!$A$2:$B$100,2,FALSE),VLOOKUP(B250,Functions!B$2:L$1000,11,false))</f>
        <v>Ind</v>
      </c>
      <c r="L250" s="32">
        <f>VLOOKUP(K250,'DK DvP'!A$2:F$34,if(A250="DST",6,if(A250="TE",5,if(A250="WR",4,if(A250="RB",3,2)))),FALSE)/VLOOKUP("AVG",'DK DvP'!$A$2:$F$34,if(A250="DST",6,if(A250="TE",5,if(A250="WR",4,if(A250="RB",3,2)))),false)</f>
        <v>1.010492333</v>
      </c>
      <c r="M250" s="8">
        <f>VLOOKUP(J250,Odds!$I$2:$J$31,2,false)</f>
        <v>24.5</v>
      </c>
      <c r="N250" s="12">
        <f>VLOOKUP(if(A250="DST",K250,J250),'Avg Line'!$D$1:$E$32,2,false)</f>
        <v>21.44</v>
      </c>
      <c r="O250" s="31">
        <f t="shared" si="4"/>
        <v>1.142723881</v>
      </c>
      <c r="P250" s="12">
        <f t="shared" si="5"/>
        <v>6.83590522</v>
      </c>
      <c r="Q250" s="12">
        <f t="shared" si="6"/>
        <v>2.734362088</v>
      </c>
      <c r="R250" s="33">
        <f t="shared" si="7"/>
        <v>0.5743656882</v>
      </c>
      <c r="S250" s="33">
        <f t="shared" si="8"/>
        <v>0.3694413402</v>
      </c>
      <c r="T250" s="33">
        <f t="shared" si="9"/>
        <v>0.1965063248</v>
      </c>
      <c r="U250" s="3">
        <f>iferror(VLOOKUP(B250,Calendar!$A$2:$C$1001,2,false),"TBD")</f>
        <v>5.9</v>
      </c>
      <c r="V250" s="3">
        <f>iferror(VLOOKUP(B250,Calendar!$A$2:$C$1001,3,false),"TBD")</f>
        <v>4.8</v>
      </c>
    </row>
    <row r="251">
      <c r="A251" s="3" t="str">
        <f>VLOOKUP(B251,'DK Salaries'!$B$2:$G$1000,6,false)</f>
        <v>TE</v>
      </c>
      <c r="B251" s="3" t="s">
        <v>945</v>
      </c>
      <c r="C251" s="12" t="str">
        <f>iferror(VLOOKUP(B251,'FD Salaries'!$M$2:$P$1000,3,false)," ")</f>
        <v/>
      </c>
      <c r="D251" s="12" t="str">
        <f>iferror(VLOOKUP(B251,'FD Salaries'!$M$2:$P$1000,4,false)," ")</f>
        <v/>
      </c>
      <c r="E251" s="12">
        <f>VLOOKUP(B251,Functions!$B$2:$E$1000,4,false)</f>
        <v>7.14</v>
      </c>
      <c r="F251" s="30">
        <f>VLOOKUP(B251,'DK Salaries'!$B$2:$C$1000,2,false)</f>
        <v>2900</v>
      </c>
      <c r="G251" s="31">
        <f t="shared" si="1"/>
        <v>5.8</v>
      </c>
      <c r="H251" s="31">
        <f t="shared" si="2"/>
        <v>8.7</v>
      </c>
      <c r="I251" s="31">
        <f t="shared" si="3"/>
        <v>11.6</v>
      </c>
      <c r="J251" s="3" t="str">
        <f>IFERROR(VLOOKUP(VLOOKUP(B251,Functions!B$2:L$1000,5,false),Functions2!$A$2:$B$100,2,FALSE),VLOOKUP(B251,Functions!B$2:L$1000,5,false))</f>
        <v>Buf</v>
      </c>
      <c r="K251" s="3" t="str">
        <f>IFERROR(VLOOKUP(VLOOKUP(B251,Functions!B$2:L$1000,11,false),Functions2!$A$2:$B$100,2,FALSE),VLOOKUP(B251,Functions!B$2:L$1000,11,false))</f>
        <v>SFO</v>
      </c>
      <c r="L251" s="32">
        <f>VLOOKUP(K251,'DK DvP'!A$2:F$34,if(A251="DST",6,if(A251="TE",5,if(A251="WR",4,if(A251="RB",3,2)))),FALSE)/VLOOKUP("AVG",'DK DvP'!$A$2:$F$34,if(A251="DST",6,if(A251="TE",5,if(A251="WR",4,if(A251="RB",3,2)))),false)</f>
        <v>0.8765133172</v>
      </c>
      <c r="M251" s="8">
        <f>VLOOKUP(J251,Odds!$I$2:$J$31,2,false)</f>
        <v>26.25</v>
      </c>
      <c r="N251" s="12">
        <f>VLOOKUP(if(A251="DST",K251,J251),'Avg Line'!$D$1:$E$32,2,false)</f>
        <v>20.75</v>
      </c>
      <c r="O251" s="31">
        <f t="shared" si="4"/>
        <v>1.265060241</v>
      </c>
      <c r="P251" s="12">
        <f t="shared" si="5"/>
        <v>7.917132939</v>
      </c>
      <c r="Q251" s="12">
        <f t="shared" si="6"/>
        <v>2.730045841</v>
      </c>
      <c r="R251" s="33">
        <f t="shared" si="7"/>
        <v>0.8745462948</v>
      </c>
      <c r="S251" s="33">
        <f t="shared" si="8"/>
        <v>0.5295242778</v>
      </c>
      <c r="T251" s="33">
        <f t="shared" si="9"/>
        <v>0.1586552539</v>
      </c>
      <c r="U251" s="3">
        <f>iferror(VLOOKUP(B251,Calendar!$A$2:$C$1001,2,false),"TBD")</f>
        <v>8.9</v>
      </c>
      <c r="V251" s="3">
        <f>iferror(VLOOKUP(B251,Calendar!$A$2:$C$1001,3,false),"TBD")</f>
        <v>2.7</v>
      </c>
    </row>
    <row r="252">
      <c r="A252" s="3" t="str">
        <f>VLOOKUP(B252,'DK Salaries'!$B$2:$G$1000,6,false)</f>
        <v>TE</v>
      </c>
      <c r="B252" s="3" t="s">
        <v>955</v>
      </c>
      <c r="C252" s="12" t="str">
        <f>iferror(VLOOKUP(B252,'FD Salaries'!$M$2:$P$1000,3,false)," ")</f>
        <v/>
      </c>
      <c r="D252" s="12" t="str">
        <f>iferror(VLOOKUP(B252,'FD Salaries'!$M$2:$P$1000,4,false)," ")</f>
        <v/>
      </c>
      <c r="E252" s="12">
        <f>VLOOKUP(B252,Functions!$B$2:$E$1000,4,false)</f>
        <v>7.2</v>
      </c>
      <c r="F252" s="30">
        <f>VLOOKUP(B252,'DK Salaries'!$B$2:$C$1000,2,false)</f>
        <v>2800</v>
      </c>
      <c r="G252" s="31">
        <f t="shared" si="1"/>
        <v>5.6</v>
      </c>
      <c r="H252" s="31">
        <f t="shared" si="2"/>
        <v>8.4</v>
      </c>
      <c r="I252" s="31">
        <f t="shared" si="3"/>
        <v>11.2</v>
      </c>
      <c r="J252" s="3" t="str">
        <f>IFERROR(VLOOKUP(VLOOKUP(B252,Functions!B$2:L$1000,5,false),Functions2!$A$2:$B$100,2,FALSE),VLOOKUP(B252,Functions!B$2:L$1000,5,false))</f>
        <v>Den</v>
      </c>
      <c r="K252" s="3" t="str">
        <f>IFERROR(VLOOKUP(VLOOKUP(B252,Functions!B$2:L$1000,11,false),Functions2!$A$2:$B$100,2,FALSE),VLOOKUP(B252,Functions!B$2:L$1000,11,false))</f>
        <v>SDG</v>
      </c>
      <c r="L252" s="32">
        <f>VLOOKUP(K252,'DK DvP'!A$2:F$34,if(A252="DST",6,if(A252="TE",5,if(A252="WR",4,if(A252="RB",3,2)))),FALSE)/VLOOKUP("AVG",'DK DvP'!$A$2:$F$34,if(A252="DST",6,if(A252="TE",5,if(A252="WR",4,if(A252="RB",3,2)))),false)</f>
        <v>0.9620661824</v>
      </c>
      <c r="M252" s="8">
        <f>VLOOKUP(J252,Odds!$I$2:$J$31,2,false)</f>
        <v>24</v>
      </c>
      <c r="N252" s="12">
        <f>VLOOKUP(if(A252="DST",K252,J252),'Avg Line'!$D$1:$E$32,2,false)</f>
        <v>22.35</v>
      </c>
      <c r="O252" s="31">
        <f t="shared" si="4"/>
        <v>1.073825503</v>
      </c>
      <c r="P252" s="12">
        <f t="shared" si="5"/>
        <v>7.438256659</v>
      </c>
      <c r="Q252" s="12">
        <f t="shared" si="6"/>
        <v>2.656520235</v>
      </c>
      <c r="R252" s="33">
        <f t="shared" si="7"/>
        <v>0.9961696194</v>
      </c>
      <c r="S252" s="33">
        <f t="shared" si="8"/>
        <v>0.02275013195</v>
      </c>
      <c r="T252" s="33">
        <f t="shared" si="9"/>
        <v>0</v>
      </c>
      <c r="U252" s="3">
        <f>iferror(VLOOKUP(B252,Calendar!$A$2:$C$1001,2,false),"TBD")</f>
        <v>7.2</v>
      </c>
      <c r="V252" s="3">
        <f>iferror(VLOOKUP(B252,Calendar!$A$2:$C$1001,3,false),"TBD")</f>
        <v>0.6</v>
      </c>
    </row>
    <row r="253">
      <c r="A253" s="3" t="str">
        <f>VLOOKUP(B253,'DK Salaries'!$B$2:$G$1000,6,false)</f>
        <v>TE</v>
      </c>
      <c r="B253" s="3" t="s">
        <v>1123</v>
      </c>
      <c r="C253" s="12" t="str">
        <f>iferror(VLOOKUP(B253,'FD Salaries'!$M$2:$P$1000,3,false)," ")</f>
        <v/>
      </c>
      <c r="D253" s="12" t="str">
        <f>iferror(VLOOKUP(B253,'FD Salaries'!$M$2:$P$1000,4,false)," ")</f>
        <v/>
      </c>
      <c r="E253" s="12">
        <f>VLOOKUP(B253,Functions!$B$2:$E$1000,4,false)</f>
        <v>5.52</v>
      </c>
      <c r="F253" s="30">
        <f>VLOOKUP(B253,'DK Salaries'!$B$2:$C$1000,2,false)</f>
        <v>2500</v>
      </c>
      <c r="G253" s="31">
        <f t="shared" si="1"/>
        <v>5</v>
      </c>
      <c r="H253" s="31">
        <f t="shared" si="2"/>
        <v>7.5</v>
      </c>
      <c r="I253" s="31">
        <f t="shared" si="3"/>
        <v>10</v>
      </c>
      <c r="J253" s="3" t="str">
        <f>IFERROR(VLOOKUP(VLOOKUP(B253,Functions!B$2:L$1000,5,false),Functions2!$A$2:$B$100,2,FALSE),VLOOKUP(B253,Functions!B$2:L$1000,5,false))</f>
        <v>Hou</v>
      </c>
      <c r="K253" s="3" t="str">
        <f>IFERROR(VLOOKUP(VLOOKUP(B253,Functions!B$2:L$1000,11,false),Functions2!$A$2:$B$100,2,FALSE),VLOOKUP(B253,Functions!B$2:L$1000,11,false))</f>
        <v>Ind</v>
      </c>
      <c r="L253" s="32">
        <f>VLOOKUP(K253,'DK DvP'!A$2:F$34,if(A253="DST",6,if(A253="TE",5,if(A253="WR",4,if(A253="RB",3,2)))),FALSE)/VLOOKUP("AVG",'DK DvP'!$A$2:$F$34,if(A253="DST",6,if(A253="TE",5,if(A253="WR",4,if(A253="RB",3,2)))),false)</f>
        <v>1.010492333</v>
      </c>
      <c r="M253" s="8">
        <f>VLOOKUP(J253,Odds!$I$2:$J$31,2,false)</f>
        <v>24.5</v>
      </c>
      <c r="N253" s="12">
        <f>VLOOKUP(if(A253="DST",K253,J253),'Avg Line'!$D$1:$E$32,2,false)</f>
        <v>21.44</v>
      </c>
      <c r="O253" s="31">
        <f t="shared" si="4"/>
        <v>1.142723881</v>
      </c>
      <c r="P253" s="12">
        <f t="shared" si="5"/>
        <v>6.374019732</v>
      </c>
      <c r="Q253" s="12">
        <f t="shared" si="6"/>
        <v>2.549607893</v>
      </c>
      <c r="R253" s="33">
        <f t="shared" si="7"/>
        <v>0.6116346678</v>
      </c>
      <c r="S253" s="33">
        <f t="shared" si="8"/>
        <v>0.4643215199</v>
      </c>
      <c r="T253" s="33">
        <f t="shared" si="9"/>
        <v>0.3217945241</v>
      </c>
      <c r="U253" s="3">
        <f>iferror(VLOOKUP(B253,Calendar!$A$2:$C$1001,2,false),"TBD")</f>
        <v>6.9</v>
      </c>
      <c r="V253" s="3">
        <f>iferror(VLOOKUP(B253,Calendar!$A$2:$C$1001,3,false),"TBD")</f>
        <v>6.7</v>
      </c>
    </row>
    <row r="254">
      <c r="A254" s="3" t="str">
        <f>VLOOKUP(B254,'DK Salaries'!$B$2:$G$1000,6,false)</f>
        <v>TE</v>
      </c>
      <c r="B254" s="3" t="s">
        <v>574</v>
      </c>
      <c r="C254" s="12" t="str">
        <f>iferror(VLOOKUP(B254,'FD Salaries'!$M$2:$P$1000,3,false)," ")</f>
        <v/>
      </c>
      <c r="D254" s="12" t="str">
        <f>iferror(VLOOKUP(B254,'FD Salaries'!$M$2:$P$1000,4,false)," ")</f>
        <v/>
      </c>
      <c r="E254" s="12">
        <f>VLOOKUP(B254,Functions!$B$2:$E$1000,4,false)</f>
        <v>9.575</v>
      </c>
      <c r="F254" s="30">
        <f>VLOOKUP(B254,'DK Salaries'!$B$2:$C$1000,2,false)</f>
        <v>3500</v>
      </c>
      <c r="G254" s="31">
        <f t="shared" si="1"/>
        <v>7</v>
      </c>
      <c r="H254" s="31">
        <f t="shared" si="2"/>
        <v>10.5</v>
      </c>
      <c r="I254" s="31">
        <f t="shared" si="3"/>
        <v>14</v>
      </c>
      <c r="J254" s="3" t="str">
        <f>IFERROR(VLOOKUP(VLOOKUP(B254,Functions!B$2:L$1000,5,false),Functions2!$A$2:$B$100,2,FALSE),VLOOKUP(B254,Functions!B$2:L$1000,5,false))</f>
        <v>NOR</v>
      </c>
      <c r="K254" s="3" t="str">
        <f>IFERROR(VLOOKUP(VLOOKUP(B254,Functions!B$2:L$1000,11,false),Functions2!$A$2:$B$100,2,FALSE),VLOOKUP(B254,Functions!B$2:L$1000,11,false))</f>
        <v>Car</v>
      </c>
      <c r="L254" s="32">
        <f>VLOOKUP(K254,'DK DvP'!A$2:F$34,if(A254="DST",6,if(A254="TE",5,if(A254="WR",4,if(A254="RB",3,2)))),FALSE)/VLOOKUP("AVG",'DK DvP'!$A$2:$F$34,if(A254="DST",6,if(A254="TE",5,if(A254="WR",4,if(A254="RB",3,2)))),false)</f>
        <v>1.075060533</v>
      </c>
      <c r="M254" s="8">
        <f>VLOOKUP(J254,Odds!$I$2:$J$31,2,false)</f>
        <v>22.5</v>
      </c>
      <c r="N254" s="12">
        <f>VLOOKUP(if(A254="DST",K254,J254),'Avg Line'!$D$1:$E$32,2,false)</f>
        <v>26.25</v>
      </c>
      <c r="O254" s="31">
        <f t="shared" si="4"/>
        <v>0.8571428571</v>
      </c>
      <c r="P254" s="12">
        <f t="shared" si="5"/>
        <v>8.823175372</v>
      </c>
      <c r="Q254" s="12">
        <f t="shared" si="6"/>
        <v>2.520907249</v>
      </c>
      <c r="R254" s="33">
        <f t="shared" si="7"/>
        <v>0.5879295521</v>
      </c>
      <c r="S254" s="33">
        <f t="shared" si="8"/>
        <v>0.4693423696</v>
      </c>
      <c r="T254" s="33">
        <f t="shared" si="9"/>
        <v>0.3534330319</v>
      </c>
      <c r="U254" s="3">
        <f>iferror(VLOOKUP(B254,Calendar!$A$2:$C$1001,2,false),"TBD")</f>
        <v>9.6</v>
      </c>
      <c r="V254" s="3">
        <f>iferror(VLOOKUP(B254,Calendar!$A$2:$C$1001,3,false),"TBD")</f>
        <v>11.7</v>
      </c>
    </row>
    <row r="255">
      <c r="A255" s="3" t="str">
        <f>VLOOKUP(B255,'DK Salaries'!$B$2:$G$1000,6,false)</f>
        <v>TE</v>
      </c>
      <c r="B255" s="3" t="s">
        <v>974</v>
      </c>
      <c r="C255" s="12" t="str">
        <f>iferror(VLOOKUP(B255,'FD Salaries'!$M$2:$P$1000,3,false)," ")</f>
        <v>Q</v>
      </c>
      <c r="D255" s="12" t="str">
        <f>iferror(VLOOKUP(B255,'FD Salaries'!$M$2:$P$1000,4,false)," ")</f>
        <v>Knee</v>
      </c>
      <c r="E255" s="12">
        <f>VLOOKUP(B255,Functions!$B$2:$E$1000,4,false)</f>
        <v>7.875</v>
      </c>
      <c r="F255" s="30">
        <f>VLOOKUP(B255,'DK Salaries'!$B$2:$C$1000,2,false)</f>
        <v>2600</v>
      </c>
      <c r="G255" s="31">
        <f t="shared" si="1"/>
        <v>5.2</v>
      </c>
      <c r="H255" s="31">
        <f t="shared" si="2"/>
        <v>7.8</v>
      </c>
      <c r="I255" s="31">
        <f t="shared" si="3"/>
        <v>10.4</v>
      </c>
      <c r="J255" s="3" t="str">
        <f>IFERROR(VLOOKUP(VLOOKUP(B255,Functions!B$2:L$1000,5,false),Functions2!$A$2:$B$100,2,FALSE),VLOOKUP(B255,Functions!B$2:L$1000,5,false))</f>
        <v>Oak</v>
      </c>
      <c r="K255" s="3" t="str">
        <f>IFERROR(VLOOKUP(VLOOKUP(B255,Functions!B$2:L$1000,11,false),Functions2!$A$2:$B$100,2,FALSE),VLOOKUP(B255,Functions!B$2:L$1000,11,false))</f>
        <v>KAN</v>
      </c>
      <c r="L255" s="32">
        <f>VLOOKUP(K255,'DK DvP'!A$2:F$34,if(A255="DST",6,if(A255="TE",5,if(A255="WR",4,if(A255="RB",3,2)))),FALSE)/VLOOKUP("AVG",'DK DvP'!$A$2:$F$34,if(A255="DST",6,if(A255="TE",5,if(A255="WR",4,if(A255="RB",3,2)))),false)</f>
        <v>0.8514931396</v>
      </c>
      <c r="M255" s="8">
        <f>VLOOKUP(J255,Odds!$I$2:$J$31,2,false)</f>
        <v>23.75</v>
      </c>
      <c r="N255" s="12">
        <f>VLOOKUP(if(A255="DST",K255,J255),'Avg Line'!$D$1:$E$32,2,false)</f>
        <v>24.3</v>
      </c>
      <c r="O255" s="31">
        <f t="shared" si="4"/>
        <v>0.9773662551</v>
      </c>
      <c r="P255" s="12">
        <f t="shared" si="5"/>
        <v>6.553737707</v>
      </c>
      <c r="Q255" s="12">
        <f t="shared" si="6"/>
        <v>2.520668349</v>
      </c>
      <c r="R255" s="33">
        <f t="shared" si="7"/>
        <v>0.6709807593</v>
      </c>
      <c r="S255" s="33">
        <f t="shared" si="8"/>
        <v>0.5065397445</v>
      </c>
      <c r="T255" s="33">
        <f t="shared" si="9"/>
        <v>0.3409631039</v>
      </c>
      <c r="U255" s="3">
        <f>iferror(VLOOKUP(B255,Calendar!$A$2:$C$1001,2,false),"TBD")</f>
        <v>7.9</v>
      </c>
      <c r="V255" s="3">
        <f>iferror(VLOOKUP(B255,Calendar!$A$2:$C$1001,3,false),"TBD")</f>
        <v>6.1</v>
      </c>
    </row>
    <row r="256">
      <c r="A256" s="3" t="str">
        <f>VLOOKUP(B256,'DK Salaries'!$B$2:$G$1000,6,false)</f>
        <v>TE</v>
      </c>
      <c r="B256" s="3" t="s">
        <v>149</v>
      </c>
      <c r="C256" s="12" t="str">
        <f>iferror(VLOOKUP(B256,'FD Salaries'!$M$2:$P$1000,3,false)," ")</f>
        <v/>
      </c>
      <c r="D256" s="12" t="str">
        <f>iferror(VLOOKUP(B256,'FD Salaries'!$M$2:$P$1000,4,false)," ")</f>
        <v/>
      </c>
      <c r="E256" s="12">
        <f>VLOOKUP(B256,Functions!$B$2:$E$1000,4,false)</f>
        <v>20.92</v>
      </c>
      <c r="F256" s="30">
        <f>VLOOKUP(B256,'DK Salaries'!$B$2:$C$1000,2,false)</f>
        <v>7000</v>
      </c>
      <c r="G256" s="31">
        <f t="shared" si="1"/>
        <v>14</v>
      </c>
      <c r="H256" s="31">
        <f t="shared" si="2"/>
        <v>21</v>
      </c>
      <c r="I256" s="31">
        <f t="shared" si="3"/>
        <v>28</v>
      </c>
      <c r="J256" s="3" t="str">
        <f>IFERROR(VLOOKUP(VLOOKUP(B256,Functions!B$2:L$1000,5,false),Functions2!$A$2:$B$100,2,FALSE),VLOOKUP(B256,Functions!B$2:L$1000,5,false))</f>
        <v>Car</v>
      </c>
      <c r="K256" s="3" t="str">
        <f>IFERROR(VLOOKUP(VLOOKUP(B256,Functions!B$2:L$1000,11,false),Functions2!$A$2:$B$100,2,FALSE),VLOOKUP(B256,Functions!B$2:L$1000,11,false))</f>
        <v>NOR</v>
      </c>
      <c r="L256" s="32">
        <f>VLOOKUP(K256,'DK DvP'!A$2:F$34,if(A256="DST",6,if(A256="TE",5,if(A256="WR",4,if(A256="RB",3,2)))),FALSE)/VLOOKUP("AVG",'DK DvP'!$A$2:$F$34,if(A256="DST",6,if(A256="TE",5,if(A256="WR",4,if(A256="RB",3,2)))),false)</f>
        <v>0.7933817595</v>
      </c>
      <c r="M256" s="8">
        <f>VLOOKUP(J256,Odds!$I$2:$J$31,2,false)</f>
        <v>25.5</v>
      </c>
      <c r="N256" s="12">
        <f>VLOOKUP(if(A256="DST",K256,J256),'Avg Line'!$D$1:$E$32,2,false)</f>
        <v>25</v>
      </c>
      <c r="O256" s="31">
        <f t="shared" si="4"/>
        <v>1.02</v>
      </c>
      <c r="P256" s="12">
        <f t="shared" si="5"/>
        <v>16.92949734</v>
      </c>
      <c r="Q256" s="12">
        <f t="shared" si="6"/>
        <v>2.41849962</v>
      </c>
      <c r="R256" s="33">
        <f t="shared" si="7"/>
        <v>0.8180330807</v>
      </c>
      <c r="S256" s="33">
        <f t="shared" si="8"/>
        <v>0.4947509109</v>
      </c>
      <c r="T256" s="33">
        <f t="shared" si="9"/>
        <v>0.1750976535</v>
      </c>
      <c r="U256" s="3">
        <f>iferror(VLOOKUP(B256,Calendar!$A$2:$C$1001,2,false),"TBD")</f>
        <v>20.9</v>
      </c>
      <c r="V256" s="3">
        <f>iferror(VLOOKUP(B256,Calendar!$A$2:$C$1001,3,false),"TBD")</f>
        <v>7.6</v>
      </c>
    </row>
    <row r="257">
      <c r="A257" s="3" t="str">
        <f>VLOOKUP(B257,'DK Salaries'!$B$2:$G$1000,6,false)</f>
        <v>TE</v>
      </c>
      <c r="B257" s="3" t="s">
        <v>490</v>
      </c>
      <c r="C257" s="12" t="str">
        <f>iferror(VLOOKUP(B257,'FD Salaries'!$M$2:$P$1000,3,false)," ")</f>
        <v/>
      </c>
      <c r="D257" s="12" t="str">
        <f>iferror(VLOOKUP(B257,'FD Salaries'!$M$2:$P$1000,4,false)," ")</f>
        <v/>
      </c>
      <c r="E257" s="12">
        <f>VLOOKUP(B257,Functions!$B$2:$E$1000,4,false)</f>
        <v>9.44</v>
      </c>
      <c r="F257" s="30">
        <f>VLOOKUP(B257,'DK Salaries'!$B$2:$C$1000,2,false)</f>
        <v>4200</v>
      </c>
      <c r="G257" s="31">
        <f t="shared" si="1"/>
        <v>8.4</v>
      </c>
      <c r="H257" s="31">
        <f t="shared" si="2"/>
        <v>12.6</v>
      </c>
      <c r="I257" s="31">
        <f t="shared" si="3"/>
        <v>16.8</v>
      </c>
      <c r="J257" s="3" t="str">
        <f>IFERROR(VLOOKUP(VLOOKUP(B257,Functions!B$2:L$1000,5,false),Functions2!$A$2:$B$100,2,FALSE),VLOOKUP(B257,Functions!B$2:L$1000,5,false))</f>
        <v>Dal</v>
      </c>
      <c r="K257" s="3" t="str">
        <f>IFERROR(VLOOKUP(VLOOKUP(B257,Functions!B$2:L$1000,11,false),Functions2!$A$2:$B$100,2,FALSE),VLOOKUP(B257,Functions!B$2:L$1000,11,false))</f>
        <v>GNB</v>
      </c>
      <c r="L257" s="32">
        <f>VLOOKUP(K257,'DK DvP'!A$2:F$34,if(A257="DST",6,if(A257="TE",5,if(A257="WR",4,if(A257="RB",3,2)))),FALSE)/VLOOKUP("AVG",'DK DvP'!$A$2:$F$34,if(A257="DST",6,if(A257="TE",5,if(A257="WR",4,if(A257="RB",3,2)))),false)</f>
        <v>1.564164649</v>
      </c>
      <c r="M257" s="8">
        <f>VLOOKUP(J257,Odds!$I$2:$J$31,2,false)</f>
        <v>21.25</v>
      </c>
      <c r="N257" s="12">
        <f>VLOOKUP(if(A257="DST",K257,J257),'Avg Line'!$D$1:$E$32,2,false)</f>
        <v>31.42</v>
      </c>
      <c r="O257" s="31">
        <f t="shared" si="4"/>
        <v>0.6763208148</v>
      </c>
      <c r="P257" s="12">
        <f t="shared" si="5"/>
        <v>9.986359916</v>
      </c>
      <c r="Q257" s="12">
        <f t="shared" si="6"/>
        <v>2.377704742</v>
      </c>
      <c r="R257" s="33">
        <f t="shared" si="7"/>
        <v>0.5919477321</v>
      </c>
      <c r="S257" s="33">
        <f t="shared" si="8"/>
        <v>0.2283819642</v>
      </c>
      <c r="T257" s="33">
        <f t="shared" si="9"/>
        <v>0.04263174238</v>
      </c>
      <c r="U257" s="3">
        <f>iferror(VLOOKUP(B257,Calendar!$A$2:$C$1001,2,false),"TBD")</f>
        <v>9.4</v>
      </c>
      <c r="V257" s="3">
        <f>iferror(VLOOKUP(B257,Calendar!$A$2:$C$1001,3,false),"TBD")</f>
        <v>4.3</v>
      </c>
    </row>
    <row r="258">
      <c r="A258" s="3" t="str">
        <f>VLOOKUP(B258,'DK Salaries'!$B$2:$G$1000,6,false)</f>
        <v>TE</v>
      </c>
      <c r="B258" s="3" t="s">
        <v>1129</v>
      </c>
      <c r="C258" s="12" t="str">
        <f>iferror(VLOOKUP(B258,'FD Salaries'!$M$2:$P$1000,3,false)," ")</f>
        <v>Q</v>
      </c>
      <c r="D258" s="12" t="str">
        <f>iferror(VLOOKUP(B258,'FD Salaries'!$M$2:$P$1000,4,false)," ")</f>
        <v>Shoulder</v>
      </c>
      <c r="E258" s="12">
        <f>VLOOKUP(B258,Functions!$B$2:$E$1000,4,false)</f>
        <v>3.325</v>
      </c>
      <c r="F258" s="30">
        <f>VLOOKUP(B258,'DK Salaries'!$B$2:$C$1000,2,false)</f>
        <v>2500</v>
      </c>
      <c r="G258" s="31">
        <f t="shared" si="1"/>
        <v>5</v>
      </c>
      <c r="H258" s="31">
        <f t="shared" si="2"/>
        <v>7.5</v>
      </c>
      <c r="I258" s="31">
        <f t="shared" si="3"/>
        <v>10</v>
      </c>
      <c r="J258" s="3" t="str">
        <f>IFERROR(VLOOKUP(VLOOKUP(B258,Functions!B$2:L$1000,5,false),Functions2!$A$2:$B$100,2,FALSE),VLOOKUP(B258,Functions!B$2:L$1000,5,false))</f>
        <v>Ari</v>
      </c>
      <c r="K258" s="3" t="str">
        <f>IFERROR(VLOOKUP(VLOOKUP(B258,Functions!B$2:L$1000,11,false),Functions2!$A$2:$B$100,2,FALSE),VLOOKUP(B258,Functions!B$2:L$1000,11,false))</f>
        <v>NYJ</v>
      </c>
      <c r="L258" s="32">
        <f>VLOOKUP(K258,'DK DvP'!A$2:F$34,if(A258="DST",6,if(A258="TE",5,if(A258="WR",4,if(A258="RB",3,2)))),FALSE)/VLOOKUP("AVG",'DK DvP'!$A$2:$F$34,if(A258="DST",6,if(A258="TE",5,if(A258="WR",4,if(A258="RB",3,2)))),false)</f>
        <v>1.627118644</v>
      </c>
      <c r="M258" s="8">
        <f>VLOOKUP(J258,Odds!$I$2:$J$31,2,false)</f>
        <v>27.5</v>
      </c>
      <c r="N258" s="12">
        <f>VLOOKUP(if(A258="DST",K258,J258),'Avg Line'!$D$1:$E$32,2,false)</f>
        <v>26.3</v>
      </c>
      <c r="O258" s="31">
        <f t="shared" si="4"/>
        <v>1.045627376</v>
      </c>
      <c r="P258" s="12">
        <f t="shared" si="5"/>
        <v>5.657021331</v>
      </c>
      <c r="Q258" s="12">
        <f t="shared" si="6"/>
        <v>2.262808533</v>
      </c>
      <c r="R258" s="33">
        <f t="shared" si="7"/>
        <v>0.3970965479</v>
      </c>
      <c r="S258" s="33">
        <f t="shared" si="8"/>
        <v>0.08885716269</v>
      </c>
      <c r="T258" s="33">
        <f t="shared" si="9"/>
        <v>0.007450369431</v>
      </c>
      <c r="U258" s="3">
        <f>iferror(VLOOKUP(B258,Calendar!$A$2:$C$1001,2,false),"TBD")</f>
        <v>4.4</v>
      </c>
      <c r="V258" s="3">
        <f>iferror(VLOOKUP(B258,Calendar!$A$2:$C$1001,3,false),"TBD")</f>
        <v>2.3</v>
      </c>
    </row>
    <row r="259">
      <c r="A259" s="3" t="str">
        <f>VLOOKUP(B259,'DK Salaries'!$B$2:$G$1000,6,false)</f>
        <v>TE</v>
      </c>
      <c r="B259" s="3" t="s">
        <v>1081</v>
      </c>
      <c r="C259" s="12" t="str">
        <f>iferror(VLOOKUP(B259,'FD Salaries'!$M$2:$P$1000,3,false)," ")</f>
        <v/>
      </c>
      <c r="D259" s="12" t="str">
        <f>iferror(VLOOKUP(B259,'FD Salaries'!$M$2:$P$1000,4,false)," ")</f>
        <v/>
      </c>
      <c r="E259" s="12">
        <f>VLOOKUP(B259,Functions!$B$2:$E$1000,4,false)</f>
        <v>6.94</v>
      </c>
      <c r="F259" s="30">
        <f>VLOOKUP(B259,'DK Salaries'!$B$2:$C$1000,2,false)</f>
        <v>2500</v>
      </c>
      <c r="G259" s="31">
        <f t="shared" si="1"/>
        <v>5</v>
      </c>
      <c r="H259" s="31">
        <f t="shared" si="2"/>
        <v>7.5</v>
      </c>
      <c r="I259" s="31">
        <f t="shared" si="3"/>
        <v>10</v>
      </c>
      <c r="J259" s="3" t="str">
        <f>IFERROR(VLOOKUP(VLOOKUP(B259,Functions!B$2:L$1000,5,false),Functions2!$A$2:$B$100,2,FALSE),VLOOKUP(B259,Functions!B$2:L$1000,5,false))</f>
        <v>Cin</v>
      </c>
      <c r="K259" s="3" t="str">
        <f>IFERROR(VLOOKUP(VLOOKUP(B259,Functions!B$2:L$1000,11,false),Functions2!$A$2:$B$100,2,FALSE),VLOOKUP(B259,Functions!B$2:L$1000,11,false))</f>
        <v>NWE</v>
      </c>
      <c r="L259" s="32">
        <f>VLOOKUP(K259,'DK DvP'!A$2:F$34,if(A259="DST",6,if(A259="TE",5,if(A259="WR",4,if(A259="RB",3,2)))),FALSE)/VLOOKUP("AVG",'DK DvP'!$A$2:$F$34,if(A259="DST",6,if(A259="TE",5,if(A259="WR",4,if(A259="RB",3,2)))),false)</f>
        <v>0.9911218725</v>
      </c>
      <c r="M259" s="8">
        <f>VLOOKUP(J259,Odds!$I$2:$J$31,2,false)</f>
        <v>19</v>
      </c>
      <c r="N259" s="12">
        <f>VLOOKUP(if(A259="DST",K259,J259),'Avg Line'!$D$1:$E$32,2,false)</f>
        <v>23.35</v>
      </c>
      <c r="O259" s="31">
        <f t="shared" si="4"/>
        <v>0.8137044968</v>
      </c>
      <c r="P259" s="12">
        <f t="shared" si="5"/>
        <v>5.596973452</v>
      </c>
      <c r="Q259" s="12">
        <f t="shared" si="6"/>
        <v>2.238789381</v>
      </c>
      <c r="R259" s="33">
        <f t="shared" si="7"/>
        <v>0.7956226169</v>
      </c>
      <c r="S259" s="33">
        <f t="shared" si="8"/>
        <v>0.3970965479</v>
      </c>
      <c r="T259" s="33">
        <f t="shared" si="9"/>
        <v>0.08885716269</v>
      </c>
      <c r="U259" s="3">
        <f>iferror(VLOOKUP(B259,Calendar!$A$2:$C$1001,2,false),"TBD")</f>
        <v>6.9</v>
      </c>
      <c r="V259" s="3">
        <f>iferror(VLOOKUP(B259,Calendar!$A$2:$C$1001,3,false),"TBD")</f>
        <v>2.3</v>
      </c>
    </row>
    <row r="260">
      <c r="A260" s="3" t="str">
        <f>VLOOKUP(B260,'DK Salaries'!$B$2:$G$1000,6,false)</f>
        <v>TE</v>
      </c>
      <c r="B260" s="3" t="s">
        <v>1018</v>
      </c>
      <c r="C260" s="12" t="str">
        <f>iferror(VLOOKUP(B260,'FD Salaries'!$M$2:$P$1000,3,false)," ")</f>
        <v/>
      </c>
      <c r="D260" s="12" t="str">
        <f>iferror(VLOOKUP(B260,'FD Salaries'!$M$2:$P$1000,4,false)," ")</f>
        <v/>
      </c>
      <c r="E260" s="12">
        <f>VLOOKUP(B260,Functions!$B$2:$E$1000,4,false)</f>
        <v>8.7</v>
      </c>
      <c r="F260" s="30">
        <f>VLOOKUP(B260,'DK Salaries'!$B$2:$C$1000,2,false)</f>
        <v>2500</v>
      </c>
      <c r="G260" s="31">
        <f t="shared" si="1"/>
        <v>5</v>
      </c>
      <c r="H260" s="31">
        <f t="shared" si="2"/>
        <v>7.5</v>
      </c>
      <c r="I260" s="31">
        <f t="shared" si="3"/>
        <v>10</v>
      </c>
      <c r="J260" s="3" t="str">
        <f>IFERROR(VLOOKUP(VLOOKUP(B260,Functions!B$2:L$1000,5,false),Functions2!$A$2:$B$100,2,FALSE),VLOOKUP(B260,Functions!B$2:L$1000,5,false))</f>
        <v>Cle</v>
      </c>
      <c r="K260" s="3" t="str">
        <f>IFERROR(VLOOKUP(VLOOKUP(B260,Functions!B$2:L$1000,11,false),Functions2!$A$2:$B$100,2,FALSE),VLOOKUP(B260,Functions!B$2:L$1000,11,false))</f>
        <v>Ten</v>
      </c>
      <c r="L260" s="32">
        <f>VLOOKUP(K260,'DK DvP'!A$2:F$34,if(A260="DST",6,if(A260="TE",5,if(A260="WR",4,if(A260="RB",3,2)))),FALSE)/VLOOKUP("AVG",'DK DvP'!$A$2:$F$34,if(A260="DST",6,if(A260="TE",5,if(A260="WR",4,if(A260="RB",3,2)))),false)</f>
        <v>0.6004842615</v>
      </c>
      <c r="M260" s="8">
        <f>VLOOKUP(J260,Odds!$I$2:$J$31,2,false)</f>
        <v>19.25</v>
      </c>
      <c r="N260" s="12">
        <f>VLOOKUP(if(A260="DST",K260,J260),'Avg Line'!$D$1:$E$32,2,false)</f>
        <v>18.5</v>
      </c>
      <c r="O260" s="31">
        <f t="shared" si="4"/>
        <v>1.040540541</v>
      </c>
      <c r="P260" s="12">
        <f t="shared" si="5"/>
        <v>5.436005497</v>
      </c>
      <c r="Q260" s="12">
        <f t="shared" si="6"/>
        <v>2.174402199</v>
      </c>
      <c r="R260" s="33" t="str">
        <f t="shared" si="7"/>
        <v>TBD</v>
      </c>
      <c r="S260" s="33" t="str">
        <f t="shared" si="8"/>
        <v>TBD</v>
      </c>
      <c r="T260" s="33" t="str">
        <f t="shared" si="9"/>
        <v>TBD</v>
      </c>
      <c r="U260" s="3">
        <f>iferror(VLOOKUP(B260,Calendar!$A$2:$C$1001,2,false),"TBD")</f>
        <v>8.7</v>
      </c>
      <c r="V260" s="3" t="str">
        <f>iferror(VLOOKUP(B260,Calendar!$A$2:$C$1001,3,false),"TBD")</f>
        <v>TBD</v>
      </c>
    </row>
    <row r="261">
      <c r="A261" s="3" t="str">
        <f>VLOOKUP(B261,'DK Salaries'!$B$2:$G$1000,6,false)</f>
        <v>TE</v>
      </c>
      <c r="B261" s="3" t="s">
        <v>469</v>
      </c>
      <c r="C261" s="12" t="str">
        <f>iferror(VLOOKUP(B261,'FD Salaries'!$M$2:$P$1000,3,false)," ")</f>
        <v/>
      </c>
      <c r="D261" s="12" t="str">
        <f>iferror(VLOOKUP(B261,'FD Salaries'!$M$2:$P$1000,4,false)," ")</f>
        <v/>
      </c>
      <c r="E261" s="12">
        <f>VLOOKUP(B261,Functions!$B$2:$E$1000,4,false)</f>
        <v>11.38</v>
      </c>
      <c r="F261" s="30">
        <f>VLOOKUP(B261,'DK Salaries'!$B$2:$C$1000,2,false)</f>
        <v>4300</v>
      </c>
      <c r="G261" s="31">
        <f t="shared" si="1"/>
        <v>8.6</v>
      </c>
      <c r="H261" s="31">
        <f t="shared" si="2"/>
        <v>12.9</v>
      </c>
      <c r="I261" s="31">
        <f t="shared" si="3"/>
        <v>17.2</v>
      </c>
      <c r="J261" s="3" t="str">
        <f>IFERROR(VLOOKUP(VLOOKUP(B261,Functions!B$2:L$1000,5,false),Functions2!$A$2:$B$100,2,FALSE),VLOOKUP(B261,Functions!B$2:L$1000,5,false))</f>
        <v>Bal</v>
      </c>
      <c r="K261" s="3" t="str">
        <f>IFERROR(VLOOKUP(VLOOKUP(B261,Functions!B$2:L$1000,11,false),Functions2!$A$2:$B$100,2,FALSE),VLOOKUP(B261,Functions!B$2:L$1000,11,false))</f>
        <v>NYG</v>
      </c>
      <c r="L261" s="32">
        <f>VLOOKUP(K261,'DK DvP'!A$2:F$34,if(A261="DST",6,if(A261="TE",5,if(A261="WR",4,if(A261="RB",3,2)))),FALSE)/VLOOKUP("AVG",'DK DvP'!$A$2:$F$34,if(A261="DST",6,if(A261="TE",5,if(A261="WR",4,if(A261="RB",3,2)))),false)</f>
        <v>0.9039548023</v>
      </c>
      <c r="M261" s="8">
        <f>VLOOKUP(J261,Odds!$I$2:$J$31,2,false)</f>
        <v>20.75</v>
      </c>
      <c r="N261" s="12">
        <f>VLOOKUP(if(A261="DST",K261,J261),'Avg Line'!$D$1:$E$32,2,false)</f>
        <v>23.8</v>
      </c>
      <c r="O261" s="31">
        <f t="shared" si="4"/>
        <v>0.8718487395</v>
      </c>
      <c r="P261" s="12">
        <f t="shared" si="5"/>
        <v>8.968712909</v>
      </c>
      <c r="Q261" s="12">
        <f t="shared" si="6"/>
        <v>2.085747188</v>
      </c>
      <c r="R261" s="33">
        <f t="shared" si="7"/>
        <v>0.6597440535</v>
      </c>
      <c r="S261" s="33">
        <f t="shared" si="8"/>
        <v>0.4127065312</v>
      </c>
      <c r="T261" s="33">
        <f t="shared" si="9"/>
        <v>0.1968459628</v>
      </c>
      <c r="U261" s="3">
        <f>iferror(VLOOKUP(B261,Calendar!$A$2:$C$1001,2,false),"TBD")</f>
        <v>11.4</v>
      </c>
      <c r="V261" s="3">
        <f>iferror(VLOOKUP(B261,Calendar!$A$2:$C$1001,3,false),"TBD")</f>
        <v>6.8</v>
      </c>
    </row>
    <row r="262">
      <c r="A262" s="3" t="str">
        <f>VLOOKUP(B262,'DK Salaries'!$B$2:$G$1000,6,false)</f>
        <v>TE</v>
      </c>
      <c r="B262" s="3" t="s">
        <v>994</v>
      </c>
      <c r="C262" s="12" t="str">
        <f>iferror(VLOOKUP(B262,'FD Salaries'!$M$2:$P$1000,3,false)," ")</f>
        <v>Q</v>
      </c>
      <c r="D262" s="12" t="str">
        <f>iferror(VLOOKUP(B262,'FD Salaries'!$M$2:$P$1000,4,false)," ")</f>
        <v>Hip</v>
      </c>
      <c r="E262" s="12">
        <f>VLOOKUP(B262,Functions!$B$2:$E$1000,4,false)</f>
        <v>8.767</v>
      </c>
      <c r="F262" s="30">
        <f>VLOOKUP(B262,'DK Salaries'!$B$2:$C$1000,2,false)</f>
        <v>2500</v>
      </c>
      <c r="G262" s="31">
        <f t="shared" si="1"/>
        <v>5</v>
      </c>
      <c r="H262" s="31">
        <f t="shared" si="2"/>
        <v>7.5</v>
      </c>
      <c r="I262" s="31">
        <f t="shared" si="3"/>
        <v>10</v>
      </c>
      <c r="J262" s="3" t="str">
        <f>IFERROR(VLOOKUP(VLOOKUP(B262,Functions!B$2:L$1000,5,false),Functions2!$A$2:$B$100,2,FALSE),VLOOKUP(B262,Functions!B$2:L$1000,5,false))</f>
        <v>SFO</v>
      </c>
      <c r="K262" s="3" t="str">
        <f>IFERROR(VLOOKUP(VLOOKUP(B262,Functions!B$2:L$1000,11,false),Functions2!$A$2:$B$100,2,FALSE),VLOOKUP(B262,Functions!B$2:L$1000,11,false))</f>
        <v>Buf</v>
      </c>
      <c r="L262" s="32">
        <f>VLOOKUP(K262,'DK DvP'!A$2:F$34,if(A262="DST",6,if(A262="TE",5,if(A262="WR",4,if(A262="RB",3,2)))),FALSE)/VLOOKUP("AVG",'DK DvP'!$A$2:$F$34,if(A262="DST",6,if(A262="TE",5,if(A262="WR",4,if(A262="RB",3,2)))),false)</f>
        <v>0.6020984665</v>
      </c>
      <c r="M262" s="8">
        <f>VLOOKUP(J262,Odds!$I$2:$J$31,2,false)</f>
        <v>18.25</v>
      </c>
      <c r="N262" s="12">
        <f>VLOOKUP(if(A262="DST",K262,J262),'Avg Line'!$D$1:$E$32,2,false)</f>
        <v>18.7</v>
      </c>
      <c r="O262" s="31">
        <f t="shared" si="4"/>
        <v>0.9759358289</v>
      </c>
      <c r="P262" s="12">
        <f t="shared" si="5"/>
        <v>5.151572188</v>
      </c>
      <c r="Q262" s="12">
        <f t="shared" si="6"/>
        <v>2.060628875</v>
      </c>
      <c r="R262" s="33">
        <f t="shared" si="7"/>
        <v>0.7333415796</v>
      </c>
      <c r="S262" s="33">
        <f t="shared" si="8"/>
        <v>0.5843812716</v>
      </c>
      <c r="T262" s="33">
        <f t="shared" si="9"/>
        <v>0.4220228159</v>
      </c>
      <c r="U262" s="3">
        <f>iferror(VLOOKUP(B262,Calendar!$A$2:$C$1001,2,false),"TBD")</f>
        <v>8.8</v>
      </c>
      <c r="V262" s="3">
        <f>iferror(VLOOKUP(B262,Calendar!$A$2:$C$1001,3,false),"TBD")</f>
        <v>6.1</v>
      </c>
    </row>
    <row r="263">
      <c r="A263" s="3" t="str">
        <f>VLOOKUP(B263,'DK Salaries'!$B$2:$G$1000,6,false)</f>
        <v>TE</v>
      </c>
      <c r="B263" s="3" t="s">
        <v>609</v>
      </c>
      <c r="C263" s="12" t="str">
        <f>iferror(VLOOKUP(B263,'FD Salaries'!$M$2:$P$1000,3,false)," ")</f>
        <v>Q</v>
      </c>
      <c r="D263" s="12" t="str">
        <f>iferror(VLOOKUP(B263,'FD Salaries'!$M$2:$P$1000,4,false)," ")</f>
        <v>Ankle</v>
      </c>
      <c r="E263" s="12">
        <f>VLOOKUP(B263,Functions!$B$2:$E$1000,4,false)</f>
        <v>9.32</v>
      </c>
      <c r="F263" s="30">
        <f>VLOOKUP(B263,'DK Salaries'!$B$2:$C$1000,2,false)</f>
        <v>3300</v>
      </c>
      <c r="G263" s="31">
        <f t="shared" si="1"/>
        <v>6.6</v>
      </c>
      <c r="H263" s="31">
        <f t="shared" si="2"/>
        <v>9.9</v>
      </c>
      <c r="I263" s="31">
        <f t="shared" si="3"/>
        <v>13.2</v>
      </c>
      <c r="J263" s="3" t="str">
        <f>IFERROR(VLOOKUP(VLOOKUP(B263,Functions!B$2:L$1000,5,false),Functions2!$A$2:$B$100,2,FALSE),VLOOKUP(B263,Functions!B$2:L$1000,5,false))</f>
        <v>Cle</v>
      </c>
      <c r="K263" s="3" t="str">
        <f>IFERROR(VLOOKUP(VLOOKUP(B263,Functions!B$2:L$1000,11,false),Functions2!$A$2:$B$100,2,FALSE),VLOOKUP(B263,Functions!B$2:L$1000,11,false))</f>
        <v>Ten</v>
      </c>
      <c r="L263" s="32">
        <f>VLOOKUP(K263,'DK DvP'!A$2:F$34,if(A263="DST",6,if(A263="TE",5,if(A263="WR",4,if(A263="RB",3,2)))),FALSE)/VLOOKUP("AVG",'DK DvP'!$A$2:$F$34,if(A263="DST",6,if(A263="TE",5,if(A263="WR",4,if(A263="RB",3,2)))),false)</f>
        <v>0.6004842615</v>
      </c>
      <c r="M263" s="8">
        <f>VLOOKUP(J263,Odds!$I$2:$J$31,2,false)</f>
        <v>19.25</v>
      </c>
      <c r="N263" s="12">
        <f>VLOOKUP(if(A263="DST",K263,J263),'Avg Line'!$D$1:$E$32,2,false)</f>
        <v>18.5</v>
      </c>
      <c r="O263" s="31">
        <f t="shared" si="4"/>
        <v>1.040540541</v>
      </c>
      <c r="P263" s="12">
        <f t="shared" si="5"/>
        <v>5.823398992</v>
      </c>
      <c r="Q263" s="12">
        <f t="shared" si="6"/>
        <v>1.764666361</v>
      </c>
      <c r="R263" s="33">
        <f t="shared" si="7"/>
        <v>0.9705466407</v>
      </c>
      <c r="S263" s="33">
        <f t="shared" si="8"/>
        <v>0.7475074625</v>
      </c>
      <c r="T263" s="33">
        <f t="shared" si="9"/>
        <v>0.2892573608</v>
      </c>
      <c r="U263" s="3">
        <f>iferror(VLOOKUP(B263,Calendar!$A$2:$C$1001,2,false),"TBD")</f>
        <v>11.7</v>
      </c>
      <c r="V263" s="3">
        <f>iferror(VLOOKUP(B263,Calendar!$A$2:$C$1001,3,false),"TBD")</f>
        <v>2.7</v>
      </c>
    </row>
    <row r="264">
      <c r="A264" s="3" t="str">
        <f>VLOOKUP(B264,'DK Salaries'!$B$2:$G$1000,6,false)</f>
        <v>TE</v>
      </c>
      <c r="B264" s="3" t="s">
        <v>485</v>
      </c>
      <c r="C264" s="12" t="str">
        <f>iferror(VLOOKUP(B264,'FD Salaries'!$M$2:$P$1000,3,false)," ")</f>
        <v>Q</v>
      </c>
      <c r="D264" s="12" t="str">
        <f>iferror(VLOOKUP(B264,'FD Salaries'!$M$2:$P$1000,4,false)," ")</f>
        <v>Elbow</v>
      </c>
      <c r="E264" s="12">
        <f>VLOOKUP(B264,Functions!$B$2:$E$1000,4,false)</f>
        <v>10.6</v>
      </c>
      <c r="F264" s="30">
        <f>VLOOKUP(B264,'DK Salaries'!$B$2:$C$1000,2,false)</f>
        <v>4200</v>
      </c>
      <c r="G264" s="31">
        <f t="shared" si="1"/>
        <v>8.4</v>
      </c>
      <c r="H264" s="31">
        <f t="shared" si="2"/>
        <v>12.6</v>
      </c>
      <c r="I264" s="31">
        <f t="shared" si="3"/>
        <v>16.8</v>
      </c>
      <c r="J264" s="3" t="str">
        <f>IFERROR(VLOOKUP(VLOOKUP(B264,Functions!B$2:L$1000,5,false),Functions2!$A$2:$B$100,2,FALSE),VLOOKUP(B264,Functions!B$2:L$1000,5,false))</f>
        <v>Jax</v>
      </c>
      <c r="K264" s="3" t="str">
        <f>IFERROR(VLOOKUP(VLOOKUP(B264,Functions!B$2:L$1000,11,false),Functions2!$A$2:$B$100,2,FALSE),VLOOKUP(B264,Functions!B$2:L$1000,11,false))</f>
        <v>Chi</v>
      </c>
      <c r="L264" s="32">
        <f>VLOOKUP(K264,'DK DvP'!A$2:F$34,if(A264="DST",6,if(A264="TE",5,if(A264="WR",4,if(A264="RB",3,2)))),FALSE)/VLOOKUP("AVG",'DK DvP'!$A$2:$F$34,if(A264="DST",6,if(A264="TE",5,if(A264="WR",4,if(A264="RB",3,2)))),false)</f>
        <v>0.6731234867</v>
      </c>
      <c r="M264" s="8">
        <f>VLOOKUP(J264,Odds!$I$2:$J$31,2,false)</f>
        <v>22.5</v>
      </c>
      <c r="N264" s="12">
        <f>VLOOKUP(if(A264="DST",K264,J264),'Avg Line'!$D$1:$E$32,2,false)</f>
        <v>22.19</v>
      </c>
      <c r="O264" s="31">
        <f t="shared" si="4"/>
        <v>1.013970257</v>
      </c>
      <c r="P264" s="12">
        <f t="shared" si="5"/>
        <v>7.234788264</v>
      </c>
      <c r="Q264" s="12">
        <f t="shared" si="6"/>
        <v>1.722568634</v>
      </c>
      <c r="R264" s="33">
        <f t="shared" si="7"/>
        <v>0.6216659676</v>
      </c>
      <c r="S264" s="33">
        <f t="shared" si="8"/>
        <v>0.3890905575</v>
      </c>
      <c r="T264" s="33">
        <f t="shared" si="9"/>
        <v>0.1912662918</v>
      </c>
      <c r="U264" s="3">
        <f>iferror(VLOOKUP(B264,Calendar!$A$2:$C$1001,2,false),"TBD")</f>
        <v>10.6</v>
      </c>
      <c r="V264" s="3">
        <f>iferror(VLOOKUP(B264,Calendar!$A$2:$C$1001,3,false),"TBD")</f>
        <v>7.1</v>
      </c>
    </row>
    <row r="265">
      <c r="A265" s="3" t="str">
        <f>VLOOKUP(B265,'DK Salaries'!$B$2:$G$1000,6,false)</f>
        <v>TE</v>
      </c>
      <c r="B265" s="3" t="s">
        <v>642</v>
      </c>
      <c r="C265" s="12" t="str">
        <f>iferror(VLOOKUP(B265,'FD Salaries'!$M$2:$P$1000,3,false)," ")</f>
        <v/>
      </c>
      <c r="D265" s="12" t="str">
        <f>iferror(VLOOKUP(B265,'FD Salaries'!$M$2:$P$1000,4,false)," ")</f>
        <v/>
      </c>
      <c r="E265" s="12">
        <f>VLOOKUP(B265,Functions!$B$2:$E$1000,4,false)</f>
        <v>9.167</v>
      </c>
      <c r="F265" s="30">
        <f>VLOOKUP(B265,'DK Salaries'!$B$2:$C$1000,2,false)</f>
        <v>3100</v>
      </c>
      <c r="G265" s="31">
        <f t="shared" si="1"/>
        <v>6.2</v>
      </c>
      <c r="H265" s="31">
        <f t="shared" si="2"/>
        <v>9.3</v>
      </c>
      <c r="I265" s="31">
        <f t="shared" si="3"/>
        <v>12.4</v>
      </c>
      <c r="J265" s="3" t="str">
        <f>IFERROR(VLOOKUP(VLOOKUP(B265,Functions!B$2:L$1000,5,false),Functions2!$A$2:$B$100,2,FALSE),VLOOKUP(B265,Functions!B$2:L$1000,5,false))</f>
        <v>SDG</v>
      </c>
      <c r="K265" s="3" t="str">
        <f>IFERROR(VLOOKUP(VLOOKUP(B265,Functions!B$2:L$1000,11,false),Functions2!$A$2:$B$100,2,FALSE),VLOOKUP(B265,Functions!B$2:L$1000,11,false))</f>
        <v>Den</v>
      </c>
      <c r="L265" s="32">
        <f>VLOOKUP(K265,'DK DvP'!A$2:F$34,if(A265="DST",6,if(A265="TE",5,if(A265="WR",4,if(A265="RB",3,2)))),FALSE)/VLOOKUP("AVG",'DK DvP'!$A$2:$F$34,if(A265="DST",6,if(A265="TE",5,if(A265="WR",4,if(A265="RB",3,2)))),false)</f>
        <v>0.6569814366</v>
      </c>
      <c r="M265" s="8">
        <f>VLOOKUP(J265,Odds!$I$2:$J$31,2,false)</f>
        <v>21</v>
      </c>
      <c r="N265" s="12">
        <f>VLOOKUP(if(A265="DST",K265,J265),'Avg Line'!$D$1:$E$32,2,false)</f>
        <v>24.4</v>
      </c>
      <c r="O265" s="31">
        <f t="shared" si="4"/>
        <v>0.8606557377</v>
      </c>
      <c r="P265" s="12">
        <f t="shared" si="5"/>
        <v>5.183341206</v>
      </c>
      <c r="Q265" s="12">
        <f t="shared" si="6"/>
        <v>1.67204555</v>
      </c>
      <c r="R265" s="33">
        <f t="shared" si="7"/>
        <v>0.7912628374</v>
      </c>
      <c r="S265" s="33">
        <f t="shared" si="8"/>
        <v>0.4892190887</v>
      </c>
      <c r="T265" s="33">
        <f t="shared" si="9"/>
        <v>0.193556482</v>
      </c>
      <c r="U265" s="3">
        <f>iferror(VLOOKUP(B265,Calendar!$A$2:$C$1001,2,false),"TBD")</f>
        <v>9.2</v>
      </c>
      <c r="V265" s="3">
        <f>iferror(VLOOKUP(B265,Calendar!$A$2:$C$1001,3,false),"TBD")</f>
        <v>3.7</v>
      </c>
    </row>
    <row r="266">
      <c r="A266" s="3" t="str">
        <f>VLOOKUP(B266,'DK Salaries'!$B$2:$G$1000,6,false)</f>
        <v>TE</v>
      </c>
      <c r="B266" s="3" t="s">
        <v>1042</v>
      </c>
      <c r="C266" s="12" t="str">
        <f>iferror(VLOOKUP(B266,'FD Salaries'!$M$2:$P$1000,3,false)," ")</f>
        <v>Q</v>
      </c>
      <c r="D266" s="12" t="str">
        <f>iferror(VLOOKUP(B266,'FD Salaries'!$M$2:$P$1000,4,false)," ")</f>
        <v>Hip</v>
      </c>
      <c r="E266" s="12">
        <f>VLOOKUP(B266,Functions!$B$2:$E$1000,4,false)</f>
        <v>5.925</v>
      </c>
      <c r="F266" s="30">
        <f>VLOOKUP(B266,'DK Salaries'!$B$2:$C$1000,2,false)</f>
        <v>2500</v>
      </c>
      <c r="G266" s="31">
        <f t="shared" si="1"/>
        <v>5</v>
      </c>
      <c r="H266" s="31">
        <f t="shared" si="2"/>
        <v>7.5</v>
      </c>
      <c r="I266" s="31">
        <f t="shared" si="3"/>
        <v>10</v>
      </c>
      <c r="J266" s="3" t="str">
        <f>IFERROR(VLOOKUP(VLOOKUP(B266,Functions!B$2:L$1000,5,false),Functions2!$A$2:$B$100,2,FALSE),VLOOKUP(B266,Functions!B$2:L$1000,5,false))</f>
        <v>Jax</v>
      </c>
      <c r="K266" s="3" t="str">
        <f>IFERROR(VLOOKUP(VLOOKUP(B266,Functions!B$2:L$1000,11,false),Functions2!$A$2:$B$100,2,FALSE),VLOOKUP(B266,Functions!B$2:L$1000,11,false))</f>
        <v>Chi</v>
      </c>
      <c r="L266" s="32">
        <f>VLOOKUP(K266,'DK DvP'!A$2:F$34,if(A266="DST",6,if(A266="TE",5,if(A266="WR",4,if(A266="RB",3,2)))),FALSE)/VLOOKUP("AVG",'DK DvP'!$A$2:$F$34,if(A266="DST",6,if(A266="TE",5,if(A266="WR",4,if(A266="RB",3,2)))),false)</f>
        <v>0.6731234867</v>
      </c>
      <c r="M266" s="8">
        <f>VLOOKUP(J266,Odds!$I$2:$J$31,2,false)</f>
        <v>22.5</v>
      </c>
      <c r="N266" s="12">
        <f>VLOOKUP(if(A266="DST",K266,J266),'Avg Line'!$D$1:$E$32,2,false)</f>
        <v>22.19</v>
      </c>
      <c r="O266" s="31">
        <f t="shared" si="4"/>
        <v>1.013970257</v>
      </c>
      <c r="P266" s="12">
        <f t="shared" si="5"/>
        <v>4.043973629</v>
      </c>
      <c r="Q266" s="12">
        <f t="shared" si="6"/>
        <v>1.617589451</v>
      </c>
      <c r="R266" s="33">
        <f t="shared" si="7"/>
        <v>0.6142152672</v>
      </c>
      <c r="S266" s="33">
        <f t="shared" si="8"/>
        <v>0.3028821461</v>
      </c>
      <c r="T266" s="33">
        <f t="shared" si="9"/>
        <v>0.09298743713</v>
      </c>
      <c r="U266" s="3">
        <f>iferror(VLOOKUP(B266,Calendar!$A$2:$C$1001,2,false),"TBD")</f>
        <v>5.9</v>
      </c>
      <c r="V266" s="3">
        <f>iferror(VLOOKUP(B266,Calendar!$A$2:$C$1001,3,false),"TBD")</f>
        <v>3.1</v>
      </c>
    </row>
    <row r="267">
      <c r="A267" s="3" t="str">
        <f>VLOOKUP(B267,'DK Salaries'!$B$2:$G$1000,6,false)</f>
        <v>TE</v>
      </c>
      <c r="B267" s="3" t="s">
        <v>605</v>
      </c>
      <c r="C267" s="12" t="str">
        <f>iferror(VLOOKUP(B267,'FD Salaries'!$M$2:$P$1000,3,false)," ")</f>
        <v/>
      </c>
      <c r="D267" s="12" t="str">
        <f>iferror(VLOOKUP(B267,'FD Salaries'!$M$2:$P$1000,4,false)," ")</f>
        <v/>
      </c>
      <c r="E267" s="12">
        <f>VLOOKUP(B267,Functions!$B$2:$E$1000,4,false)</f>
        <v>9.34</v>
      </c>
      <c r="F267" s="30">
        <f>VLOOKUP(B267,'DK Salaries'!$B$2:$C$1000,2,false)</f>
        <v>3300</v>
      </c>
      <c r="G267" s="31">
        <f t="shared" si="1"/>
        <v>6.6</v>
      </c>
      <c r="H267" s="31">
        <f t="shared" si="2"/>
        <v>9.9</v>
      </c>
      <c r="I267" s="31">
        <f t="shared" si="3"/>
        <v>13.2</v>
      </c>
      <c r="J267" s="3" t="str">
        <f>IFERROR(VLOOKUP(VLOOKUP(B267,Functions!B$2:L$1000,5,false),Functions2!$A$2:$B$100,2,FALSE),VLOOKUP(B267,Functions!B$2:L$1000,5,false))</f>
        <v>SDG</v>
      </c>
      <c r="K267" s="3" t="str">
        <f>IFERROR(VLOOKUP(VLOOKUP(B267,Functions!B$2:L$1000,11,false),Functions2!$A$2:$B$100,2,FALSE),VLOOKUP(B267,Functions!B$2:L$1000,11,false))</f>
        <v>Den</v>
      </c>
      <c r="L267" s="32">
        <f>VLOOKUP(K267,'DK DvP'!A$2:F$34,if(A267="DST",6,if(A267="TE",5,if(A267="WR",4,if(A267="RB",3,2)))),FALSE)/VLOOKUP("AVG",'DK DvP'!$A$2:$F$34,if(A267="DST",6,if(A267="TE",5,if(A267="WR",4,if(A267="RB",3,2)))),false)</f>
        <v>0.6569814366</v>
      </c>
      <c r="M267" s="8">
        <f>VLOOKUP(J267,Odds!$I$2:$J$31,2,false)</f>
        <v>21</v>
      </c>
      <c r="N267" s="12">
        <f>VLOOKUP(if(A267="DST",K267,J267),'Avg Line'!$D$1:$E$32,2,false)</f>
        <v>24.4</v>
      </c>
      <c r="O267" s="31">
        <f t="shared" si="4"/>
        <v>0.8606557377</v>
      </c>
      <c r="P267" s="12">
        <f t="shared" si="5"/>
        <v>5.281161434</v>
      </c>
      <c r="Q267" s="12">
        <f t="shared" si="6"/>
        <v>1.60035195</v>
      </c>
      <c r="R267" s="33">
        <f t="shared" si="7"/>
        <v>0.7991838768</v>
      </c>
      <c r="S267" s="33">
        <f t="shared" si="8"/>
        <v>0.620369592</v>
      </c>
      <c r="T267" s="33">
        <f t="shared" si="9"/>
        <v>0.4106759795</v>
      </c>
      <c r="U267" s="3">
        <f>iferror(VLOOKUP(B267,Calendar!$A$2:$C$1001,2,false),"TBD")</f>
        <v>11.8</v>
      </c>
      <c r="V267" s="3">
        <f>iferror(VLOOKUP(B267,Calendar!$A$2:$C$1001,3,false),"TBD")</f>
        <v>6.2</v>
      </c>
    </row>
    <row r="268">
      <c r="A268" s="3" t="str">
        <f>VLOOKUP(B268,'DK Salaries'!$B$2:$G$1000,6,false)</f>
        <v>TE</v>
      </c>
      <c r="B268" s="3" t="s">
        <v>1006</v>
      </c>
      <c r="C268" s="12" t="str">
        <f>iferror(VLOOKUP(B268,'FD Salaries'!$M$2:$P$1000,3,false)," ")</f>
        <v/>
      </c>
      <c r="D268" s="12" t="str">
        <f>iferror(VLOOKUP(B268,'FD Salaries'!$M$2:$P$1000,4,false)," ")</f>
        <v/>
      </c>
      <c r="E268" s="12">
        <f>VLOOKUP(B268,Functions!$B$2:$E$1000,4,false)</f>
        <v>2.8</v>
      </c>
      <c r="F268" s="30">
        <f>VLOOKUP(B268,'DK Salaries'!$B$2:$C$1000,2,false)</f>
        <v>2500</v>
      </c>
      <c r="G268" s="31">
        <f t="shared" si="1"/>
        <v>5</v>
      </c>
      <c r="H268" s="31">
        <f t="shared" si="2"/>
        <v>7.5</v>
      </c>
      <c r="I268" s="31">
        <f t="shared" si="3"/>
        <v>10</v>
      </c>
      <c r="J268" s="3" t="str">
        <f>IFERROR(VLOOKUP(VLOOKUP(B268,Functions!B$2:L$1000,5,false),Functions2!$A$2:$B$100,2,FALSE),VLOOKUP(B268,Functions!B$2:L$1000,5,false))</f>
        <v>Phi</v>
      </c>
      <c r="K268" s="3" t="str">
        <f>IFERROR(VLOOKUP(VLOOKUP(B268,Functions!B$2:L$1000,11,false),Functions2!$A$2:$B$100,2,FALSE),VLOOKUP(B268,Functions!B$2:L$1000,11,false))</f>
        <v>Was</v>
      </c>
      <c r="L268" s="32">
        <f>VLOOKUP(K268,'DK DvP'!A$2:F$34,if(A268="DST",6,if(A268="TE",5,if(A268="WR",4,if(A268="RB",3,2)))),FALSE)/VLOOKUP("AVG",'DK DvP'!$A$2:$F$34,if(A268="DST",6,if(A268="TE",5,if(A268="WR",4,if(A268="RB",3,2)))),false)</f>
        <v>1.317191283</v>
      </c>
      <c r="M268" s="8">
        <f>VLOOKUP(J268,Odds!$I$2:$J$31,2,false)</f>
        <v>23.5</v>
      </c>
      <c r="N268" s="12">
        <f>VLOOKUP(if(A268="DST",K268,J268),'Avg Line'!$D$1:$E$32,2,false)</f>
        <v>22.19</v>
      </c>
      <c r="O268" s="31">
        <f t="shared" si="4"/>
        <v>1.059035602</v>
      </c>
      <c r="P268" s="12">
        <f t="shared" si="5"/>
        <v>3.905866897</v>
      </c>
      <c r="Q268" s="12">
        <f t="shared" si="6"/>
        <v>1.562346759</v>
      </c>
      <c r="R268" s="33">
        <f t="shared" si="7"/>
        <v>0.5487282749</v>
      </c>
      <c r="S268" s="33">
        <f t="shared" si="8"/>
        <v>0.3490986371</v>
      </c>
      <c r="T268" s="33">
        <f t="shared" si="9"/>
        <v>0.1846036551</v>
      </c>
      <c r="U268" s="3">
        <f>iferror(VLOOKUP(B268,Calendar!$A$2:$C$1001,2,false),"TBD")</f>
        <v>5.6</v>
      </c>
      <c r="V268" s="3">
        <f>iferror(VLOOKUP(B268,Calendar!$A$2:$C$1001,3,false),"TBD")</f>
        <v>4.9</v>
      </c>
    </row>
    <row r="269">
      <c r="A269" s="3" t="str">
        <f>VLOOKUP(B269,'DK Salaries'!$B$2:$G$1000,6,false)</f>
        <v>TE</v>
      </c>
      <c r="B269" s="3" t="s">
        <v>537</v>
      </c>
      <c r="C269" s="12" t="str">
        <f>iferror(VLOOKUP(B269,'FD Salaries'!$M$2:$P$1000,3,false)," ")</f>
        <v/>
      </c>
      <c r="D269" s="12" t="str">
        <f>iferror(VLOOKUP(B269,'FD Salaries'!$M$2:$P$1000,4,false)," ")</f>
        <v/>
      </c>
      <c r="E269" s="12">
        <f>VLOOKUP(B269,Functions!$B$2:$E$1000,4,false)</f>
        <v>13.18</v>
      </c>
      <c r="F269" s="30">
        <f>VLOOKUP(B269,'DK Salaries'!$B$2:$C$1000,2,false)</f>
        <v>3800</v>
      </c>
      <c r="G269" s="31">
        <f t="shared" si="1"/>
        <v>7.6</v>
      </c>
      <c r="H269" s="31">
        <f t="shared" si="2"/>
        <v>11.4</v>
      </c>
      <c r="I269" s="31">
        <f t="shared" si="3"/>
        <v>15.2</v>
      </c>
      <c r="J269" s="3" t="str">
        <f>IFERROR(VLOOKUP(VLOOKUP(B269,Functions!B$2:L$1000,5,false),Functions2!$A$2:$B$100,2,FALSE),VLOOKUP(B269,Functions!B$2:L$1000,5,false))</f>
        <v>Chi</v>
      </c>
      <c r="K269" s="3" t="str">
        <f>IFERROR(VLOOKUP(VLOOKUP(B269,Functions!B$2:L$1000,11,false),Functions2!$A$2:$B$100,2,FALSE),VLOOKUP(B269,Functions!B$2:L$1000,11,false))</f>
        <v>Jax</v>
      </c>
      <c r="L269" s="32">
        <f>VLOOKUP(K269,'DK DvP'!A$2:F$34,if(A269="DST",6,if(A269="TE",5,if(A269="WR",4,if(A269="RB",3,2)))),FALSE)/VLOOKUP("AVG",'DK DvP'!$A$2:$F$34,if(A269="DST",6,if(A269="TE",5,if(A269="WR",4,if(A269="RB",3,2)))),false)</f>
        <v>0.4802259887</v>
      </c>
      <c r="M269" s="8">
        <f>VLOOKUP(J269,Odds!$I$2:$J$31,2,false)</f>
        <v>24.5</v>
      </c>
      <c r="N269" s="12">
        <f>VLOOKUP(if(A269="DST",K269,J269),'Avg Line'!$D$1:$E$32,2,false)</f>
        <v>26.19</v>
      </c>
      <c r="O269" s="31">
        <f t="shared" si="4"/>
        <v>0.935471554</v>
      </c>
      <c r="P269" s="12">
        <f t="shared" si="5"/>
        <v>5.92095357</v>
      </c>
      <c r="Q269" s="12">
        <f t="shared" si="6"/>
        <v>1.558145676</v>
      </c>
      <c r="R269" s="33">
        <f t="shared" si="7"/>
        <v>0.7308496255</v>
      </c>
      <c r="S269" s="33">
        <f t="shared" si="8"/>
        <v>0.5784000867</v>
      </c>
      <c r="T269" s="33">
        <f t="shared" si="9"/>
        <v>0.4130211627</v>
      </c>
      <c r="U269" s="3">
        <f>iferror(VLOOKUP(B269,Calendar!$A$2:$C$1001,2,false),"TBD")</f>
        <v>13.2</v>
      </c>
      <c r="V269" s="3">
        <f>iferror(VLOOKUP(B269,Calendar!$A$2:$C$1001,3,false),"TBD")</f>
        <v>9.1</v>
      </c>
    </row>
    <row r="270">
      <c r="A270" s="3" t="str">
        <f>VLOOKUP(B270,'DK Salaries'!$B$2:$G$1000,6,false)</f>
        <v>TE</v>
      </c>
      <c r="B270" s="3" t="s">
        <v>1096</v>
      </c>
      <c r="C270" s="12" t="str">
        <f>iferror(VLOOKUP(B270,'FD Salaries'!$M$2:$P$1000,3,false)," ")</f>
        <v/>
      </c>
      <c r="D270" s="12" t="str">
        <f>iferror(VLOOKUP(B270,'FD Salaries'!$M$2:$P$1000,4,false)," ")</f>
        <v/>
      </c>
      <c r="E270" s="12">
        <f>VLOOKUP(B270,Functions!$B$2:$E$1000,4,false)</f>
        <v>2.275</v>
      </c>
      <c r="F270" s="30">
        <f>VLOOKUP(B270,'DK Salaries'!$B$2:$C$1000,2,false)</f>
        <v>2500</v>
      </c>
      <c r="G270" s="31">
        <f t="shared" si="1"/>
        <v>5</v>
      </c>
      <c r="H270" s="31">
        <f t="shared" si="2"/>
        <v>7.5</v>
      </c>
      <c r="I270" s="31">
        <f t="shared" si="3"/>
        <v>10</v>
      </c>
      <c r="J270" s="3" t="str">
        <f>IFERROR(VLOOKUP(VLOOKUP(B270,Functions!B$2:L$1000,5,false),Functions2!$A$2:$B$100,2,FALSE),VLOOKUP(B270,Functions!B$2:L$1000,5,false))</f>
        <v>Sea</v>
      </c>
      <c r="K270" s="3" t="str">
        <f>IFERROR(VLOOKUP(VLOOKUP(B270,Functions!B$2:L$1000,11,false),Functions2!$A$2:$B$100,2,FALSE),VLOOKUP(B270,Functions!B$2:L$1000,11,false))</f>
        <v>Atl</v>
      </c>
      <c r="L270" s="32">
        <f>VLOOKUP(K270,'DK DvP'!A$2:F$34,if(A270="DST",6,if(A270="TE",5,if(A270="WR",4,if(A270="RB",3,2)))),FALSE)/VLOOKUP("AVG",'DK DvP'!$A$2:$F$34,if(A270="DST",6,if(A270="TE",5,if(A270="WR",4,if(A270="RB",3,2)))),false)</f>
        <v>1.485068604</v>
      </c>
      <c r="M270" s="8">
        <f>VLOOKUP(J270,Odds!$I$2:$J$31,2,false)</f>
        <v>26</v>
      </c>
      <c r="N270" s="12">
        <f>VLOOKUP(if(A270="DST",K270,J270),'Avg Line'!$D$1:$E$32,2,false)</f>
        <v>23.88</v>
      </c>
      <c r="O270" s="31">
        <f t="shared" si="4"/>
        <v>1.088777219</v>
      </c>
      <c r="P270" s="12">
        <f t="shared" si="5"/>
        <v>3.678467668</v>
      </c>
      <c r="Q270" s="12">
        <f t="shared" si="6"/>
        <v>1.471387067</v>
      </c>
      <c r="R270" s="33">
        <f t="shared" si="7"/>
        <v>0.09121121973</v>
      </c>
      <c r="S270" s="33">
        <f t="shared" si="8"/>
        <v>0.001349898032</v>
      </c>
      <c r="T270" s="33">
        <f t="shared" si="9"/>
        <v>0.000001530626737</v>
      </c>
      <c r="U270" s="3">
        <f>iferror(VLOOKUP(B270,Calendar!$A$2:$C$1001,2,false),"TBD")</f>
        <v>3</v>
      </c>
      <c r="V270" s="3">
        <f>iferror(VLOOKUP(B270,Calendar!$A$2:$C$1001,3,false),"TBD")</f>
        <v>1.5</v>
      </c>
    </row>
    <row r="271">
      <c r="A271" s="3" t="str">
        <f>VLOOKUP(B271,'DK Salaries'!$B$2:$G$1000,6,false)</f>
        <v>TE</v>
      </c>
      <c r="B271" s="3" t="s">
        <v>1067</v>
      </c>
      <c r="C271" s="12" t="str">
        <f>iferror(VLOOKUP(B271,'FD Salaries'!$M$2:$P$1000,3,false)," ")</f>
        <v/>
      </c>
      <c r="D271" s="12" t="str">
        <f>iferror(VLOOKUP(B271,'FD Salaries'!$M$2:$P$1000,4,false)," ")</f>
        <v/>
      </c>
      <c r="E271" s="12">
        <f>VLOOKUP(B271,Functions!$B$2:$E$1000,4,false)</f>
        <v>3.04</v>
      </c>
      <c r="F271" s="30">
        <f>VLOOKUP(B271,'DK Salaries'!$B$2:$C$1000,2,false)</f>
        <v>2500</v>
      </c>
      <c r="G271" s="31">
        <f t="shared" si="1"/>
        <v>5</v>
      </c>
      <c r="H271" s="31">
        <f t="shared" si="2"/>
        <v>7.5</v>
      </c>
      <c r="I271" s="31">
        <f t="shared" si="3"/>
        <v>10</v>
      </c>
      <c r="J271" s="3" t="str">
        <f>IFERROR(VLOOKUP(VLOOKUP(B271,Functions!B$2:L$1000,5,false),Functions2!$A$2:$B$100,2,FALSE),VLOOKUP(B271,Functions!B$2:L$1000,5,false))</f>
        <v>Mia</v>
      </c>
      <c r="K271" s="3" t="str">
        <f>IFERROR(VLOOKUP(VLOOKUP(B271,Functions!B$2:L$1000,11,false),Functions2!$A$2:$B$100,2,FALSE),VLOOKUP(B271,Functions!B$2:L$1000,11,false))</f>
        <v>Pit</v>
      </c>
      <c r="L271" s="32">
        <f>VLOOKUP(K271,'DK DvP'!A$2:F$34,if(A271="DST",6,if(A271="TE",5,if(A271="WR",4,if(A271="RB",3,2)))),FALSE)/VLOOKUP("AVG",'DK DvP'!$A$2:$F$34,if(A271="DST",6,if(A271="TE",5,if(A271="WR",4,if(A271="RB",3,2)))),false)</f>
        <v>1.213882163</v>
      </c>
      <c r="M271" s="8">
        <f>VLOOKUP(J271,Odds!$I$2:$J$31,2,false)</f>
        <v>20.25</v>
      </c>
      <c r="N271" s="12">
        <f>VLOOKUP(if(A271="DST",K271,J271),'Avg Line'!$D$1:$E$32,2,false)</f>
        <v>20.7</v>
      </c>
      <c r="O271" s="31">
        <f t="shared" si="4"/>
        <v>0.9782608696</v>
      </c>
      <c r="P271" s="12">
        <f t="shared" si="5"/>
        <v>3.609979998</v>
      </c>
      <c r="Q271" s="12">
        <f t="shared" si="6"/>
        <v>1.443991999</v>
      </c>
      <c r="R271" s="33">
        <f t="shared" si="7"/>
        <v>0.3580647844</v>
      </c>
      <c r="S271" s="33">
        <f t="shared" si="8"/>
        <v>0.1310987907</v>
      </c>
      <c r="T271" s="33">
        <f t="shared" si="9"/>
        <v>0.03013673139</v>
      </c>
      <c r="U271" s="3">
        <f>iferror(VLOOKUP(B271,Calendar!$A$2:$C$1001,2,false),"TBD")</f>
        <v>3.8</v>
      </c>
      <c r="V271" s="3">
        <f>iferror(VLOOKUP(B271,Calendar!$A$2:$C$1001,3,false),"TBD")</f>
        <v>3.3</v>
      </c>
    </row>
    <row r="272">
      <c r="A272" s="3" t="str">
        <f>VLOOKUP(B272,'DK Salaries'!$B$2:$G$1000,6,false)</f>
        <v>TE</v>
      </c>
      <c r="B272" s="3" t="s">
        <v>1127</v>
      </c>
      <c r="C272" s="12" t="str">
        <f>iferror(VLOOKUP(B272,'FD Salaries'!$M$2:$P$1000,3,false)," ")</f>
        <v>Q</v>
      </c>
      <c r="D272" s="12" t="str">
        <f>iferror(VLOOKUP(B272,'FD Salaries'!$M$2:$P$1000,4,false)," ")</f>
        <v>Hamstring</v>
      </c>
      <c r="E272" s="12">
        <f>VLOOKUP(B272,Functions!$B$2:$E$1000,4,false)</f>
        <v>3</v>
      </c>
      <c r="F272" s="30">
        <f>VLOOKUP(B272,'DK Salaries'!$B$2:$C$1000,2,false)</f>
        <v>2500</v>
      </c>
      <c r="G272" s="31">
        <f t="shared" si="1"/>
        <v>5</v>
      </c>
      <c r="H272" s="31">
        <f t="shared" si="2"/>
        <v>7.5</v>
      </c>
      <c r="I272" s="31">
        <f t="shared" si="3"/>
        <v>10</v>
      </c>
      <c r="J272" s="3" t="str">
        <f>IFERROR(VLOOKUP(VLOOKUP(B272,Functions!B$2:L$1000,5,false),Functions2!$A$2:$B$100,2,FALSE),VLOOKUP(B272,Functions!B$2:L$1000,5,false))</f>
        <v>Hou</v>
      </c>
      <c r="K272" s="3" t="str">
        <f>IFERROR(VLOOKUP(VLOOKUP(B272,Functions!B$2:L$1000,11,false),Functions2!$A$2:$B$100,2,FALSE),VLOOKUP(B272,Functions!B$2:L$1000,11,false))</f>
        <v>Ind</v>
      </c>
      <c r="L272" s="32">
        <f>VLOOKUP(K272,'DK DvP'!A$2:F$34,if(A272="DST",6,if(A272="TE",5,if(A272="WR",4,if(A272="RB",3,2)))),FALSE)/VLOOKUP("AVG",'DK DvP'!$A$2:$F$34,if(A272="DST",6,if(A272="TE",5,if(A272="WR",4,if(A272="RB",3,2)))),false)</f>
        <v>1.010492333</v>
      </c>
      <c r="M272" s="8">
        <f>VLOOKUP(J272,Odds!$I$2:$J$31,2,false)</f>
        <v>24.5</v>
      </c>
      <c r="N272" s="12">
        <f>VLOOKUP(if(A272="DST",K272,J272),'Avg Line'!$D$1:$E$32,2,false)</f>
        <v>21.44</v>
      </c>
      <c r="O272" s="31">
        <f t="shared" si="4"/>
        <v>1.142723881</v>
      </c>
      <c r="P272" s="12">
        <f t="shared" si="5"/>
        <v>3.464141159</v>
      </c>
      <c r="Q272" s="12">
        <f t="shared" si="6"/>
        <v>1.385656463</v>
      </c>
      <c r="R272" s="33">
        <f t="shared" si="7"/>
        <v>0.360492431</v>
      </c>
      <c r="S272" s="33">
        <f t="shared" si="8"/>
        <v>0.0160622856</v>
      </c>
      <c r="T272" s="33">
        <f t="shared" si="9"/>
        <v>0.00004272598534</v>
      </c>
      <c r="U272" s="3">
        <f>iferror(VLOOKUP(B272,Calendar!$A$2:$C$1001,2,false),"TBD")</f>
        <v>4.5</v>
      </c>
      <c r="V272" s="3">
        <f>iferror(VLOOKUP(B272,Calendar!$A$2:$C$1001,3,false),"TBD")</f>
        <v>1.4</v>
      </c>
    </row>
    <row r="273">
      <c r="A273" s="3" t="str">
        <f>VLOOKUP(B273,'DK Salaries'!$B$2:$G$1000,6,false)</f>
        <v>TE</v>
      </c>
      <c r="B273" s="3" t="s">
        <v>1068</v>
      </c>
      <c r="C273" s="12" t="str">
        <f>iferror(VLOOKUP(B273,'FD Salaries'!$M$2:$P$1000,3,false)," ")</f>
        <v/>
      </c>
      <c r="D273" s="12" t="str">
        <f>iferror(VLOOKUP(B273,'FD Salaries'!$M$2:$P$1000,4,false)," ")</f>
        <v/>
      </c>
      <c r="E273" s="12">
        <f>VLOOKUP(B273,Functions!$B$2:$E$1000,4,false)</f>
        <v>3.36</v>
      </c>
      <c r="F273" s="30">
        <f>VLOOKUP(B273,'DK Salaries'!$B$2:$C$1000,2,false)</f>
        <v>2500</v>
      </c>
      <c r="G273" s="31">
        <f t="shared" si="1"/>
        <v>5</v>
      </c>
      <c r="H273" s="31">
        <f t="shared" si="2"/>
        <v>7.5</v>
      </c>
      <c r="I273" s="31">
        <f t="shared" si="3"/>
        <v>10</v>
      </c>
      <c r="J273" s="3" t="str">
        <f>IFERROR(VLOOKUP(VLOOKUP(B273,Functions!B$2:L$1000,5,false),Functions2!$A$2:$B$100,2,FALSE),VLOOKUP(B273,Functions!B$2:L$1000,5,false))</f>
        <v>Pit</v>
      </c>
      <c r="K273" s="3" t="str">
        <f>IFERROR(VLOOKUP(VLOOKUP(B273,Functions!B$2:L$1000,11,false),Functions2!$A$2:$B$100,2,FALSE),VLOOKUP(B273,Functions!B$2:L$1000,11,false))</f>
        <v>Mia</v>
      </c>
      <c r="L273" s="32">
        <f>VLOOKUP(K273,'DK DvP'!A$2:F$34,if(A273="DST",6,if(A273="TE",5,if(A273="WR",4,if(A273="RB",3,2)))),FALSE)/VLOOKUP("AVG",'DK DvP'!$A$2:$F$34,if(A273="DST",6,if(A273="TE",5,if(A273="WR",4,if(A273="RB",3,2)))),false)</f>
        <v>1.181598063</v>
      </c>
      <c r="M273" s="8">
        <f>VLOOKUP(J273,Odds!$I$2:$J$31,2,false)</f>
        <v>27.75</v>
      </c>
      <c r="N273" s="12">
        <f>VLOOKUP(if(A273="DST",K273,J273),'Avg Line'!$D$1:$E$32,2,false)</f>
        <v>32.94</v>
      </c>
      <c r="O273" s="31">
        <f t="shared" si="4"/>
        <v>0.8424408015</v>
      </c>
      <c r="P273" s="12">
        <f t="shared" si="5"/>
        <v>3.344632768</v>
      </c>
      <c r="Q273" s="12">
        <f t="shared" si="6"/>
        <v>1.337853107</v>
      </c>
      <c r="R273" s="33">
        <f t="shared" si="7"/>
        <v>0.5554862538</v>
      </c>
      <c r="S273" s="33">
        <f t="shared" si="8"/>
        <v>0.3292950904</v>
      </c>
      <c r="T273" s="33">
        <f t="shared" si="9"/>
        <v>0.1530934548</v>
      </c>
      <c r="U273" s="3">
        <f>iferror(VLOOKUP(B273,Calendar!$A$2:$C$1001,2,false),"TBD")</f>
        <v>5.6</v>
      </c>
      <c r="V273" s="3">
        <f>iferror(VLOOKUP(B273,Calendar!$A$2:$C$1001,3,false),"TBD")</f>
        <v>4.3</v>
      </c>
    </row>
    <row r="274">
      <c r="A274" s="3" t="str">
        <f>VLOOKUP(B274,'DK Salaries'!$B$2:$G$1000,6,false)</f>
        <v>TE</v>
      </c>
      <c r="B274" s="3" t="s">
        <v>1028</v>
      </c>
      <c r="C274" s="12" t="str">
        <f>iferror(VLOOKUP(B274,'FD Salaries'!$M$2:$P$1000,3,false)," ")</f>
        <v/>
      </c>
      <c r="D274" s="12" t="str">
        <f>iferror(VLOOKUP(B274,'FD Salaries'!$M$2:$P$1000,4,false)," ")</f>
        <v/>
      </c>
      <c r="E274" s="12">
        <f>VLOOKUP(B274,Functions!$B$2:$E$1000,4,false)</f>
        <v>4.22</v>
      </c>
      <c r="F274" s="30">
        <f>VLOOKUP(B274,'DK Salaries'!$B$2:$C$1000,2,false)</f>
        <v>2500</v>
      </c>
      <c r="G274" s="31">
        <f t="shared" si="1"/>
        <v>5</v>
      </c>
      <c r="H274" s="31">
        <f t="shared" si="2"/>
        <v>7.5</v>
      </c>
      <c r="I274" s="31">
        <f t="shared" si="3"/>
        <v>10</v>
      </c>
      <c r="J274" s="3" t="str">
        <f>IFERROR(VLOOKUP(VLOOKUP(B274,Functions!B$2:L$1000,5,false),Functions2!$A$2:$B$100,2,FALSE),VLOOKUP(B274,Functions!B$2:L$1000,5,false))</f>
        <v>Bal</v>
      </c>
      <c r="K274" s="3" t="str">
        <f>IFERROR(VLOOKUP(VLOOKUP(B274,Functions!B$2:L$1000,11,false),Functions2!$A$2:$B$100,2,FALSE),VLOOKUP(B274,Functions!B$2:L$1000,11,false))</f>
        <v>NYG</v>
      </c>
      <c r="L274" s="32">
        <f>VLOOKUP(K274,'DK DvP'!A$2:F$34,if(A274="DST",6,if(A274="TE",5,if(A274="WR",4,if(A274="RB",3,2)))),FALSE)/VLOOKUP("AVG",'DK DvP'!$A$2:$F$34,if(A274="DST",6,if(A274="TE",5,if(A274="WR",4,if(A274="RB",3,2)))),false)</f>
        <v>0.9039548023</v>
      </c>
      <c r="M274" s="8">
        <f>VLOOKUP(J274,Odds!$I$2:$J$31,2,false)</f>
        <v>20.75</v>
      </c>
      <c r="N274" s="12">
        <f>VLOOKUP(if(A274="DST",K274,J274),'Avg Line'!$D$1:$E$32,2,false)</f>
        <v>23.8</v>
      </c>
      <c r="O274" s="31">
        <f t="shared" si="4"/>
        <v>0.8718487395</v>
      </c>
      <c r="P274" s="12">
        <f t="shared" si="5"/>
        <v>3.325832028</v>
      </c>
      <c r="Q274" s="12">
        <f t="shared" si="6"/>
        <v>1.330332811</v>
      </c>
      <c r="R274" s="33">
        <f t="shared" si="7"/>
        <v>0.5234536664</v>
      </c>
      <c r="S274" s="33">
        <f t="shared" si="8"/>
        <v>0.3330987533</v>
      </c>
      <c r="T274" s="33">
        <f t="shared" si="9"/>
        <v>0.1783768145</v>
      </c>
      <c r="U274" s="3">
        <f>iferror(VLOOKUP(B274,Calendar!$A$2:$C$1001,2,false),"TBD")</f>
        <v>5.3</v>
      </c>
      <c r="V274" s="3">
        <f>iferror(VLOOKUP(B274,Calendar!$A$2:$C$1001,3,false),"TBD")</f>
        <v>5.1</v>
      </c>
    </row>
    <row r="275">
      <c r="A275" s="3" t="str">
        <f>VLOOKUP(B275,'DK Salaries'!$B$2:$G$1000,6,false)</f>
        <v>TE</v>
      </c>
      <c r="B275" s="3" t="s">
        <v>1130</v>
      </c>
      <c r="C275" s="12" t="str">
        <f>iferror(VLOOKUP(B275,'FD Salaries'!$M$2:$P$1000,3,false)," ")</f>
        <v/>
      </c>
      <c r="D275" s="12" t="str">
        <f>iferror(VLOOKUP(B275,'FD Salaries'!$M$2:$P$1000,4,false)," ")</f>
        <v/>
      </c>
      <c r="E275" s="12">
        <f>VLOOKUP(B275,Functions!$B$2:$E$1000,4,false)</f>
        <v>1.9</v>
      </c>
      <c r="F275" s="30">
        <f>VLOOKUP(B275,'DK Salaries'!$B$2:$C$1000,2,false)</f>
        <v>2500</v>
      </c>
      <c r="G275" s="31">
        <f t="shared" si="1"/>
        <v>5</v>
      </c>
      <c r="H275" s="31">
        <f t="shared" si="2"/>
        <v>7.5</v>
      </c>
      <c r="I275" s="31">
        <f t="shared" si="3"/>
        <v>10</v>
      </c>
      <c r="J275" s="3" t="str">
        <f>IFERROR(VLOOKUP(VLOOKUP(B275,Functions!B$2:L$1000,5,false),Functions2!$A$2:$B$100,2,FALSE),VLOOKUP(B275,Functions!B$2:L$1000,5,false))</f>
        <v>Ari</v>
      </c>
      <c r="K275" s="3" t="str">
        <f>IFERROR(VLOOKUP(VLOOKUP(B275,Functions!B$2:L$1000,11,false),Functions2!$A$2:$B$100,2,FALSE),VLOOKUP(B275,Functions!B$2:L$1000,11,false))</f>
        <v>NYJ</v>
      </c>
      <c r="L275" s="32">
        <f>VLOOKUP(K275,'DK DvP'!A$2:F$34,if(A275="DST",6,if(A275="TE",5,if(A275="WR",4,if(A275="RB",3,2)))),FALSE)/VLOOKUP("AVG",'DK DvP'!$A$2:$F$34,if(A275="DST",6,if(A275="TE",5,if(A275="WR",4,if(A275="RB",3,2)))),false)</f>
        <v>1.627118644</v>
      </c>
      <c r="M275" s="8">
        <f>VLOOKUP(J275,Odds!$I$2:$J$31,2,false)</f>
        <v>27.5</v>
      </c>
      <c r="N275" s="12">
        <f>VLOOKUP(if(A275="DST",K275,J275),'Avg Line'!$D$1:$E$32,2,false)</f>
        <v>26.3</v>
      </c>
      <c r="O275" s="31">
        <f t="shared" si="4"/>
        <v>1.045627376</v>
      </c>
      <c r="P275" s="12">
        <f t="shared" si="5"/>
        <v>3.232583618</v>
      </c>
      <c r="Q275" s="12">
        <f t="shared" si="6"/>
        <v>1.293033447</v>
      </c>
      <c r="R275" s="33">
        <f t="shared" si="7"/>
        <v>0.4830288547</v>
      </c>
      <c r="S275" s="33">
        <f t="shared" si="8"/>
        <v>0.2828255457</v>
      </c>
      <c r="T275" s="33">
        <f t="shared" si="9"/>
        <v>0.1342803948</v>
      </c>
      <c r="U275" s="3">
        <f>iferror(VLOOKUP(B275,Calendar!$A$2:$C$1001,2,false),"TBD")</f>
        <v>4.8</v>
      </c>
      <c r="V275" s="3">
        <f>iferror(VLOOKUP(B275,Calendar!$A$2:$C$1001,3,false),"TBD")</f>
        <v>4.7</v>
      </c>
    </row>
    <row r="276">
      <c r="A276" s="3" t="str">
        <f>VLOOKUP(B276,'DK Salaries'!$B$2:$G$1000,6,false)</f>
        <v>TE</v>
      </c>
      <c r="B276" s="3" t="s">
        <v>1134</v>
      </c>
      <c r="C276" s="12" t="str">
        <f>iferror(VLOOKUP(B276,'FD Salaries'!$M$2:$P$1000,3,false)," ")</f>
        <v/>
      </c>
      <c r="D276" s="12" t="str">
        <f>iferror(VLOOKUP(B276,'FD Salaries'!$M$2:$P$1000,4,false)," ")</f>
        <v/>
      </c>
      <c r="E276" s="12">
        <f>VLOOKUP(B276,Functions!$B$2:$E$1000,4,false)</f>
        <v>5.7</v>
      </c>
      <c r="F276" s="30">
        <f>VLOOKUP(B276,'DK Salaries'!$B$2:$C$1000,2,false)</f>
        <v>2500</v>
      </c>
      <c r="G276" s="31">
        <f t="shared" si="1"/>
        <v>5</v>
      </c>
      <c r="H276" s="31">
        <f t="shared" si="2"/>
        <v>7.5</v>
      </c>
      <c r="I276" s="31">
        <f t="shared" si="3"/>
        <v>10</v>
      </c>
      <c r="J276" s="3" t="str">
        <f>IFERROR(VLOOKUP(VLOOKUP(B276,Functions!B$2:L$1000,5,false),Functions2!$A$2:$B$100,2,FALSE),VLOOKUP(B276,Functions!B$2:L$1000,5,false))</f>
        <v>NYJ</v>
      </c>
      <c r="K276" s="3" t="str">
        <f>IFERROR(VLOOKUP(VLOOKUP(B276,Functions!B$2:L$1000,11,false),Functions2!$A$2:$B$100,2,FALSE),VLOOKUP(B276,Functions!B$2:L$1000,11,false))</f>
        <v>Ari</v>
      </c>
      <c r="L276" s="32">
        <f>VLOOKUP(K276,'DK DvP'!A$2:F$34,if(A276="DST",6,if(A276="TE",5,if(A276="WR",4,if(A276="RB",3,2)))),FALSE)/VLOOKUP("AVG",'DK DvP'!$A$2:$F$34,if(A276="DST",6,if(A276="TE",5,if(A276="WR",4,if(A276="RB",3,2)))),false)</f>
        <v>0.5811138015</v>
      </c>
      <c r="M276" s="8">
        <f>VLOOKUP(J276,Odds!$I$2:$J$31,2,false)</f>
        <v>19.5</v>
      </c>
      <c r="N276" s="12">
        <f>VLOOKUP(if(A276="DST",K276,J276),'Avg Line'!$D$1:$E$32,2,false)</f>
        <v>20.3</v>
      </c>
      <c r="O276" s="31">
        <f t="shared" si="4"/>
        <v>0.960591133</v>
      </c>
      <c r="P276" s="12">
        <f t="shared" si="5"/>
        <v>3.18181276</v>
      </c>
      <c r="Q276" s="12">
        <f t="shared" si="6"/>
        <v>1.272725104</v>
      </c>
      <c r="R276" s="33">
        <f t="shared" si="7"/>
        <v>0.5750277298</v>
      </c>
      <c r="S276" s="33">
        <f t="shared" si="8"/>
        <v>0.3133111421</v>
      </c>
      <c r="T276" s="33">
        <f t="shared" si="9"/>
        <v>0.1225848006</v>
      </c>
      <c r="U276" s="3">
        <f>iferror(VLOOKUP(B276,Calendar!$A$2:$C$1001,2,false),"TBD")</f>
        <v>5.7</v>
      </c>
      <c r="V276" s="3">
        <f>iferror(VLOOKUP(B276,Calendar!$A$2:$C$1001,3,false),"TBD")</f>
        <v>3.7</v>
      </c>
    </row>
    <row r="277">
      <c r="A277" s="3" t="str">
        <f>VLOOKUP(B277,'DK Salaries'!$B$2:$G$1000,6,false)</f>
        <v>TE</v>
      </c>
      <c r="B277" s="3" t="s">
        <v>1027</v>
      </c>
      <c r="C277" s="12" t="str">
        <f>iferror(VLOOKUP(B277,'FD Salaries'!$M$2:$P$1000,3,false)," ")</f>
        <v>Q</v>
      </c>
      <c r="D277" s="12" t="str">
        <f>iferror(VLOOKUP(B277,'FD Salaries'!$M$2:$P$1000,4,false)," ")</f>
        <v>Concussion</v>
      </c>
      <c r="E277" s="12">
        <f>VLOOKUP(B277,Functions!$B$2:$E$1000,4,false)</f>
        <v>4.75</v>
      </c>
      <c r="F277" s="30">
        <f>VLOOKUP(B277,'DK Salaries'!$B$2:$C$1000,2,false)</f>
        <v>2500</v>
      </c>
      <c r="G277" s="31">
        <f t="shared" si="1"/>
        <v>5</v>
      </c>
      <c r="H277" s="31">
        <f t="shared" si="2"/>
        <v>7.5</v>
      </c>
      <c r="I277" s="31">
        <f t="shared" si="3"/>
        <v>10</v>
      </c>
      <c r="J277" s="3" t="str">
        <f>IFERROR(VLOOKUP(VLOOKUP(B277,Functions!B$2:L$1000,5,false),Functions2!$A$2:$B$100,2,FALSE),VLOOKUP(B277,Functions!B$2:L$1000,5,false))</f>
        <v>NYG</v>
      </c>
      <c r="K277" s="3" t="str">
        <f>IFERROR(VLOOKUP(VLOOKUP(B277,Functions!B$2:L$1000,11,false),Functions2!$A$2:$B$100,2,FALSE),VLOOKUP(B277,Functions!B$2:L$1000,11,false))</f>
        <v>Bal</v>
      </c>
      <c r="L277" s="32">
        <f>VLOOKUP(K277,'DK DvP'!A$2:F$34,if(A277="DST",6,if(A277="TE",5,if(A277="WR",4,if(A277="RB",3,2)))),FALSE)/VLOOKUP("AVG",'DK DvP'!$A$2:$F$34,if(A277="DST",6,if(A277="TE",5,if(A277="WR",4,if(A277="RB",3,2)))),false)</f>
        <v>0.789346247</v>
      </c>
      <c r="M277" s="8">
        <f>VLOOKUP(J277,Odds!$I$2:$J$31,2,false)</f>
        <v>23.75</v>
      </c>
      <c r="N277" s="12">
        <f>VLOOKUP(if(A277="DST",K277,J277),'Avg Line'!$D$1:$E$32,2,false)</f>
        <v>29.44</v>
      </c>
      <c r="O277" s="31">
        <f t="shared" si="4"/>
        <v>0.8067255435</v>
      </c>
      <c r="P277" s="12">
        <f t="shared" si="5"/>
        <v>3.024732455</v>
      </c>
      <c r="Q277" s="12">
        <f t="shared" si="6"/>
        <v>1.209892982</v>
      </c>
      <c r="R277" s="33">
        <f t="shared" si="7"/>
        <v>0.7227093328</v>
      </c>
      <c r="S277" s="33">
        <f t="shared" si="8"/>
        <v>0.2927204673</v>
      </c>
      <c r="T277" s="33">
        <f t="shared" si="9"/>
        <v>0.04630205097</v>
      </c>
      <c r="U277" s="3">
        <f>iferror(VLOOKUP(B277,Calendar!$A$2:$C$1001,2,false),"TBD")</f>
        <v>6.3</v>
      </c>
      <c r="V277" s="3">
        <f>iferror(VLOOKUP(B277,Calendar!$A$2:$C$1001,3,false),"TBD")</f>
        <v>2.2</v>
      </c>
    </row>
    <row r="278">
      <c r="A278" s="3" t="str">
        <f>VLOOKUP(B278,'DK Salaries'!$B$2:$G$1000,6,false)</f>
        <v>TE</v>
      </c>
      <c r="B278" s="3" t="s">
        <v>1094</v>
      </c>
      <c r="C278" s="12" t="str">
        <f>iferror(VLOOKUP(B278,'FD Salaries'!$M$2:$P$1000,3,false)," ")</f>
        <v/>
      </c>
      <c r="D278" s="12" t="str">
        <f>iferror(VLOOKUP(B278,'FD Salaries'!$M$2:$P$1000,4,false)," ")</f>
        <v/>
      </c>
      <c r="E278" s="12">
        <f>VLOOKUP(B278,Functions!$B$2:$E$1000,4,false)</f>
        <v>2.4</v>
      </c>
      <c r="F278" s="30">
        <f>VLOOKUP(B278,'DK Salaries'!$B$2:$C$1000,2,false)</f>
        <v>2500</v>
      </c>
      <c r="G278" s="31">
        <f t="shared" si="1"/>
        <v>5</v>
      </c>
      <c r="H278" s="31">
        <f t="shared" si="2"/>
        <v>7.5</v>
      </c>
      <c r="I278" s="31">
        <f t="shared" si="3"/>
        <v>10</v>
      </c>
      <c r="J278" s="3" t="str">
        <f>IFERROR(VLOOKUP(VLOOKUP(B278,Functions!B$2:L$1000,5,false),Functions2!$A$2:$B$100,2,FALSE),VLOOKUP(B278,Functions!B$2:L$1000,5,false))</f>
        <v>KAN</v>
      </c>
      <c r="K278" s="3" t="str">
        <f>IFERROR(VLOOKUP(VLOOKUP(B278,Functions!B$2:L$1000,11,false),Functions2!$A$2:$B$100,2,FALSE),VLOOKUP(B278,Functions!B$2:L$1000,11,false))</f>
        <v>Oak</v>
      </c>
      <c r="L278" s="32">
        <f>VLOOKUP(K278,'DK DvP'!A$2:F$34,if(A278="DST",6,if(A278="TE",5,if(A278="WR",4,if(A278="RB",3,2)))),FALSE)/VLOOKUP("AVG",'DK DvP'!$A$2:$F$34,if(A278="DST",6,if(A278="TE",5,if(A278="WR",4,if(A278="RB",3,2)))),false)</f>
        <v>1.720742534</v>
      </c>
      <c r="M278" s="8">
        <f>VLOOKUP(J278,Odds!$I$2:$J$31,2,false)</f>
        <v>22.75</v>
      </c>
      <c r="N278" s="12">
        <f>VLOOKUP(if(A278="DST",K278,J278),'Avg Line'!$D$1:$E$32,2,false)</f>
        <v>31.17</v>
      </c>
      <c r="O278" s="31">
        <f t="shared" si="4"/>
        <v>0.7298684633</v>
      </c>
      <c r="P278" s="12">
        <f t="shared" si="5"/>
        <v>3.014197702</v>
      </c>
      <c r="Q278" s="12">
        <f t="shared" si="6"/>
        <v>1.205679081</v>
      </c>
      <c r="R278" s="33">
        <f t="shared" si="7"/>
        <v>0.5215539509</v>
      </c>
      <c r="S278" s="33">
        <f t="shared" si="8"/>
        <v>0.2670953501</v>
      </c>
      <c r="T278" s="33">
        <f t="shared" si="9"/>
        <v>0.09726445699</v>
      </c>
      <c r="U278" s="3">
        <f>iferror(VLOOKUP(B278,Calendar!$A$2:$C$1001,2,false),"TBD")</f>
        <v>5.2</v>
      </c>
      <c r="V278" s="3">
        <f>iferror(VLOOKUP(B278,Calendar!$A$2:$C$1001,3,false),"TBD")</f>
        <v>3.7</v>
      </c>
    </row>
    <row r="279">
      <c r="A279" s="3" t="str">
        <f>VLOOKUP(B279,'DK Salaries'!$B$2:$G$1000,6,false)</f>
        <v>TE</v>
      </c>
      <c r="B279" s="3" t="s">
        <v>950</v>
      </c>
      <c r="C279" s="12" t="str">
        <f>iferror(VLOOKUP(B279,'FD Salaries'!$M$2:$P$1000,3,false)," ")</f>
        <v/>
      </c>
      <c r="D279" s="12" t="str">
        <f>iferror(VLOOKUP(B279,'FD Salaries'!$M$2:$P$1000,4,false)," ")</f>
        <v/>
      </c>
      <c r="E279" s="12">
        <f>VLOOKUP(B279,Functions!$B$2:$E$1000,4,false)</f>
        <v>4.55</v>
      </c>
      <c r="F279" s="30">
        <f>VLOOKUP(B279,'DK Salaries'!$B$2:$C$1000,2,false)</f>
        <v>2900</v>
      </c>
      <c r="G279" s="31">
        <f t="shared" si="1"/>
        <v>5.8</v>
      </c>
      <c r="H279" s="31">
        <f t="shared" si="2"/>
        <v>8.7</v>
      </c>
      <c r="I279" s="31">
        <f t="shared" si="3"/>
        <v>11.6</v>
      </c>
      <c r="J279" s="3" t="str">
        <f>IFERROR(VLOOKUP(VLOOKUP(B279,Functions!B$2:L$1000,5,false),Functions2!$A$2:$B$100,2,FALSE),VLOOKUP(B279,Functions!B$2:L$1000,5,false))</f>
        <v>GNB</v>
      </c>
      <c r="K279" s="3" t="str">
        <f>IFERROR(VLOOKUP(VLOOKUP(B279,Functions!B$2:L$1000,11,false),Functions2!$A$2:$B$100,2,FALSE),VLOOKUP(B279,Functions!B$2:L$1000,11,false))</f>
        <v>Dal</v>
      </c>
      <c r="L279" s="32">
        <f>VLOOKUP(K279,'DK DvP'!A$2:F$34,if(A279="DST",6,if(A279="TE",5,if(A279="WR",4,if(A279="RB",3,2)))),FALSE)/VLOOKUP("AVG",'DK DvP'!$A$2:$F$34,if(A279="DST",6,if(A279="TE",5,if(A279="WR",4,if(A279="RB",3,2)))),false)</f>
        <v>1.480225989</v>
      </c>
      <c r="M279" s="8">
        <f>VLOOKUP(J279,Odds!$I$2:$J$31,2,false)</f>
        <v>25.75</v>
      </c>
      <c r="N279" s="12">
        <f>VLOOKUP(if(A279="DST",K279,J279),'Avg Line'!$D$1:$E$32,2,false)</f>
        <v>51.13</v>
      </c>
      <c r="O279" s="31">
        <f t="shared" si="4"/>
        <v>0.503618228</v>
      </c>
      <c r="P279" s="12">
        <f t="shared" si="5"/>
        <v>3.391882992</v>
      </c>
      <c r="Q279" s="12">
        <f t="shared" si="6"/>
        <v>1.169614825</v>
      </c>
      <c r="R279" s="33">
        <f t="shared" si="7"/>
        <v>0.3493422828</v>
      </c>
      <c r="S279" s="33">
        <f t="shared" si="8"/>
        <v>0.09298743713</v>
      </c>
      <c r="T279" s="33">
        <f t="shared" si="9"/>
        <v>0.01197081874</v>
      </c>
      <c r="U279" s="3">
        <f>iferror(VLOOKUP(B279,Calendar!$A$2:$C$1001,2,false),"TBD")</f>
        <v>4.6</v>
      </c>
      <c r="V279" s="3">
        <f>iferror(VLOOKUP(B279,Calendar!$A$2:$C$1001,3,false),"TBD")</f>
        <v>3.1</v>
      </c>
    </row>
    <row r="280">
      <c r="A280" s="3" t="str">
        <f>VLOOKUP(B280,'DK Salaries'!$B$2:$G$1000,6,false)</f>
        <v>TE</v>
      </c>
      <c r="B280" s="3" t="s">
        <v>993</v>
      </c>
      <c r="C280" s="12" t="str">
        <f>iferror(VLOOKUP(B280,'FD Salaries'!$M$2:$P$1000,3,false)," ")</f>
        <v/>
      </c>
      <c r="D280" s="12" t="str">
        <f>iferror(VLOOKUP(B280,'FD Salaries'!$M$2:$P$1000,4,false)," ")</f>
        <v/>
      </c>
      <c r="E280" s="12">
        <f>VLOOKUP(B280,Functions!$B$2:$E$1000,4,false)</f>
        <v>4.9</v>
      </c>
      <c r="F280" s="30">
        <f>VLOOKUP(B280,'DK Salaries'!$B$2:$C$1000,2,false)</f>
        <v>2500</v>
      </c>
      <c r="G280" s="31">
        <f t="shared" si="1"/>
        <v>5</v>
      </c>
      <c r="H280" s="31">
        <f t="shared" si="2"/>
        <v>7.5</v>
      </c>
      <c r="I280" s="31">
        <f t="shared" si="3"/>
        <v>10</v>
      </c>
      <c r="J280" s="3" t="str">
        <f>IFERROR(VLOOKUP(VLOOKUP(B280,Functions!B$2:L$1000,5,false),Functions2!$A$2:$B$100,2,FALSE),VLOOKUP(B280,Functions!B$2:L$1000,5,false))</f>
        <v>SFO</v>
      </c>
      <c r="K280" s="3" t="str">
        <f>IFERROR(VLOOKUP(VLOOKUP(B280,Functions!B$2:L$1000,11,false),Functions2!$A$2:$B$100,2,FALSE),VLOOKUP(B280,Functions!B$2:L$1000,11,false))</f>
        <v>Buf</v>
      </c>
      <c r="L280" s="32">
        <f>VLOOKUP(K280,'DK DvP'!A$2:F$34,if(A280="DST",6,if(A280="TE",5,if(A280="WR",4,if(A280="RB",3,2)))),FALSE)/VLOOKUP("AVG",'DK DvP'!$A$2:$F$34,if(A280="DST",6,if(A280="TE",5,if(A280="WR",4,if(A280="RB",3,2)))),false)</f>
        <v>0.6020984665</v>
      </c>
      <c r="M280" s="8">
        <f>VLOOKUP(J280,Odds!$I$2:$J$31,2,false)</f>
        <v>18.25</v>
      </c>
      <c r="N280" s="12">
        <f>VLOOKUP(if(A280="DST",K280,J280),'Avg Line'!$D$1:$E$32,2,false)</f>
        <v>18.7</v>
      </c>
      <c r="O280" s="31">
        <f t="shared" si="4"/>
        <v>0.9759358289</v>
      </c>
      <c r="P280" s="12">
        <f t="shared" si="5"/>
        <v>2.879286383</v>
      </c>
      <c r="Q280" s="12">
        <f t="shared" si="6"/>
        <v>1.151714553</v>
      </c>
      <c r="R280" s="33">
        <f t="shared" si="7"/>
        <v>0.4915125068</v>
      </c>
      <c r="S280" s="33">
        <f t="shared" si="8"/>
        <v>0.290066147</v>
      </c>
      <c r="T280" s="33">
        <f t="shared" si="9"/>
        <v>0.1389372703</v>
      </c>
      <c r="U280" s="3">
        <f>iferror(VLOOKUP(B280,Calendar!$A$2:$C$1001,2,false),"TBD")</f>
        <v>4.9</v>
      </c>
      <c r="V280" s="3">
        <f>iferror(VLOOKUP(B280,Calendar!$A$2:$C$1001,3,false),"TBD")</f>
        <v>4.7</v>
      </c>
    </row>
    <row r="281">
      <c r="A281" s="3" t="str">
        <f>VLOOKUP(B281,'DK Salaries'!$B$2:$G$1000,6,false)</f>
        <v>TE</v>
      </c>
      <c r="B281" s="3" t="s">
        <v>948</v>
      </c>
      <c r="C281" s="12" t="str">
        <f>iferror(VLOOKUP(B281,'FD Salaries'!$M$2:$P$1000,3,false)," ")</f>
        <v/>
      </c>
      <c r="D281" s="12" t="str">
        <f>iferror(VLOOKUP(B281,'FD Salaries'!$M$2:$P$1000,4,false)," ")</f>
        <v/>
      </c>
      <c r="E281" s="12">
        <f>VLOOKUP(B281,Functions!$B$2:$E$1000,4,false)</f>
        <v>5.2</v>
      </c>
      <c r="F281" s="30">
        <f>VLOOKUP(B281,'DK Salaries'!$B$2:$C$1000,2,false)</f>
        <v>2900</v>
      </c>
      <c r="G281" s="31">
        <f t="shared" si="1"/>
        <v>5.8</v>
      </c>
      <c r="H281" s="31">
        <f t="shared" si="2"/>
        <v>8.7</v>
      </c>
      <c r="I281" s="31">
        <f t="shared" si="3"/>
        <v>11.6</v>
      </c>
      <c r="J281" s="3" t="str">
        <f>IFERROR(VLOOKUP(VLOOKUP(B281,Functions!B$2:L$1000,5,false),Functions2!$A$2:$B$100,2,FALSE),VLOOKUP(B281,Functions!B$2:L$1000,5,false))</f>
        <v>NYG</v>
      </c>
      <c r="K281" s="3" t="str">
        <f>IFERROR(VLOOKUP(VLOOKUP(B281,Functions!B$2:L$1000,11,false),Functions2!$A$2:$B$100,2,FALSE),VLOOKUP(B281,Functions!B$2:L$1000,11,false))</f>
        <v>Bal</v>
      </c>
      <c r="L281" s="32">
        <f>VLOOKUP(K281,'DK DvP'!A$2:F$34,if(A281="DST",6,if(A281="TE",5,if(A281="WR",4,if(A281="RB",3,2)))),FALSE)/VLOOKUP("AVG",'DK DvP'!$A$2:$F$34,if(A281="DST",6,if(A281="TE",5,if(A281="WR",4,if(A281="RB",3,2)))),false)</f>
        <v>0.789346247</v>
      </c>
      <c r="M281" s="8">
        <f>VLOOKUP(J281,Odds!$I$2:$J$31,2,false)</f>
        <v>23.75</v>
      </c>
      <c r="N281" s="12">
        <f>VLOOKUP(if(A281="DST",K281,J281),'Avg Line'!$D$1:$E$32,2,false)</f>
        <v>29.44</v>
      </c>
      <c r="O281" s="31">
        <f t="shared" si="4"/>
        <v>0.8067255435</v>
      </c>
      <c r="P281" s="12">
        <f t="shared" si="5"/>
        <v>3.311286056</v>
      </c>
      <c r="Q281" s="12">
        <f t="shared" si="6"/>
        <v>1.141822778</v>
      </c>
      <c r="R281" s="33">
        <f t="shared" si="7"/>
        <v>0.3820885778</v>
      </c>
      <c r="S281" s="33">
        <f t="shared" si="8"/>
        <v>0.04005915686</v>
      </c>
      <c r="T281" s="33">
        <f t="shared" si="9"/>
        <v>0.0006871379379</v>
      </c>
      <c r="U281" s="3">
        <f>iferror(VLOOKUP(B281,Calendar!$A$2:$C$1001,2,false),"TBD")</f>
        <v>5.2</v>
      </c>
      <c r="V281" s="3">
        <f>iferror(VLOOKUP(B281,Calendar!$A$2:$C$1001,3,false),"TBD")</f>
        <v>2</v>
      </c>
    </row>
    <row r="282">
      <c r="A282" s="3" t="str">
        <f>VLOOKUP(B282,'DK Salaries'!$B$2:$G$1000,6,false)</f>
        <v>TE</v>
      </c>
      <c r="B282" s="3" t="s">
        <v>1069</v>
      </c>
      <c r="C282" s="12" t="str">
        <f>iferror(VLOOKUP(B282,'FD Salaries'!$M$2:$P$1000,3,false)," ")</f>
        <v> </v>
      </c>
      <c r="D282" s="12" t="str">
        <f>iferror(VLOOKUP(B282,'FD Salaries'!$M$2:$P$1000,4,false)," ")</f>
        <v> </v>
      </c>
      <c r="E282" s="12">
        <f>VLOOKUP(B282,Functions!$B$2:$E$1000,4,false)</f>
        <v>2.4</v>
      </c>
      <c r="F282" s="30">
        <f>VLOOKUP(B282,'DK Salaries'!$B$2:$C$1000,2,false)</f>
        <v>2500</v>
      </c>
      <c r="G282" s="31">
        <f t="shared" si="1"/>
        <v>5</v>
      </c>
      <c r="H282" s="31">
        <f t="shared" si="2"/>
        <v>7.5</v>
      </c>
      <c r="I282" s="31">
        <f t="shared" si="3"/>
        <v>10</v>
      </c>
      <c r="J282" s="3" t="str">
        <f>IFERROR(VLOOKUP(VLOOKUP(B282,Functions!B$2:L$1000,5,false),Functions2!$A$2:$B$100,2,FALSE),VLOOKUP(B282,Functions!B$2:L$1000,5,false))</f>
        <v>Mia</v>
      </c>
      <c r="K282" s="3" t="str">
        <f>IFERROR(VLOOKUP(VLOOKUP(B282,Functions!B$2:L$1000,11,false),Functions2!$A$2:$B$100,2,FALSE),VLOOKUP(B282,Functions!B$2:L$1000,11,false))</f>
        <v>Pit</v>
      </c>
      <c r="L282" s="32">
        <f>VLOOKUP(K282,'DK DvP'!A$2:F$34,if(A282="DST",6,if(A282="TE",5,if(A282="WR",4,if(A282="RB",3,2)))),FALSE)/VLOOKUP("AVG",'DK DvP'!$A$2:$F$34,if(A282="DST",6,if(A282="TE",5,if(A282="WR",4,if(A282="RB",3,2)))),false)</f>
        <v>1.213882163</v>
      </c>
      <c r="M282" s="8">
        <f>VLOOKUP(J282,Odds!$I$2:$J$31,2,false)</f>
        <v>20.25</v>
      </c>
      <c r="N282" s="12">
        <f>VLOOKUP(if(A282="DST",K282,J282),'Avg Line'!$D$1:$E$32,2,false)</f>
        <v>20.7</v>
      </c>
      <c r="O282" s="31">
        <f t="shared" si="4"/>
        <v>0.9782608696</v>
      </c>
      <c r="P282" s="12">
        <f t="shared" si="5"/>
        <v>2.849984209</v>
      </c>
      <c r="Q282" s="12">
        <f t="shared" si="6"/>
        <v>1.139993684</v>
      </c>
      <c r="R282" s="33" t="str">
        <f t="shared" si="7"/>
        <v>TBD</v>
      </c>
      <c r="S282" s="33" t="str">
        <f t="shared" si="8"/>
        <v>TBD</v>
      </c>
      <c r="T282" s="33" t="str">
        <f t="shared" si="9"/>
        <v>TBD</v>
      </c>
      <c r="U282" s="3" t="str">
        <f>iferror(VLOOKUP(B282,Calendar!$A$2:$C$1001,2,false),"TBD")</f>
        <v>TBD</v>
      </c>
      <c r="V282" s="3" t="str">
        <f>iferror(VLOOKUP(B282,Calendar!$A$2:$C$1001,3,false),"TBD")</f>
        <v>TBD</v>
      </c>
    </row>
    <row r="283">
      <c r="A283" s="3" t="str">
        <f>VLOOKUP(B283,'DK Salaries'!$B$2:$G$1000,6,false)</f>
        <v>TE</v>
      </c>
      <c r="B283" s="3" t="s">
        <v>1110</v>
      </c>
      <c r="C283" s="12" t="str">
        <f>iferror(VLOOKUP(B283,'FD Salaries'!$M$2:$P$1000,3,false)," ")</f>
        <v>O</v>
      </c>
      <c r="D283" s="12" t="str">
        <f>iferror(VLOOKUP(B283,'FD Salaries'!$M$2:$P$1000,4,false)," ")</f>
        <v>Ankle</v>
      </c>
      <c r="E283" s="12">
        <f>VLOOKUP(B283,Functions!$B$2:$E$1000,4,false)</f>
        <v>3.767</v>
      </c>
      <c r="F283" s="30">
        <f>VLOOKUP(B283,'DK Salaries'!$B$2:$C$1000,2,false)</f>
        <v>2500</v>
      </c>
      <c r="G283" s="31">
        <f t="shared" si="1"/>
        <v>5</v>
      </c>
      <c r="H283" s="31">
        <f t="shared" si="2"/>
        <v>7.5</v>
      </c>
      <c r="I283" s="31">
        <f t="shared" si="3"/>
        <v>10</v>
      </c>
      <c r="J283" s="3" t="str">
        <f>IFERROR(VLOOKUP(VLOOKUP(B283,Functions!B$2:L$1000,5,false),Functions2!$A$2:$B$100,2,FALSE),VLOOKUP(B283,Functions!B$2:L$1000,5,false))</f>
        <v>GNB</v>
      </c>
      <c r="K283" s="3" t="str">
        <f>IFERROR(VLOOKUP(VLOOKUP(B283,Functions!B$2:L$1000,11,false),Functions2!$A$2:$B$100,2,FALSE),VLOOKUP(B283,Functions!B$2:L$1000,11,false))</f>
        <v>Dal</v>
      </c>
      <c r="L283" s="32">
        <f>VLOOKUP(K283,'DK DvP'!A$2:F$34,if(A283="DST",6,if(A283="TE",5,if(A283="WR",4,if(A283="RB",3,2)))),FALSE)/VLOOKUP("AVG",'DK DvP'!$A$2:$F$34,if(A283="DST",6,if(A283="TE",5,if(A283="WR",4,if(A283="RB",3,2)))),false)</f>
        <v>1.480225989</v>
      </c>
      <c r="M283" s="8">
        <f>VLOOKUP(J283,Odds!$I$2:$J$31,2,false)</f>
        <v>25.75</v>
      </c>
      <c r="N283" s="12">
        <f>VLOOKUP(if(A283="DST",K283,J283),'Avg Line'!$D$1:$E$32,2,false)</f>
        <v>51.13</v>
      </c>
      <c r="O283" s="31">
        <f t="shared" si="4"/>
        <v>0.503618228</v>
      </c>
      <c r="P283" s="12">
        <f t="shared" si="5"/>
        <v>2.80818093</v>
      </c>
      <c r="Q283" s="12">
        <f t="shared" si="6"/>
        <v>1.123272372</v>
      </c>
      <c r="R283" s="33">
        <f t="shared" si="7"/>
        <v>0.3395128176</v>
      </c>
      <c r="S283" s="33">
        <f t="shared" si="8"/>
        <v>0.1010021408</v>
      </c>
      <c r="T283" s="33">
        <f t="shared" si="9"/>
        <v>0.0162611705</v>
      </c>
      <c r="U283" s="3">
        <f>iferror(VLOOKUP(B283,Calendar!$A$2:$C$1001,2,false),"TBD")</f>
        <v>3.8</v>
      </c>
      <c r="V283" s="3">
        <f>iferror(VLOOKUP(B283,Calendar!$A$2:$C$1001,3,false),"TBD")</f>
        <v>2.9</v>
      </c>
    </row>
    <row r="284">
      <c r="A284" s="3" t="str">
        <f>VLOOKUP(B284,'DK Salaries'!$B$2:$G$1000,6,false)</f>
        <v>TE</v>
      </c>
      <c r="B284" s="3" t="s">
        <v>213</v>
      </c>
      <c r="C284" s="12" t="str">
        <f>iferror(VLOOKUP(B284,'FD Salaries'!$M$2:$P$1000,3,false)," ")</f>
        <v/>
      </c>
      <c r="D284" s="12" t="str">
        <f>iferror(VLOOKUP(B284,'FD Salaries'!$M$2:$P$1000,4,false)," ")</f>
        <v/>
      </c>
      <c r="E284" s="12">
        <f>VLOOKUP(B284,Functions!$B$2:$E$1000,4,false)</f>
        <v>15.32</v>
      </c>
      <c r="F284" s="30">
        <f>VLOOKUP(B284,'DK Salaries'!$B$2:$C$1000,2,false)</f>
        <v>6100</v>
      </c>
      <c r="G284" s="31">
        <f t="shared" si="1"/>
        <v>12.2</v>
      </c>
      <c r="H284" s="31">
        <f t="shared" si="2"/>
        <v>18.3</v>
      </c>
      <c r="I284" s="31">
        <f t="shared" si="3"/>
        <v>24.4</v>
      </c>
      <c r="J284" s="3" t="str">
        <f>IFERROR(VLOOKUP(VLOOKUP(B284,Functions!B$2:L$1000,5,false),Functions2!$A$2:$B$100,2,FALSE),VLOOKUP(B284,Functions!B$2:L$1000,5,false))</f>
        <v>Was</v>
      </c>
      <c r="K284" s="3" t="str">
        <f>IFERROR(VLOOKUP(VLOOKUP(B284,Functions!B$2:L$1000,11,false),Functions2!$A$2:$B$100,2,FALSE),VLOOKUP(B284,Functions!B$2:L$1000,11,false))</f>
        <v>Phi</v>
      </c>
      <c r="L284" s="32">
        <f>VLOOKUP(K284,'DK DvP'!A$2:F$34,if(A284="DST",6,if(A284="TE",5,if(A284="WR",4,if(A284="RB",3,2)))),FALSE)/VLOOKUP("AVG",'DK DvP'!$A$2:$F$34,if(A284="DST",6,if(A284="TE",5,if(A284="WR",4,if(A284="RB",3,2)))),false)</f>
        <v>0.4156577885</v>
      </c>
      <c r="M284" s="8">
        <f>VLOOKUP(J284,Odds!$I$2:$J$31,2,false)</f>
        <v>21.5</v>
      </c>
      <c r="N284" s="12">
        <f>VLOOKUP(if(A284="DST",K284,J284),'Avg Line'!$D$1:$E$32,2,false)</f>
        <v>23.65</v>
      </c>
      <c r="O284" s="31">
        <f t="shared" si="4"/>
        <v>0.9090909091</v>
      </c>
      <c r="P284" s="12">
        <f t="shared" si="5"/>
        <v>5.788979382</v>
      </c>
      <c r="Q284" s="12">
        <f t="shared" si="6"/>
        <v>0.9490130135</v>
      </c>
      <c r="R284" s="33">
        <f t="shared" si="7"/>
        <v>0.662362305</v>
      </c>
      <c r="S284" s="33">
        <f t="shared" si="8"/>
        <v>0.3425897692</v>
      </c>
      <c r="T284" s="33">
        <f t="shared" si="9"/>
        <v>0.109399165</v>
      </c>
      <c r="U284" s="3">
        <f>iferror(VLOOKUP(B284,Calendar!$A$2:$C$1001,2,false),"TBD")</f>
        <v>15.3</v>
      </c>
      <c r="V284" s="3">
        <f>iferror(VLOOKUP(B284,Calendar!$A$2:$C$1001,3,false),"TBD")</f>
        <v>7.4</v>
      </c>
    </row>
    <row r="285">
      <c r="A285" s="3" t="str">
        <f>VLOOKUP(B285,'DK Salaries'!$B$2:$G$1000,6,false)</f>
        <v>TE</v>
      </c>
      <c r="B285" s="3" t="s">
        <v>985</v>
      </c>
      <c r="C285" s="12" t="str">
        <f>iferror(VLOOKUP(B285,'FD Salaries'!$M$2:$P$1000,3,false)," ")</f>
        <v/>
      </c>
      <c r="D285" s="12" t="str">
        <f>iferror(VLOOKUP(B285,'FD Salaries'!$M$2:$P$1000,4,false)," ")</f>
        <v/>
      </c>
      <c r="E285" s="12">
        <f>VLOOKUP(B285,Functions!$B$2:$E$1000,4,false)</f>
        <v>2.267</v>
      </c>
      <c r="F285" s="30">
        <f>VLOOKUP(B285,'DK Salaries'!$B$2:$C$1000,2,false)</f>
        <v>2500</v>
      </c>
      <c r="G285" s="31">
        <f t="shared" si="1"/>
        <v>5</v>
      </c>
      <c r="H285" s="31">
        <f t="shared" si="2"/>
        <v>7.5</v>
      </c>
      <c r="I285" s="31">
        <f t="shared" si="3"/>
        <v>10</v>
      </c>
      <c r="J285" s="3" t="str">
        <f>IFERROR(VLOOKUP(VLOOKUP(B285,Functions!B$2:L$1000,5,false),Functions2!$A$2:$B$100,2,FALSE),VLOOKUP(B285,Functions!B$2:L$1000,5,false))</f>
        <v>Den</v>
      </c>
      <c r="K285" s="3" t="str">
        <f>IFERROR(VLOOKUP(VLOOKUP(B285,Functions!B$2:L$1000,11,false),Functions2!$A$2:$B$100,2,FALSE),VLOOKUP(B285,Functions!B$2:L$1000,11,false))</f>
        <v>SDG</v>
      </c>
      <c r="L285" s="32">
        <f>VLOOKUP(K285,'DK DvP'!A$2:F$34,if(A285="DST",6,if(A285="TE",5,if(A285="WR",4,if(A285="RB",3,2)))),FALSE)/VLOOKUP("AVG",'DK DvP'!$A$2:$F$34,if(A285="DST",6,if(A285="TE",5,if(A285="WR",4,if(A285="RB",3,2)))),false)</f>
        <v>0.9620661824</v>
      </c>
      <c r="M285" s="8">
        <f>VLOOKUP(J285,Odds!$I$2:$J$31,2,false)</f>
        <v>24</v>
      </c>
      <c r="N285" s="12">
        <f>VLOOKUP(if(A285="DST",K285,J285),'Avg Line'!$D$1:$E$32,2,false)</f>
        <v>22.35</v>
      </c>
      <c r="O285" s="31">
        <f t="shared" si="4"/>
        <v>1.073825503</v>
      </c>
      <c r="P285" s="12">
        <f t="shared" si="5"/>
        <v>2.342017756</v>
      </c>
      <c r="Q285" s="12">
        <f t="shared" si="6"/>
        <v>0.9368071025</v>
      </c>
      <c r="R285" s="33">
        <f t="shared" si="7"/>
        <v>0.01113548948</v>
      </c>
      <c r="S285" s="33">
        <f t="shared" si="8"/>
        <v>0.00000000235449038</v>
      </c>
      <c r="T285" s="33">
        <f t="shared" si="9"/>
        <v>0</v>
      </c>
      <c r="U285" s="3">
        <f>iferror(VLOOKUP(B285,Calendar!$A$2:$C$1001,2,false),"TBD")</f>
        <v>3.4</v>
      </c>
      <c r="V285" s="3">
        <f>iferror(VLOOKUP(B285,Calendar!$A$2:$C$1001,3,false),"TBD")</f>
        <v>0.7</v>
      </c>
    </row>
    <row r="286">
      <c r="A286" s="3" t="str">
        <f>VLOOKUP(B286,'DK Salaries'!$B$2:$G$1000,6,false)</f>
        <v>TE</v>
      </c>
      <c r="B286" s="3" t="s">
        <v>1119</v>
      </c>
      <c r="C286" s="12" t="str">
        <f>iferror(VLOOKUP(B286,'FD Salaries'!$M$2:$P$1000,3,false)," ")</f>
        <v/>
      </c>
      <c r="D286" s="12" t="str">
        <f>iferror(VLOOKUP(B286,'FD Salaries'!$M$2:$P$1000,4,false)," ")</f>
        <v/>
      </c>
      <c r="E286" s="12">
        <f>VLOOKUP(B286,Functions!$B$2:$E$1000,4,false)</f>
        <v>8.62</v>
      </c>
      <c r="F286" s="30">
        <f>VLOOKUP(B286,'DK Salaries'!$B$2:$C$1000,2,false)</f>
        <v>2500</v>
      </c>
      <c r="G286" s="31">
        <f t="shared" si="1"/>
        <v>5</v>
      </c>
      <c r="H286" s="31">
        <f t="shared" si="2"/>
        <v>7.5</v>
      </c>
      <c r="I286" s="31">
        <f t="shared" si="3"/>
        <v>10</v>
      </c>
      <c r="J286" s="3" t="str">
        <f>IFERROR(VLOOKUP(VLOOKUP(B286,Functions!B$2:L$1000,5,false),Functions2!$A$2:$B$100,2,FALSE),VLOOKUP(B286,Functions!B$2:L$1000,5,false))</f>
        <v>Ind</v>
      </c>
      <c r="K286" s="3" t="str">
        <f>IFERROR(VLOOKUP(VLOOKUP(B286,Functions!B$2:L$1000,11,false),Functions2!$A$2:$B$100,2,FALSE),VLOOKUP(B286,Functions!B$2:L$1000,11,false))</f>
        <v>Hou</v>
      </c>
      <c r="L286" s="32">
        <f>VLOOKUP(K286,'DK DvP'!A$2:F$34,if(A286="DST",6,if(A286="TE",5,if(A286="WR",4,if(A286="RB",3,2)))),FALSE)/VLOOKUP("AVG",'DK DvP'!$A$2:$F$34,if(A286="DST",6,if(A286="TE",5,if(A286="WR",4,if(A286="RB",3,2)))),false)</f>
        <v>0.2986279257</v>
      </c>
      <c r="M286" s="8">
        <f>VLOOKUP(J286,Odds!$I$2:$J$31,2,false)</f>
        <v>21.5</v>
      </c>
      <c r="N286" s="12">
        <f>VLOOKUP(if(A286="DST",K286,J286),'Avg Line'!$D$1:$E$32,2,false)</f>
        <v>24.8</v>
      </c>
      <c r="O286" s="31">
        <f t="shared" si="4"/>
        <v>0.8669354839</v>
      </c>
      <c r="P286" s="12">
        <f t="shared" si="5"/>
        <v>2.231641673</v>
      </c>
      <c r="Q286" s="12">
        <f t="shared" si="6"/>
        <v>0.892656669</v>
      </c>
      <c r="R286" s="33">
        <f t="shared" si="7"/>
        <v>0.696473876</v>
      </c>
      <c r="S286" s="33">
        <f t="shared" si="8"/>
        <v>0.562433869</v>
      </c>
      <c r="T286" s="33">
        <f t="shared" si="9"/>
        <v>0.4207402906</v>
      </c>
      <c r="U286" s="3">
        <f>iferror(VLOOKUP(B286,Calendar!$A$2:$C$1001,2,false),"TBD")</f>
        <v>8.6</v>
      </c>
      <c r="V286" s="3">
        <f>iferror(VLOOKUP(B286,Calendar!$A$2:$C$1001,3,false),"TBD")</f>
        <v>7</v>
      </c>
    </row>
    <row r="287">
      <c r="A287" s="3" t="str">
        <f>VLOOKUP(B287,'DK Salaries'!$B$2:$G$1000,6,false)</f>
        <v>TE</v>
      </c>
      <c r="B287" s="3" t="s">
        <v>958</v>
      </c>
      <c r="C287" s="12" t="str">
        <f>iferror(VLOOKUP(B287,'FD Salaries'!$M$2:$P$1000,3,false)," ")</f>
        <v/>
      </c>
      <c r="D287" s="12" t="str">
        <f>iferror(VLOOKUP(B287,'FD Salaries'!$M$2:$P$1000,4,false)," ")</f>
        <v/>
      </c>
      <c r="E287" s="12">
        <f>VLOOKUP(B287,Functions!$B$2:$E$1000,4,false)</f>
        <v>8.96</v>
      </c>
      <c r="F287" s="30">
        <f>VLOOKUP(B287,'DK Salaries'!$B$2:$C$1000,2,false)</f>
        <v>2800</v>
      </c>
      <c r="G287" s="31">
        <f t="shared" si="1"/>
        <v>5.6</v>
      </c>
      <c r="H287" s="31">
        <f t="shared" si="2"/>
        <v>8.4</v>
      </c>
      <c r="I287" s="31">
        <f t="shared" si="3"/>
        <v>11.2</v>
      </c>
      <c r="J287" s="3" t="str">
        <f>IFERROR(VLOOKUP(VLOOKUP(B287,Functions!B$2:L$1000,5,false),Functions2!$A$2:$B$100,2,FALSE),VLOOKUP(B287,Functions!B$2:L$1000,5,false))</f>
        <v>Atl</v>
      </c>
      <c r="K287" s="3" t="str">
        <f>IFERROR(VLOOKUP(VLOOKUP(B287,Functions!B$2:L$1000,11,false),Functions2!$A$2:$B$100,2,FALSE),VLOOKUP(B287,Functions!B$2:L$1000,11,false))</f>
        <v>Sea</v>
      </c>
      <c r="L287" s="32">
        <f>VLOOKUP(K287,'DK DvP'!A$2:F$34,if(A287="DST",6,if(A287="TE",5,if(A287="WR",4,if(A287="RB",3,2)))),FALSE)/VLOOKUP("AVG",'DK DvP'!$A$2:$F$34,if(A287="DST",6,if(A287="TE",5,if(A287="WR",4,if(A287="RB",3,2)))),false)</f>
        <v>0.3147699758</v>
      </c>
      <c r="M287" s="8">
        <f>VLOOKUP(J287,Odds!$I$2:$J$31,2,false)</f>
        <v>20</v>
      </c>
      <c r="N287" s="12">
        <f>VLOOKUP(if(A287="DST",K287,J287),'Avg Line'!$D$1:$E$32,2,false)</f>
        <v>23.1</v>
      </c>
      <c r="O287" s="31">
        <f t="shared" si="4"/>
        <v>0.8658008658</v>
      </c>
      <c r="P287" s="12">
        <f t="shared" si="5"/>
        <v>2.441851933</v>
      </c>
      <c r="Q287" s="12">
        <f t="shared" si="6"/>
        <v>0.8720899762</v>
      </c>
      <c r="R287" s="33">
        <f t="shared" si="7"/>
        <v>0.699539638</v>
      </c>
      <c r="S287" s="33">
        <f t="shared" si="8"/>
        <v>0.5367732116</v>
      </c>
      <c r="T287" s="33">
        <f t="shared" si="9"/>
        <v>0.3675077032</v>
      </c>
      <c r="U287" s="3">
        <f>iferror(VLOOKUP(B287,Calendar!$A$2:$C$1001,2,false),"TBD")</f>
        <v>9</v>
      </c>
      <c r="V287" s="3">
        <f>iferror(VLOOKUP(B287,Calendar!$A$2:$C$1001,3,false),"TBD")</f>
        <v>6.5</v>
      </c>
    </row>
    <row r="288">
      <c r="A288" s="3" t="str">
        <f>VLOOKUP(B288,'DK Salaries'!$B$2:$G$1000,6,false)</f>
        <v>TE</v>
      </c>
      <c r="B288" s="3" t="s">
        <v>660</v>
      </c>
      <c r="C288" s="12" t="str">
        <f>iferror(VLOOKUP(B288,'FD Salaries'!$M$2:$P$1000,3,false)," ")</f>
        <v/>
      </c>
      <c r="D288" s="12" t="str">
        <f>iferror(VLOOKUP(B288,'FD Salaries'!$M$2:$P$1000,4,false)," ")</f>
        <v/>
      </c>
      <c r="E288" s="12">
        <f>VLOOKUP(B288,Functions!$B$2:$E$1000,4,false)</f>
        <v>9.86</v>
      </c>
      <c r="F288" s="30">
        <f>VLOOKUP(B288,'DK Salaries'!$B$2:$C$1000,2,false)</f>
        <v>3100</v>
      </c>
      <c r="G288" s="31">
        <f t="shared" si="1"/>
        <v>6.2</v>
      </c>
      <c r="H288" s="31">
        <f t="shared" si="2"/>
        <v>9.3</v>
      </c>
      <c r="I288" s="31">
        <f t="shared" si="3"/>
        <v>12.4</v>
      </c>
      <c r="J288" s="3" t="str">
        <f>IFERROR(VLOOKUP(VLOOKUP(B288,Functions!B$2:L$1000,5,false),Functions2!$A$2:$B$100,2,FALSE),VLOOKUP(B288,Functions!B$2:L$1000,5,false))</f>
        <v>Ind</v>
      </c>
      <c r="K288" s="3" t="str">
        <f>IFERROR(VLOOKUP(VLOOKUP(B288,Functions!B$2:L$1000,11,false),Functions2!$A$2:$B$100,2,FALSE),VLOOKUP(B288,Functions!B$2:L$1000,11,false))</f>
        <v>Hou</v>
      </c>
      <c r="L288" s="32">
        <f>VLOOKUP(K288,'DK DvP'!A$2:F$34,if(A288="DST",6,if(A288="TE",5,if(A288="WR",4,if(A288="RB",3,2)))),FALSE)/VLOOKUP("AVG",'DK DvP'!$A$2:$F$34,if(A288="DST",6,if(A288="TE",5,if(A288="WR",4,if(A288="RB",3,2)))),false)</f>
        <v>0.2986279257</v>
      </c>
      <c r="M288" s="8">
        <f>VLOOKUP(J288,Odds!$I$2:$J$31,2,false)</f>
        <v>21.5</v>
      </c>
      <c r="N288" s="12">
        <f>VLOOKUP(if(A288="DST",K288,J288),'Avg Line'!$D$1:$E$32,2,false)</f>
        <v>24.8</v>
      </c>
      <c r="O288" s="31">
        <f t="shared" si="4"/>
        <v>0.8669354839</v>
      </c>
      <c r="P288" s="12">
        <f t="shared" si="5"/>
        <v>2.552666693</v>
      </c>
      <c r="Q288" s="12">
        <f t="shared" si="6"/>
        <v>0.8234408686</v>
      </c>
      <c r="R288" s="33">
        <f t="shared" si="7"/>
        <v>0.7096076248</v>
      </c>
      <c r="S288" s="33">
        <f t="shared" si="8"/>
        <v>0.5356784801</v>
      </c>
      <c r="T288" s="33">
        <f t="shared" si="9"/>
        <v>0.3545242352</v>
      </c>
      <c r="U288" s="3">
        <f>iferror(VLOOKUP(B288,Calendar!$A$2:$C$1001,2,false),"TBD")</f>
        <v>9.9</v>
      </c>
      <c r="V288" s="3">
        <f>iferror(VLOOKUP(B288,Calendar!$A$2:$C$1001,3,false),"TBD")</f>
        <v>6.7</v>
      </c>
    </row>
    <row r="289">
      <c r="A289" s="3" t="str">
        <f>VLOOKUP(B289,'DK Salaries'!$B$2:$G$1000,6,false)</f>
        <v>TE</v>
      </c>
      <c r="B289" s="3" t="s">
        <v>1079</v>
      </c>
      <c r="C289" s="12" t="str">
        <f>iferror(VLOOKUP(B289,'FD Salaries'!$M$2:$P$1000,3,false)," ")</f>
        <v/>
      </c>
      <c r="D289" s="12" t="str">
        <f>iferror(VLOOKUP(B289,'FD Salaries'!$M$2:$P$1000,4,false)," ")</f>
        <v/>
      </c>
      <c r="E289" s="12">
        <f>VLOOKUP(B289,Functions!$B$2:$E$1000,4,false)</f>
        <v>2.48</v>
      </c>
      <c r="F289" s="30">
        <f>VLOOKUP(B289,'DK Salaries'!$B$2:$C$1000,2,false)</f>
        <v>2500</v>
      </c>
      <c r="G289" s="31">
        <f t="shared" si="1"/>
        <v>5</v>
      </c>
      <c r="H289" s="31">
        <f t="shared" si="2"/>
        <v>7.5</v>
      </c>
      <c r="I289" s="31">
        <f t="shared" si="3"/>
        <v>10</v>
      </c>
      <c r="J289" s="3" t="str">
        <f>IFERROR(VLOOKUP(VLOOKUP(B289,Functions!B$2:L$1000,5,false),Functions2!$A$2:$B$100,2,FALSE),VLOOKUP(B289,Functions!B$2:L$1000,5,false))</f>
        <v>Cin</v>
      </c>
      <c r="K289" s="3" t="str">
        <f>IFERROR(VLOOKUP(VLOOKUP(B289,Functions!B$2:L$1000,11,false),Functions2!$A$2:$B$100,2,FALSE),VLOOKUP(B289,Functions!B$2:L$1000,11,false))</f>
        <v>NWE</v>
      </c>
      <c r="L289" s="32">
        <f>VLOOKUP(K289,'DK DvP'!A$2:F$34,if(A289="DST",6,if(A289="TE",5,if(A289="WR",4,if(A289="RB",3,2)))),FALSE)/VLOOKUP("AVG",'DK DvP'!$A$2:$F$34,if(A289="DST",6,if(A289="TE",5,if(A289="WR",4,if(A289="RB",3,2)))),false)</f>
        <v>0.9911218725</v>
      </c>
      <c r="M289" s="8">
        <f>VLOOKUP(J289,Odds!$I$2:$J$31,2,false)</f>
        <v>19</v>
      </c>
      <c r="N289" s="12">
        <f>VLOOKUP(if(A289="DST",K289,J289),'Avg Line'!$D$1:$E$32,2,false)</f>
        <v>23.35</v>
      </c>
      <c r="O289" s="31">
        <f t="shared" si="4"/>
        <v>0.8137044968</v>
      </c>
      <c r="P289" s="12">
        <f t="shared" si="5"/>
        <v>2.000071205</v>
      </c>
      <c r="Q289" s="12">
        <f t="shared" si="6"/>
        <v>0.8000284819</v>
      </c>
      <c r="R289" s="33">
        <f t="shared" si="7"/>
        <v>0.998650102</v>
      </c>
      <c r="S289" s="33">
        <f t="shared" si="8"/>
        <v>0.0005770250424</v>
      </c>
      <c r="T289" s="33">
        <f t="shared" si="9"/>
        <v>0</v>
      </c>
      <c r="U289" s="3">
        <f>iferror(VLOOKUP(B289,Calendar!$A$2:$C$1001,2,false),"TBD")</f>
        <v>6.2</v>
      </c>
      <c r="V289" s="3">
        <f>iferror(VLOOKUP(B289,Calendar!$A$2:$C$1001,3,false),"TBD")</f>
        <v>0.4</v>
      </c>
    </row>
    <row r="290">
      <c r="A290" s="3" t="str">
        <f>VLOOKUP(B290,'DK Salaries'!$B$2:$G$1000,6,false)</f>
        <v>TE</v>
      </c>
      <c r="B290" s="3" t="s">
        <v>181</v>
      </c>
      <c r="C290" s="12" t="str">
        <f>iferror(VLOOKUP(B290,'FD Salaries'!$M$2:$P$1000,3,false)," ")</f>
        <v/>
      </c>
      <c r="D290" s="12" t="str">
        <f>iferror(VLOOKUP(B290,'FD Salaries'!$M$2:$P$1000,4,false)," ")</f>
        <v/>
      </c>
      <c r="E290" s="12">
        <f>VLOOKUP(B290,Functions!$B$2:$E$1000,4,false)</f>
        <v>7</v>
      </c>
      <c r="F290" s="30">
        <f>VLOOKUP(B290,'DK Salaries'!$B$2:$C$1000,2,false)</f>
        <v>6700</v>
      </c>
      <c r="G290" s="31">
        <f t="shared" si="1"/>
        <v>13.4</v>
      </c>
      <c r="H290" s="31">
        <f t="shared" si="2"/>
        <v>20.1</v>
      </c>
      <c r="I290" s="31">
        <f t="shared" si="3"/>
        <v>26.8</v>
      </c>
      <c r="J290" s="3" t="str">
        <f>IFERROR(VLOOKUP(VLOOKUP(B290,Functions!B$2:L$1000,5,false),Functions2!$A$2:$B$100,2,FALSE),VLOOKUP(B290,Functions!B$2:L$1000,5,false))</f>
        <v>NWE</v>
      </c>
      <c r="K290" s="3" t="str">
        <f>IFERROR(VLOOKUP(VLOOKUP(B290,Functions!B$2:L$1000,11,false),Functions2!$A$2:$B$100,2,FALSE),VLOOKUP(B290,Functions!B$2:L$1000,11,false))</f>
        <v>Cin</v>
      </c>
      <c r="L290" s="32">
        <f>VLOOKUP(K290,'DK DvP'!A$2:F$34,if(A290="DST",6,if(A290="TE",5,if(A290="WR",4,if(A290="RB",3,2)))),FALSE)/VLOOKUP("AVG",'DK DvP'!$A$2:$F$34,if(A290="DST",6,if(A290="TE",5,if(A290="WR",4,if(A290="RB",3,2)))),false)</f>
        <v>0.6053268765</v>
      </c>
      <c r="M290" s="8">
        <f>VLOOKUP(J290,Odds!$I$2:$J$31,2,false)</f>
        <v>28</v>
      </c>
      <c r="N290" s="12">
        <f>VLOOKUP(if(A290="DST",K290,J290),'Avg Line'!$D$1:$E$32,2,false)</f>
        <v>22.35</v>
      </c>
      <c r="O290" s="31">
        <f t="shared" si="4"/>
        <v>1.252796421</v>
      </c>
      <c r="P290" s="12">
        <f t="shared" si="5"/>
        <v>5.308459409</v>
      </c>
      <c r="Q290" s="12">
        <f t="shared" si="6"/>
        <v>0.7923073745</v>
      </c>
      <c r="R290" s="33">
        <f t="shared" si="7"/>
        <v>0.403732563</v>
      </c>
      <c r="S290" s="33">
        <f t="shared" si="8"/>
        <v>0.2099131346</v>
      </c>
      <c r="T290" s="33">
        <f t="shared" si="9"/>
        <v>0.08538280544</v>
      </c>
      <c r="U290" s="3">
        <f>iferror(VLOOKUP(B290,Calendar!$A$2:$C$1001,2,false),"TBD")</f>
        <v>10.5</v>
      </c>
      <c r="V290" s="3">
        <f>iferror(VLOOKUP(B290,Calendar!$A$2:$C$1001,3,false),"TBD")</f>
        <v>11.9</v>
      </c>
    </row>
    <row r="291">
      <c r="A291" s="3" t="str">
        <f>VLOOKUP(B291,'DK Salaries'!$B$2:$G$1000,6,false)</f>
        <v>TE</v>
      </c>
      <c r="B291" s="3" t="s">
        <v>979</v>
      </c>
      <c r="C291" s="12" t="str">
        <f>iferror(VLOOKUP(B291,'FD Salaries'!$M$2:$P$1000,3,false)," ")</f>
        <v/>
      </c>
      <c r="D291" s="12" t="str">
        <f>iferror(VLOOKUP(B291,'FD Salaries'!$M$2:$P$1000,4,false)," ")</f>
        <v/>
      </c>
      <c r="E291" s="12">
        <f>VLOOKUP(B291,Functions!$B$2:$E$1000,4,false)</f>
        <v>1.78</v>
      </c>
      <c r="F291" s="30">
        <f>VLOOKUP(B291,'DK Salaries'!$B$2:$C$1000,2,false)</f>
        <v>2500</v>
      </c>
      <c r="G291" s="31">
        <f t="shared" si="1"/>
        <v>5</v>
      </c>
      <c r="H291" s="31">
        <f t="shared" si="2"/>
        <v>7.5</v>
      </c>
      <c r="I291" s="31">
        <f t="shared" si="3"/>
        <v>10</v>
      </c>
      <c r="J291" s="3" t="str">
        <f>IFERROR(VLOOKUP(VLOOKUP(B291,Functions!B$2:L$1000,5,false),Functions2!$A$2:$B$100,2,FALSE),VLOOKUP(B291,Functions!B$2:L$1000,5,false))</f>
        <v>Den</v>
      </c>
      <c r="K291" s="3" t="str">
        <f>IFERROR(VLOOKUP(VLOOKUP(B291,Functions!B$2:L$1000,11,false),Functions2!$A$2:$B$100,2,FALSE),VLOOKUP(B291,Functions!B$2:L$1000,11,false))</f>
        <v>SDG</v>
      </c>
      <c r="L291" s="32">
        <f>VLOOKUP(K291,'DK DvP'!A$2:F$34,if(A291="DST",6,if(A291="TE",5,if(A291="WR",4,if(A291="RB",3,2)))),FALSE)/VLOOKUP("AVG",'DK DvP'!$A$2:$F$34,if(A291="DST",6,if(A291="TE",5,if(A291="WR",4,if(A291="RB",3,2)))),false)</f>
        <v>0.9620661824</v>
      </c>
      <c r="M291" s="8">
        <f>VLOOKUP(J291,Odds!$I$2:$J$31,2,false)</f>
        <v>24</v>
      </c>
      <c r="N291" s="12">
        <f>VLOOKUP(if(A291="DST",K291,J291),'Avg Line'!$D$1:$E$32,2,false)</f>
        <v>22.35</v>
      </c>
      <c r="O291" s="31">
        <f t="shared" si="4"/>
        <v>1.073825503</v>
      </c>
      <c r="P291" s="12">
        <f t="shared" si="5"/>
        <v>1.838902341</v>
      </c>
      <c r="Q291" s="12">
        <f t="shared" si="6"/>
        <v>0.7355609362</v>
      </c>
      <c r="R291" s="33" t="str">
        <f t="shared" si="7"/>
        <v>TBD</v>
      </c>
      <c r="S291" s="33" t="str">
        <f t="shared" si="8"/>
        <v>TBD</v>
      </c>
      <c r="T291" s="33" t="str">
        <f t="shared" si="9"/>
        <v>TBD</v>
      </c>
      <c r="U291" s="3">
        <f>iferror(VLOOKUP(B291,Calendar!$A$2:$C$1001,2,false),"TBD")</f>
        <v>8.9</v>
      </c>
      <c r="V291" s="3" t="str">
        <f>iferror(VLOOKUP(B291,Calendar!$A$2:$C$1001,3,false),"TBD")</f>
        <v>TBD</v>
      </c>
    </row>
    <row r="292">
      <c r="A292" s="3" t="str">
        <f>VLOOKUP(B292,'DK Salaries'!$B$2:$G$1000,6,false)</f>
        <v>TE</v>
      </c>
      <c r="B292" s="3" t="s">
        <v>1012</v>
      </c>
      <c r="C292" s="12" t="str">
        <f>iferror(VLOOKUP(B292,'FD Salaries'!$M$2:$P$1000,3,false)," ")</f>
        <v/>
      </c>
      <c r="D292" s="12" t="str">
        <f>iferror(VLOOKUP(B292,'FD Salaries'!$M$2:$P$1000,4,false)," ")</f>
        <v/>
      </c>
      <c r="E292" s="12">
        <f>VLOOKUP(B292,Functions!$B$2:$E$1000,4,false)</f>
        <v>0.62</v>
      </c>
      <c r="F292" s="30">
        <f>VLOOKUP(B292,'DK Salaries'!$B$2:$C$1000,2,false)</f>
        <v>2500</v>
      </c>
      <c r="G292" s="31">
        <f t="shared" si="1"/>
        <v>5</v>
      </c>
      <c r="H292" s="31">
        <f t="shared" si="2"/>
        <v>7.5</v>
      </c>
      <c r="I292" s="31">
        <f t="shared" si="3"/>
        <v>10</v>
      </c>
      <c r="J292" s="3" t="str">
        <f>IFERROR(VLOOKUP(VLOOKUP(B292,Functions!B$2:L$1000,5,false),Functions2!$A$2:$B$100,2,FALSE),VLOOKUP(B292,Functions!B$2:L$1000,5,false))</f>
        <v>Ten</v>
      </c>
      <c r="K292" s="3" t="str">
        <f>IFERROR(VLOOKUP(VLOOKUP(B292,Functions!B$2:L$1000,11,false),Functions2!$A$2:$B$100,2,FALSE),VLOOKUP(B292,Functions!B$2:L$1000,11,false))</f>
        <v>Cle</v>
      </c>
      <c r="L292" s="32">
        <f>VLOOKUP(K292,'DK DvP'!A$2:F$34,if(A292="DST",6,if(A292="TE",5,if(A292="WR",4,if(A292="RB",3,2)))),FALSE)/VLOOKUP("AVG",'DK DvP'!$A$2:$F$34,if(A292="DST",6,if(A292="TE",5,if(A292="WR",4,if(A292="RB",3,2)))),false)</f>
        <v>2.261501211</v>
      </c>
      <c r="M292" s="8">
        <f>VLOOKUP(J292,Odds!$I$2:$J$31,2,false)</f>
        <v>26.25</v>
      </c>
      <c r="N292" s="12">
        <f>VLOOKUP(if(A292="DST",K292,J292),'Avg Line'!$D$1:$E$32,2,false)</f>
        <v>20.3</v>
      </c>
      <c r="O292" s="31">
        <f t="shared" si="4"/>
        <v>1.293103448</v>
      </c>
      <c r="P292" s="12">
        <f t="shared" si="5"/>
        <v>1.813100109</v>
      </c>
      <c r="Q292" s="12">
        <f t="shared" si="6"/>
        <v>0.7252400434</v>
      </c>
      <c r="R292" s="33" t="str">
        <f t="shared" si="7"/>
        <v>TBD</v>
      </c>
      <c r="S292" s="33" t="str">
        <f t="shared" si="8"/>
        <v>TBD</v>
      </c>
      <c r="T292" s="33" t="str">
        <f t="shared" si="9"/>
        <v>TBD</v>
      </c>
      <c r="U292" s="3" t="str">
        <f>iferror(VLOOKUP(B292,Calendar!$A$2:$C$1001,2,false),"TBD")</f>
        <v>TBD</v>
      </c>
      <c r="V292" s="3" t="str">
        <f>iferror(VLOOKUP(B292,Calendar!$A$2:$C$1001,3,false),"TBD")</f>
        <v>TBD</v>
      </c>
    </row>
    <row r="293">
      <c r="A293" s="3" t="str">
        <f>VLOOKUP(B293,'DK Salaries'!$B$2:$G$1000,6,false)</f>
        <v>TE</v>
      </c>
      <c r="B293" s="3" t="s">
        <v>1004</v>
      </c>
      <c r="C293" s="12" t="str">
        <f>iferror(VLOOKUP(B293,'FD Salaries'!$M$2:$P$1000,3,false)," ")</f>
        <v/>
      </c>
      <c r="D293" s="12" t="str">
        <f>iferror(VLOOKUP(B293,'FD Salaries'!$M$2:$P$1000,4,false)," ")</f>
        <v/>
      </c>
      <c r="E293" s="12">
        <f>VLOOKUP(B293,Functions!$B$2:$E$1000,4,false)</f>
        <v>1.56</v>
      </c>
      <c r="F293" s="30">
        <f>VLOOKUP(B293,'DK Salaries'!$B$2:$C$1000,2,false)</f>
        <v>2500</v>
      </c>
      <c r="G293" s="31">
        <f t="shared" si="1"/>
        <v>5</v>
      </c>
      <c r="H293" s="31">
        <f t="shared" si="2"/>
        <v>7.5</v>
      </c>
      <c r="I293" s="31">
        <f t="shared" si="3"/>
        <v>10</v>
      </c>
      <c r="J293" s="3" t="str">
        <f>IFERROR(VLOOKUP(VLOOKUP(B293,Functions!B$2:L$1000,5,false),Functions2!$A$2:$B$100,2,FALSE),VLOOKUP(B293,Functions!B$2:L$1000,5,false))</f>
        <v>Buf</v>
      </c>
      <c r="K293" s="3" t="str">
        <f>IFERROR(VLOOKUP(VLOOKUP(B293,Functions!B$2:L$1000,11,false),Functions2!$A$2:$B$100,2,FALSE),VLOOKUP(B293,Functions!B$2:L$1000,11,false))</f>
        <v>SFO</v>
      </c>
      <c r="L293" s="32">
        <f>VLOOKUP(K293,'DK DvP'!A$2:F$34,if(A293="DST",6,if(A293="TE",5,if(A293="WR",4,if(A293="RB",3,2)))),FALSE)/VLOOKUP("AVG",'DK DvP'!$A$2:$F$34,if(A293="DST",6,if(A293="TE",5,if(A293="WR",4,if(A293="RB",3,2)))),false)</f>
        <v>0.8765133172</v>
      </c>
      <c r="M293" s="8">
        <f>VLOOKUP(J293,Odds!$I$2:$J$31,2,false)</f>
        <v>26.25</v>
      </c>
      <c r="N293" s="12">
        <f>VLOOKUP(if(A293="DST",K293,J293),'Avg Line'!$D$1:$E$32,2,false)</f>
        <v>20.75</v>
      </c>
      <c r="O293" s="31">
        <f t="shared" si="4"/>
        <v>1.265060241</v>
      </c>
      <c r="P293" s="12">
        <f t="shared" si="5"/>
        <v>1.729793751</v>
      </c>
      <c r="Q293" s="12">
        <f t="shared" si="6"/>
        <v>0.6919175005</v>
      </c>
      <c r="R293" s="33">
        <f t="shared" si="7"/>
        <v>0</v>
      </c>
      <c r="S293" s="33">
        <f t="shared" si="8"/>
        <v>0</v>
      </c>
      <c r="T293" s="33">
        <f t="shared" si="9"/>
        <v>0</v>
      </c>
      <c r="U293" s="3">
        <f>iferror(VLOOKUP(B293,Calendar!$A$2:$C$1001,2,false),"TBD")</f>
        <v>3.9</v>
      </c>
      <c r="V293" s="3">
        <f>iferror(VLOOKUP(B293,Calendar!$A$2:$C$1001,3,false),"TBD")</f>
        <v>0.1</v>
      </c>
    </row>
    <row r="294">
      <c r="A294" s="3" t="str">
        <f>VLOOKUP(B294,'DK Salaries'!$B$2:$G$1000,6,false)</f>
        <v>TE</v>
      </c>
      <c r="B294" s="3" t="s">
        <v>1116</v>
      </c>
      <c r="C294" s="12" t="str">
        <f>iferror(VLOOKUP(B294,'FD Salaries'!$M$2:$P$1000,3,false)," ")</f>
        <v/>
      </c>
      <c r="D294" s="12" t="str">
        <f>iferror(VLOOKUP(B294,'FD Salaries'!$M$2:$P$1000,4,false)," ")</f>
        <v/>
      </c>
      <c r="E294" s="12">
        <f>VLOOKUP(B294,Functions!$B$2:$E$1000,4,false)</f>
        <v>1.6</v>
      </c>
      <c r="F294" s="30">
        <f>VLOOKUP(B294,'DK Salaries'!$B$2:$C$1000,2,false)</f>
        <v>2500</v>
      </c>
      <c r="G294" s="31">
        <f t="shared" si="1"/>
        <v>5</v>
      </c>
      <c r="H294" s="31">
        <f t="shared" si="2"/>
        <v>7.5</v>
      </c>
      <c r="I294" s="31">
        <f t="shared" si="3"/>
        <v>10</v>
      </c>
      <c r="J294" s="3" t="str">
        <f>IFERROR(VLOOKUP(VLOOKUP(B294,Functions!B$2:L$1000,5,false),Functions2!$A$2:$B$100,2,FALSE),VLOOKUP(B294,Functions!B$2:L$1000,5,false))</f>
        <v>Dal</v>
      </c>
      <c r="K294" s="3" t="str">
        <f>IFERROR(VLOOKUP(VLOOKUP(B294,Functions!B$2:L$1000,11,false),Functions2!$A$2:$B$100,2,FALSE),VLOOKUP(B294,Functions!B$2:L$1000,11,false))</f>
        <v>GNB</v>
      </c>
      <c r="L294" s="32">
        <f>VLOOKUP(K294,'DK DvP'!A$2:F$34,if(A294="DST",6,if(A294="TE",5,if(A294="WR",4,if(A294="RB",3,2)))),FALSE)/VLOOKUP("AVG",'DK DvP'!$A$2:$F$34,if(A294="DST",6,if(A294="TE",5,if(A294="WR",4,if(A294="RB",3,2)))),false)</f>
        <v>1.564164649</v>
      </c>
      <c r="M294" s="8">
        <f>VLOOKUP(J294,Odds!$I$2:$J$31,2,false)</f>
        <v>21.25</v>
      </c>
      <c r="N294" s="12">
        <f>VLOOKUP(if(A294="DST",K294,J294),'Avg Line'!$D$1:$E$32,2,false)</f>
        <v>31.42</v>
      </c>
      <c r="O294" s="31">
        <f t="shared" si="4"/>
        <v>0.6763208148</v>
      </c>
      <c r="P294" s="12">
        <f t="shared" si="5"/>
        <v>1.692603376</v>
      </c>
      <c r="Q294" s="12">
        <f t="shared" si="6"/>
        <v>0.6770413503</v>
      </c>
      <c r="R294" s="33">
        <f t="shared" si="7"/>
        <v>0.2208781637</v>
      </c>
      <c r="S294" s="33">
        <f t="shared" si="8"/>
        <v>0.003547972272</v>
      </c>
      <c r="T294" s="33">
        <f t="shared" si="9"/>
        <v>0.000001961839939</v>
      </c>
      <c r="U294" s="3">
        <f>iferror(VLOOKUP(B294,Calendar!$A$2:$C$1001,2,false),"TBD")</f>
        <v>4</v>
      </c>
      <c r="V294" s="3">
        <f>iferror(VLOOKUP(B294,Calendar!$A$2:$C$1001,3,false),"TBD")</f>
        <v>1.3</v>
      </c>
    </row>
    <row r="295">
      <c r="A295" s="3" t="str">
        <f>VLOOKUP(B295,'DK Salaries'!$B$2:$G$1000,6,false)</f>
        <v>TE</v>
      </c>
      <c r="B295" s="3" t="s">
        <v>1106</v>
      </c>
      <c r="C295" s="12" t="str">
        <f>iferror(VLOOKUP(B295,'FD Salaries'!$M$2:$P$1000,3,false)," ")</f>
        <v/>
      </c>
      <c r="D295" s="12" t="str">
        <f>iferror(VLOOKUP(B295,'FD Salaries'!$M$2:$P$1000,4,false)," ")</f>
        <v/>
      </c>
      <c r="E295" s="12">
        <f>VLOOKUP(B295,Functions!$B$2:$E$1000,4,false)</f>
        <v>5.48</v>
      </c>
      <c r="F295" s="30">
        <f>VLOOKUP(B295,'DK Salaries'!$B$2:$C$1000,2,false)</f>
        <v>2500</v>
      </c>
      <c r="G295" s="31">
        <f t="shared" si="1"/>
        <v>5</v>
      </c>
      <c r="H295" s="31">
        <f t="shared" si="2"/>
        <v>7.5</v>
      </c>
      <c r="I295" s="31">
        <f t="shared" si="3"/>
        <v>10</v>
      </c>
      <c r="J295" s="3" t="str">
        <f>IFERROR(VLOOKUP(VLOOKUP(B295,Functions!B$2:L$1000,5,false),Functions2!$A$2:$B$100,2,FALSE),VLOOKUP(B295,Functions!B$2:L$1000,5,false))</f>
        <v>Atl</v>
      </c>
      <c r="K295" s="3" t="str">
        <f>IFERROR(VLOOKUP(VLOOKUP(B295,Functions!B$2:L$1000,11,false),Functions2!$A$2:$B$100,2,FALSE),VLOOKUP(B295,Functions!B$2:L$1000,11,false))</f>
        <v>Sea</v>
      </c>
      <c r="L295" s="32">
        <f>VLOOKUP(K295,'DK DvP'!A$2:F$34,if(A295="DST",6,if(A295="TE",5,if(A295="WR",4,if(A295="RB",3,2)))),FALSE)/VLOOKUP("AVG",'DK DvP'!$A$2:$F$34,if(A295="DST",6,if(A295="TE",5,if(A295="WR",4,if(A295="RB",3,2)))),false)</f>
        <v>0.3147699758</v>
      </c>
      <c r="M295" s="8">
        <f>VLOOKUP(J295,Odds!$I$2:$J$31,2,false)</f>
        <v>20</v>
      </c>
      <c r="N295" s="12">
        <f>VLOOKUP(if(A295="DST",K295,J295),'Avg Line'!$D$1:$E$32,2,false)</f>
        <v>23.1</v>
      </c>
      <c r="O295" s="31">
        <f t="shared" si="4"/>
        <v>0.8658008658</v>
      </c>
      <c r="P295" s="12">
        <f t="shared" si="5"/>
        <v>1.493454084</v>
      </c>
      <c r="Q295" s="12">
        <f t="shared" si="6"/>
        <v>0.5973816337</v>
      </c>
      <c r="R295" s="33">
        <f t="shared" si="7"/>
        <v>0.6452579391</v>
      </c>
      <c r="S295" s="33">
        <f t="shared" si="8"/>
        <v>0.4531736581</v>
      </c>
      <c r="T295" s="33">
        <f t="shared" si="9"/>
        <v>0.271645758</v>
      </c>
      <c r="U295" s="3">
        <f>iferror(VLOOKUP(B295,Calendar!$A$2:$C$1001,2,false),"TBD")</f>
        <v>6.9</v>
      </c>
      <c r="V295" s="3">
        <f>iferror(VLOOKUP(B295,Calendar!$A$2:$C$1001,3,false),"TBD")</f>
        <v>5.1</v>
      </c>
    </row>
    <row r="296">
      <c r="A296" s="3" t="str">
        <f>VLOOKUP(B296,'DK Salaries'!$B$2:$G$1000,6,false)</f>
        <v>TE</v>
      </c>
      <c r="B296" s="3" t="s">
        <v>1005</v>
      </c>
      <c r="C296" s="12" t="str">
        <f>iferror(VLOOKUP(B296,'FD Salaries'!$M$2:$P$1000,3,false)," ")</f>
        <v/>
      </c>
      <c r="D296" s="12" t="str">
        <f>iferror(VLOOKUP(B296,'FD Salaries'!$M$2:$P$1000,4,false)," ")</f>
        <v/>
      </c>
      <c r="E296" s="12">
        <f>VLOOKUP(B296,Functions!$B$2:$E$1000,4,false)</f>
        <v>3.88</v>
      </c>
      <c r="F296" s="30">
        <f>VLOOKUP(B296,'DK Salaries'!$B$2:$C$1000,2,false)</f>
        <v>2500</v>
      </c>
      <c r="G296" s="31">
        <f t="shared" si="1"/>
        <v>5</v>
      </c>
      <c r="H296" s="31">
        <f t="shared" si="2"/>
        <v>7.5</v>
      </c>
      <c r="I296" s="31">
        <f t="shared" si="3"/>
        <v>10</v>
      </c>
      <c r="J296" s="3" t="str">
        <f>IFERROR(VLOOKUP(VLOOKUP(B296,Functions!B$2:L$1000,5,false),Functions2!$A$2:$B$100,2,FALSE),VLOOKUP(B296,Functions!B$2:L$1000,5,false))</f>
        <v>Was</v>
      </c>
      <c r="K296" s="3" t="str">
        <f>IFERROR(VLOOKUP(VLOOKUP(B296,Functions!B$2:L$1000,11,false),Functions2!$A$2:$B$100,2,FALSE),VLOOKUP(B296,Functions!B$2:L$1000,11,false))</f>
        <v>Phi</v>
      </c>
      <c r="L296" s="32">
        <f>VLOOKUP(K296,'DK DvP'!A$2:F$34,if(A296="DST",6,if(A296="TE",5,if(A296="WR",4,if(A296="RB",3,2)))),FALSE)/VLOOKUP("AVG",'DK DvP'!$A$2:$F$34,if(A296="DST",6,if(A296="TE",5,if(A296="WR",4,if(A296="RB",3,2)))),false)</f>
        <v>0.4156577885</v>
      </c>
      <c r="M296" s="8">
        <f>VLOOKUP(J296,Odds!$I$2:$J$31,2,false)</f>
        <v>21.5</v>
      </c>
      <c r="N296" s="12">
        <f>VLOOKUP(if(A296="DST",K296,J296),'Avg Line'!$D$1:$E$32,2,false)</f>
        <v>23.65</v>
      </c>
      <c r="O296" s="31">
        <f t="shared" si="4"/>
        <v>0.9090909091</v>
      </c>
      <c r="P296" s="12">
        <f t="shared" si="5"/>
        <v>1.466138381</v>
      </c>
      <c r="Q296" s="12">
        <f t="shared" si="6"/>
        <v>0.5864553526</v>
      </c>
      <c r="R296" s="33">
        <f t="shared" si="7"/>
        <v>0.4892190887</v>
      </c>
      <c r="S296" s="33">
        <f t="shared" si="8"/>
        <v>0.2411205215</v>
      </c>
      <c r="T296" s="33">
        <f t="shared" si="9"/>
        <v>0.08404324772</v>
      </c>
      <c r="U296" s="3">
        <f>iferror(VLOOKUP(B296,Calendar!$A$2:$C$1001,2,false),"TBD")</f>
        <v>4.9</v>
      </c>
      <c r="V296" s="3">
        <f>iferror(VLOOKUP(B296,Calendar!$A$2:$C$1001,3,false),"TBD")</f>
        <v>3.7</v>
      </c>
    </row>
    <row r="297">
      <c r="A297" s="3" t="str">
        <f>VLOOKUP(B297,'DK Salaries'!$B$2:$G$1000,6,false)</f>
        <v>TE</v>
      </c>
      <c r="B297" s="3" t="s">
        <v>1035</v>
      </c>
      <c r="C297" s="12" t="str">
        <f>iferror(VLOOKUP(B297,'FD Salaries'!$M$2:$P$1000,3,false)," ")</f>
        <v/>
      </c>
      <c r="D297" s="12" t="str">
        <f>iferror(VLOOKUP(B297,'FD Salaries'!$M$2:$P$1000,4,false)," ")</f>
        <v/>
      </c>
      <c r="E297" s="12">
        <f>VLOOKUP(B297,Functions!$B$2:$E$1000,4,false)</f>
        <v>1.4</v>
      </c>
      <c r="F297" s="30">
        <f>VLOOKUP(B297,'DK Salaries'!$B$2:$C$1000,2,false)</f>
        <v>2500</v>
      </c>
      <c r="G297" s="31">
        <f t="shared" si="1"/>
        <v>5</v>
      </c>
      <c r="H297" s="31">
        <f t="shared" si="2"/>
        <v>7.5</v>
      </c>
      <c r="I297" s="31">
        <f t="shared" si="3"/>
        <v>10</v>
      </c>
      <c r="J297" s="3" t="str">
        <f>IFERROR(VLOOKUP(VLOOKUP(B297,Functions!B$2:L$1000,5,false),Functions2!$A$2:$B$100,2,FALSE),VLOOKUP(B297,Functions!B$2:L$1000,5,false))</f>
        <v>Car</v>
      </c>
      <c r="K297" s="3" t="str">
        <f>IFERROR(VLOOKUP(VLOOKUP(B297,Functions!B$2:L$1000,11,false),Functions2!$A$2:$B$100,2,FALSE),VLOOKUP(B297,Functions!B$2:L$1000,11,false))</f>
        <v>NOR</v>
      </c>
      <c r="L297" s="32">
        <f>VLOOKUP(K297,'DK DvP'!A$2:F$34,if(A297="DST",6,if(A297="TE",5,if(A297="WR",4,if(A297="RB",3,2)))),FALSE)/VLOOKUP("AVG",'DK DvP'!$A$2:$F$34,if(A297="DST",6,if(A297="TE",5,if(A297="WR",4,if(A297="RB",3,2)))),false)</f>
        <v>0.7933817595</v>
      </c>
      <c r="M297" s="8">
        <f>VLOOKUP(J297,Odds!$I$2:$J$31,2,false)</f>
        <v>25.5</v>
      </c>
      <c r="N297" s="12">
        <f>VLOOKUP(if(A297="DST",K297,J297),'Avg Line'!$D$1:$E$32,2,false)</f>
        <v>25</v>
      </c>
      <c r="O297" s="31">
        <f t="shared" si="4"/>
        <v>1.02</v>
      </c>
      <c r="P297" s="12">
        <f t="shared" si="5"/>
        <v>1.132949153</v>
      </c>
      <c r="Q297" s="12">
        <f t="shared" si="6"/>
        <v>0.453179661</v>
      </c>
      <c r="R297" s="33">
        <f t="shared" si="7"/>
        <v>0.0000002866515719</v>
      </c>
      <c r="S297" s="33">
        <f t="shared" si="8"/>
        <v>0</v>
      </c>
      <c r="T297" s="33">
        <f t="shared" si="9"/>
        <v>0</v>
      </c>
      <c r="U297" s="3">
        <f>iferror(VLOOKUP(B297,Calendar!$A$2:$C$1001,2,false),"TBD")</f>
        <v>3.5</v>
      </c>
      <c r="V297" s="3">
        <f>iferror(VLOOKUP(B297,Calendar!$A$2:$C$1001,3,false),"TBD")</f>
        <v>0.3</v>
      </c>
    </row>
    <row r="298">
      <c r="A298" s="3" t="str">
        <f>VLOOKUP(B298,'DK Salaries'!$B$2:$G$1000,6,false)</f>
        <v>TE</v>
      </c>
      <c r="B298" s="3" t="s">
        <v>1033</v>
      </c>
      <c r="C298" s="12" t="str">
        <f>iferror(VLOOKUP(B298,'FD Salaries'!$M$2:$P$1000,3,false)," ")</f>
        <v/>
      </c>
      <c r="D298" s="12" t="str">
        <f>iferror(VLOOKUP(B298,'FD Salaries'!$M$2:$P$1000,4,false)," ")</f>
        <v/>
      </c>
      <c r="E298" s="12">
        <f>VLOOKUP(B298,Functions!$B$2:$E$1000,4,false)</f>
        <v>1.567</v>
      </c>
      <c r="F298" s="30">
        <f>VLOOKUP(B298,'DK Salaries'!$B$2:$C$1000,2,false)</f>
        <v>2500</v>
      </c>
      <c r="G298" s="31">
        <f t="shared" si="1"/>
        <v>5</v>
      </c>
      <c r="H298" s="31">
        <f t="shared" si="2"/>
        <v>7.5</v>
      </c>
      <c r="I298" s="31">
        <f t="shared" si="3"/>
        <v>10</v>
      </c>
      <c r="J298" s="3" t="str">
        <f>IFERROR(VLOOKUP(VLOOKUP(B298,Functions!B$2:L$1000,5,false),Functions2!$A$2:$B$100,2,FALSE),VLOOKUP(B298,Functions!B$2:L$1000,5,false))</f>
        <v>NYG</v>
      </c>
      <c r="K298" s="3" t="str">
        <f>IFERROR(VLOOKUP(VLOOKUP(B298,Functions!B$2:L$1000,11,false),Functions2!$A$2:$B$100,2,FALSE),VLOOKUP(B298,Functions!B$2:L$1000,11,false))</f>
        <v>Bal</v>
      </c>
      <c r="L298" s="32">
        <f>VLOOKUP(K298,'DK DvP'!A$2:F$34,if(A298="DST",6,if(A298="TE",5,if(A298="WR",4,if(A298="RB",3,2)))),FALSE)/VLOOKUP("AVG",'DK DvP'!$A$2:$F$34,if(A298="DST",6,if(A298="TE",5,if(A298="WR",4,if(A298="RB",3,2)))),false)</f>
        <v>0.789346247</v>
      </c>
      <c r="M298" s="8">
        <f>VLOOKUP(J298,Odds!$I$2:$J$31,2,false)</f>
        <v>23.75</v>
      </c>
      <c r="N298" s="12">
        <f>VLOOKUP(if(A298="DST",K298,J298),'Avg Line'!$D$1:$E$32,2,false)</f>
        <v>29.44</v>
      </c>
      <c r="O298" s="31">
        <f t="shared" si="4"/>
        <v>0.8067255435</v>
      </c>
      <c r="P298" s="12">
        <f t="shared" si="5"/>
        <v>0.9978433174</v>
      </c>
      <c r="Q298" s="12">
        <f t="shared" si="6"/>
        <v>0.399137327</v>
      </c>
      <c r="R298" s="33" t="str">
        <f t="shared" si="7"/>
        <v>TBD</v>
      </c>
      <c r="S298" s="33" t="str">
        <f t="shared" si="8"/>
        <v>TBD</v>
      </c>
      <c r="T298" s="33" t="str">
        <f t="shared" si="9"/>
        <v>TBD</v>
      </c>
      <c r="U298" s="3">
        <f>iferror(VLOOKUP(B298,Calendar!$A$2:$C$1001,2,false),"TBD")</f>
        <v>4.7</v>
      </c>
      <c r="V298" s="3" t="str">
        <f>iferror(VLOOKUP(B298,Calendar!$A$2:$C$1001,3,false),"TBD")</f>
        <v>TBD</v>
      </c>
    </row>
    <row r="299">
      <c r="A299" s="3" t="str">
        <f>VLOOKUP(B299,'DK Salaries'!$B$2:$G$1000,6,false)</f>
        <v>TE</v>
      </c>
      <c r="B299" s="3" t="s">
        <v>1023</v>
      </c>
      <c r="C299" s="12" t="str">
        <f>iferror(VLOOKUP(B299,'FD Salaries'!$M$2:$P$1000,3,false)," ")</f>
        <v/>
      </c>
      <c r="D299" s="12" t="str">
        <f>iferror(VLOOKUP(B299,'FD Salaries'!$M$2:$P$1000,4,false)," ")</f>
        <v/>
      </c>
      <c r="E299" s="12">
        <f>VLOOKUP(B299,Functions!$B$2:$E$1000,4,false)</f>
        <v>0.34</v>
      </c>
      <c r="F299" s="30">
        <f>VLOOKUP(B299,'DK Salaries'!$B$2:$C$1000,2,false)</f>
        <v>2500</v>
      </c>
      <c r="G299" s="31">
        <f t="shared" si="1"/>
        <v>5</v>
      </c>
      <c r="H299" s="31">
        <f t="shared" si="2"/>
        <v>7.5</v>
      </c>
      <c r="I299" s="31">
        <f t="shared" si="3"/>
        <v>10</v>
      </c>
      <c r="J299" s="3" t="str">
        <f>IFERROR(VLOOKUP(VLOOKUP(B299,Functions!B$2:L$1000,5,false),Functions2!$A$2:$B$100,2,FALSE),VLOOKUP(B299,Functions!B$2:L$1000,5,false))</f>
        <v>Ten</v>
      </c>
      <c r="K299" s="3" t="str">
        <f>IFERROR(VLOOKUP(VLOOKUP(B299,Functions!B$2:L$1000,11,false),Functions2!$A$2:$B$100,2,FALSE),VLOOKUP(B299,Functions!B$2:L$1000,11,false))</f>
        <v>Cle</v>
      </c>
      <c r="L299" s="32">
        <f>VLOOKUP(K299,'DK DvP'!A$2:F$34,if(A299="DST",6,if(A299="TE",5,if(A299="WR",4,if(A299="RB",3,2)))),FALSE)/VLOOKUP("AVG",'DK DvP'!$A$2:$F$34,if(A299="DST",6,if(A299="TE",5,if(A299="WR",4,if(A299="RB",3,2)))),false)</f>
        <v>2.261501211</v>
      </c>
      <c r="M299" s="8">
        <f>VLOOKUP(J299,Odds!$I$2:$J$31,2,false)</f>
        <v>26.25</v>
      </c>
      <c r="N299" s="12">
        <f>VLOOKUP(if(A299="DST",K299,J299),'Avg Line'!$D$1:$E$32,2,false)</f>
        <v>20.3</v>
      </c>
      <c r="O299" s="31">
        <f t="shared" si="4"/>
        <v>1.293103448</v>
      </c>
      <c r="P299" s="12">
        <f t="shared" si="5"/>
        <v>0.9942807047</v>
      </c>
      <c r="Q299" s="12">
        <f t="shared" si="6"/>
        <v>0.3977122819</v>
      </c>
      <c r="R299" s="33" t="str">
        <f t="shared" si="7"/>
        <v>TBD</v>
      </c>
      <c r="S299" s="33" t="str">
        <f t="shared" si="8"/>
        <v>TBD</v>
      </c>
      <c r="T299" s="33" t="str">
        <f t="shared" si="9"/>
        <v>TBD</v>
      </c>
      <c r="U299" s="3" t="str">
        <f>iferror(VLOOKUP(B299,Calendar!$A$2:$C$1001,2,false),"TBD")</f>
        <v>TBD</v>
      </c>
      <c r="V299" s="3" t="str">
        <f>iferror(VLOOKUP(B299,Calendar!$A$2:$C$1001,3,false),"TBD")</f>
        <v>TBD</v>
      </c>
    </row>
    <row r="300">
      <c r="A300" s="3" t="str">
        <f>VLOOKUP(B300,'DK Salaries'!$B$2:$G$1000,6,false)</f>
        <v>TE</v>
      </c>
      <c r="B300" s="3" t="s">
        <v>1061</v>
      </c>
      <c r="C300" s="12" t="str">
        <f>iferror(VLOOKUP(B300,'FD Salaries'!$M$2:$P$1000,3,false)," ")</f>
        <v/>
      </c>
      <c r="D300" s="12" t="str">
        <f>iferror(VLOOKUP(B300,'FD Salaries'!$M$2:$P$1000,4,false)," ")</f>
        <v/>
      </c>
      <c r="E300" s="12">
        <f>VLOOKUP(B300,Functions!$B$2:$E$1000,4,false)</f>
        <v>0.95</v>
      </c>
      <c r="F300" s="30">
        <f>VLOOKUP(B300,'DK Salaries'!$B$2:$C$1000,2,false)</f>
        <v>2500</v>
      </c>
      <c r="G300" s="31">
        <f t="shared" si="1"/>
        <v>5</v>
      </c>
      <c r="H300" s="31">
        <f t="shared" si="2"/>
        <v>7.5</v>
      </c>
      <c r="I300" s="31">
        <f t="shared" si="3"/>
        <v>10</v>
      </c>
      <c r="J300" s="3" t="str">
        <f>IFERROR(VLOOKUP(VLOOKUP(B300,Functions!B$2:L$1000,5,false),Functions2!$A$2:$B$100,2,FALSE),VLOOKUP(B300,Functions!B$2:L$1000,5,false))</f>
        <v>Det</v>
      </c>
      <c r="K300" s="3" t="str">
        <f>IFERROR(VLOOKUP(VLOOKUP(B300,Functions!B$2:L$1000,11,false),Functions2!$A$2:$B$100,2,FALSE),VLOOKUP(B300,Functions!B$2:L$1000,11,false))</f>
        <v>LA</v>
      </c>
      <c r="L300" s="32">
        <f>VLOOKUP(K300,'DK DvP'!A$2:F$34,if(A300="DST",6,if(A300="TE",5,if(A300="WR",4,if(A300="RB",3,2)))),FALSE)/VLOOKUP("AVG",'DK DvP'!$A$2:$F$34,if(A300="DST",6,if(A300="TE",5,if(A300="WR",4,if(A300="RB",3,2)))),false)</f>
        <v>1.041162228</v>
      </c>
      <c r="M300" s="8">
        <f>VLOOKUP(J300,Odds!$I$2:$J$31,2,false)</f>
        <v>23.5</v>
      </c>
      <c r="N300" s="12">
        <f>VLOOKUP(if(A300="DST",K300,J300),'Avg Line'!$D$1:$E$32,2,false)</f>
        <v>23.75</v>
      </c>
      <c r="O300" s="31">
        <f t="shared" si="4"/>
        <v>0.9894736842</v>
      </c>
      <c r="P300" s="12">
        <f t="shared" si="5"/>
        <v>0.9786924939</v>
      </c>
      <c r="Q300" s="12">
        <f t="shared" si="6"/>
        <v>0.3914769976</v>
      </c>
      <c r="R300" s="33" t="str">
        <f t="shared" si="7"/>
        <v>TBD</v>
      </c>
      <c r="S300" s="33" t="str">
        <f t="shared" si="8"/>
        <v>TBD</v>
      </c>
      <c r="T300" s="33" t="str">
        <f t="shared" si="9"/>
        <v>TBD</v>
      </c>
      <c r="U300" s="3" t="str">
        <f>iferror(VLOOKUP(B300,Calendar!$A$2:$C$1001,2,false),"TBD")</f>
        <v>TBD</v>
      </c>
      <c r="V300" s="3" t="str">
        <f>iferror(VLOOKUP(B300,Calendar!$A$2:$C$1001,3,false),"TBD")</f>
        <v>TBD</v>
      </c>
    </row>
    <row r="301">
      <c r="A301" s="3" t="str">
        <f>VLOOKUP(B301,'DK Salaries'!$B$2:$G$1000,6,false)</f>
        <v>TE</v>
      </c>
      <c r="B301" s="3" t="s">
        <v>1090</v>
      </c>
      <c r="C301" s="12" t="str">
        <f>iferror(VLOOKUP(B301,'FD Salaries'!$M$2:$P$1000,3,false)," ")</f>
        <v> </v>
      </c>
      <c r="D301" s="12" t="str">
        <f>iferror(VLOOKUP(B301,'FD Salaries'!$M$2:$P$1000,4,false)," ")</f>
        <v> </v>
      </c>
      <c r="E301" s="12">
        <f>VLOOKUP(B301,Functions!$B$2:$E$1000,4,false)</f>
        <v>0.75</v>
      </c>
      <c r="F301" s="30">
        <f>VLOOKUP(B301,'DK Salaries'!$B$2:$C$1000,2,false)</f>
        <v>2500</v>
      </c>
      <c r="G301" s="31">
        <f t="shared" si="1"/>
        <v>5</v>
      </c>
      <c r="H301" s="31">
        <f t="shared" si="2"/>
        <v>7.5</v>
      </c>
      <c r="I301" s="31">
        <f t="shared" si="3"/>
        <v>10</v>
      </c>
      <c r="J301" s="3" t="str">
        <f>IFERROR(VLOOKUP(VLOOKUP(B301,Functions!B$2:L$1000,5,false),Functions2!$A$2:$B$100,2,FALSE),VLOOKUP(B301,Functions!B$2:L$1000,5,false))</f>
        <v>KAN</v>
      </c>
      <c r="K301" s="3" t="str">
        <f>IFERROR(VLOOKUP(VLOOKUP(B301,Functions!B$2:L$1000,11,false),Functions2!$A$2:$B$100,2,FALSE),VLOOKUP(B301,Functions!B$2:L$1000,11,false))</f>
        <v>Oak</v>
      </c>
      <c r="L301" s="32">
        <f>VLOOKUP(K301,'DK DvP'!A$2:F$34,if(A301="DST",6,if(A301="TE",5,if(A301="WR",4,if(A301="RB",3,2)))),FALSE)/VLOOKUP("AVG",'DK DvP'!$A$2:$F$34,if(A301="DST",6,if(A301="TE",5,if(A301="WR",4,if(A301="RB",3,2)))),false)</f>
        <v>1.720742534</v>
      </c>
      <c r="M301" s="8">
        <f>VLOOKUP(J301,Odds!$I$2:$J$31,2,false)</f>
        <v>22.75</v>
      </c>
      <c r="N301" s="12">
        <f>VLOOKUP(if(A301="DST",K301,J301),'Avg Line'!$D$1:$E$32,2,false)</f>
        <v>31.17</v>
      </c>
      <c r="O301" s="31">
        <f t="shared" si="4"/>
        <v>0.7298684633</v>
      </c>
      <c r="P301" s="12">
        <f t="shared" si="5"/>
        <v>0.9419367819</v>
      </c>
      <c r="Q301" s="12">
        <f t="shared" si="6"/>
        <v>0.3767747128</v>
      </c>
      <c r="R301" s="33" t="str">
        <f t="shared" si="7"/>
        <v>TBD</v>
      </c>
      <c r="S301" s="33" t="str">
        <f t="shared" si="8"/>
        <v>TBD</v>
      </c>
      <c r="T301" s="33" t="str">
        <f t="shared" si="9"/>
        <v>TBD</v>
      </c>
      <c r="U301" s="3">
        <f>iferror(VLOOKUP(B301,Calendar!$A$2:$C$1001,2,false),"TBD")</f>
        <v>3</v>
      </c>
      <c r="V301" s="3" t="str">
        <f>iferror(VLOOKUP(B301,Calendar!$A$2:$C$1001,3,false),"TBD")</f>
        <v>TBD</v>
      </c>
    </row>
    <row r="302">
      <c r="A302" s="3" t="str">
        <f>VLOOKUP(B302,'DK Salaries'!$B$2:$G$1000,6,false)</f>
        <v>TE</v>
      </c>
      <c r="B302" s="3" t="s">
        <v>1085</v>
      </c>
      <c r="C302" s="12" t="str">
        <f>iferror(VLOOKUP(B302,'FD Salaries'!$M$2:$P$1000,3,false)," ")</f>
        <v/>
      </c>
      <c r="D302" s="12" t="str">
        <f>iferror(VLOOKUP(B302,'FD Salaries'!$M$2:$P$1000,4,false)," ")</f>
        <v/>
      </c>
      <c r="E302" s="12">
        <f>VLOOKUP(B302,Functions!$B$2:$E$1000,4,false)</f>
        <v>0.55</v>
      </c>
      <c r="F302" s="30">
        <f>VLOOKUP(B302,'DK Salaries'!$B$2:$C$1000,2,false)</f>
        <v>2500</v>
      </c>
      <c r="G302" s="31">
        <f t="shared" si="1"/>
        <v>5</v>
      </c>
      <c r="H302" s="31">
        <f t="shared" si="2"/>
        <v>7.5</v>
      </c>
      <c r="I302" s="31">
        <f t="shared" si="3"/>
        <v>10</v>
      </c>
      <c r="J302" s="3" t="str">
        <f>IFERROR(VLOOKUP(VLOOKUP(B302,Functions!B$2:L$1000,5,false),Functions2!$A$2:$B$100,2,FALSE),VLOOKUP(B302,Functions!B$2:L$1000,5,false))</f>
        <v>Oak</v>
      </c>
      <c r="K302" s="3" t="str">
        <f>IFERROR(VLOOKUP(VLOOKUP(B302,Functions!B$2:L$1000,11,false),Functions2!$A$2:$B$100,2,FALSE),VLOOKUP(B302,Functions!B$2:L$1000,11,false))</f>
        <v>KAN</v>
      </c>
      <c r="L302" s="32">
        <f>VLOOKUP(K302,'DK DvP'!A$2:F$34,if(A302="DST",6,if(A302="TE",5,if(A302="WR",4,if(A302="RB",3,2)))),FALSE)/VLOOKUP("AVG",'DK DvP'!$A$2:$F$34,if(A302="DST",6,if(A302="TE",5,if(A302="WR",4,if(A302="RB",3,2)))),false)</f>
        <v>0.8514931396</v>
      </c>
      <c r="M302" s="8">
        <f>VLOOKUP(J302,Odds!$I$2:$J$31,2,false)</f>
        <v>23.75</v>
      </c>
      <c r="N302" s="12">
        <f>VLOOKUP(if(A302="DST",K302,J302),'Avg Line'!$D$1:$E$32,2,false)</f>
        <v>24.3</v>
      </c>
      <c r="O302" s="31">
        <f t="shared" si="4"/>
        <v>0.9773662551</v>
      </c>
      <c r="P302" s="12">
        <f t="shared" si="5"/>
        <v>0.4577213636</v>
      </c>
      <c r="Q302" s="12">
        <f t="shared" si="6"/>
        <v>0.1830885455</v>
      </c>
      <c r="R302" s="33" t="str">
        <f t="shared" si="7"/>
        <v>TBD</v>
      </c>
      <c r="S302" s="33" t="str">
        <f t="shared" si="8"/>
        <v>TBD</v>
      </c>
      <c r="T302" s="33" t="str">
        <f t="shared" si="9"/>
        <v>TBD</v>
      </c>
      <c r="U302" s="3" t="str">
        <f>iferror(VLOOKUP(B302,Calendar!$A$2:$C$1001,2,false),"TBD")</f>
        <v>TBD</v>
      </c>
      <c r="V302" s="3" t="str">
        <f>iferror(VLOOKUP(B302,Calendar!$A$2:$C$1001,3,false),"TBD")</f>
        <v>TBD</v>
      </c>
    </row>
    <row r="303">
      <c r="A303" s="3" t="str">
        <f>VLOOKUP(B303,'DK Salaries'!$B$2:$G$1000,6,false)</f>
        <v>TE</v>
      </c>
      <c r="B303" s="3" t="s">
        <v>1111</v>
      </c>
      <c r="C303" s="12" t="str">
        <f>iferror(VLOOKUP(B303,'FD Salaries'!$M$2:$P$1000,3,false)," ")</f>
        <v/>
      </c>
      <c r="D303" s="12" t="str">
        <f>iferror(VLOOKUP(B303,'FD Salaries'!$M$2:$P$1000,4,false)," ")</f>
        <v/>
      </c>
      <c r="E303" s="12">
        <f>VLOOKUP(B303,Functions!$B$2:$E$1000,4,false)</f>
        <v>0.575</v>
      </c>
      <c r="F303" s="30">
        <f>VLOOKUP(B303,'DK Salaries'!$B$2:$C$1000,2,false)</f>
        <v>2500</v>
      </c>
      <c r="G303" s="31">
        <f t="shared" si="1"/>
        <v>5</v>
      </c>
      <c r="H303" s="31">
        <f t="shared" si="2"/>
        <v>7.5</v>
      </c>
      <c r="I303" s="31">
        <f t="shared" si="3"/>
        <v>10</v>
      </c>
      <c r="J303" s="3" t="str">
        <f>IFERROR(VLOOKUP(VLOOKUP(B303,Functions!B$2:L$1000,5,false),Functions2!$A$2:$B$100,2,FALSE),VLOOKUP(B303,Functions!B$2:L$1000,5,false))</f>
        <v>GNB</v>
      </c>
      <c r="K303" s="3" t="str">
        <f>IFERROR(VLOOKUP(VLOOKUP(B303,Functions!B$2:L$1000,11,false),Functions2!$A$2:$B$100,2,FALSE),VLOOKUP(B303,Functions!B$2:L$1000,11,false))</f>
        <v>Dal</v>
      </c>
      <c r="L303" s="32">
        <f>VLOOKUP(K303,'DK DvP'!A$2:F$34,if(A303="DST",6,if(A303="TE",5,if(A303="WR",4,if(A303="RB",3,2)))),FALSE)/VLOOKUP("AVG",'DK DvP'!$A$2:$F$34,if(A303="DST",6,if(A303="TE",5,if(A303="WR",4,if(A303="RB",3,2)))),false)</f>
        <v>1.480225989</v>
      </c>
      <c r="M303" s="8">
        <f>VLOOKUP(J303,Odds!$I$2:$J$31,2,false)</f>
        <v>25.75</v>
      </c>
      <c r="N303" s="12">
        <f>VLOOKUP(if(A303="DST",K303,J303),'Avg Line'!$D$1:$E$32,2,false)</f>
        <v>51.13</v>
      </c>
      <c r="O303" s="31">
        <f t="shared" si="4"/>
        <v>0.503618228</v>
      </c>
      <c r="P303" s="12">
        <f t="shared" si="5"/>
        <v>0.428644554</v>
      </c>
      <c r="Q303" s="12">
        <f t="shared" si="6"/>
        <v>0.1714578216</v>
      </c>
      <c r="R303" s="33" t="str">
        <f t="shared" si="7"/>
        <v>TBD</v>
      </c>
      <c r="S303" s="33" t="str">
        <f t="shared" si="8"/>
        <v>TBD</v>
      </c>
      <c r="T303" s="33" t="str">
        <f t="shared" si="9"/>
        <v>TBD</v>
      </c>
      <c r="U303" s="3" t="str">
        <f>iferror(VLOOKUP(B303,Calendar!$A$2:$C$1001,2,false),"TBD")</f>
        <v>TBD</v>
      </c>
      <c r="V303" s="3" t="str">
        <f>iferror(VLOOKUP(B303,Calendar!$A$2:$C$1001,3,false),"TBD")</f>
        <v>TBD</v>
      </c>
    </row>
    <row r="304">
      <c r="A304" s="3" t="str">
        <f>VLOOKUP(B304,'DK Salaries'!$B$2:$G$1000,6,false)</f>
        <v>TE</v>
      </c>
      <c r="B304" s="3" t="s">
        <v>1056</v>
      </c>
      <c r="C304" s="12" t="str">
        <f>iferror(VLOOKUP(B304,'FD Salaries'!$M$2:$P$1000,3,false)," ")</f>
        <v/>
      </c>
      <c r="D304" s="12" t="str">
        <f>iferror(VLOOKUP(B304,'FD Salaries'!$M$2:$P$1000,4,false)," ")</f>
        <v/>
      </c>
      <c r="E304" s="12">
        <f>VLOOKUP(B304,Functions!$B$2:$E$1000,4,false)</f>
        <v>0.24</v>
      </c>
      <c r="F304" s="30">
        <f>VLOOKUP(B304,'DK Salaries'!$B$2:$C$1000,2,false)</f>
        <v>2500</v>
      </c>
      <c r="G304" s="31">
        <f t="shared" si="1"/>
        <v>5</v>
      </c>
      <c r="H304" s="31">
        <f t="shared" si="2"/>
        <v>7.5</v>
      </c>
      <c r="I304" s="31">
        <f t="shared" si="3"/>
        <v>10</v>
      </c>
      <c r="J304" s="3" t="str">
        <f>IFERROR(VLOOKUP(VLOOKUP(B304,Functions!B$2:L$1000,5,false),Functions2!$A$2:$B$100,2,FALSE),VLOOKUP(B304,Functions!B$2:L$1000,5,false))</f>
        <v>LA</v>
      </c>
      <c r="K304" s="3" t="str">
        <f>IFERROR(VLOOKUP(VLOOKUP(B304,Functions!B$2:L$1000,11,false),Functions2!$A$2:$B$100,2,FALSE),VLOOKUP(B304,Functions!B$2:L$1000,11,false))</f>
        <v>Det</v>
      </c>
      <c r="L304" s="32">
        <f>VLOOKUP(K304,'DK DvP'!A$2:F$34,if(A304="DST",6,if(A304="TE",5,if(A304="WR",4,if(A304="RB",3,2)))),FALSE)/VLOOKUP("AVG",'DK DvP'!$A$2:$F$34,if(A304="DST",6,if(A304="TE",5,if(A304="WR",4,if(A304="RB",3,2)))),false)</f>
        <v>1.625504439</v>
      </c>
      <c r="M304" s="8">
        <f>VLOOKUP(J304,Odds!$I$2:$J$31,2,false)</f>
        <v>20</v>
      </c>
      <c r="N304" s="12">
        <f>VLOOKUP(if(A304="DST",K304,J304),'Avg Line'!$D$1:$E$32,2,false)</f>
        <v>18.75</v>
      </c>
      <c r="O304" s="31">
        <f t="shared" si="4"/>
        <v>1.066666667</v>
      </c>
      <c r="P304" s="12">
        <f t="shared" si="5"/>
        <v>0.4161291364</v>
      </c>
      <c r="Q304" s="12">
        <f t="shared" si="6"/>
        <v>0.1664516546</v>
      </c>
      <c r="R304" s="33" t="str">
        <f t="shared" si="7"/>
        <v>TBD</v>
      </c>
      <c r="S304" s="33" t="str">
        <f t="shared" si="8"/>
        <v>TBD</v>
      </c>
      <c r="T304" s="33" t="str">
        <f t="shared" si="9"/>
        <v>TBD</v>
      </c>
      <c r="U304" s="3" t="str">
        <f>iferror(VLOOKUP(B304,Calendar!$A$2:$C$1001,2,false),"TBD")</f>
        <v>TBD</v>
      </c>
      <c r="V304" s="3" t="str">
        <f>iferror(VLOOKUP(B304,Calendar!$A$2:$C$1001,3,false),"TBD")</f>
        <v>TBD</v>
      </c>
    </row>
    <row r="305">
      <c r="A305" s="3" t="str">
        <f>VLOOKUP(B305,'DK Salaries'!$B$2:$G$1000,6,false)</f>
        <v>TE</v>
      </c>
      <c r="B305" s="3" t="s">
        <v>999</v>
      </c>
      <c r="C305" s="12" t="str">
        <f>iferror(VLOOKUP(B305,'FD Salaries'!$M$2:$P$1000,3,false)," ")</f>
        <v/>
      </c>
      <c r="D305" s="12" t="str">
        <f>iferror(VLOOKUP(B305,'FD Salaries'!$M$2:$P$1000,4,false)," ")</f>
        <v/>
      </c>
      <c r="E305" s="12">
        <f>VLOOKUP(B305,Functions!$B$2:$E$1000,4,false)</f>
        <v>0.6</v>
      </c>
      <c r="F305" s="30">
        <f>VLOOKUP(B305,'DK Salaries'!$B$2:$C$1000,2,false)</f>
        <v>2500</v>
      </c>
      <c r="G305" s="31">
        <f t="shared" si="1"/>
        <v>5</v>
      </c>
      <c r="H305" s="31">
        <f t="shared" si="2"/>
        <v>7.5</v>
      </c>
      <c r="I305" s="31">
        <f t="shared" si="3"/>
        <v>10</v>
      </c>
      <c r="J305" s="3" t="str">
        <f>IFERROR(VLOOKUP(VLOOKUP(B305,Functions!B$2:L$1000,5,false),Functions2!$A$2:$B$100,2,FALSE),VLOOKUP(B305,Functions!B$2:L$1000,5,false))</f>
        <v>SFO</v>
      </c>
      <c r="K305" s="3" t="str">
        <f>IFERROR(VLOOKUP(VLOOKUP(B305,Functions!B$2:L$1000,11,false),Functions2!$A$2:$B$100,2,FALSE),VLOOKUP(B305,Functions!B$2:L$1000,11,false))</f>
        <v>Buf</v>
      </c>
      <c r="L305" s="32">
        <f>VLOOKUP(K305,'DK DvP'!A$2:F$34,if(A305="DST",6,if(A305="TE",5,if(A305="WR",4,if(A305="RB",3,2)))),FALSE)/VLOOKUP("AVG",'DK DvP'!$A$2:$F$34,if(A305="DST",6,if(A305="TE",5,if(A305="WR",4,if(A305="RB",3,2)))),false)</f>
        <v>0.6020984665</v>
      </c>
      <c r="M305" s="8">
        <f>VLOOKUP(J305,Odds!$I$2:$J$31,2,false)</f>
        <v>18.25</v>
      </c>
      <c r="N305" s="12">
        <f>VLOOKUP(if(A305="DST",K305,J305),'Avg Line'!$D$1:$E$32,2,false)</f>
        <v>18.7</v>
      </c>
      <c r="O305" s="31">
        <f t="shared" si="4"/>
        <v>0.9759358289</v>
      </c>
      <c r="P305" s="12">
        <f t="shared" si="5"/>
        <v>0.3525656796</v>
      </c>
      <c r="Q305" s="12">
        <f t="shared" si="6"/>
        <v>0.1410262718</v>
      </c>
      <c r="R305" s="33" t="str">
        <f t="shared" si="7"/>
        <v>TBD</v>
      </c>
      <c r="S305" s="33" t="str">
        <f t="shared" si="8"/>
        <v>TBD</v>
      </c>
      <c r="T305" s="33" t="str">
        <f t="shared" si="9"/>
        <v>TBD</v>
      </c>
      <c r="U305" s="3" t="str">
        <f>iferror(VLOOKUP(B305,Calendar!$A$2:$C$1001,2,false),"TBD")</f>
        <v>TBD</v>
      </c>
      <c r="V305" s="3" t="str">
        <f>iferror(VLOOKUP(B305,Calendar!$A$2:$C$1001,3,false),"TBD")</f>
        <v>TBD</v>
      </c>
    </row>
    <row r="306">
      <c r="A306" s="3" t="str">
        <f>VLOOKUP(B306,'DK Salaries'!$B$2:$G$1000,6,false)</f>
        <v>TE</v>
      </c>
      <c r="B306" s="3" t="s">
        <v>1047</v>
      </c>
      <c r="C306" s="12" t="str">
        <f>iferror(VLOOKUP(B306,'FD Salaries'!$M$2:$P$1000,3,false)," ")</f>
        <v/>
      </c>
      <c r="D306" s="12" t="str">
        <f>iferror(VLOOKUP(B306,'FD Salaries'!$M$2:$P$1000,4,false)," ")</f>
        <v/>
      </c>
      <c r="E306" s="12">
        <f>VLOOKUP(B306,Functions!$B$2:$E$1000,4,false)</f>
        <v>0.5</v>
      </c>
      <c r="F306" s="30">
        <f>VLOOKUP(B306,'DK Salaries'!$B$2:$C$1000,2,false)</f>
        <v>2500</v>
      </c>
      <c r="G306" s="31">
        <f t="shared" si="1"/>
        <v>5</v>
      </c>
      <c r="H306" s="31">
        <f t="shared" si="2"/>
        <v>7.5</v>
      </c>
      <c r="I306" s="31">
        <f t="shared" si="3"/>
        <v>10</v>
      </c>
      <c r="J306" s="3" t="str">
        <f>IFERROR(VLOOKUP(VLOOKUP(B306,Functions!B$2:L$1000,5,false),Functions2!$A$2:$B$100,2,FALSE),VLOOKUP(B306,Functions!B$2:L$1000,5,false))</f>
        <v>Jax</v>
      </c>
      <c r="K306" s="3" t="str">
        <f>IFERROR(VLOOKUP(VLOOKUP(B306,Functions!B$2:L$1000,11,false),Functions2!$A$2:$B$100,2,FALSE),VLOOKUP(B306,Functions!B$2:L$1000,11,false))</f>
        <v>Chi</v>
      </c>
      <c r="L306" s="32">
        <f>VLOOKUP(K306,'DK DvP'!A$2:F$34,if(A306="DST",6,if(A306="TE",5,if(A306="WR",4,if(A306="RB",3,2)))),FALSE)/VLOOKUP("AVG",'DK DvP'!$A$2:$F$34,if(A306="DST",6,if(A306="TE",5,if(A306="WR",4,if(A306="RB",3,2)))),false)</f>
        <v>0.6731234867</v>
      </c>
      <c r="M306" s="8">
        <f>VLOOKUP(J306,Odds!$I$2:$J$31,2,false)</f>
        <v>22.5</v>
      </c>
      <c r="N306" s="12">
        <f>VLOOKUP(if(A306="DST",K306,J306),'Avg Line'!$D$1:$E$32,2,false)</f>
        <v>22.19</v>
      </c>
      <c r="O306" s="31">
        <f t="shared" si="4"/>
        <v>1.013970257</v>
      </c>
      <c r="P306" s="12">
        <f t="shared" si="5"/>
        <v>0.3412635973</v>
      </c>
      <c r="Q306" s="12">
        <f t="shared" si="6"/>
        <v>0.1365054389</v>
      </c>
      <c r="R306" s="33" t="str">
        <f t="shared" si="7"/>
        <v>TBD</v>
      </c>
      <c r="S306" s="33" t="str">
        <f t="shared" si="8"/>
        <v>TBD</v>
      </c>
      <c r="T306" s="33" t="str">
        <f t="shared" si="9"/>
        <v>TBD</v>
      </c>
      <c r="U306" s="3" t="str">
        <f>iferror(VLOOKUP(B306,Calendar!$A$2:$C$1001,2,false),"TBD")</f>
        <v>TBD</v>
      </c>
      <c r="V306" s="3" t="str">
        <f>iferror(VLOOKUP(B306,Calendar!$A$2:$C$1001,3,false),"TBD")</f>
        <v>TBD</v>
      </c>
    </row>
    <row r="307">
      <c r="A307" s="3" t="str">
        <f>VLOOKUP(B307,'DK Salaries'!$B$2:$G$1000,6,false)</f>
        <v>TE</v>
      </c>
      <c r="B307" s="3" t="s">
        <v>1045</v>
      </c>
      <c r="C307" s="12" t="str">
        <f>iferror(VLOOKUP(B307,'FD Salaries'!$M$2:$P$1000,3,false)," ")</f>
        <v/>
      </c>
      <c r="D307" s="12" t="str">
        <f>iferror(VLOOKUP(B307,'FD Salaries'!$M$2:$P$1000,4,false)," ")</f>
        <v/>
      </c>
      <c r="E307" s="12">
        <f>VLOOKUP(B307,Functions!$B$2:$E$1000,4,false)</f>
        <v>0.6</v>
      </c>
      <c r="F307" s="30">
        <f>VLOOKUP(B307,'DK Salaries'!$B$2:$C$1000,2,false)</f>
        <v>2500</v>
      </c>
      <c r="G307" s="31">
        <f t="shared" si="1"/>
        <v>5</v>
      </c>
      <c r="H307" s="31">
        <f t="shared" si="2"/>
        <v>7.5</v>
      </c>
      <c r="I307" s="31">
        <f t="shared" si="3"/>
        <v>10</v>
      </c>
      <c r="J307" s="3" t="str">
        <f>IFERROR(VLOOKUP(VLOOKUP(B307,Functions!B$2:L$1000,5,false),Functions2!$A$2:$B$100,2,FALSE),VLOOKUP(B307,Functions!B$2:L$1000,5,false))</f>
        <v>Chi</v>
      </c>
      <c r="K307" s="3" t="str">
        <f>IFERROR(VLOOKUP(VLOOKUP(B307,Functions!B$2:L$1000,11,false),Functions2!$A$2:$B$100,2,FALSE),VLOOKUP(B307,Functions!B$2:L$1000,11,false))</f>
        <v>Jax</v>
      </c>
      <c r="L307" s="32">
        <f>VLOOKUP(K307,'DK DvP'!A$2:F$34,if(A307="DST",6,if(A307="TE",5,if(A307="WR",4,if(A307="RB",3,2)))),FALSE)/VLOOKUP("AVG",'DK DvP'!$A$2:$F$34,if(A307="DST",6,if(A307="TE",5,if(A307="WR",4,if(A307="RB",3,2)))),false)</f>
        <v>0.4802259887</v>
      </c>
      <c r="M307" s="8">
        <f>VLOOKUP(J307,Odds!$I$2:$J$31,2,false)</f>
        <v>24.5</v>
      </c>
      <c r="N307" s="12">
        <f>VLOOKUP(if(A307="DST",K307,J307),'Avg Line'!$D$1:$E$32,2,false)</f>
        <v>26.19</v>
      </c>
      <c r="O307" s="31">
        <f t="shared" si="4"/>
        <v>0.935471554</v>
      </c>
      <c r="P307" s="12">
        <f t="shared" si="5"/>
        <v>0.2695426512</v>
      </c>
      <c r="Q307" s="12">
        <f t="shared" si="6"/>
        <v>0.1078170605</v>
      </c>
      <c r="R307" s="33" t="str">
        <f t="shared" si="7"/>
        <v>TBD</v>
      </c>
      <c r="S307" s="33" t="str">
        <f t="shared" si="8"/>
        <v>TBD</v>
      </c>
      <c r="T307" s="33" t="str">
        <f t="shared" si="9"/>
        <v>TBD</v>
      </c>
      <c r="U307" s="3" t="str">
        <f>iferror(VLOOKUP(B307,Calendar!$A$2:$C$1001,2,false),"TBD")</f>
        <v>TBD</v>
      </c>
      <c r="V307" s="3" t="str">
        <f>iferror(VLOOKUP(B307,Calendar!$A$2:$C$1001,3,false),"TBD")</f>
        <v>TBD</v>
      </c>
    </row>
    <row r="308">
      <c r="A308" s="3" t="str">
        <f>VLOOKUP(B308,'DK Salaries'!$B$2:$G$1000,6,false)</f>
        <v>TE</v>
      </c>
      <c r="B308" s="3" t="s">
        <v>980</v>
      </c>
      <c r="C308" s="12" t="str">
        <f>iferror(VLOOKUP(B308,'FD Salaries'!$M$2:$P$1000,3,false)," ")</f>
        <v/>
      </c>
      <c r="D308" s="12" t="str">
        <f>iferror(VLOOKUP(B308,'FD Salaries'!$M$2:$P$1000,4,false)," ")</f>
        <v/>
      </c>
      <c r="E308" s="12">
        <f>VLOOKUP(B308,Functions!$B$2:$E$1000,4,false)</f>
        <v>0.46</v>
      </c>
      <c r="F308" s="30">
        <f>VLOOKUP(B308,'DK Salaries'!$B$2:$C$1000,2,false)</f>
        <v>2500</v>
      </c>
      <c r="G308" s="31">
        <f t="shared" si="1"/>
        <v>5</v>
      </c>
      <c r="H308" s="31">
        <f t="shared" si="2"/>
        <v>7.5</v>
      </c>
      <c r="I308" s="31">
        <f t="shared" si="3"/>
        <v>10</v>
      </c>
      <c r="J308" s="3" t="str">
        <f>IFERROR(VLOOKUP(VLOOKUP(B308,Functions!B$2:L$1000,5,false),Functions2!$A$2:$B$100,2,FALSE),VLOOKUP(B308,Functions!B$2:L$1000,5,false))</f>
        <v>SDG</v>
      </c>
      <c r="K308" s="3" t="str">
        <f>IFERROR(VLOOKUP(VLOOKUP(B308,Functions!B$2:L$1000,11,false),Functions2!$A$2:$B$100,2,FALSE),VLOOKUP(B308,Functions!B$2:L$1000,11,false))</f>
        <v>Den</v>
      </c>
      <c r="L308" s="32">
        <f>VLOOKUP(K308,'DK DvP'!A$2:F$34,if(A308="DST",6,if(A308="TE",5,if(A308="WR",4,if(A308="RB",3,2)))),FALSE)/VLOOKUP("AVG",'DK DvP'!$A$2:$F$34,if(A308="DST",6,if(A308="TE",5,if(A308="WR",4,if(A308="RB",3,2)))),false)</f>
        <v>0.6569814366</v>
      </c>
      <c r="M308" s="8">
        <f>VLOOKUP(J308,Odds!$I$2:$J$31,2,false)</f>
        <v>21</v>
      </c>
      <c r="N308" s="12">
        <f>VLOOKUP(if(A308="DST",K308,J308),'Avg Line'!$D$1:$E$32,2,false)</f>
        <v>24.4</v>
      </c>
      <c r="O308" s="31">
        <f t="shared" si="4"/>
        <v>0.8606557377</v>
      </c>
      <c r="P308" s="12">
        <f t="shared" si="5"/>
        <v>0.2601000278</v>
      </c>
      <c r="Q308" s="12">
        <f t="shared" si="6"/>
        <v>0.1040400111</v>
      </c>
      <c r="R308" s="33" t="str">
        <f t="shared" si="7"/>
        <v>TBD</v>
      </c>
      <c r="S308" s="33" t="str">
        <f t="shared" si="8"/>
        <v>TBD</v>
      </c>
      <c r="T308" s="33" t="str">
        <f t="shared" si="9"/>
        <v>TBD</v>
      </c>
      <c r="U308" s="3" t="str">
        <f>iferror(VLOOKUP(B308,Calendar!$A$2:$C$1001,2,false),"TBD")</f>
        <v>TBD</v>
      </c>
      <c r="V308" s="3" t="str">
        <f>iferror(VLOOKUP(B308,Calendar!$A$2:$C$1001,3,false),"TBD")</f>
        <v>TBD</v>
      </c>
    </row>
    <row r="309">
      <c r="A309" s="3" t="str">
        <f>VLOOKUP(B309,'DK Salaries'!$B$2:$G$1000,6,false)</f>
        <v>TE</v>
      </c>
      <c r="B309" s="3" t="s">
        <v>1100</v>
      </c>
      <c r="C309" s="12" t="str">
        <f>iferror(VLOOKUP(B309,'FD Salaries'!$M$2:$P$1000,3,false)," ")</f>
        <v/>
      </c>
      <c r="D309" s="12" t="str">
        <f>iferror(VLOOKUP(B309,'FD Salaries'!$M$2:$P$1000,4,false)," ")</f>
        <v/>
      </c>
      <c r="E309" s="12">
        <f>VLOOKUP(B309,Functions!$B$2:$E$1000,4,false)</f>
        <v>0.82</v>
      </c>
      <c r="F309" s="30">
        <f>VLOOKUP(B309,'DK Salaries'!$B$2:$C$1000,2,false)</f>
        <v>2500</v>
      </c>
      <c r="G309" s="31">
        <f t="shared" si="1"/>
        <v>5</v>
      </c>
      <c r="H309" s="31">
        <f t="shared" si="2"/>
        <v>7.5</v>
      </c>
      <c r="I309" s="31">
        <f t="shared" si="3"/>
        <v>10</v>
      </c>
      <c r="J309" s="3" t="str">
        <f>IFERROR(VLOOKUP(VLOOKUP(B309,Functions!B$2:L$1000,5,false),Functions2!$A$2:$B$100,2,FALSE),VLOOKUP(B309,Functions!B$2:L$1000,5,false))</f>
        <v>Atl</v>
      </c>
      <c r="K309" s="3" t="str">
        <f>IFERROR(VLOOKUP(VLOOKUP(B309,Functions!B$2:L$1000,11,false),Functions2!$A$2:$B$100,2,FALSE),VLOOKUP(B309,Functions!B$2:L$1000,11,false))</f>
        <v>Sea</v>
      </c>
      <c r="L309" s="32">
        <f>VLOOKUP(K309,'DK DvP'!A$2:F$34,if(A309="DST",6,if(A309="TE",5,if(A309="WR",4,if(A309="RB",3,2)))),FALSE)/VLOOKUP("AVG",'DK DvP'!$A$2:$F$34,if(A309="DST",6,if(A309="TE",5,if(A309="WR",4,if(A309="RB",3,2)))),false)</f>
        <v>0.3147699758</v>
      </c>
      <c r="M309" s="8">
        <f>VLOOKUP(J309,Odds!$I$2:$J$31,2,false)</f>
        <v>20</v>
      </c>
      <c r="N309" s="12">
        <f>VLOOKUP(if(A309="DST",K309,J309),'Avg Line'!$D$1:$E$32,2,false)</f>
        <v>23.1</v>
      </c>
      <c r="O309" s="31">
        <f t="shared" si="4"/>
        <v>0.8658008658</v>
      </c>
      <c r="P309" s="12">
        <f t="shared" si="5"/>
        <v>0.2234730564</v>
      </c>
      <c r="Q309" s="12">
        <f t="shared" si="6"/>
        <v>0.08938922256</v>
      </c>
      <c r="R309" s="33" t="str">
        <f t="shared" si="7"/>
        <v>TBD</v>
      </c>
      <c r="S309" s="33" t="str">
        <f t="shared" si="8"/>
        <v>TBD</v>
      </c>
      <c r="T309" s="33" t="str">
        <f t="shared" si="9"/>
        <v>TBD</v>
      </c>
      <c r="U309" s="3">
        <f>iferror(VLOOKUP(B309,Calendar!$A$2:$C$1001,2,false),"TBD")</f>
        <v>4.1</v>
      </c>
      <c r="V309" s="3" t="str">
        <f>iferror(VLOOKUP(B309,Calendar!$A$2:$C$1001,3,false),"TBD")</f>
        <v>TBD</v>
      </c>
    </row>
    <row r="310">
      <c r="A310" s="3" t="str">
        <f>VLOOKUP(B310,'DK Salaries'!$B$2:$G$1000,6,false)</f>
        <v>TE</v>
      </c>
      <c r="B310" s="3" t="s">
        <v>1133</v>
      </c>
      <c r="C310" s="12" t="str">
        <f>iferror(VLOOKUP(B310,'FD Salaries'!$M$2:$P$1000,3,false)," ")</f>
        <v/>
      </c>
      <c r="D310" s="12" t="str">
        <f>iferror(VLOOKUP(B310,'FD Salaries'!$M$2:$P$1000,4,false)," ")</f>
        <v/>
      </c>
      <c r="E310" s="12">
        <f>VLOOKUP(B310,Functions!$B$2:$E$1000,4,false)</f>
        <v>0.38</v>
      </c>
      <c r="F310" s="30">
        <f>VLOOKUP(B310,'DK Salaries'!$B$2:$C$1000,2,false)</f>
        <v>2500</v>
      </c>
      <c r="G310" s="31">
        <f t="shared" si="1"/>
        <v>5</v>
      </c>
      <c r="H310" s="31">
        <f t="shared" si="2"/>
        <v>7.5</v>
      </c>
      <c r="I310" s="31">
        <f t="shared" si="3"/>
        <v>10</v>
      </c>
      <c r="J310" s="3" t="str">
        <f>IFERROR(VLOOKUP(VLOOKUP(B310,Functions!B$2:L$1000,5,false),Functions2!$A$2:$B$100,2,FALSE),VLOOKUP(B310,Functions!B$2:L$1000,5,false))</f>
        <v>NYJ</v>
      </c>
      <c r="K310" s="3" t="str">
        <f>IFERROR(VLOOKUP(VLOOKUP(B310,Functions!B$2:L$1000,11,false),Functions2!$A$2:$B$100,2,FALSE),VLOOKUP(B310,Functions!B$2:L$1000,11,false))</f>
        <v>Ari</v>
      </c>
      <c r="L310" s="32">
        <f>VLOOKUP(K310,'DK DvP'!A$2:F$34,if(A310="DST",6,if(A310="TE",5,if(A310="WR",4,if(A310="RB",3,2)))),FALSE)/VLOOKUP("AVG",'DK DvP'!$A$2:$F$34,if(A310="DST",6,if(A310="TE",5,if(A310="WR",4,if(A310="RB",3,2)))),false)</f>
        <v>0.5811138015</v>
      </c>
      <c r="M310" s="8">
        <f>VLOOKUP(J310,Odds!$I$2:$J$31,2,false)</f>
        <v>19.5</v>
      </c>
      <c r="N310" s="12">
        <f>VLOOKUP(if(A310="DST",K310,J310),'Avg Line'!$D$1:$E$32,2,false)</f>
        <v>20.3</v>
      </c>
      <c r="O310" s="31">
        <f t="shared" si="4"/>
        <v>0.960591133</v>
      </c>
      <c r="P310" s="12">
        <f t="shared" si="5"/>
        <v>0.2121208507</v>
      </c>
      <c r="Q310" s="12">
        <f t="shared" si="6"/>
        <v>0.08484834027</v>
      </c>
      <c r="R310" s="33" t="str">
        <f t="shared" si="7"/>
        <v>TBD</v>
      </c>
      <c r="S310" s="33" t="str">
        <f t="shared" si="8"/>
        <v>TBD</v>
      </c>
      <c r="T310" s="33" t="str">
        <f t="shared" si="9"/>
        <v>TBD</v>
      </c>
      <c r="U310" s="3" t="str">
        <f>iferror(VLOOKUP(B310,Calendar!$A$2:$C$1001,2,false),"TBD")</f>
        <v>TBD</v>
      </c>
      <c r="V310" s="3" t="str">
        <f>iferror(VLOOKUP(B310,Calendar!$A$2:$C$1001,3,false),"TBD")</f>
        <v>TBD</v>
      </c>
    </row>
    <row r="311">
      <c r="A311" s="3" t="str">
        <f>VLOOKUP(B311,'DK Salaries'!$B$2:$G$1000,6,false)</f>
        <v>TE</v>
      </c>
      <c r="B311" s="3" t="s">
        <v>1007</v>
      </c>
      <c r="C311" s="12" t="str">
        <f>iferror(VLOOKUP(B311,'FD Salaries'!$M$2:$P$1000,3,false)," ")</f>
        <v/>
      </c>
      <c r="D311" s="12" t="str">
        <f>iferror(VLOOKUP(B311,'FD Salaries'!$M$2:$P$1000,4,false)," ")</f>
        <v/>
      </c>
      <c r="E311" s="12">
        <f>VLOOKUP(B311,Functions!$B$2:$E$1000,4,false)</f>
        <v>0.52</v>
      </c>
      <c r="F311" s="30">
        <f>VLOOKUP(B311,'DK Salaries'!$B$2:$C$1000,2,false)</f>
        <v>2500</v>
      </c>
      <c r="G311" s="31">
        <f t="shared" si="1"/>
        <v>5</v>
      </c>
      <c r="H311" s="31">
        <f t="shared" si="2"/>
        <v>7.5</v>
      </c>
      <c r="I311" s="31">
        <f t="shared" si="3"/>
        <v>10</v>
      </c>
      <c r="J311" s="3" t="str">
        <f>IFERROR(VLOOKUP(VLOOKUP(B311,Functions!B$2:L$1000,5,false),Functions2!$A$2:$B$100,2,FALSE),VLOOKUP(B311,Functions!B$2:L$1000,5,false))</f>
        <v>Was</v>
      </c>
      <c r="K311" s="3" t="str">
        <f>IFERROR(VLOOKUP(VLOOKUP(B311,Functions!B$2:L$1000,11,false),Functions2!$A$2:$B$100,2,FALSE),VLOOKUP(B311,Functions!B$2:L$1000,11,false))</f>
        <v>Phi</v>
      </c>
      <c r="L311" s="32">
        <f>VLOOKUP(K311,'DK DvP'!A$2:F$34,if(A311="DST",6,if(A311="TE",5,if(A311="WR",4,if(A311="RB",3,2)))),FALSE)/VLOOKUP("AVG",'DK DvP'!$A$2:$F$34,if(A311="DST",6,if(A311="TE",5,if(A311="WR",4,if(A311="RB",3,2)))),false)</f>
        <v>0.4156577885</v>
      </c>
      <c r="M311" s="8">
        <f>VLOOKUP(J311,Odds!$I$2:$J$31,2,false)</f>
        <v>21.5</v>
      </c>
      <c r="N311" s="12">
        <f>VLOOKUP(if(A311="DST",K311,J311),'Avg Line'!$D$1:$E$32,2,false)</f>
        <v>23.65</v>
      </c>
      <c r="O311" s="31">
        <f t="shared" si="4"/>
        <v>0.9090909091</v>
      </c>
      <c r="P311" s="12">
        <f t="shared" si="5"/>
        <v>0.1964927728</v>
      </c>
      <c r="Q311" s="12">
        <f t="shared" si="6"/>
        <v>0.07859710911</v>
      </c>
      <c r="R311" s="33" t="str">
        <f t="shared" si="7"/>
        <v>TBD</v>
      </c>
      <c r="S311" s="33" t="str">
        <f t="shared" si="8"/>
        <v>TBD</v>
      </c>
      <c r="T311" s="33" t="str">
        <f t="shared" si="9"/>
        <v>TBD</v>
      </c>
      <c r="U311" s="3" t="str">
        <f>iferror(VLOOKUP(B311,Calendar!$A$2:$C$1001,2,false),"TBD")</f>
        <v>TBD</v>
      </c>
      <c r="V311" s="3" t="str">
        <f>iferror(VLOOKUP(B311,Calendar!$A$2:$C$1001,3,false),"TBD")</f>
        <v>TBD</v>
      </c>
    </row>
    <row r="312">
      <c r="A312" s="3" t="str">
        <f>VLOOKUP(B312,'DK Salaries'!$B$2:$G$1000,6,false)</f>
        <v>TE</v>
      </c>
      <c r="B312" s="3" t="s">
        <v>1131</v>
      </c>
      <c r="C312" s="12" t="str">
        <f>iferror(VLOOKUP(B312,'FD Salaries'!$M$2:$P$1000,3,false)," ")</f>
        <v/>
      </c>
      <c r="D312" s="12" t="str">
        <f>iferror(VLOOKUP(B312,'FD Salaries'!$M$2:$P$1000,4,false)," ")</f>
        <v/>
      </c>
      <c r="E312" s="12">
        <f>VLOOKUP(B312,Functions!$B$2:$E$1000,4,false)</f>
        <v>0</v>
      </c>
      <c r="F312" s="30">
        <f>VLOOKUP(B312,'DK Salaries'!$B$2:$C$1000,2,false)</f>
        <v>2500</v>
      </c>
      <c r="G312" s="31">
        <f t="shared" si="1"/>
        <v>5</v>
      </c>
      <c r="H312" s="31">
        <f t="shared" si="2"/>
        <v>7.5</v>
      </c>
      <c r="I312" s="31">
        <f t="shared" si="3"/>
        <v>10</v>
      </c>
      <c r="J312" s="3" t="str">
        <f>IFERROR(VLOOKUP(VLOOKUP(B312,Functions!B$2:L$1000,5,false),Functions2!$A$2:$B$100,2,FALSE),VLOOKUP(B312,Functions!B$2:L$1000,5,false))</f>
        <v>Ari</v>
      </c>
      <c r="K312" s="3" t="str">
        <f>IFERROR(VLOOKUP(VLOOKUP(B312,Functions!B$2:L$1000,11,false),Functions2!$A$2:$B$100,2,FALSE),VLOOKUP(B312,Functions!B$2:L$1000,11,false))</f>
        <v>NYJ</v>
      </c>
      <c r="L312" s="32">
        <f>VLOOKUP(K312,'DK DvP'!A$2:F$34,if(A312="DST",6,if(A312="TE",5,if(A312="WR",4,if(A312="RB",3,2)))),FALSE)/VLOOKUP("AVG",'DK DvP'!$A$2:$F$34,if(A312="DST",6,if(A312="TE",5,if(A312="WR",4,if(A312="RB",3,2)))),false)</f>
        <v>1.627118644</v>
      </c>
      <c r="M312" s="8">
        <f>VLOOKUP(J312,Odds!$I$2:$J$31,2,false)</f>
        <v>27.5</v>
      </c>
      <c r="N312" s="12">
        <f>VLOOKUP(if(A312="DST",K312,J312),'Avg Line'!$D$1:$E$32,2,false)</f>
        <v>26.3</v>
      </c>
      <c r="O312" s="31">
        <f t="shared" si="4"/>
        <v>1.045627376</v>
      </c>
      <c r="P312" s="12">
        <f t="shared" si="5"/>
        <v>0</v>
      </c>
      <c r="Q312" s="12">
        <f t="shared" si="6"/>
        <v>0</v>
      </c>
      <c r="R312" s="33" t="str">
        <f t="shared" si="7"/>
        <v>TBD</v>
      </c>
      <c r="S312" s="33" t="str">
        <f t="shared" si="8"/>
        <v>TBD</v>
      </c>
      <c r="T312" s="33" t="str">
        <f t="shared" si="9"/>
        <v>TBD</v>
      </c>
      <c r="U312" s="3" t="str">
        <f>iferror(VLOOKUP(B312,Calendar!$A$2:$C$1001,2,false),"TBD")</f>
        <v>TBD</v>
      </c>
      <c r="V312" s="3" t="str">
        <f>iferror(VLOOKUP(B312,Calendar!$A$2:$C$1001,3,false),"TBD")</f>
        <v>TBD</v>
      </c>
    </row>
    <row r="313">
      <c r="A313" s="3" t="str">
        <f>VLOOKUP(B313,'DK Salaries'!$B$2:$G$1000,6,false)</f>
        <v>TE</v>
      </c>
      <c r="B313" s="3" t="s">
        <v>1137</v>
      </c>
      <c r="C313" s="12" t="str">
        <f>iferror(VLOOKUP(B313,'FD Salaries'!$M$2:$P$1000,3,false)," ")</f>
        <v> </v>
      </c>
      <c r="D313" s="12" t="str">
        <f>iferror(VLOOKUP(B313,'FD Salaries'!$M$2:$P$1000,4,false)," ")</f>
        <v> </v>
      </c>
      <c r="E313" s="12">
        <f>VLOOKUP(B313,Functions!$B$2:$E$1000,4,false)</f>
        <v>0</v>
      </c>
      <c r="F313" s="30">
        <f>VLOOKUP(B313,'DK Salaries'!$B$2:$C$1000,2,false)</f>
        <v>2500</v>
      </c>
      <c r="G313" s="31">
        <f t="shared" si="1"/>
        <v>5</v>
      </c>
      <c r="H313" s="31">
        <f t="shared" si="2"/>
        <v>7.5</v>
      </c>
      <c r="I313" s="31">
        <f t="shared" si="3"/>
        <v>10</v>
      </c>
      <c r="J313" s="3" t="str">
        <f>IFERROR(VLOOKUP(VLOOKUP(B313,Functions!B$2:L$1000,5,false),Functions2!$A$2:$B$100,2,FALSE),VLOOKUP(B313,Functions!B$2:L$1000,5,false))</f>
        <v>Ari</v>
      </c>
      <c r="K313" s="3" t="str">
        <f>IFERROR(VLOOKUP(VLOOKUP(B313,Functions!B$2:L$1000,11,false),Functions2!$A$2:$B$100,2,FALSE),VLOOKUP(B313,Functions!B$2:L$1000,11,false))</f>
        <v>NYJ</v>
      </c>
      <c r="L313" s="32">
        <f>VLOOKUP(K313,'DK DvP'!A$2:F$34,if(A313="DST",6,if(A313="TE",5,if(A313="WR",4,if(A313="RB",3,2)))),FALSE)/VLOOKUP("AVG",'DK DvP'!$A$2:$F$34,if(A313="DST",6,if(A313="TE",5,if(A313="WR",4,if(A313="RB",3,2)))),false)</f>
        <v>1.627118644</v>
      </c>
      <c r="M313" s="8">
        <f>VLOOKUP(J313,Odds!$I$2:$J$31,2,false)</f>
        <v>27.5</v>
      </c>
      <c r="N313" s="12">
        <f>VLOOKUP(if(A313="DST",K313,J313),'Avg Line'!$D$1:$E$32,2,false)</f>
        <v>26.3</v>
      </c>
      <c r="O313" s="31">
        <f t="shared" si="4"/>
        <v>1.045627376</v>
      </c>
      <c r="P313" s="12">
        <f t="shared" si="5"/>
        <v>0</v>
      </c>
      <c r="Q313" s="12">
        <f t="shared" si="6"/>
        <v>0</v>
      </c>
      <c r="R313" s="33" t="str">
        <f t="shared" si="7"/>
        <v>TBD</v>
      </c>
      <c r="S313" s="33" t="str">
        <f t="shared" si="8"/>
        <v>TBD</v>
      </c>
      <c r="T313" s="33" t="str">
        <f t="shared" si="9"/>
        <v>TBD</v>
      </c>
      <c r="U313" s="3" t="str">
        <f>iferror(VLOOKUP(B313,Calendar!$A$2:$C$1001,2,false),"TBD")</f>
        <v>TBD</v>
      </c>
      <c r="V313" s="3" t="str">
        <f>iferror(VLOOKUP(B313,Calendar!$A$2:$C$1001,3,false),"TBD")</f>
        <v>TBD</v>
      </c>
    </row>
    <row r="314">
      <c r="A314" s="3" t="str">
        <f>VLOOKUP(B314,'DK Salaries'!$B$2:$G$1000,6,false)</f>
        <v>TE</v>
      </c>
      <c r="B314" s="3" t="s">
        <v>1105</v>
      </c>
      <c r="C314" s="12" t="str">
        <f>iferror(VLOOKUP(B314,'FD Salaries'!$M$2:$P$1000,3,false)," ")</f>
        <v> </v>
      </c>
      <c r="D314" s="12" t="str">
        <f>iferror(VLOOKUP(B314,'FD Salaries'!$M$2:$P$1000,4,false)," ")</f>
        <v> </v>
      </c>
      <c r="E314" s="12">
        <f>VLOOKUP(B314,Functions!$B$2:$E$1000,4,false)</f>
        <v>0</v>
      </c>
      <c r="F314" s="30">
        <f>VLOOKUP(B314,'DK Salaries'!$B$2:$C$1000,2,false)</f>
        <v>2500</v>
      </c>
      <c r="G314" s="31">
        <f t="shared" si="1"/>
        <v>5</v>
      </c>
      <c r="H314" s="31">
        <f t="shared" si="2"/>
        <v>7.5</v>
      </c>
      <c r="I314" s="31">
        <f t="shared" si="3"/>
        <v>10</v>
      </c>
      <c r="J314" s="3" t="str">
        <f>IFERROR(VLOOKUP(VLOOKUP(B314,Functions!B$2:L$1000,5,false),Functions2!$A$2:$B$100,2,FALSE),VLOOKUP(B314,Functions!B$2:L$1000,5,false))</f>
        <v>Atl</v>
      </c>
      <c r="K314" s="3" t="str">
        <f>IFERROR(VLOOKUP(VLOOKUP(B314,Functions!B$2:L$1000,11,false),Functions2!$A$2:$B$100,2,FALSE),VLOOKUP(B314,Functions!B$2:L$1000,11,false))</f>
        <v>Sea</v>
      </c>
      <c r="L314" s="32">
        <f>VLOOKUP(K314,'DK DvP'!A$2:F$34,if(A314="DST",6,if(A314="TE",5,if(A314="WR",4,if(A314="RB",3,2)))),FALSE)/VLOOKUP("AVG",'DK DvP'!$A$2:$F$34,if(A314="DST",6,if(A314="TE",5,if(A314="WR",4,if(A314="RB",3,2)))),false)</f>
        <v>0.3147699758</v>
      </c>
      <c r="M314" s="8">
        <f>VLOOKUP(J314,Odds!$I$2:$J$31,2,false)</f>
        <v>20</v>
      </c>
      <c r="N314" s="12">
        <f>VLOOKUP(if(A314="DST",K314,J314),'Avg Line'!$D$1:$E$32,2,false)</f>
        <v>23.1</v>
      </c>
      <c r="O314" s="31">
        <f t="shared" si="4"/>
        <v>0.8658008658</v>
      </c>
      <c r="P314" s="12">
        <f t="shared" si="5"/>
        <v>0</v>
      </c>
      <c r="Q314" s="12">
        <f t="shared" si="6"/>
        <v>0</v>
      </c>
      <c r="R314" s="33" t="str">
        <f t="shared" si="7"/>
        <v>TBD</v>
      </c>
      <c r="S314" s="33" t="str">
        <f t="shared" si="8"/>
        <v>TBD</v>
      </c>
      <c r="T314" s="33" t="str">
        <f t="shared" si="9"/>
        <v>TBD</v>
      </c>
      <c r="U314" s="3" t="str">
        <f>iferror(VLOOKUP(B314,Calendar!$A$2:$C$1001,2,false),"TBD")</f>
        <v>TBD</v>
      </c>
      <c r="V314" s="3" t="str">
        <f>iferror(VLOOKUP(B314,Calendar!$A$2:$C$1001,3,false),"TBD")</f>
        <v>TBD</v>
      </c>
    </row>
    <row r="315">
      <c r="A315" s="3" t="str">
        <f>VLOOKUP(B315,'DK Salaries'!$B$2:$G$1000,6,false)</f>
        <v>TE</v>
      </c>
      <c r="B315" s="3" t="s">
        <v>1031</v>
      </c>
      <c r="C315" s="12" t="str">
        <f>iferror(VLOOKUP(B315,'FD Salaries'!$M$2:$P$1000,3,false)," ")</f>
        <v> </v>
      </c>
      <c r="D315" s="12" t="str">
        <f>iferror(VLOOKUP(B315,'FD Salaries'!$M$2:$P$1000,4,false)," ")</f>
        <v> </v>
      </c>
      <c r="E315" s="12">
        <f>VLOOKUP(B315,Functions!$B$2:$E$1000,4,false)</f>
        <v>0</v>
      </c>
      <c r="F315" s="30">
        <f>VLOOKUP(B315,'DK Salaries'!$B$2:$C$1000,2,false)</f>
        <v>2500</v>
      </c>
      <c r="G315" s="31">
        <f t="shared" si="1"/>
        <v>5</v>
      </c>
      <c r="H315" s="31">
        <f t="shared" si="2"/>
        <v>7.5</v>
      </c>
      <c r="I315" s="31">
        <f t="shared" si="3"/>
        <v>10</v>
      </c>
      <c r="J315" s="3" t="str">
        <f>IFERROR(VLOOKUP(VLOOKUP(B315,Functions!B$2:L$1000,5,false),Functions2!$A$2:$B$100,2,FALSE),VLOOKUP(B315,Functions!B$2:L$1000,5,false))</f>
        <v>Bal</v>
      </c>
      <c r="K315" s="3" t="str">
        <f>IFERROR(VLOOKUP(VLOOKUP(B315,Functions!B$2:L$1000,11,false),Functions2!$A$2:$B$100,2,FALSE),VLOOKUP(B315,Functions!B$2:L$1000,11,false))</f>
        <v>NYG</v>
      </c>
      <c r="L315" s="32">
        <f>VLOOKUP(K315,'DK DvP'!A$2:F$34,if(A315="DST",6,if(A315="TE",5,if(A315="WR",4,if(A315="RB",3,2)))),FALSE)/VLOOKUP("AVG",'DK DvP'!$A$2:$F$34,if(A315="DST",6,if(A315="TE",5,if(A315="WR",4,if(A315="RB",3,2)))),false)</f>
        <v>0.9039548023</v>
      </c>
      <c r="M315" s="8">
        <f>VLOOKUP(J315,Odds!$I$2:$J$31,2,false)</f>
        <v>20.75</v>
      </c>
      <c r="N315" s="12">
        <f>VLOOKUP(if(A315="DST",K315,J315),'Avg Line'!$D$1:$E$32,2,false)</f>
        <v>23.8</v>
      </c>
      <c r="O315" s="31">
        <f t="shared" si="4"/>
        <v>0.8718487395</v>
      </c>
      <c r="P315" s="12">
        <f t="shared" si="5"/>
        <v>0</v>
      </c>
      <c r="Q315" s="12">
        <f t="shared" si="6"/>
        <v>0</v>
      </c>
      <c r="R315" s="33" t="str">
        <f t="shared" si="7"/>
        <v>TBD</v>
      </c>
      <c r="S315" s="33" t="str">
        <f t="shared" si="8"/>
        <v>TBD</v>
      </c>
      <c r="T315" s="33" t="str">
        <f t="shared" si="9"/>
        <v>TBD</v>
      </c>
      <c r="U315" s="3" t="str">
        <f>iferror(VLOOKUP(B315,Calendar!$A$2:$C$1001,2,false),"TBD")</f>
        <v>TBD</v>
      </c>
      <c r="V315" s="3" t="str">
        <f>iferror(VLOOKUP(B315,Calendar!$A$2:$C$1001,3,false),"TBD")</f>
        <v>TBD</v>
      </c>
    </row>
    <row r="316">
      <c r="A316" s="3" t="str">
        <f>VLOOKUP(B316,'DK Salaries'!$B$2:$G$1000,6,false)</f>
        <v>TE</v>
      </c>
      <c r="B316" s="3" t="s">
        <v>1032</v>
      </c>
      <c r="C316" s="12" t="str">
        <f>iferror(VLOOKUP(B316,'FD Salaries'!$M$2:$P$1000,3,false)," ")</f>
        <v> </v>
      </c>
      <c r="D316" s="12" t="str">
        <f>iferror(VLOOKUP(B316,'FD Salaries'!$M$2:$P$1000,4,false)," ")</f>
        <v> </v>
      </c>
      <c r="E316" s="12">
        <f>VLOOKUP(B316,Functions!$B$2:$E$1000,4,false)</f>
        <v>0</v>
      </c>
      <c r="F316" s="30">
        <f>VLOOKUP(B316,'DK Salaries'!$B$2:$C$1000,2,false)</f>
        <v>2500</v>
      </c>
      <c r="G316" s="31">
        <f t="shared" si="1"/>
        <v>5</v>
      </c>
      <c r="H316" s="31">
        <f t="shared" si="2"/>
        <v>7.5</v>
      </c>
      <c r="I316" s="31">
        <f t="shared" si="3"/>
        <v>10</v>
      </c>
      <c r="J316" s="3" t="str">
        <f>IFERROR(VLOOKUP(VLOOKUP(B316,Functions!B$2:L$1000,5,false),Functions2!$A$2:$B$100,2,FALSE),VLOOKUP(B316,Functions!B$2:L$1000,5,false))</f>
        <v>Bal</v>
      </c>
      <c r="K316" s="3" t="str">
        <f>IFERROR(VLOOKUP(VLOOKUP(B316,Functions!B$2:L$1000,11,false),Functions2!$A$2:$B$100,2,FALSE),VLOOKUP(B316,Functions!B$2:L$1000,11,false))</f>
        <v>NYG</v>
      </c>
      <c r="L316" s="32">
        <f>VLOOKUP(K316,'DK DvP'!A$2:F$34,if(A316="DST",6,if(A316="TE",5,if(A316="WR",4,if(A316="RB",3,2)))),FALSE)/VLOOKUP("AVG",'DK DvP'!$A$2:$F$34,if(A316="DST",6,if(A316="TE",5,if(A316="WR",4,if(A316="RB",3,2)))),false)</f>
        <v>0.9039548023</v>
      </c>
      <c r="M316" s="8">
        <f>VLOOKUP(J316,Odds!$I$2:$J$31,2,false)</f>
        <v>20.75</v>
      </c>
      <c r="N316" s="12">
        <f>VLOOKUP(if(A316="DST",K316,J316),'Avg Line'!$D$1:$E$32,2,false)</f>
        <v>23.8</v>
      </c>
      <c r="O316" s="31">
        <f t="shared" si="4"/>
        <v>0.8718487395</v>
      </c>
      <c r="P316" s="12">
        <f t="shared" si="5"/>
        <v>0</v>
      </c>
      <c r="Q316" s="12">
        <f t="shared" si="6"/>
        <v>0</v>
      </c>
      <c r="R316" s="33" t="str">
        <f t="shared" si="7"/>
        <v>TBD</v>
      </c>
      <c r="S316" s="33" t="str">
        <f t="shared" si="8"/>
        <v>TBD</v>
      </c>
      <c r="T316" s="33" t="str">
        <f t="shared" si="9"/>
        <v>TBD</v>
      </c>
      <c r="U316" s="3" t="str">
        <f>iferror(VLOOKUP(B316,Calendar!$A$2:$C$1001,2,false),"TBD")</f>
        <v>TBD</v>
      </c>
      <c r="V316" s="3" t="str">
        <f>iferror(VLOOKUP(B316,Calendar!$A$2:$C$1001,3,false),"TBD")</f>
        <v>TBD</v>
      </c>
    </row>
    <row r="317">
      <c r="A317" s="3" t="str">
        <f>VLOOKUP(B317,'DK Salaries'!$B$2:$G$1000,6,false)</f>
        <v>TE</v>
      </c>
      <c r="B317" s="3" t="s">
        <v>998</v>
      </c>
      <c r="C317" s="12" t="str">
        <f>iferror(VLOOKUP(B317,'FD Salaries'!$M$2:$P$1000,3,false)," ")</f>
        <v> </v>
      </c>
      <c r="D317" s="12" t="str">
        <f>iferror(VLOOKUP(B317,'FD Salaries'!$M$2:$P$1000,4,false)," ")</f>
        <v> </v>
      </c>
      <c r="E317" s="12">
        <f>VLOOKUP(B317,Functions!$B$2:$E$1000,4,false)</f>
        <v>0</v>
      </c>
      <c r="F317" s="30">
        <f>VLOOKUP(B317,'DK Salaries'!$B$2:$C$1000,2,false)</f>
        <v>2500</v>
      </c>
      <c r="G317" s="31">
        <f t="shared" si="1"/>
        <v>5</v>
      </c>
      <c r="H317" s="31">
        <f t="shared" si="2"/>
        <v>7.5</v>
      </c>
      <c r="I317" s="31">
        <f t="shared" si="3"/>
        <v>10</v>
      </c>
      <c r="J317" s="3" t="str">
        <f>IFERROR(VLOOKUP(VLOOKUP(B317,Functions!B$2:L$1000,5,false),Functions2!$A$2:$B$100,2,FALSE),VLOOKUP(B317,Functions!B$2:L$1000,5,false))</f>
        <v>Buf</v>
      </c>
      <c r="K317" s="3" t="str">
        <f>IFERROR(VLOOKUP(VLOOKUP(B317,Functions!B$2:L$1000,11,false),Functions2!$A$2:$B$100,2,FALSE),VLOOKUP(B317,Functions!B$2:L$1000,11,false))</f>
        <v>SFO</v>
      </c>
      <c r="L317" s="32">
        <f>VLOOKUP(K317,'DK DvP'!A$2:F$34,if(A317="DST",6,if(A317="TE",5,if(A317="WR",4,if(A317="RB",3,2)))),FALSE)/VLOOKUP("AVG",'DK DvP'!$A$2:$F$34,if(A317="DST",6,if(A317="TE",5,if(A317="WR",4,if(A317="RB",3,2)))),false)</f>
        <v>0.8765133172</v>
      </c>
      <c r="M317" s="8">
        <f>VLOOKUP(J317,Odds!$I$2:$J$31,2,false)</f>
        <v>26.25</v>
      </c>
      <c r="N317" s="12">
        <f>VLOOKUP(if(A317="DST",K317,J317),'Avg Line'!$D$1:$E$32,2,false)</f>
        <v>20.75</v>
      </c>
      <c r="O317" s="31">
        <f t="shared" si="4"/>
        <v>1.265060241</v>
      </c>
      <c r="P317" s="12">
        <f t="shared" si="5"/>
        <v>0</v>
      </c>
      <c r="Q317" s="12">
        <f t="shared" si="6"/>
        <v>0</v>
      </c>
      <c r="R317" s="33" t="str">
        <f t="shared" si="7"/>
        <v>TBD</v>
      </c>
      <c r="S317" s="33" t="str">
        <f t="shared" si="8"/>
        <v>TBD</v>
      </c>
      <c r="T317" s="33" t="str">
        <f t="shared" si="9"/>
        <v>TBD</v>
      </c>
      <c r="U317" s="3" t="str">
        <f>iferror(VLOOKUP(B317,Calendar!$A$2:$C$1001,2,false),"TBD")</f>
        <v>TBD</v>
      </c>
      <c r="V317" s="3" t="str">
        <f>iferror(VLOOKUP(B317,Calendar!$A$2:$C$1001,3,false),"TBD")</f>
        <v>TBD</v>
      </c>
    </row>
    <row r="318">
      <c r="A318" s="3" t="str">
        <f>VLOOKUP(B318,'DK Salaries'!$B$2:$G$1000,6,false)</f>
        <v>TE</v>
      </c>
      <c r="B318" s="3" t="s">
        <v>1038</v>
      </c>
      <c r="C318" s="12" t="str">
        <f>iferror(VLOOKUP(B318,'FD Salaries'!$M$2:$P$1000,3,false)," ")</f>
        <v/>
      </c>
      <c r="D318" s="12" t="str">
        <f>iferror(VLOOKUP(B318,'FD Salaries'!$M$2:$P$1000,4,false)," ")</f>
        <v/>
      </c>
      <c r="E318" s="12">
        <f>VLOOKUP(B318,Functions!$B$2:$E$1000,4,false)</f>
        <v>0</v>
      </c>
      <c r="F318" s="30">
        <f>VLOOKUP(B318,'DK Salaries'!$B$2:$C$1000,2,false)</f>
        <v>2500</v>
      </c>
      <c r="G318" s="31">
        <f t="shared" si="1"/>
        <v>5</v>
      </c>
      <c r="H318" s="31">
        <f t="shared" si="2"/>
        <v>7.5</v>
      </c>
      <c r="I318" s="31">
        <f t="shared" si="3"/>
        <v>10</v>
      </c>
      <c r="J318" s="3" t="str">
        <f>IFERROR(VLOOKUP(VLOOKUP(B318,Functions!B$2:L$1000,5,false),Functions2!$A$2:$B$100,2,FALSE),VLOOKUP(B318,Functions!B$2:L$1000,5,false))</f>
        <v>Car</v>
      </c>
      <c r="K318" s="3" t="str">
        <f>IFERROR(VLOOKUP(VLOOKUP(B318,Functions!B$2:L$1000,11,false),Functions2!$A$2:$B$100,2,FALSE),VLOOKUP(B318,Functions!B$2:L$1000,11,false))</f>
        <v>NOR</v>
      </c>
      <c r="L318" s="32">
        <f>VLOOKUP(K318,'DK DvP'!A$2:F$34,if(A318="DST",6,if(A318="TE",5,if(A318="WR",4,if(A318="RB",3,2)))),FALSE)/VLOOKUP("AVG",'DK DvP'!$A$2:$F$34,if(A318="DST",6,if(A318="TE",5,if(A318="WR",4,if(A318="RB",3,2)))),false)</f>
        <v>0.7933817595</v>
      </c>
      <c r="M318" s="8">
        <f>VLOOKUP(J318,Odds!$I$2:$J$31,2,false)</f>
        <v>25.5</v>
      </c>
      <c r="N318" s="12">
        <f>VLOOKUP(if(A318="DST",K318,J318),'Avg Line'!$D$1:$E$32,2,false)</f>
        <v>25</v>
      </c>
      <c r="O318" s="31">
        <f t="shared" si="4"/>
        <v>1.02</v>
      </c>
      <c r="P318" s="12">
        <f t="shared" si="5"/>
        <v>0</v>
      </c>
      <c r="Q318" s="12">
        <f t="shared" si="6"/>
        <v>0</v>
      </c>
      <c r="R318" s="33" t="str">
        <f t="shared" si="7"/>
        <v>TBD</v>
      </c>
      <c r="S318" s="33" t="str">
        <f t="shared" si="8"/>
        <v>TBD</v>
      </c>
      <c r="T318" s="33" t="str">
        <f t="shared" si="9"/>
        <v>TBD</v>
      </c>
      <c r="U318" s="3" t="str">
        <f>iferror(VLOOKUP(B318,Calendar!$A$2:$C$1001,2,false),"TBD")</f>
        <v>TBD</v>
      </c>
      <c r="V318" s="3" t="str">
        <f>iferror(VLOOKUP(B318,Calendar!$A$2:$C$1001,3,false),"TBD")</f>
        <v>TBD</v>
      </c>
    </row>
    <row r="319">
      <c r="A319" s="3" t="str">
        <f>VLOOKUP(B319,'DK Salaries'!$B$2:$G$1000,6,false)</f>
        <v>TE</v>
      </c>
      <c r="B319" s="3" t="s">
        <v>1046</v>
      </c>
      <c r="C319" s="12" t="str">
        <f>iferror(VLOOKUP(B319,'FD Salaries'!$M$2:$P$1000,3,false)," ")</f>
        <v> </v>
      </c>
      <c r="D319" s="12" t="str">
        <f>iferror(VLOOKUP(B319,'FD Salaries'!$M$2:$P$1000,4,false)," ")</f>
        <v> </v>
      </c>
      <c r="E319" s="12">
        <f>VLOOKUP(B319,Functions!$B$2:$E$1000,4,false)</f>
        <v>0</v>
      </c>
      <c r="F319" s="30">
        <f>VLOOKUP(B319,'DK Salaries'!$B$2:$C$1000,2,false)</f>
        <v>2500</v>
      </c>
      <c r="G319" s="31">
        <f t="shared" si="1"/>
        <v>5</v>
      </c>
      <c r="H319" s="31">
        <f t="shared" si="2"/>
        <v>7.5</v>
      </c>
      <c r="I319" s="31">
        <f t="shared" si="3"/>
        <v>10</v>
      </c>
      <c r="J319" s="3" t="str">
        <f>IFERROR(VLOOKUP(VLOOKUP(B319,Functions!B$2:L$1000,5,false),Functions2!$A$2:$B$100,2,FALSE),VLOOKUP(B319,Functions!B$2:L$1000,5,false))</f>
        <v>Chi</v>
      </c>
      <c r="K319" s="3" t="str">
        <f>IFERROR(VLOOKUP(VLOOKUP(B319,Functions!B$2:L$1000,11,false),Functions2!$A$2:$B$100,2,FALSE),VLOOKUP(B319,Functions!B$2:L$1000,11,false))</f>
        <v>Jax</v>
      </c>
      <c r="L319" s="32">
        <f>VLOOKUP(K319,'DK DvP'!A$2:F$34,if(A319="DST",6,if(A319="TE",5,if(A319="WR",4,if(A319="RB",3,2)))),FALSE)/VLOOKUP("AVG",'DK DvP'!$A$2:$F$34,if(A319="DST",6,if(A319="TE",5,if(A319="WR",4,if(A319="RB",3,2)))),false)</f>
        <v>0.4802259887</v>
      </c>
      <c r="M319" s="8">
        <f>VLOOKUP(J319,Odds!$I$2:$J$31,2,false)</f>
        <v>24.5</v>
      </c>
      <c r="N319" s="12">
        <f>VLOOKUP(if(A319="DST",K319,J319),'Avg Line'!$D$1:$E$32,2,false)</f>
        <v>26.19</v>
      </c>
      <c r="O319" s="31">
        <f t="shared" si="4"/>
        <v>0.935471554</v>
      </c>
      <c r="P319" s="12">
        <f t="shared" si="5"/>
        <v>0</v>
      </c>
      <c r="Q319" s="12">
        <f t="shared" si="6"/>
        <v>0</v>
      </c>
      <c r="R319" s="33" t="str">
        <f t="shared" si="7"/>
        <v>TBD</v>
      </c>
      <c r="S319" s="33" t="str">
        <f t="shared" si="8"/>
        <v>TBD</v>
      </c>
      <c r="T319" s="33" t="str">
        <f t="shared" si="9"/>
        <v>TBD</v>
      </c>
      <c r="U319" s="3" t="str">
        <f>iferror(VLOOKUP(B319,Calendar!$A$2:$C$1001,2,false),"TBD")</f>
        <v>TBD</v>
      </c>
      <c r="V319" s="3" t="str">
        <f>iferror(VLOOKUP(B319,Calendar!$A$2:$C$1001,3,false),"TBD")</f>
        <v>TBD</v>
      </c>
    </row>
    <row r="320">
      <c r="A320" s="3" t="str">
        <f>VLOOKUP(B320,'DK Salaries'!$B$2:$G$1000,6,false)</f>
        <v>TE</v>
      </c>
      <c r="B320" s="3" t="s">
        <v>1051</v>
      </c>
      <c r="C320" s="12" t="str">
        <f>iferror(VLOOKUP(B320,'FD Salaries'!$M$2:$P$1000,3,false)," ")</f>
        <v/>
      </c>
      <c r="D320" s="12" t="str">
        <f>iferror(VLOOKUP(B320,'FD Salaries'!$M$2:$P$1000,4,false)," ")</f>
        <v/>
      </c>
      <c r="E320" s="12">
        <f>VLOOKUP(B320,Functions!$B$2:$E$1000,4,false)</f>
        <v>0</v>
      </c>
      <c r="F320" s="30">
        <f>VLOOKUP(B320,'DK Salaries'!$B$2:$C$1000,2,false)</f>
        <v>2500</v>
      </c>
      <c r="G320" s="31">
        <f t="shared" si="1"/>
        <v>5</v>
      </c>
      <c r="H320" s="31">
        <f t="shared" si="2"/>
        <v>7.5</v>
      </c>
      <c r="I320" s="31">
        <f t="shared" si="3"/>
        <v>10</v>
      </c>
      <c r="J320" s="3" t="str">
        <f>IFERROR(VLOOKUP(VLOOKUP(B320,Functions!B$2:L$1000,5,false),Functions2!$A$2:$B$100,2,FALSE),VLOOKUP(B320,Functions!B$2:L$1000,5,false))</f>
        <v>Chi</v>
      </c>
      <c r="K320" s="3" t="str">
        <f>IFERROR(VLOOKUP(VLOOKUP(B320,Functions!B$2:L$1000,11,false),Functions2!$A$2:$B$100,2,FALSE),VLOOKUP(B320,Functions!B$2:L$1000,11,false))</f>
        <v>Jax</v>
      </c>
      <c r="L320" s="32">
        <f>VLOOKUP(K320,'DK DvP'!A$2:F$34,if(A320="DST",6,if(A320="TE",5,if(A320="WR",4,if(A320="RB",3,2)))),FALSE)/VLOOKUP("AVG",'DK DvP'!$A$2:$F$34,if(A320="DST",6,if(A320="TE",5,if(A320="WR",4,if(A320="RB",3,2)))),false)</f>
        <v>0.4802259887</v>
      </c>
      <c r="M320" s="8">
        <f>VLOOKUP(J320,Odds!$I$2:$J$31,2,false)</f>
        <v>24.5</v>
      </c>
      <c r="N320" s="12">
        <f>VLOOKUP(if(A320="DST",K320,J320),'Avg Line'!$D$1:$E$32,2,false)</f>
        <v>26.19</v>
      </c>
      <c r="O320" s="31">
        <f t="shared" si="4"/>
        <v>0.935471554</v>
      </c>
      <c r="P320" s="12">
        <f t="shared" si="5"/>
        <v>0</v>
      </c>
      <c r="Q320" s="12">
        <f t="shared" si="6"/>
        <v>0</v>
      </c>
      <c r="R320" s="33" t="str">
        <f t="shared" si="7"/>
        <v>TBD</v>
      </c>
      <c r="S320" s="33" t="str">
        <f t="shared" si="8"/>
        <v>TBD</v>
      </c>
      <c r="T320" s="33" t="str">
        <f t="shared" si="9"/>
        <v>TBD</v>
      </c>
      <c r="U320" s="3" t="str">
        <f>iferror(VLOOKUP(B320,Calendar!$A$2:$C$1001,2,false),"TBD")</f>
        <v>TBD</v>
      </c>
      <c r="V320" s="3" t="str">
        <f>iferror(VLOOKUP(B320,Calendar!$A$2:$C$1001,3,false),"TBD")</f>
        <v>TBD</v>
      </c>
    </row>
    <row r="321">
      <c r="A321" s="3" t="str">
        <f>VLOOKUP(B321,'DK Salaries'!$B$2:$G$1000,6,false)</f>
        <v>TE</v>
      </c>
      <c r="B321" s="3" t="s">
        <v>502</v>
      </c>
      <c r="C321" s="12" t="str">
        <f>iferror(VLOOKUP(B321,'FD Salaries'!$M$2:$P$1000,3,false)," ")</f>
        <v>Q</v>
      </c>
      <c r="D321" s="12" t="str">
        <f>iferror(VLOOKUP(B321,'FD Salaries'!$M$2:$P$1000,4,false)," ")</f>
        <v>Back</v>
      </c>
      <c r="E321" s="12">
        <f>VLOOKUP(B321,Functions!$B$2:$E$1000,4,false)</f>
        <v>0</v>
      </c>
      <c r="F321" s="30">
        <f>VLOOKUP(B321,'DK Salaries'!$B$2:$C$1000,2,false)</f>
        <v>4100</v>
      </c>
      <c r="G321" s="31">
        <f t="shared" si="1"/>
        <v>8.2</v>
      </c>
      <c r="H321" s="31">
        <f t="shared" si="2"/>
        <v>12.3</v>
      </c>
      <c r="I321" s="31">
        <f t="shared" si="3"/>
        <v>16.4</v>
      </c>
      <c r="J321" s="3" t="str">
        <f>IFERROR(VLOOKUP(VLOOKUP(B321,Functions!B$2:L$1000,5,false),Functions2!$A$2:$B$100,2,FALSE),VLOOKUP(B321,Functions!B$2:L$1000,5,false))</f>
        <v>Cin</v>
      </c>
      <c r="K321" s="3" t="str">
        <f>IFERROR(VLOOKUP(VLOOKUP(B321,Functions!B$2:L$1000,11,false),Functions2!$A$2:$B$100,2,FALSE),VLOOKUP(B321,Functions!B$2:L$1000,11,false))</f>
        <v>NWE</v>
      </c>
      <c r="L321" s="32">
        <f>VLOOKUP(K321,'DK DvP'!A$2:F$34,if(A321="DST",6,if(A321="TE",5,if(A321="WR",4,if(A321="RB",3,2)))),FALSE)/VLOOKUP("AVG",'DK DvP'!$A$2:$F$34,if(A321="DST",6,if(A321="TE",5,if(A321="WR",4,if(A321="RB",3,2)))),false)</f>
        <v>0.9911218725</v>
      </c>
      <c r="M321" s="8">
        <f>VLOOKUP(J321,Odds!$I$2:$J$31,2,false)</f>
        <v>19</v>
      </c>
      <c r="N321" s="12">
        <f>VLOOKUP(if(A321="DST",K321,J321),'Avg Line'!$D$1:$E$32,2,false)</f>
        <v>23.35</v>
      </c>
      <c r="O321" s="31">
        <f t="shared" si="4"/>
        <v>0.8137044968</v>
      </c>
      <c r="P321" s="12">
        <f t="shared" si="5"/>
        <v>0</v>
      </c>
      <c r="Q321" s="12">
        <f t="shared" si="6"/>
        <v>0</v>
      </c>
      <c r="R321" s="33" t="str">
        <f t="shared" si="7"/>
        <v>TBD</v>
      </c>
      <c r="S321" s="33" t="str">
        <f t="shared" si="8"/>
        <v>TBD</v>
      </c>
      <c r="T321" s="33" t="str">
        <f t="shared" si="9"/>
        <v>TBD</v>
      </c>
      <c r="U321" s="3" t="str">
        <f>iferror(VLOOKUP(B321,Calendar!$A$2:$C$1001,2,false),"TBD")</f>
        <v>TBD</v>
      </c>
      <c r="V321" s="3" t="str">
        <f>iferror(VLOOKUP(B321,Calendar!$A$2:$C$1001,3,false),"TBD")</f>
        <v>TBD</v>
      </c>
    </row>
    <row r="322">
      <c r="A322" s="3" t="str">
        <f>VLOOKUP(B322,'DK Salaries'!$B$2:$G$1000,6,false)</f>
        <v>TE</v>
      </c>
      <c r="B322" s="3" t="s">
        <v>1073</v>
      </c>
      <c r="C322" s="12" t="str">
        <f>iferror(VLOOKUP(B322,'FD Salaries'!$M$2:$P$1000,3,false)," ")</f>
        <v> </v>
      </c>
      <c r="D322" s="12" t="str">
        <f>iferror(VLOOKUP(B322,'FD Salaries'!$M$2:$P$1000,4,false)," ")</f>
        <v> </v>
      </c>
      <c r="E322" s="12">
        <f>VLOOKUP(B322,Functions!$B$2:$E$1000,4,false)</f>
        <v>0</v>
      </c>
      <c r="F322" s="30">
        <f>VLOOKUP(B322,'DK Salaries'!$B$2:$C$1000,2,false)</f>
        <v>2500</v>
      </c>
      <c r="G322" s="31">
        <f t="shared" si="1"/>
        <v>5</v>
      </c>
      <c r="H322" s="31">
        <f t="shared" si="2"/>
        <v>7.5</v>
      </c>
      <c r="I322" s="31">
        <f t="shared" si="3"/>
        <v>10</v>
      </c>
      <c r="J322" s="3" t="str">
        <f>IFERROR(VLOOKUP(VLOOKUP(B322,Functions!B$2:L$1000,5,false),Functions2!$A$2:$B$100,2,FALSE),VLOOKUP(B322,Functions!B$2:L$1000,5,false))</f>
        <v>Cin</v>
      </c>
      <c r="K322" s="3" t="str">
        <f>IFERROR(VLOOKUP(VLOOKUP(B322,Functions!B$2:L$1000,11,false),Functions2!$A$2:$B$100,2,FALSE),VLOOKUP(B322,Functions!B$2:L$1000,11,false))</f>
        <v>NWE</v>
      </c>
      <c r="L322" s="32">
        <f>VLOOKUP(K322,'DK DvP'!A$2:F$34,if(A322="DST",6,if(A322="TE",5,if(A322="WR",4,if(A322="RB",3,2)))),FALSE)/VLOOKUP("AVG",'DK DvP'!$A$2:$F$34,if(A322="DST",6,if(A322="TE",5,if(A322="WR",4,if(A322="RB",3,2)))),false)</f>
        <v>0.9911218725</v>
      </c>
      <c r="M322" s="8">
        <f>VLOOKUP(J322,Odds!$I$2:$J$31,2,false)</f>
        <v>19</v>
      </c>
      <c r="N322" s="12">
        <f>VLOOKUP(if(A322="DST",K322,J322),'Avg Line'!$D$1:$E$32,2,false)</f>
        <v>23.35</v>
      </c>
      <c r="O322" s="31">
        <f t="shared" si="4"/>
        <v>0.8137044968</v>
      </c>
      <c r="P322" s="12">
        <f t="shared" si="5"/>
        <v>0</v>
      </c>
      <c r="Q322" s="12">
        <f t="shared" si="6"/>
        <v>0</v>
      </c>
      <c r="R322" s="33" t="str">
        <f t="shared" si="7"/>
        <v>TBD</v>
      </c>
      <c r="S322" s="33" t="str">
        <f t="shared" si="8"/>
        <v>TBD</v>
      </c>
      <c r="T322" s="33" t="str">
        <f t="shared" si="9"/>
        <v>TBD</v>
      </c>
      <c r="U322" s="3" t="str">
        <f>iferror(VLOOKUP(B322,Calendar!$A$2:$C$1001,2,false),"TBD")</f>
        <v>TBD</v>
      </c>
      <c r="V322" s="3" t="str">
        <f>iferror(VLOOKUP(B322,Calendar!$A$2:$C$1001,3,false),"TBD")</f>
        <v>TBD</v>
      </c>
    </row>
    <row r="323">
      <c r="A323" s="3" t="str">
        <f>VLOOKUP(B323,'DK Salaries'!$B$2:$G$1000,6,false)</f>
        <v>TE</v>
      </c>
      <c r="B323" s="3" t="s">
        <v>1077</v>
      </c>
      <c r="C323" s="12" t="str">
        <f>iferror(VLOOKUP(B323,'FD Salaries'!$M$2:$P$1000,3,false)," ")</f>
        <v/>
      </c>
      <c r="D323" s="12" t="str">
        <f>iferror(VLOOKUP(B323,'FD Salaries'!$M$2:$P$1000,4,false)," ")</f>
        <v/>
      </c>
      <c r="E323" s="12">
        <f>VLOOKUP(B323,Functions!$B$2:$E$1000,4,false)</f>
        <v>0</v>
      </c>
      <c r="F323" s="30">
        <f>VLOOKUP(B323,'DK Salaries'!$B$2:$C$1000,2,false)</f>
        <v>2500</v>
      </c>
      <c r="G323" s="31">
        <f t="shared" si="1"/>
        <v>5</v>
      </c>
      <c r="H323" s="31">
        <f t="shared" si="2"/>
        <v>7.5</v>
      </c>
      <c r="I323" s="31">
        <f t="shared" si="3"/>
        <v>10</v>
      </c>
      <c r="J323" s="3" t="str">
        <f>IFERROR(VLOOKUP(VLOOKUP(B323,Functions!B$2:L$1000,5,false),Functions2!$A$2:$B$100,2,FALSE),VLOOKUP(B323,Functions!B$2:L$1000,5,false))</f>
        <v>Cin</v>
      </c>
      <c r="K323" s="3" t="str">
        <f>IFERROR(VLOOKUP(VLOOKUP(B323,Functions!B$2:L$1000,11,false),Functions2!$A$2:$B$100,2,FALSE),VLOOKUP(B323,Functions!B$2:L$1000,11,false))</f>
        <v>NWE</v>
      </c>
      <c r="L323" s="32">
        <f>VLOOKUP(K323,'DK DvP'!A$2:F$34,if(A323="DST",6,if(A323="TE",5,if(A323="WR",4,if(A323="RB",3,2)))),FALSE)/VLOOKUP("AVG",'DK DvP'!$A$2:$F$34,if(A323="DST",6,if(A323="TE",5,if(A323="WR",4,if(A323="RB",3,2)))),false)</f>
        <v>0.9911218725</v>
      </c>
      <c r="M323" s="8">
        <f>VLOOKUP(J323,Odds!$I$2:$J$31,2,false)</f>
        <v>19</v>
      </c>
      <c r="N323" s="12">
        <f>VLOOKUP(if(A323="DST",K323,J323),'Avg Line'!$D$1:$E$32,2,false)</f>
        <v>23.35</v>
      </c>
      <c r="O323" s="31">
        <f t="shared" si="4"/>
        <v>0.8137044968</v>
      </c>
      <c r="P323" s="12">
        <f t="shared" si="5"/>
        <v>0</v>
      </c>
      <c r="Q323" s="12">
        <f t="shared" si="6"/>
        <v>0</v>
      </c>
      <c r="R323" s="33" t="str">
        <f t="shared" si="7"/>
        <v>TBD</v>
      </c>
      <c r="S323" s="33" t="str">
        <f t="shared" si="8"/>
        <v>TBD</v>
      </c>
      <c r="T323" s="33" t="str">
        <f t="shared" si="9"/>
        <v>TBD</v>
      </c>
      <c r="U323" s="3" t="str">
        <f>iferror(VLOOKUP(B323,Calendar!$A$2:$C$1001,2,false),"TBD")</f>
        <v>TBD</v>
      </c>
      <c r="V323" s="3" t="str">
        <f>iferror(VLOOKUP(B323,Calendar!$A$2:$C$1001,3,false),"TBD")</f>
        <v>TBD</v>
      </c>
    </row>
    <row r="324">
      <c r="A324" s="3" t="str">
        <f>VLOOKUP(B324,'DK Salaries'!$B$2:$G$1000,6,false)</f>
        <v>TE</v>
      </c>
      <c r="B324" s="3" t="s">
        <v>1017</v>
      </c>
      <c r="C324" s="12" t="str">
        <f>iferror(VLOOKUP(B324,'FD Salaries'!$M$2:$P$1000,3,false)," ")</f>
        <v>Q</v>
      </c>
      <c r="D324" s="12" t="str">
        <f>iferror(VLOOKUP(B324,'FD Salaries'!$M$2:$P$1000,4,false)," ")</f>
        <v>Ankle</v>
      </c>
      <c r="E324" s="12">
        <f>VLOOKUP(B324,Functions!$B$2:$E$1000,4,false)</f>
        <v>0</v>
      </c>
      <c r="F324" s="30">
        <f>VLOOKUP(B324,'DK Salaries'!$B$2:$C$1000,2,false)</f>
        <v>2500</v>
      </c>
      <c r="G324" s="31">
        <f t="shared" si="1"/>
        <v>5</v>
      </c>
      <c r="H324" s="31">
        <f t="shared" si="2"/>
        <v>7.5</v>
      </c>
      <c r="I324" s="31">
        <f t="shared" si="3"/>
        <v>10</v>
      </c>
      <c r="J324" s="3" t="str">
        <f>IFERROR(VLOOKUP(VLOOKUP(B324,Functions!B$2:L$1000,5,false),Functions2!$A$2:$B$100,2,FALSE),VLOOKUP(B324,Functions!B$2:L$1000,5,false))</f>
        <v>Cle</v>
      </c>
      <c r="K324" s="3" t="str">
        <f>IFERROR(VLOOKUP(VLOOKUP(B324,Functions!B$2:L$1000,11,false),Functions2!$A$2:$B$100,2,FALSE),VLOOKUP(B324,Functions!B$2:L$1000,11,false))</f>
        <v>Ten</v>
      </c>
      <c r="L324" s="32">
        <f>VLOOKUP(K324,'DK DvP'!A$2:F$34,if(A324="DST",6,if(A324="TE",5,if(A324="WR",4,if(A324="RB",3,2)))),FALSE)/VLOOKUP("AVG",'DK DvP'!$A$2:$F$34,if(A324="DST",6,if(A324="TE",5,if(A324="WR",4,if(A324="RB",3,2)))),false)</f>
        <v>0.6004842615</v>
      </c>
      <c r="M324" s="8">
        <f>VLOOKUP(J324,Odds!$I$2:$J$31,2,false)</f>
        <v>19.25</v>
      </c>
      <c r="N324" s="12">
        <f>VLOOKUP(if(A324="DST",K324,J324),'Avg Line'!$D$1:$E$32,2,false)</f>
        <v>18.5</v>
      </c>
      <c r="O324" s="31">
        <f t="shared" si="4"/>
        <v>1.040540541</v>
      </c>
      <c r="P324" s="12">
        <f t="shared" si="5"/>
        <v>0</v>
      </c>
      <c r="Q324" s="12">
        <f t="shared" si="6"/>
        <v>0</v>
      </c>
      <c r="R324" s="33" t="str">
        <f t="shared" si="7"/>
        <v>TBD</v>
      </c>
      <c r="S324" s="33" t="str">
        <f t="shared" si="8"/>
        <v>TBD</v>
      </c>
      <c r="T324" s="33" t="str">
        <f t="shared" si="9"/>
        <v>TBD</v>
      </c>
      <c r="U324" s="3" t="str">
        <f>iferror(VLOOKUP(B324,Calendar!$A$2:$C$1001,2,false),"TBD")</f>
        <v>TBD</v>
      </c>
      <c r="V324" s="3" t="str">
        <f>iferror(VLOOKUP(B324,Calendar!$A$2:$C$1001,3,false),"TBD")</f>
        <v>TBD</v>
      </c>
    </row>
    <row r="325">
      <c r="A325" s="3" t="str">
        <f>VLOOKUP(B325,'DK Salaries'!$B$2:$G$1000,6,false)</f>
        <v>TE</v>
      </c>
      <c r="B325" s="3" t="s">
        <v>1024</v>
      </c>
      <c r="C325" s="12" t="str">
        <f>iferror(VLOOKUP(B325,'FD Salaries'!$M$2:$P$1000,3,false)," ")</f>
        <v>Q</v>
      </c>
      <c r="D325" s="12" t="str">
        <f>iferror(VLOOKUP(B325,'FD Salaries'!$M$2:$P$1000,4,false)," ")</f>
        <v>Knee</v>
      </c>
      <c r="E325" s="12">
        <f>VLOOKUP(B325,Functions!$B$2:$E$1000,4,false)</f>
        <v>0</v>
      </c>
      <c r="F325" s="30">
        <f>VLOOKUP(B325,'DK Salaries'!$B$2:$C$1000,2,false)</f>
        <v>2500</v>
      </c>
      <c r="G325" s="31">
        <f t="shared" si="1"/>
        <v>5</v>
      </c>
      <c r="H325" s="31">
        <f t="shared" si="2"/>
        <v>7.5</v>
      </c>
      <c r="I325" s="31">
        <f t="shared" si="3"/>
        <v>10</v>
      </c>
      <c r="J325" s="3" t="str">
        <f>IFERROR(VLOOKUP(VLOOKUP(B325,Functions!B$2:L$1000,5,false),Functions2!$A$2:$B$100,2,FALSE),VLOOKUP(B325,Functions!B$2:L$1000,5,false))</f>
        <v>Cle</v>
      </c>
      <c r="K325" s="3" t="str">
        <f>IFERROR(VLOOKUP(VLOOKUP(B325,Functions!B$2:L$1000,11,false),Functions2!$A$2:$B$100,2,FALSE),VLOOKUP(B325,Functions!B$2:L$1000,11,false))</f>
        <v>Ten</v>
      </c>
      <c r="L325" s="32">
        <f>VLOOKUP(K325,'DK DvP'!A$2:F$34,if(A325="DST",6,if(A325="TE",5,if(A325="WR",4,if(A325="RB",3,2)))),FALSE)/VLOOKUP("AVG",'DK DvP'!$A$2:$F$34,if(A325="DST",6,if(A325="TE",5,if(A325="WR",4,if(A325="RB",3,2)))),false)</f>
        <v>0.6004842615</v>
      </c>
      <c r="M325" s="8">
        <f>VLOOKUP(J325,Odds!$I$2:$J$31,2,false)</f>
        <v>19.25</v>
      </c>
      <c r="N325" s="12">
        <f>VLOOKUP(if(A325="DST",K325,J325),'Avg Line'!$D$1:$E$32,2,false)</f>
        <v>18.5</v>
      </c>
      <c r="O325" s="31">
        <f t="shared" si="4"/>
        <v>1.040540541</v>
      </c>
      <c r="P325" s="12">
        <f t="shared" si="5"/>
        <v>0</v>
      </c>
      <c r="Q325" s="12">
        <f t="shared" si="6"/>
        <v>0</v>
      </c>
      <c r="R325" s="33" t="str">
        <f t="shared" si="7"/>
        <v>TBD</v>
      </c>
      <c r="S325" s="33" t="str">
        <f t="shared" si="8"/>
        <v>TBD</v>
      </c>
      <c r="T325" s="33" t="str">
        <f t="shared" si="9"/>
        <v>TBD</v>
      </c>
      <c r="U325" s="3" t="str">
        <f>iferror(VLOOKUP(B325,Calendar!$A$2:$C$1001,2,false),"TBD")</f>
        <v>TBD</v>
      </c>
      <c r="V325" s="3" t="str">
        <f>iferror(VLOOKUP(B325,Calendar!$A$2:$C$1001,3,false),"TBD")</f>
        <v>TBD</v>
      </c>
    </row>
    <row r="326">
      <c r="A326" s="3" t="str">
        <f>VLOOKUP(B326,'DK Salaries'!$B$2:$G$1000,6,false)</f>
        <v>TE</v>
      </c>
      <c r="B326" s="3" t="s">
        <v>1112</v>
      </c>
      <c r="C326" s="12" t="str">
        <f>iferror(VLOOKUP(B326,'FD Salaries'!$M$2:$P$1000,3,false)," ")</f>
        <v/>
      </c>
      <c r="D326" s="12" t="str">
        <f>iferror(VLOOKUP(B326,'FD Salaries'!$M$2:$P$1000,4,false)," ")</f>
        <v/>
      </c>
      <c r="E326" s="12">
        <f>VLOOKUP(B326,Functions!$B$2:$E$1000,4,false)</f>
        <v>0</v>
      </c>
      <c r="F326" s="30">
        <f>VLOOKUP(B326,'DK Salaries'!$B$2:$C$1000,2,false)</f>
        <v>2500</v>
      </c>
      <c r="G326" s="31">
        <f t="shared" si="1"/>
        <v>5</v>
      </c>
      <c r="H326" s="31">
        <f t="shared" si="2"/>
        <v>7.5</v>
      </c>
      <c r="I326" s="31">
        <f t="shared" si="3"/>
        <v>10</v>
      </c>
      <c r="J326" s="3" t="str">
        <f>IFERROR(VLOOKUP(VLOOKUP(B326,Functions!B$2:L$1000,5,false),Functions2!$A$2:$B$100,2,FALSE),VLOOKUP(B326,Functions!B$2:L$1000,5,false))</f>
        <v>Dal</v>
      </c>
      <c r="K326" s="3" t="str">
        <f>IFERROR(VLOOKUP(VLOOKUP(B326,Functions!B$2:L$1000,11,false),Functions2!$A$2:$B$100,2,FALSE),VLOOKUP(B326,Functions!B$2:L$1000,11,false))</f>
        <v>GNB</v>
      </c>
      <c r="L326" s="32">
        <f>VLOOKUP(K326,'DK DvP'!A$2:F$34,if(A326="DST",6,if(A326="TE",5,if(A326="WR",4,if(A326="RB",3,2)))),FALSE)/VLOOKUP("AVG",'DK DvP'!$A$2:$F$34,if(A326="DST",6,if(A326="TE",5,if(A326="WR",4,if(A326="RB",3,2)))),false)</f>
        <v>1.564164649</v>
      </c>
      <c r="M326" s="8">
        <f>VLOOKUP(J326,Odds!$I$2:$J$31,2,false)</f>
        <v>21.25</v>
      </c>
      <c r="N326" s="12">
        <f>VLOOKUP(if(A326="DST",K326,J326),'Avg Line'!$D$1:$E$32,2,false)</f>
        <v>31.42</v>
      </c>
      <c r="O326" s="31">
        <f t="shared" si="4"/>
        <v>0.6763208148</v>
      </c>
      <c r="P326" s="12">
        <f t="shared" si="5"/>
        <v>0</v>
      </c>
      <c r="Q326" s="12">
        <f t="shared" si="6"/>
        <v>0</v>
      </c>
      <c r="R326" s="33" t="str">
        <f t="shared" si="7"/>
        <v>TBD</v>
      </c>
      <c r="S326" s="33" t="str">
        <f t="shared" si="8"/>
        <v>TBD</v>
      </c>
      <c r="T326" s="33" t="str">
        <f t="shared" si="9"/>
        <v>TBD</v>
      </c>
      <c r="U326" s="3" t="str">
        <f>iferror(VLOOKUP(B326,Calendar!$A$2:$C$1001,2,false),"TBD")</f>
        <v>TBD</v>
      </c>
      <c r="V326" s="3" t="str">
        <f>iferror(VLOOKUP(B326,Calendar!$A$2:$C$1001,3,false),"TBD")</f>
        <v>TBD</v>
      </c>
    </row>
    <row r="327">
      <c r="A327" s="3" t="str">
        <f>VLOOKUP(B327,'DK Salaries'!$B$2:$G$1000,6,false)</f>
        <v>TE</v>
      </c>
      <c r="B327" s="3" t="s">
        <v>1052</v>
      </c>
      <c r="C327" s="12" t="str">
        <f>iferror(VLOOKUP(B327,'FD Salaries'!$M$2:$P$1000,3,false)," ")</f>
        <v/>
      </c>
      <c r="D327" s="12" t="str">
        <f>iferror(VLOOKUP(B327,'FD Salaries'!$M$2:$P$1000,4,false)," ")</f>
        <v/>
      </c>
      <c r="E327" s="12">
        <f>VLOOKUP(B327,Functions!$B$2:$E$1000,4,false)</f>
        <v>0</v>
      </c>
      <c r="F327" s="30">
        <f>VLOOKUP(B327,'DK Salaries'!$B$2:$C$1000,2,false)</f>
        <v>2500</v>
      </c>
      <c r="G327" s="31">
        <f t="shared" si="1"/>
        <v>5</v>
      </c>
      <c r="H327" s="31">
        <f t="shared" si="2"/>
        <v>7.5</v>
      </c>
      <c r="I327" s="31">
        <f t="shared" si="3"/>
        <v>10</v>
      </c>
      <c r="J327" s="3" t="str">
        <f>IFERROR(VLOOKUP(VLOOKUP(B327,Functions!B$2:L$1000,5,false),Functions2!$A$2:$B$100,2,FALSE),VLOOKUP(B327,Functions!B$2:L$1000,5,false))</f>
        <v>Det</v>
      </c>
      <c r="K327" s="3" t="str">
        <f>IFERROR(VLOOKUP(VLOOKUP(B327,Functions!B$2:L$1000,11,false),Functions2!$A$2:$B$100,2,FALSE),VLOOKUP(B327,Functions!B$2:L$1000,11,false))</f>
        <v>LA</v>
      </c>
      <c r="L327" s="32">
        <f>VLOOKUP(K327,'DK DvP'!A$2:F$34,if(A327="DST",6,if(A327="TE",5,if(A327="WR",4,if(A327="RB",3,2)))),FALSE)/VLOOKUP("AVG",'DK DvP'!$A$2:$F$34,if(A327="DST",6,if(A327="TE",5,if(A327="WR",4,if(A327="RB",3,2)))),false)</f>
        <v>1.041162228</v>
      </c>
      <c r="M327" s="8">
        <f>VLOOKUP(J327,Odds!$I$2:$J$31,2,false)</f>
        <v>23.5</v>
      </c>
      <c r="N327" s="12">
        <f>VLOOKUP(if(A327="DST",K327,J327),'Avg Line'!$D$1:$E$32,2,false)</f>
        <v>23.75</v>
      </c>
      <c r="O327" s="31">
        <f t="shared" si="4"/>
        <v>0.9894736842</v>
      </c>
      <c r="P327" s="12">
        <f t="shared" si="5"/>
        <v>0</v>
      </c>
      <c r="Q327" s="12">
        <f t="shared" si="6"/>
        <v>0</v>
      </c>
      <c r="R327" s="33" t="str">
        <f t="shared" si="7"/>
        <v>TBD</v>
      </c>
      <c r="S327" s="33" t="str">
        <f t="shared" si="8"/>
        <v>TBD</v>
      </c>
      <c r="T327" s="33" t="str">
        <f t="shared" si="9"/>
        <v>TBD</v>
      </c>
      <c r="U327" s="3" t="str">
        <f>iferror(VLOOKUP(B327,Calendar!$A$2:$C$1001,2,false),"TBD")</f>
        <v>TBD</v>
      </c>
      <c r="V327" s="3" t="str">
        <f>iferror(VLOOKUP(B327,Calendar!$A$2:$C$1001,3,false),"TBD")</f>
        <v>TBD</v>
      </c>
    </row>
    <row r="328">
      <c r="A328" s="3" t="str">
        <f>VLOOKUP(B328,'DK Salaries'!$B$2:$G$1000,6,false)</f>
        <v>TE</v>
      </c>
      <c r="B328" s="3" t="s">
        <v>1062</v>
      </c>
      <c r="C328" s="12" t="str">
        <f>iferror(VLOOKUP(B328,'FD Salaries'!$M$2:$P$1000,3,false)," ")</f>
        <v/>
      </c>
      <c r="D328" s="12" t="str">
        <f>iferror(VLOOKUP(B328,'FD Salaries'!$M$2:$P$1000,4,false)," ")</f>
        <v/>
      </c>
      <c r="E328" s="12">
        <f>VLOOKUP(B328,Functions!$B$2:$E$1000,4,false)</f>
        <v>0</v>
      </c>
      <c r="F328" s="30">
        <f>VLOOKUP(B328,'DK Salaries'!$B$2:$C$1000,2,false)</f>
        <v>2500</v>
      </c>
      <c r="G328" s="31">
        <f t="shared" si="1"/>
        <v>5</v>
      </c>
      <c r="H328" s="31">
        <f t="shared" si="2"/>
        <v>7.5</v>
      </c>
      <c r="I328" s="31">
        <f t="shared" si="3"/>
        <v>10</v>
      </c>
      <c r="J328" s="3" t="str">
        <f>IFERROR(VLOOKUP(VLOOKUP(B328,Functions!B$2:L$1000,5,false),Functions2!$A$2:$B$100,2,FALSE),VLOOKUP(B328,Functions!B$2:L$1000,5,false))</f>
        <v>Det</v>
      </c>
      <c r="K328" s="3" t="str">
        <f>IFERROR(VLOOKUP(VLOOKUP(B328,Functions!B$2:L$1000,11,false),Functions2!$A$2:$B$100,2,FALSE),VLOOKUP(B328,Functions!B$2:L$1000,11,false))</f>
        <v>LA</v>
      </c>
      <c r="L328" s="32">
        <f>VLOOKUP(K328,'DK DvP'!A$2:F$34,if(A328="DST",6,if(A328="TE",5,if(A328="WR",4,if(A328="RB",3,2)))),FALSE)/VLOOKUP("AVG",'DK DvP'!$A$2:$F$34,if(A328="DST",6,if(A328="TE",5,if(A328="WR",4,if(A328="RB",3,2)))),false)</f>
        <v>1.041162228</v>
      </c>
      <c r="M328" s="8">
        <f>VLOOKUP(J328,Odds!$I$2:$J$31,2,false)</f>
        <v>23.5</v>
      </c>
      <c r="N328" s="12">
        <f>VLOOKUP(if(A328="DST",K328,J328),'Avg Line'!$D$1:$E$32,2,false)</f>
        <v>23.75</v>
      </c>
      <c r="O328" s="31">
        <f t="shared" si="4"/>
        <v>0.9894736842</v>
      </c>
      <c r="P328" s="12">
        <f t="shared" si="5"/>
        <v>0</v>
      </c>
      <c r="Q328" s="12">
        <f t="shared" si="6"/>
        <v>0</v>
      </c>
      <c r="R328" s="33" t="str">
        <f t="shared" si="7"/>
        <v>TBD</v>
      </c>
      <c r="S328" s="33" t="str">
        <f t="shared" si="8"/>
        <v>TBD</v>
      </c>
      <c r="T328" s="33" t="str">
        <f t="shared" si="9"/>
        <v>TBD</v>
      </c>
      <c r="U328" s="3" t="str">
        <f>iferror(VLOOKUP(B328,Calendar!$A$2:$C$1001,2,false),"TBD")</f>
        <v>TBD</v>
      </c>
      <c r="V328" s="3" t="str">
        <f>iferror(VLOOKUP(B328,Calendar!$A$2:$C$1001,3,false),"TBD")</f>
        <v>TBD</v>
      </c>
    </row>
    <row r="329">
      <c r="A329" s="3" t="str">
        <f>VLOOKUP(B329,'DK Salaries'!$B$2:$G$1000,6,false)</f>
        <v>TE</v>
      </c>
      <c r="B329" s="3" t="s">
        <v>1122</v>
      </c>
      <c r="C329" s="12" t="str">
        <f>iferror(VLOOKUP(B329,'FD Salaries'!$M$2:$P$1000,3,false)," ")</f>
        <v> </v>
      </c>
      <c r="D329" s="12" t="str">
        <f>iferror(VLOOKUP(B329,'FD Salaries'!$M$2:$P$1000,4,false)," ")</f>
        <v> </v>
      </c>
      <c r="E329" s="12">
        <f>VLOOKUP(B329,Functions!$B$2:$E$1000,4,false)</f>
        <v>0</v>
      </c>
      <c r="F329" s="30">
        <f>VLOOKUP(B329,'DK Salaries'!$B$2:$C$1000,2,false)</f>
        <v>2500</v>
      </c>
      <c r="G329" s="31">
        <f t="shared" si="1"/>
        <v>5</v>
      </c>
      <c r="H329" s="31">
        <f t="shared" si="2"/>
        <v>7.5</v>
      </c>
      <c r="I329" s="31">
        <f t="shared" si="3"/>
        <v>10</v>
      </c>
      <c r="J329" s="3" t="str">
        <f>IFERROR(VLOOKUP(VLOOKUP(B329,Functions!B$2:L$1000,5,false),Functions2!$A$2:$B$100,2,FALSE),VLOOKUP(B329,Functions!B$2:L$1000,5,false))</f>
        <v>Ind</v>
      </c>
      <c r="K329" s="3" t="str">
        <f>IFERROR(VLOOKUP(VLOOKUP(B329,Functions!B$2:L$1000,11,false),Functions2!$A$2:$B$100,2,FALSE),VLOOKUP(B329,Functions!B$2:L$1000,11,false))</f>
        <v>Hou</v>
      </c>
      <c r="L329" s="32">
        <f>VLOOKUP(K329,'DK DvP'!A$2:F$34,if(A329="DST",6,if(A329="TE",5,if(A329="WR",4,if(A329="RB",3,2)))),FALSE)/VLOOKUP("AVG",'DK DvP'!$A$2:$F$34,if(A329="DST",6,if(A329="TE",5,if(A329="WR",4,if(A329="RB",3,2)))),false)</f>
        <v>0.2986279257</v>
      </c>
      <c r="M329" s="8">
        <f>VLOOKUP(J329,Odds!$I$2:$J$31,2,false)</f>
        <v>21.5</v>
      </c>
      <c r="N329" s="12">
        <f>VLOOKUP(if(A329="DST",K329,J329),'Avg Line'!$D$1:$E$32,2,false)</f>
        <v>24.8</v>
      </c>
      <c r="O329" s="31">
        <f t="shared" si="4"/>
        <v>0.8669354839</v>
      </c>
      <c r="P329" s="12">
        <f t="shared" si="5"/>
        <v>0</v>
      </c>
      <c r="Q329" s="12">
        <f t="shared" si="6"/>
        <v>0</v>
      </c>
      <c r="R329" s="33" t="str">
        <f t="shared" si="7"/>
        <v>TBD</v>
      </c>
      <c r="S329" s="33" t="str">
        <f t="shared" si="8"/>
        <v>TBD</v>
      </c>
      <c r="T329" s="33" t="str">
        <f t="shared" si="9"/>
        <v>TBD</v>
      </c>
      <c r="U329" s="3" t="str">
        <f>iferror(VLOOKUP(B329,Calendar!$A$2:$C$1001,2,false),"TBD")</f>
        <v>TBD</v>
      </c>
      <c r="V329" s="3" t="str">
        <f>iferror(VLOOKUP(B329,Calendar!$A$2:$C$1001,3,false),"TBD")</f>
        <v>TBD</v>
      </c>
    </row>
    <row r="330">
      <c r="A330" s="3" t="str">
        <f>VLOOKUP(B330,'DK Salaries'!$B$2:$G$1000,6,false)</f>
        <v>TE</v>
      </c>
      <c r="B330" s="3" t="s">
        <v>1050</v>
      </c>
      <c r="C330" s="12" t="str">
        <f>iferror(VLOOKUP(B330,'FD Salaries'!$M$2:$P$1000,3,false)," ")</f>
        <v>O</v>
      </c>
      <c r="D330" s="12" t="str">
        <f>iferror(VLOOKUP(B330,'FD Salaries'!$M$2:$P$1000,4,false)," ")</f>
        <v>Knee - meniscus</v>
      </c>
      <c r="E330" s="12">
        <f>VLOOKUP(B330,Functions!$B$2:$E$1000,4,false)</f>
        <v>0</v>
      </c>
      <c r="F330" s="30">
        <f>VLOOKUP(B330,'DK Salaries'!$B$2:$C$1000,2,false)</f>
        <v>2500</v>
      </c>
      <c r="G330" s="31">
        <f t="shared" si="1"/>
        <v>5</v>
      </c>
      <c r="H330" s="31">
        <f t="shared" si="2"/>
        <v>7.5</v>
      </c>
      <c r="I330" s="31">
        <f t="shared" si="3"/>
        <v>10</v>
      </c>
      <c r="J330" s="3" t="str">
        <f>IFERROR(VLOOKUP(VLOOKUP(B330,Functions!B$2:L$1000,5,false),Functions2!$A$2:$B$100,2,FALSE),VLOOKUP(B330,Functions!B$2:L$1000,5,false))</f>
        <v>Jax</v>
      </c>
      <c r="K330" s="3" t="str">
        <f>IFERROR(VLOOKUP(VLOOKUP(B330,Functions!B$2:L$1000,11,false),Functions2!$A$2:$B$100,2,FALSE),VLOOKUP(B330,Functions!B$2:L$1000,11,false))</f>
        <v>Chi</v>
      </c>
      <c r="L330" s="32">
        <f>VLOOKUP(K330,'DK DvP'!A$2:F$34,if(A330="DST",6,if(A330="TE",5,if(A330="WR",4,if(A330="RB",3,2)))),FALSE)/VLOOKUP("AVG",'DK DvP'!$A$2:$F$34,if(A330="DST",6,if(A330="TE",5,if(A330="WR",4,if(A330="RB",3,2)))),false)</f>
        <v>0.6731234867</v>
      </c>
      <c r="M330" s="8">
        <f>VLOOKUP(J330,Odds!$I$2:$J$31,2,false)</f>
        <v>22.5</v>
      </c>
      <c r="N330" s="12">
        <f>VLOOKUP(if(A330="DST",K330,J330),'Avg Line'!$D$1:$E$32,2,false)</f>
        <v>22.19</v>
      </c>
      <c r="O330" s="31">
        <f t="shared" si="4"/>
        <v>1.013970257</v>
      </c>
      <c r="P330" s="12">
        <f t="shared" si="5"/>
        <v>0</v>
      </c>
      <c r="Q330" s="12">
        <f t="shared" si="6"/>
        <v>0</v>
      </c>
      <c r="R330" s="33" t="str">
        <f t="shared" si="7"/>
        <v>TBD</v>
      </c>
      <c r="S330" s="33" t="str">
        <f t="shared" si="8"/>
        <v>TBD</v>
      </c>
      <c r="T330" s="33" t="str">
        <f t="shared" si="9"/>
        <v>TBD</v>
      </c>
      <c r="U330" s="3" t="str">
        <f>iferror(VLOOKUP(B330,Calendar!$A$2:$C$1001,2,false),"TBD")</f>
        <v>TBD</v>
      </c>
      <c r="V330" s="3" t="str">
        <f>iferror(VLOOKUP(B330,Calendar!$A$2:$C$1001,3,false),"TBD")</f>
        <v>TBD</v>
      </c>
    </row>
    <row r="331">
      <c r="A331" s="3" t="str">
        <f>VLOOKUP(B331,'DK Salaries'!$B$2:$G$1000,6,false)</f>
        <v>TE</v>
      </c>
      <c r="B331" s="3" t="s">
        <v>1086</v>
      </c>
      <c r="C331" s="12" t="str">
        <f>iferror(VLOOKUP(B331,'FD Salaries'!$M$2:$P$1000,3,false)," ")</f>
        <v> </v>
      </c>
      <c r="D331" s="12" t="str">
        <f>iferror(VLOOKUP(B331,'FD Salaries'!$M$2:$P$1000,4,false)," ")</f>
        <v> </v>
      </c>
      <c r="E331" s="12">
        <f>VLOOKUP(B331,Functions!$B$2:$E$1000,4,false)</f>
        <v>0</v>
      </c>
      <c r="F331" s="30">
        <f>VLOOKUP(B331,'DK Salaries'!$B$2:$C$1000,2,false)</f>
        <v>2500</v>
      </c>
      <c r="G331" s="31">
        <f t="shared" si="1"/>
        <v>5</v>
      </c>
      <c r="H331" s="31">
        <f t="shared" si="2"/>
        <v>7.5</v>
      </c>
      <c r="I331" s="31">
        <f t="shared" si="3"/>
        <v>10</v>
      </c>
      <c r="J331" s="3" t="str">
        <f>IFERROR(VLOOKUP(VLOOKUP(B331,Functions!B$2:L$1000,5,false),Functions2!$A$2:$B$100,2,FALSE),VLOOKUP(B331,Functions!B$2:L$1000,5,false))</f>
        <v>KAN</v>
      </c>
      <c r="K331" s="3" t="str">
        <f>IFERROR(VLOOKUP(VLOOKUP(B331,Functions!B$2:L$1000,11,false),Functions2!$A$2:$B$100,2,FALSE),VLOOKUP(B331,Functions!B$2:L$1000,11,false))</f>
        <v>Oak</v>
      </c>
      <c r="L331" s="32">
        <f>VLOOKUP(K331,'DK DvP'!A$2:F$34,if(A331="DST",6,if(A331="TE",5,if(A331="WR",4,if(A331="RB",3,2)))),FALSE)/VLOOKUP("AVG",'DK DvP'!$A$2:$F$34,if(A331="DST",6,if(A331="TE",5,if(A331="WR",4,if(A331="RB",3,2)))),false)</f>
        <v>1.720742534</v>
      </c>
      <c r="M331" s="8">
        <f>VLOOKUP(J331,Odds!$I$2:$J$31,2,false)</f>
        <v>22.75</v>
      </c>
      <c r="N331" s="12">
        <f>VLOOKUP(if(A331="DST",K331,J331),'Avg Line'!$D$1:$E$32,2,false)</f>
        <v>31.17</v>
      </c>
      <c r="O331" s="31">
        <f t="shared" si="4"/>
        <v>0.7298684633</v>
      </c>
      <c r="P331" s="12">
        <f t="shared" si="5"/>
        <v>0</v>
      </c>
      <c r="Q331" s="12">
        <f t="shared" si="6"/>
        <v>0</v>
      </c>
      <c r="R331" s="33" t="str">
        <f t="shared" si="7"/>
        <v>TBD</v>
      </c>
      <c r="S331" s="33" t="str">
        <f t="shared" si="8"/>
        <v>TBD</v>
      </c>
      <c r="T331" s="33" t="str">
        <f t="shared" si="9"/>
        <v>TBD</v>
      </c>
      <c r="U331" s="3" t="str">
        <f>iferror(VLOOKUP(B331,Calendar!$A$2:$C$1001,2,false),"TBD")</f>
        <v>TBD</v>
      </c>
      <c r="V331" s="3" t="str">
        <f>iferror(VLOOKUP(B331,Calendar!$A$2:$C$1001,3,false),"TBD")</f>
        <v>TBD</v>
      </c>
    </row>
    <row r="332">
      <c r="A332" s="3" t="str">
        <f>VLOOKUP(B332,'DK Salaries'!$B$2:$G$1000,6,false)</f>
        <v>TE</v>
      </c>
      <c r="B332" s="3" t="s">
        <v>1089</v>
      </c>
      <c r="C332" s="12" t="str">
        <f>iferror(VLOOKUP(B332,'FD Salaries'!$M$2:$P$1000,3,false)," ")</f>
        <v/>
      </c>
      <c r="D332" s="12" t="str">
        <f>iferror(VLOOKUP(B332,'FD Salaries'!$M$2:$P$1000,4,false)," ")</f>
        <v/>
      </c>
      <c r="E332" s="12">
        <f>VLOOKUP(B332,Functions!$B$2:$E$1000,4,false)</f>
        <v>0</v>
      </c>
      <c r="F332" s="30">
        <f>VLOOKUP(B332,'DK Salaries'!$B$2:$C$1000,2,false)</f>
        <v>2500</v>
      </c>
      <c r="G332" s="31">
        <f t="shared" si="1"/>
        <v>5</v>
      </c>
      <c r="H332" s="31">
        <f t="shared" si="2"/>
        <v>7.5</v>
      </c>
      <c r="I332" s="31">
        <f t="shared" si="3"/>
        <v>10</v>
      </c>
      <c r="J332" s="3" t="str">
        <f>IFERROR(VLOOKUP(VLOOKUP(B332,Functions!B$2:L$1000,5,false),Functions2!$A$2:$B$100,2,FALSE),VLOOKUP(B332,Functions!B$2:L$1000,5,false))</f>
        <v>KAN</v>
      </c>
      <c r="K332" s="3" t="str">
        <f>IFERROR(VLOOKUP(VLOOKUP(B332,Functions!B$2:L$1000,11,false),Functions2!$A$2:$B$100,2,FALSE),VLOOKUP(B332,Functions!B$2:L$1000,11,false))</f>
        <v>Oak</v>
      </c>
      <c r="L332" s="32">
        <f>VLOOKUP(K332,'DK DvP'!A$2:F$34,if(A332="DST",6,if(A332="TE",5,if(A332="WR",4,if(A332="RB",3,2)))),FALSE)/VLOOKUP("AVG",'DK DvP'!$A$2:$F$34,if(A332="DST",6,if(A332="TE",5,if(A332="WR",4,if(A332="RB",3,2)))),false)</f>
        <v>1.720742534</v>
      </c>
      <c r="M332" s="8">
        <f>VLOOKUP(J332,Odds!$I$2:$J$31,2,false)</f>
        <v>22.75</v>
      </c>
      <c r="N332" s="12">
        <f>VLOOKUP(if(A332="DST",K332,J332),'Avg Line'!$D$1:$E$32,2,false)</f>
        <v>31.17</v>
      </c>
      <c r="O332" s="31">
        <f t="shared" si="4"/>
        <v>0.7298684633</v>
      </c>
      <c r="P332" s="12">
        <f t="shared" si="5"/>
        <v>0</v>
      </c>
      <c r="Q332" s="12">
        <f t="shared" si="6"/>
        <v>0</v>
      </c>
      <c r="R332" s="33" t="str">
        <f t="shared" si="7"/>
        <v>TBD</v>
      </c>
      <c r="S332" s="33" t="str">
        <f t="shared" si="8"/>
        <v>TBD</v>
      </c>
      <c r="T332" s="33" t="str">
        <f t="shared" si="9"/>
        <v>TBD</v>
      </c>
      <c r="U332" s="3" t="str">
        <f>iferror(VLOOKUP(B332,Calendar!$A$2:$C$1001,2,false),"TBD")</f>
        <v>TBD</v>
      </c>
      <c r="V332" s="3" t="str">
        <f>iferror(VLOOKUP(B332,Calendar!$A$2:$C$1001,3,false),"TBD")</f>
        <v>TBD</v>
      </c>
    </row>
    <row r="333">
      <c r="A333" s="3" t="str">
        <f>VLOOKUP(B333,'DK Salaries'!$B$2:$G$1000,6,false)</f>
        <v>TE</v>
      </c>
      <c r="B333" s="3" t="s">
        <v>1053</v>
      </c>
      <c r="C333" s="12" t="str">
        <f>iferror(VLOOKUP(B333,'FD Salaries'!$M$2:$P$1000,3,false)," ")</f>
        <v/>
      </c>
      <c r="D333" s="12" t="str">
        <f>iferror(VLOOKUP(B333,'FD Salaries'!$M$2:$P$1000,4,false)," ")</f>
        <v/>
      </c>
      <c r="E333" s="12">
        <f>VLOOKUP(B333,Functions!$B$2:$E$1000,4,false)</f>
        <v>0</v>
      </c>
      <c r="F333" s="30">
        <f>VLOOKUP(B333,'DK Salaries'!$B$2:$C$1000,2,false)</f>
        <v>2500</v>
      </c>
      <c r="G333" s="31">
        <f t="shared" si="1"/>
        <v>5</v>
      </c>
      <c r="H333" s="31">
        <f t="shared" si="2"/>
        <v>7.5</v>
      </c>
      <c r="I333" s="31">
        <f t="shared" si="3"/>
        <v>10</v>
      </c>
      <c r="J333" s="3" t="str">
        <f>IFERROR(VLOOKUP(VLOOKUP(B333,Functions!B$2:L$1000,5,false),Functions2!$A$2:$B$100,2,FALSE),VLOOKUP(B333,Functions!B$2:L$1000,5,false))</f>
        <v>LA</v>
      </c>
      <c r="K333" s="3" t="str">
        <f>IFERROR(VLOOKUP(VLOOKUP(B333,Functions!B$2:L$1000,11,false),Functions2!$A$2:$B$100,2,FALSE),VLOOKUP(B333,Functions!B$2:L$1000,11,false))</f>
        <v>Det</v>
      </c>
      <c r="L333" s="32">
        <f>VLOOKUP(K333,'DK DvP'!A$2:F$34,if(A333="DST",6,if(A333="TE",5,if(A333="WR",4,if(A333="RB",3,2)))),FALSE)/VLOOKUP("AVG",'DK DvP'!$A$2:$F$34,if(A333="DST",6,if(A333="TE",5,if(A333="WR",4,if(A333="RB",3,2)))),false)</f>
        <v>1.625504439</v>
      </c>
      <c r="M333" s="8">
        <f>VLOOKUP(J333,Odds!$I$2:$J$31,2,false)</f>
        <v>20</v>
      </c>
      <c r="N333" s="12">
        <f>VLOOKUP(if(A333="DST",K333,J333),'Avg Line'!$D$1:$E$32,2,false)</f>
        <v>18.75</v>
      </c>
      <c r="O333" s="31">
        <f t="shared" si="4"/>
        <v>1.066666667</v>
      </c>
      <c r="P333" s="12">
        <f t="shared" si="5"/>
        <v>0</v>
      </c>
      <c r="Q333" s="12">
        <f t="shared" si="6"/>
        <v>0</v>
      </c>
      <c r="R333" s="33" t="str">
        <f t="shared" si="7"/>
        <v>TBD</v>
      </c>
      <c r="S333" s="33" t="str">
        <f t="shared" si="8"/>
        <v>TBD</v>
      </c>
      <c r="T333" s="33" t="str">
        <f t="shared" si="9"/>
        <v>TBD</v>
      </c>
      <c r="U333" s="3" t="str">
        <f>iferror(VLOOKUP(B333,Calendar!$A$2:$C$1001,2,false),"TBD")</f>
        <v>TBD</v>
      </c>
      <c r="V333" s="3" t="str">
        <f>iferror(VLOOKUP(B333,Calendar!$A$2:$C$1001,3,false),"TBD")</f>
        <v>TBD</v>
      </c>
    </row>
    <row r="334">
      <c r="A334" s="3" t="str">
        <f>VLOOKUP(B334,'DK Salaries'!$B$2:$G$1000,6,false)</f>
        <v>TE</v>
      </c>
      <c r="B334" s="3" t="s">
        <v>1057</v>
      </c>
      <c r="C334" s="12" t="str">
        <f>iferror(VLOOKUP(B334,'FD Salaries'!$M$2:$P$1000,3,false)," ")</f>
        <v/>
      </c>
      <c r="D334" s="12" t="str">
        <f>iferror(VLOOKUP(B334,'FD Salaries'!$M$2:$P$1000,4,false)," ")</f>
        <v/>
      </c>
      <c r="E334" s="12">
        <f>VLOOKUP(B334,Functions!$B$2:$E$1000,4,false)</f>
        <v>0</v>
      </c>
      <c r="F334" s="30">
        <f>VLOOKUP(B334,'DK Salaries'!$B$2:$C$1000,2,false)</f>
        <v>2500</v>
      </c>
      <c r="G334" s="31">
        <f t="shared" si="1"/>
        <v>5</v>
      </c>
      <c r="H334" s="31">
        <f t="shared" si="2"/>
        <v>7.5</v>
      </c>
      <c r="I334" s="31">
        <f t="shared" si="3"/>
        <v>10</v>
      </c>
      <c r="J334" s="3" t="str">
        <f>IFERROR(VLOOKUP(VLOOKUP(B334,Functions!B$2:L$1000,5,false),Functions2!$A$2:$B$100,2,FALSE),VLOOKUP(B334,Functions!B$2:L$1000,5,false))</f>
        <v>LA</v>
      </c>
      <c r="K334" s="3" t="str">
        <f>IFERROR(VLOOKUP(VLOOKUP(B334,Functions!B$2:L$1000,11,false),Functions2!$A$2:$B$100,2,FALSE),VLOOKUP(B334,Functions!B$2:L$1000,11,false))</f>
        <v>Det</v>
      </c>
      <c r="L334" s="32">
        <f>VLOOKUP(K334,'DK DvP'!A$2:F$34,if(A334="DST",6,if(A334="TE",5,if(A334="WR",4,if(A334="RB",3,2)))),FALSE)/VLOOKUP("AVG",'DK DvP'!$A$2:$F$34,if(A334="DST",6,if(A334="TE",5,if(A334="WR",4,if(A334="RB",3,2)))),false)</f>
        <v>1.625504439</v>
      </c>
      <c r="M334" s="8">
        <f>VLOOKUP(J334,Odds!$I$2:$J$31,2,false)</f>
        <v>20</v>
      </c>
      <c r="N334" s="12">
        <f>VLOOKUP(if(A334="DST",K334,J334),'Avg Line'!$D$1:$E$32,2,false)</f>
        <v>18.75</v>
      </c>
      <c r="O334" s="31">
        <f t="shared" si="4"/>
        <v>1.066666667</v>
      </c>
      <c r="P334" s="12">
        <f t="shared" si="5"/>
        <v>0</v>
      </c>
      <c r="Q334" s="12">
        <f t="shared" si="6"/>
        <v>0</v>
      </c>
      <c r="R334" s="33" t="str">
        <f t="shared" si="7"/>
        <v>TBD</v>
      </c>
      <c r="S334" s="33" t="str">
        <f t="shared" si="8"/>
        <v>TBD</v>
      </c>
      <c r="T334" s="33" t="str">
        <f t="shared" si="9"/>
        <v>TBD</v>
      </c>
      <c r="U334" s="3" t="str">
        <f>iferror(VLOOKUP(B334,Calendar!$A$2:$C$1001,2,false),"TBD")</f>
        <v>TBD</v>
      </c>
      <c r="V334" s="3" t="str">
        <f>iferror(VLOOKUP(B334,Calendar!$A$2:$C$1001,3,false),"TBD")</f>
        <v>TBD</v>
      </c>
    </row>
    <row r="335">
      <c r="A335" s="3" t="str">
        <f>VLOOKUP(B335,'DK Salaries'!$B$2:$G$1000,6,false)</f>
        <v>TE</v>
      </c>
      <c r="B335" s="3" t="s">
        <v>1065</v>
      </c>
      <c r="C335" s="12" t="str">
        <f>iferror(VLOOKUP(B335,'FD Salaries'!$M$2:$P$1000,3,false)," ")</f>
        <v>Q</v>
      </c>
      <c r="D335" s="12" t="str">
        <f>iferror(VLOOKUP(B335,'FD Salaries'!$M$2:$P$1000,4,false)," ")</f>
        <v>Leg</v>
      </c>
      <c r="E335" s="12">
        <f>VLOOKUP(B335,Functions!$B$2:$E$1000,4,false)</f>
        <v>0</v>
      </c>
      <c r="F335" s="30">
        <f>VLOOKUP(B335,'DK Salaries'!$B$2:$C$1000,2,false)</f>
        <v>2500</v>
      </c>
      <c r="G335" s="31">
        <f t="shared" si="1"/>
        <v>5</v>
      </c>
      <c r="H335" s="31">
        <f t="shared" si="2"/>
        <v>7.5</v>
      </c>
      <c r="I335" s="31">
        <f t="shared" si="3"/>
        <v>10</v>
      </c>
      <c r="J335" s="3" t="str">
        <f>IFERROR(VLOOKUP(VLOOKUP(B335,Functions!B$2:L$1000,5,false),Functions2!$A$2:$B$100,2,FALSE),VLOOKUP(B335,Functions!B$2:L$1000,5,false))</f>
        <v>Mia</v>
      </c>
      <c r="K335" s="3" t="str">
        <f>IFERROR(VLOOKUP(VLOOKUP(B335,Functions!B$2:L$1000,11,false),Functions2!$A$2:$B$100,2,FALSE),VLOOKUP(B335,Functions!B$2:L$1000,11,false))</f>
        <v>Pit</v>
      </c>
      <c r="L335" s="32">
        <f>VLOOKUP(K335,'DK DvP'!A$2:F$34,if(A335="DST",6,if(A335="TE",5,if(A335="WR",4,if(A335="RB",3,2)))),FALSE)/VLOOKUP("AVG",'DK DvP'!$A$2:$F$34,if(A335="DST",6,if(A335="TE",5,if(A335="WR",4,if(A335="RB",3,2)))),false)</f>
        <v>1.213882163</v>
      </c>
      <c r="M335" s="8">
        <f>VLOOKUP(J335,Odds!$I$2:$J$31,2,false)</f>
        <v>20.25</v>
      </c>
      <c r="N335" s="12">
        <f>VLOOKUP(if(A335="DST",K335,J335),'Avg Line'!$D$1:$E$32,2,false)</f>
        <v>20.7</v>
      </c>
      <c r="O335" s="31">
        <f t="shared" si="4"/>
        <v>0.9782608696</v>
      </c>
      <c r="P335" s="12">
        <f t="shared" si="5"/>
        <v>0</v>
      </c>
      <c r="Q335" s="12">
        <f t="shared" si="6"/>
        <v>0</v>
      </c>
      <c r="R335" s="33" t="str">
        <f t="shared" si="7"/>
        <v>TBD</v>
      </c>
      <c r="S335" s="33" t="str">
        <f t="shared" si="8"/>
        <v>TBD</v>
      </c>
      <c r="T335" s="33" t="str">
        <f t="shared" si="9"/>
        <v>TBD</v>
      </c>
      <c r="U335" s="3" t="str">
        <f>iferror(VLOOKUP(B335,Calendar!$A$2:$C$1001,2,false),"TBD")</f>
        <v>TBD</v>
      </c>
      <c r="V335" s="3" t="str">
        <f>iferror(VLOOKUP(B335,Calendar!$A$2:$C$1001,3,false),"TBD")</f>
        <v>TBD</v>
      </c>
    </row>
    <row r="336">
      <c r="A336" s="3" t="str">
        <f>VLOOKUP(B336,'DK Salaries'!$B$2:$G$1000,6,false)</f>
        <v>TE</v>
      </c>
      <c r="B336" s="3" t="s">
        <v>1036</v>
      </c>
      <c r="C336" s="12" t="str">
        <f>iferror(VLOOKUP(B336,'FD Salaries'!$M$2:$P$1000,3,false)," ")</f>
        <v>Q</v>
      </c>
      <c r="D336" s="12" t="str">
        <f>iferror(VLOOKUP(B336,'FD Salaries'!$M$2:$P$1000,4,false)," ")</f>
        <v>Ankle</v>
      </c>
      <c r="E336" s="12">
        <f>VLOOKUP(B336,Functions!$B$2:$E$1000,4,false)</f>
        <v>0</v>
      </c>
      <c r="F336" s="30">
        <f>VLOOKUP(B336,'DK Salaries'!$B$2:$C$1000,2,false)</f>
        <v>2500</v>
      </c>
      <c r="G336" s="31">
        <f t="shared" si="1"/>
        <v>5</v>
      </c>
      <c r="H336" s="31">
        <f t="shared" si="2"/>
        <v>7.5</v>
      </c>
      <c r="I336" s="31">
        <f t="shared" si="3"/>
        <v>10</v>
      </c>
      <c r="J336" s="3" t="str">
        <f>IFERROR(VLOOKUP(VLOOKUP(B336,Functions!B$2:L$1000,5,false),Functions2!$A$2:$B$100,2,FALSE),VLOOKUP(B336,Functions!B$2:L$1000,5,false))</f>
        <v>NOR</v>
      </c>
      <c r="K336" s="3" t="str">
        <f>IFERROR(VLOOKUP(VLOOKUP(B336,Functions!B$2:L$1000,11,false),Functions2!$A$2:$B$100,2,FALSE),VLOOKUP(B336,Functions!B$2:L$1000,11,false))</f>
        <v>Car</v>
      </c>
      <c r="L336" s="32">
        <f>VLOOKUP(K336,'DK DvP'!A$2:F$34,if(A336="DST",6,if(A336="TE",5,if(A336="WR",4,if(A336="RB",3,2)))),FALSE)/VLOOKUP("AVG",'DK DvP'!$A$2:$F$34,if(A336="DST",6,if(A336="TE",5,if(A336="WR",4,if(A336="RB",3,2)))),false)</f>
        <v>1.075060533</v>
      </c>
      <c r="M336" s="8">
        <f>VLOOKUP(J336,Odds!$I$2:$J$31,2,false)</f>
        <v>22.5</v>
      </c>
      <c r="N336" s="12">
        <f>VLOOKUP(if(A336="DST",K336,J336),'Avg Line'!$D$1:$E$32,2,false)</f>
        <v>26.25</v>
      </c>
      <c r="O336" s="31">
        <f t="shared" si="4"/>
        <v>0.8571428571</v>
      </c>
      <c r="P336" s="12">
        <f t="shared" si="5"/>
        <v>0</v>
      </c>
      <c r="Q336" s="12">
        <f t="shared" si="6"/>
        <v>0</v>
      </c>
      <c r="R336" s="33" t="str">
        <f t="shared" si="7"/>
        <v>TBD</v>
      </c>
      <c r="S336" s="33" t="str">
        <f t="shared" si="8"/>
        <v>TBD</v>
      </c>
      <c r="T336" s="33" t="str">
        <f t="shared" si="9"/>
        <v>TBD</v>
      </c>
      <c r="U336" s="3" t="str">
        <f>iferror(VLOOKUP(B336,Calendar!$A$2:$C$1001,2,false),"TBD")</f>
        <v>TBD</v>
      </c>
      <c r="V336" s="3" t="str">
        <f>iferror(VLOOKUP(B336,Calendar!$A$2:$C$1001,3,false),"TBD")</f>
        <v>TBD</v>
      </c>
    </row>
    <row r="337">
      <c r="A337" s="3" t="str">
        <f>VLOOKUP(B337,'DK Salaries'!$B$2:$G$1000,6,false)</f>
        <v>TE</v>
      </c>
      <c r="B337" s="3" t="s">
        <v>1037</v>
      </c>
      <c r="C337" s="12" t="str">
        <f>iferror(VLOOKUP(B337,'FD Salaries'!$M$2:$P$1000,3,false)," ")</f>
        <v/>
      </c>
      <c r="D337" s="12" t="str">
        <f>iferror(VLOOKUP(B337,'FD Salaries'!$M$2:$P$1000,4,false)," ")</f>
        <v/>
      </c>
      <c r="E337" s="12">
        <f>VLOOKUP(B337,Functions!$B$2:$E$1000,4,false)</f>
        <v>0</v>
      </c>
      <c r="F337" s="30">
        <f>VLOOKUP(B337,'DK Salaries'!$B$2:$C$1000,2,false)</f>
        <v>2500</v>
      </c>
      <c r="G337" s="31">
        <f t="shared" si="1"/>
        <v>5</v>
      </c>
      <c r="H337" s="31">
        <f t="shared" si="2"/>
        <v>7.5</v>
      </c>
      <c r="I337" s="31">
        <f t="shared" si="3"/>
        <v>10</v>
      </c>
      <c r="J337" s="3" t="str">
        <f>IFERROR(VLOOKUP(VLOOKUP(B337,Functions!B$2:L$1000,5,false),Functions2!$A$2:$B$100,2,FALSE),VLOOKUP(B337,Functions!B$2:L$1000,5,false))</f>
        <v>NOR</v>
      </c>
      <c r="K337" s="3" t="str">
        <f>IFERROR(VLOOKUP(VLOOKUP(B337,Functions!B$2:L$1000,11,false),Functions2!$A$2:$B$100,2,FALSE),VLOOKUP(B337,Functions!B$2:L$1000,11,false))</f>
        <v>Car</v>
      </c>
      <c r="L337" s="32">
        <f>VLOOKUP(K337,'DK DvP'!A$2:F$34,if(A337="DST",6,if(A337="TE",5,if(A337="WR",4,if(A337="RB",3,2)))),FALSE)/VLOOKUP("AVG",'DK DvP'!$A$2:$F$34,if(A337="DST",6,if(A337="TE",5,if(A337="WR",4,if(A337="RB",3,2)))),false)</f>
        <v>1.075060533</v>
      </c>
      <c r="M337" s="8">
        <f>VLOOKUP(J337,Odds!$I$2:$J$31,2,false)</f>
        <v>22.5</v>
      </c>
      <c r="N337" s="12">
        <f>VLOOKUP(if(A337="DST",K337,J337),'Avg Line'!$D$1:$E$32,2,false)</f>
        <v>26.25</v>
      </c>
      <c r="O337" s="31">
        <f t="shared" si="4"/>
        <v>0.8571428571</v>
      </c>
      <c r="P337" s="12">
        <f t="shared" si="5"/>
        <v>0</v>
      </c>
      <c r="Q337" s="12">
        <f t="shared" si="6"/>
        <v>0</v>
      </c>
      <c r="R337" s="33" t="str">
        <f t="shared" si="7"/>
        <v>TBD</v>
      </c>
      <c r="S337" s="33" t="str">
        <f t="shared" si="8"/>
        <v>TBD</v>
      </c>
      <c r="T337" s="33" t="str">
        <f t="shared" si="9"/>
        <v>TBD</v>
      </c>
      <c r="U337" s="3" t="str">
        <f>iferror(VLOOKUP(B337,Calendar!$A$2:$C$1001,2,false),"TBD")</f>
        <v>TBD</v>
      </c>
      <c r="V337" s="3" t="str">
        <f>iferror(VLOOKUP(B337,Calendar!$A$2:$C$1001,3,false),"TBD")</f>
        <v>TBD</v>
      </c>
    </row>
    <row r="338">
      <c r="A338" s="3" t="str">
        <f>VLOOKUP(B338,'DK Salaries'!$B$2:$G$1000,6,false)</f>
        <v>TE</v>
      </c>
      <c r="B338" s="3" t="s">
        <v>1074</v>
      </c>
      <c r="C338" s="12" t="str">
        <f>iferror(VLOOKUP(B338,'FD Salaries'!$M$2:$P$1000,3,false)," ")</f>
        <v> </v>
      </c>
      <c r="D338" s="12" t="str">
        <f>iferror(VLOOKUP(B338,'FD Salaries'!$M$2:$P$1000,4,false)," ")</f>
        <v> </v>
      </c>
      <c r="E338" s="12">
        <f>VLOOKUP(B338,Functions!$B$2:$E$1000,4,false)</f>
        <v>0</v>
      </c>
      <c r="F338" s="30">
        <f>VLOOKUP(B338,'DK Salaries'!$B$2:$C$1000,2,false)</f>
        <v>2500</v>
      </c>
      <c r="G338" s="31">
        <f t="shared" si="1"/>
        <v>5</v>
      </c>
      <c r="H338" s="31">
        <f t="shared" si="2"/>
        <v>7.5</v>
      </c>
      <c r="I338" s="31">
        <f t="shared" si="3"/>
        <v>10</v>
      </c>
      <c r="J338" s="3" t="str">
        <f>IFERROR(VLOOKUP(VLOOKUP(B338,Functions!B$2:L$1000,5,false),Functions2!$A$2:$B$100,2,FALSE),VLOOKUP(B338,Functions!B$2:L$1000,5,false))</f>
        <v>NWE</v>
      </c>
      <c r="K338" s="3" t="str">
        <f>IFERROR(VLOOKUP(VLOOKUP(B338,Functions!B$2:L$1000,11,false),Functions2!$A$2:$B$100,2,FALSE),VLOOKUP(B338,Functions!B$2:L$1000,11,false))</f>
        <v>Cin</v>
      </c>
      <c r="L338" s="32">
        <f>VLOOKUP(K338,'DK DvP'!A$2:F$34,if(A338="DST",6,if(A338="TE",5,if(A338="WR",4,if(A338="RB",3,2)))),FALSE)/VLOOKUP("AVG",'DK DvP'!$A$2:$F$34,if(A338="DST",6,if(A338="TE",5,if(A338="WR",4,if(A338="RB",3,2)))),false)</f>
        <v>0.6053268765</v>
      </c>
      <c r="M338" s="8">
        <f>VLOOKUP(J338,Odds!$I$2:$J$31,2,false)</f>
        <v>28</v>
      </c>
      <c r="N338" s="12">
        <f>VLOOKUP(if(A338="DST",K338,J338),'Avg Line'!$D$1:$E$32,2,false)</f>
        <v>22.35</v>
      </c>
      <c r="O338" s="31">
        <f t="shared" si="4"/>
        <v>1.252796421</v>
      </c>
      <c r="P338" s="12">
        <f t="shared" si="5"/>
        <v>0</v>
      </c>
      <c r="Q338" s="12">
        <f t="shared" si="6"/>
        <v>0</v>
      </c>
      <c r="R338" s="33" t="str">
        <f t="shared" si="7"/>
        <v>TBD</v>
      </c>
      <c r="S338" s="33" t="str">
        <f t="shared" si="8"/>
        <v>TBD</v>
      </c>
      <c r="T338" s="33" t="str">
        <f t="shared" si="9"/>
        <v>TBD</v>
      </c>
      <c r="U338" s="3" t="str">
        <f>iferror(VLOOKUP(B338,Calendar!$A$2:$C$1001,2,false),"TBD")</f>
        <v>TBD</v>
      </c>
      <c r="V338" s="3" t="str">
        <f>iferror(VLOOKUP(B338,Calendar!$A$2:$C$1001,3,false),"TBD")</f>
        <v>TBD</v>
      </c>
    </row>
    <row r="339">
      <c r="A339" s="3" t="str">
        <f>VLOOKUP(B339,'DK Salaries'!$B$2:$G$1000,6,false)</f>
        <v>TE</v>
      </c>
      <c r="B339" s="3" t="s">
        <v>1078</v>
      </c>
      <c r="C339" s="12" t="str">
        <f>iferror(VLOOKUP(B339,'FD Salaries'!$M$2:$P$1000,3,false)," ")</f>
        <v/>
      </c>
      <c r="D339" s="12" t="str">
        <f>iferror(VLOOKUP(B339,'FD Salaries'!$M$2:$P$1000,4,false)," ")</f>
        <v/>
      </c>
      <c r="E339" s="12">
        <f>VLOOKUP(B339,Functions!$B$2:$E$1000,4,false)</f>
        <v>0</v>
      </c>
      <c r="F339" s="30">
        <f>VLOOKUP(B339,'DK Salaries'!$B$2:$C$1000,2,false)</f>
        <v>2500</v>
      </c>
      <c r="G339" s="31">
        <f t="shared" si="1"/>
        <v>5</v>
      </c>
      <c r="H339" s="31">
        <f t="shared" si="2"/>
        <v>7.5</v>
      </c>
      <c r="I339" s="31">
        <f t="shared" si="3"/>
        <v>10</v>
      </c>
      <c r="J339" s="3" t="str">
        <f>IFERROR(VLOOKUP(VLOOKUP(B339,Functions!B$2:L$1000,5,false),Functions2!$A$2:$B$100,2,FALSE),VLOOKUP(B339,Functions!B$2:L$1000,5,false))</f>
        <v>NWE</v>
      </c>
      <c r="K339" s="3" t="str">
        <f>IFERROR(VLOOKUP(VLOOKUP(B339,Functions!B$2:L$1000,11,false),Functions2!$A$2:$B$100,2,FALSE),VLOOKUP(B339,Functions!B$2:L$1000,11,false))</f>
        <v>Cin</v>
      </c>
      <c r="L339" s="32">
        <f>VLOOKUP(K339,'DK DvP'!A$2:F$34,if(A339="DST",6,if(A339="TE",5,if(A339="WR",4,if(A339="RB",3,2)))),FALSE)/VLOOKUP("AVG",'DK DvP'!$A$2:$F$34,if(A339="DST",6,if(A339="TE",5,if(A339="WR",4,if(A339="RB",3,2)))),false)</f>
        <v>0.6053268765</v>
      </c>
      <c r="M339" s="8">
        <f>VLOOKUP(J339,Odds!$I$2:$J$31,2,false)</f>
        <v>28</v>
      </c>
      <c r="N339" s="12">
        <f>VLOOKUP(if(A339="DST",K339,J339),'Avg Line'!$D$1:$E$32,2,false)</f>
        <v>22.35</v>
      </c>
      <c r="O339" s="31">
        <f t="shared" si="4"/>
        <v>1.252796421</v>
      </c>
      <c r="P339" s="12">
        <f t="shared" si="5"/>
        <v>0</v>
      </c>
      <c r="Q339" s="12">
        <f t="shared" si="6"/>
        <v>0</v>
      </c>
      <c r="R339" s="33" t="str">
        <f t="shared" si="7"/>
        <v>TBD</v>
      </c>
      <c r="S339" s="33" t="str">
        <f t="shared" si="8"/>
        <v>TBD</v>
      </c>
      <c r="T339" s="33" t="str">
        <f t="shared" si="9"/>
        <v>TBD</v>
      </c>
      <c r="U339" s="3" t="str">
        <f>iferror(VLOOKUP(B339,Calendar!$A$2:$C$1001,2,false),"TBD")</f>
        <v>TBD</v>
      </c>
      <c r="V339" s="3" t="str">
        <f>iferror(VLOOKUP(B339,Calendar!$A$2:$C$1001,3,false),"TBD")</f>
        <v>TBD</v>
      </c>
    </row>
    <row r="340">
      <c r="A340" s="3" t="str">
        <f>VLOOKUP(B340,'DK Salaries'!$B$2:$G$1000,6,false)</f>
        <v>TE</v>
      </c>
      <c r="B340" s="3" t="s">
        <v>1128</v>
      </c>
      <c r="C340" s="12" t="str">
        <f>iferror(VLOOKUP(B340,'FD Salaries'!$M$2:$P$1000,3,false)," ")</f>
        <v/>
      </c>
      <c r="D340" s="12" t="str">
        <f>iferror(VLOOKUP(B340,'FD Salaries'!$M$2:$P$1000,4,false)," ")</f>
        <v/>
      </c>
      <c r="E340" s="12">
        <f>VLOOKUP(B340,Functions!$B$2:$E$1000,4,false)</f>
        <v>0</v>
      </c>
      <c r="F340" s="30">
        <f>VLOOKUP(B340,'DK Salaries'!$B$2:$C$1000,2,false)</f>
        <v>2500</v>
      </c>
      <c r="G340" s="31">
        <f t="shared" si="1"/>
        <v>5</v>
      </c>
      <c r="H340" s="31">
        <f t="shared" si="2"/>
        <v>7.5</v>
      </c>
      <c r="I340" s="31">
        <f t="shared" si="3"/>
        <v>10</v>
      </c>
      <c r="J340" s="3" t="str">
        <f>IFERROR(VLOOKUP(VLOOKUP(B340,Functions!B$2:L$1000,5,false),Functions2!$A$2:$B$100,2,FALSE),VLOOKUP(B340,Functions!B$2:L$1000,5,false))</f>
        <v>NYJ</v>
      </c>
      <c r="K340" s="3" t="str">
        <f>IFERROR(VLOOKUP(VLOOKUP(B340,Functions!B$2:L$1000,11,false),Functions2!$A$2:$B$100,2,FALSE),VLOOKUP(B340,Functions!B$2:L$1000,11,false))</f>
        <v>Ari</v>
      </c>
      <c r="L340" s="32">
        <f>VLOOKUP(K340,'DK DvP'!A$2:F$34,if(A340="DST",6,if(A340="TE",5,if(A340="WR",4,if(A340="RB",3,2)))),FALSE)/VLOOKUP("AVG",'DK DvP'!$A$2:$F$34,if(A340="DST",6,if(A340="TE",5,if(A340="WR",4,if(A340="RB",3,2)))),false)</f>
        <v>0.5811138015</v>
      </c>
      <c r="M340" s="8">
        <f>VLOOKUP(J340,Odds!$I$2:$J$31,2,false)</f>
        <v>19.5</v>
      </c>
      <c r="N340" s="12">
        <f>VLOOKUP(if(A340="DST",K340,J340),'Avg Line'!$D$1:$E$32,2,false)</f>
        <v>20.3</v>
      </c>
      <c r="O340" s="31">
        <f t="shared" si="4"/>
        <v>0.960591133</v>
      </c>
      <c r="P340" s="12">
        <f t="shared" si="5"/>
        <v>0</v>
      </c>
      <c r="Q340" s="12">
        <f t="shared" si="6"/>
        <v>0</v>
      </c>
      <c r="R340" s="33" t="str">
        <f t="shared" si="7"/>
        <v>TBD</v>
      </c>
      <c r="S340" s="33" t="str">
        <f t="shared" si="8"/>
        <v>TBD</v>
      </c>
      <c r="T340" s="33" t="str">
        <f t="shared" si="9"/>
        <v>TBD</v>
      </c>
      <c r="U340" s="3" t="str">
        <f>iferror(VLOOKUP(B340,Calendar!$A$2:$C$1001,2,false),"TBD")</f>
        <v>TBD</v>
      </c>
      <c r="V340" s="3" t="str">
        <f>iferror(VLOOKUP(B340,Calendar!$A$2:$C$1001,3,false),"TBD")</f>
        <v>TBD</v>
      </c>
    </row>
    <row r="341">
      <c r="A341" s="3" t="str">
        <f>VLOOKUP(B341,'DK Salaries'!$B$2:$G$1000,6,false)</f>
        <v>TE</v>
      </c>
      <c r="B341" s="3" t="s">
        <v>1140</v>
      </c>
      <c r="C341" s="12" t="str">
        <f>iferror(VLOOKUP(B341,'FD Salaries'!$M$2:$P$1000,3,false)," ")</f>
        <v> </v>
      </c>
      <c r="D341" s="12" t="str">
        <f>iferror(VLOOKUP(B341,'FD Salaries'!$M$2:$P$1000,4,false)," ")</f>
        <v> </v>
      </c>
      <c r="E341" s="12">
        <f>VLOOKUP(B341,Functions!$B$2:$E$1000,4,false)</f>
        <v>0</v>
      </c>
      <c r="F341" s="30">
        <f>VLOOKUP(B341,'DK Salaries'!$B$2:$C$1000,2,false)</f>
        <v>2500</v>
      </c>
      <c r="G341" s="31">
        <f t="shared" si="1"/>
        <v>5</v>
      </c>
      <c r="H341" s="31">
        <f t="shared" si="2"/>
        <v>7.5</v>
      </c>
      <c r="I341" s="31">
        <f t="shared" si="3"/>
        <v>10</v>
      </c>
      <c r="J341" s="3" t="str">
        <f>IFERROR(VLOOKUP(VLOOKUP(B341,Functions!B$2:L$1000,5,false),Functions2!$A$2:$B$100,2,FALSE),VLOOKUP(B341,Functions!B$2:L$1000,5,false))</f>
        <v>NYJ</v>
      </c>
      <c r="K341" s="3" t="str">
        <f>IFERROR(VLOOKUP(VLOOKUP(B341,Functions!B$2:L$1000,11,false),Functions2!$A$2:$B$100,2,FALSE),VLOOKUP(B341,Functions!B$2:L$1000,11,false))</f>
        <v>Ari</v>
      </c>
      <c r="L341" s="32">
        <f>VLOOKUP(K341,'DK DvP'!A$2:F$34,if(A341="DST",6,if(A341="TE",5,if(A341="WR",4,if(A341="RB",3,2)))),FALSE)/VLOOKUP("AVG",'DK DvP'!$A$2:$F$34,if(A341="DST",6,if(A341="TE",5,if(A341="WR",4,if(A341="RB",3,2)))),false)</f>
        <v>0.5811138015</v>
      </c>
      <c r="M341" s="8">
        <f>VLOOKUP(J341,Odds!$I$2:$J$31,2,false)</f>
        <v>19.5</v>
      </c>
      <c r="N341" s="12">
        <f>VLOOKUP(if(A341="DST",K341,J341),'Avg Line'!$D$1:$E$32,2,false)</f>
        <v>20.3</v>
      </c>
      <c r="O341" s="31">
        <f t="shared" si="4"/>
        <v>0.960591133</v>
      </c>
      <c r="P341" s="12">
        <f t="shared" si="5"/>
        <v>0</v>
      </c>
      <c r="Q341" s="12">
        <f t="shared" si="6"/>
        <v>0</v>
      </c>
      <c r="R341" s="33" t="str">
        <f t="shared" si="7"/>
        <v>TBD</v>
      </c>
      <c r="S341" s="33" t="str">
        <f t="shared" si="8"/>
        <v>TBD</v>
      </c>
      <c r="T341" s="33" t="str">
        <f t="shared" si="9"/>
        <v>TBD</v>
      </c>
      <c r="U341" s="3" t="str">
        <f>iferror(VLOOKUP(B341,Calendar!$A$2:$C$1001,2,false),"TBD")</f>
        <v>TBD</v>
      </c>
      <c r="V341" s="3" t="str">
        <f>iferror(VLOOKUP(B341,Calendar!$A$2:$C$1001,3,false),"TBD")</f>
        <v>TBD</v>
      </c>
    </row>
    <row r="342">
      <c r="A342" s="3" t="str">
        <f>VLOOKUP(B342,'DK Salaries'!$B$2:$G$1000,6,false)</f>
        <v>TE</v>
      </c>
      <c r="B342" s="3" t="s">
        <v>1095</v>
      </c>
      <c r="C342" s="12" t="str">
        <f>iferror(VLOOKUP(B342,'FD Salaries'!$M$2:$P$1000,3,false)," ")</f>
        <v/>
      </c>
      <c r="D342" s="12" t="str">
        <f>iferror(VLOOKUP(B342,'FD Salaries'!$M$2:$P$1000,4,false)," ")</f>
        <v/>
      </c>
      <c r="E342" s="12">
        <f>VLOOKUP(B342,Functions!$B$2:$E$1000,4,false)</f>
        <v>0</v>
      </c>
      <c r="F342" s="30">
        <f>VLOOKUP(B342,'DK Salaries'!$B$2:$C$1000,2,false)</f>
        <v>2500</v>
      </c>
      <c r="G342" s="31">
        <f t="shared" si="1"/>
        <v>5</v>
      </c>
      <c r="H342" s="31">
        <f t="shared" si="2"/>
        <v>7.5</v>
      </c>
      <c r="I342" s="31">
        <f t="shared" si="3"/>
        <v>10</v>
      </c>
      <c r="J342" s="3" t="str">
        <f>IFERROR(VLOOKUP(VLOOKUP(B342,Functions!B$2:L$1000,5,false),Functions2!$A$2:$B$100,2,FALSE),VLOOKUP(B342,Functions!B$2:L$1000,5,false))</f>
        <v>Oak</v>
      </c>
      <c r="K342" s="3" t="str">
        <f>IFERROR(VLOOKUP(VLOOKUP(B342,Functions!B$2:L$1000,11,false),Functions2!$A$2:$B$100,2,FALSE),VLOOKUP(B342,Functions!B$2:L$1000,11,false))</f>
        <v>KAN</v>
      </c>
      <c r="L342" s="32">
        <f>VLOOKUP(K342,'DK DvP'!A$2:F$34,if(A342="DST",6,if(A342="TE",5,if(A342="WR",4,if(A342="RB",3,2)))),FALSE)/VLOOKUP("AVG",'DK DvP'!$A$2:$F$34,if(A342="DST",6,if(A342="TE",5,if(A342="WR",4,if(A342="RB",3,2)))),false)</f>
        <v>0.8514931396</v>
      </c>
      <c r="M342" s="8">
        <f>VLOOKUP(J342,Odds!$I$2:$J$31,2,false)</f>
        <v>23.75</v>
      </c>
      <c r="N342" s="12">
        <f>VLOOKUP(if(A342="DST",K342,J342),'Avg Line'!$D$1:$E$32,2,false)</f>
        <v>24.3</v>
      </c>
      <c r="O342" s="31">
        <f t="shared" si="4"/>
        <v>0.9773662551</v>
      </c>
      <c r="P342" s="12">
        <f t="shared" si="5"/>
        <v>0</v>
      </c>
      <c r="Q342" s="12">
        <f t="shared" si="6"/>
        <v>0</v>
      </c>
      <c r="R342" s="33" t="str">
        <f t="shared" si="7"/>
        <v>TBD</v>
      </c>
      <c r="S342" s="33" t="str">
        <f t="shared" si="8"/>
        <v>TBD</v>
      </c>
      <c r="T342" s="33" t="str">
        <f t="shared" si="9"/>
        <v>TBD</v>
      </c>
      <c r="U342" s="3" t="str">
        <f>iferror(VLOOKUP(B342,Calendar!$A$2:$C$1001,2,false),"TBD")</f>
        <v>TBD</v>
      </c>
      <c r="V342" s="3" t="str">
        <f>iferror(VLOOKUP(B342,Calendar!$A$2:$C$1001,3,false),"TBD")</f>
        <v>TBD</v>
      </c>
    </row>
    <row r="343">
      <c r="A343" s="3" t="str">
        <f>VLOOKUP(B343,'DK Salaries'!$B$2:$G$1000,6,false)</f>
        <v>TE</v>
      </c>
      <c r="B343" s="3" t="s">
        <v>984</v>
      </c>
      <c r="C343" s="12" t="str">
        <f>iferror(VLOOKUP(B343,'FD Salaries'!$M$2:$P$1000,3,false)," ")</f>
        <v/>
      </c>
      <c r="D343" s="12" t="str">
        <f>iferror(VLOOKUP(B343,'FD Salaries'!$M$2:$P$1000,4,false)," ")</f>
        <v/>
      </c>
      <c r="E343" s="12">
        <f>VLOOKUP(B343,Functions!$B$2:$E$1000,4,false)</f>
        <v>0</v>
      </c>
      <c r="F343" s="30">
        <f>VLOOKUP(B343,'DK Salaries'!$B$2:$C$1000,2,false)</f>
        <v>2500</v>
      </c>
      <c r="G343" s="31">
        <f t="shared" si="1"/>
        <v>5</v>
      </c>
      <c r="H343" s="31">
        <f t="shared" si="2"/>
        <v>7.5</v>
      </c>
      <c r="I343" s="31">
        <f t="shared" si="3"/>
        <v>10</v>
      </c>
      <c r="J343" s="3" t="str">
        <f>IFERROR(VLOOKUP(VLOOKUP(B343,Functions!B$2:L$1000,5,false),Functions2!$A$2:$B$100,2,FALSE),VLOOKUP(B343,Functions!B$2:L$1000,5,false))</f>
        <v>SDG</v>
      </c>
      <c r="K343" s="3" t="str">
        <f>IFERROR(VLOOKUP(VLOOKUP(B343,Functions!B$2:L$1000,11,false),Functions2!$A$2:$B$100,2,FALSE),VLOOKUP(B343,Functions!B$2:L$1000,11,false))</f>
        <v>Den</v>
      </c>
      <c r="L343" s="32">
        <f>VLOOKUP(K343,'DK DvP'!A$2:F$34,if(A343="DST",6,if(A343="TE",5,if(A343="WR",4,if(A343="RB",3,2)))),FALSE)/VLOOKUP("AVG",'DK DvP'!$A$2:$F$34,if(A343="DST",6,if(A343="TE",5,if(A343="WR",4,if(A343="RB",3,2)))),false)</f>
        <v>0.6569814366</v>
      </c>
      <c r="M343" s="8">
        <f>VLOOKUP(J343,Odds!$I$2:$J$31,2,false)</f>
        <v>21</v>
      </c>
      <c r="N343" s="12">
        <f>VLOOKUP(if(A343="DST",K343,J343),'Avg Line'!$D$1:$E$32,2,false)</f>
        <v>24.4</v>
      </c>
      <c r="O343" s="31">
        <f t="shared" si="4"/>
        <v>0.8606557377</v>
      </c>
      <c r="P343" s="12">
        <f t="shared" si="5"/>
        <v>0</v>
      </c>
      <c r="Q343" s="12">
        <f t="shared" si="6"/>
        <v>0</v>
      </c>
      <c r="R343" s="33" t="str">
        <f t="shared" si="7"/>
        <v>TBD</v>
      </c>
      <c r="S343" s="33" t="str">
        <f t="shared" si="8"/>
        <v>TBD</v>
      </c>
      <c r="T343" s="33" t="str">
        <f t="shared" si="9"/>
        <v>TBD</v>
      </c>
      <c r="U343" s="3" t="str">
        <f>iferror(VLOOKUP(B343,Calendar!$A$2:$C$1001,2,false),"TBD")</f>
        <v>TBD</v>
      </c>
      <c r="V343" s="3" t="str">
        <f>iferror(VLOOKUP(B343,Calendar!$A$2:$C$1001,3,false),"TBD")</f>
        <v>TBD</v>
      </c>
    </row>
    <row r="344">
      <c r="A344" s="3" t="str">
        <f>VLOOKUP(B344,'DK Salaries'!$B$2:$G$1000,6,false)</f>
        <v>TE</v>
      </c>
      <c r="B344" s="3" t="s">
        <v>1101</v>
      </c>
      <c r="C344" s="12" t="str">
        <f>iferror(VLOOKUP(B344,'FD Salaries'!$M$2:$P$1000,3,false)," ")</f>
        <v/>
      </c>
      <c r="D344" s="12" t="str">
        <f>iferror(VLOOKUP(B344,'FD Salaries'!$M$2:$P$1000,4,false)," ")</f>
        <v/>
      </c>
      <c r="E344" s="12">
        <f>VLOOKUP(B344,Functions!$B$2:$E$1000,4,false)</f>
        <v>0</v>
      </c>
      <c r="F344" s="30">
        <f>VLOOKUP(B344,'DK Salaries'!$B$2:$C$1000,2,false)</f>
        <v>2500</v>
      </c>
      <c r="G344" s="31">
        <f t="shared" si="1"/>
        <v>5</v>
      </c>
      <c r="H344" s="31">
        <f t="shared" si="2"/>
        <v>7.5</v>
      </c>
      <c r="I344" s="31">
        <f t="shared" si="3"/>
        <v>10</v>
      </c>
      <c r="J344" s="3" t="str">
        <f>IFERROR(VLOOKUP(VLOOKUP(B344,Functions!B$2:L$1000,5,false),Functions2!$A$2:$B$100,2,FALSE),VLOOKUP(B344,Functions!B$2:L$1000,5,false))</f>
        <v>Sea</v>
      </c>
      <c r="K344" s="3" t="str">
        <f>IFERROR(VLOOKUP(VLOOKUP(B344,Functions!B$2:L$1000,11,false),Functions2!$A$2:$B$100,2,FALSE),VLOOKUP(B344,Functions!B$2:L$1000,11,false))</f>
        <v>Atl</v>
      </c>
      <c r="L344" s="32">
        <f>VLOOKUP(K344,'DK DvP'!A$2:F$34,if(A344="DST",6,if(A344="TE",5,if(A344="WR",4,if(A344="RB",3,2)))),FALSE)/VLOOKUP("AVG",'DK DvP'!$A$2:$F$34,if(A344="DST",6,if(A344="TE",5,if(A344="WR",4,if(A344="RB",3,2)))),false)</f>
        <v>1.485068604</v>
      </c>
      <c r="M344" s="8">
        <f>VLOOKUP(J344,Odds!$I$2:$J$31,2,false)</f>
        <v>26</v>
      </c>
      <c r="N344" s="12">
        <f>VLOOKUP(if(A344="DST",K344,J344),'Avg Line'!$D$1:$E$32,2,false)</f>
        <v>23.88</v>
      </c>
      <c r="O344" s="31">
        <f t="shared" si="4"/>
        <v>1.088777219</v>
      </c>
      <c r="P344" s="12">
        <f t="shared" si="5"/>
        <v>0</v>
      </c>
      <c r="Q344" s="12">
        <f t="shared" si="6"/>
        <v>0</v>
      </c>
      <c r="R344" s="33" t="str">
        <f t="shared" si="7"/>
        <v>TBD</v>
      </c>
      <c r="S344" s="33" t="str">
        <f t="shared" si="8"/>
        <v>TBD</v>
      </c>
      <c r="T344" s="33" t="str">
        <f t="shared" si="9"/>
        <v>TBD</v>
      </c>
      <c r="U344" s="3" t="str">
        <f>iferror(VLOOKUP(B344,Calendar!$A$2:$C$1001,2,false),"TBD")</f>
        <v>TBD</v>
      </c>
      <c r="V344" s="3" t="str">
        <f>iferror(VLOOKUP(B344,Calendar!$A$2:$C$1001,3,false),"TBD")</f>
        <v>TBD</v>
      </c>
    </row>
    <row r="345">
      <c r="A345" s="3" t="str">
        <f>VLOOKUP(B345,'DK Salaries'!$B$2:$G$1000,6,false)</f>
        <v>TE</v>
      </c>
      <c r="B345" s="3" t="s">
        <v>1104</v>
      </c>
      <c r="C345" s="12" t="str">
        <f>iferror(VLOOKUP(B345,'FD Salaries'!$M$2:$P$1000,3,false)," ")</f>
        <v>Q</v>
      </c>
      <c r="D345" s="12" t="str">
        <f>iferror(VLOOKUP(B345,'FD Salaries'!$M$2:$P$1000,4,false)," ")</f>
        <v>Ankle</v>
      </c>
      <c r="E345" s="12">
        <f>VLOOKUP(B345,Functions!$B$2:$E$1000,4,false)</f>
        <v>0</v>
      </c>
      <c r="F345" s="30">
        <f>VLOOKUP(B345,'DK Salaries'!$B$2:$C$1000,2,false)</f>
        <v>2500</v>
      </c>
      <c r="G345" s="31">
        <f t="shared" si="1"/>
        <v>5</v>
      </c>
      <c r="H345" s="31">
        <f t="shared" si="2"/>
        <v>7.5</v>
      </c>
      <c r="I345" s="31">
        <f t="shared" si="3"/>
        <v>10</v>
      </c>
      <c r="J345" s="3" t="str">
        <f>IFERROR(VLOOKUP(VLOOKUP(B345,Functions!B$2:L$1000,5,false),Functions2!$A$2:$B$100,2,FALSE),VLOOKUP(B345,Functions!B$2:L$1000,5,false))</f>
        <v>Sea</v>
      </c>
      <c r="K345" s="3" t="str">
        <f>IFERROR(VLOOKUP(VLOOKUP(B345,Functions!B$2:L$1000,11,false),Functions2!$A$2:$B$100,2,FALSE),VLOOKUP(B345,Functions!B$2:L$1000,11,false))</f>
        <v>Atl</v>
      </c>
      <c r="L345" s="32">
        <f>VLOOKUP(K345,'DK DvP'!A$2:F$34,if(A345="DST",6,if(A345="TE",5,if(A345="WR",4,if(A345="RB",3,2)))),FALSE)/VLOOKUP("AVG",'DK DvP'!$A$2:$F$34,if(A345="DST",6,if(A345="TE",5,if(A345="WR",4,if(A345="RB",3,2)))),false)</f>
        <v>1.485068604</v>
      </c>
      <c r="M345" s="8">
        <f>VLOOKUP(J345,Odds!$I$2:$J$31,2,false)</f>
        <v>26</v>
      </c>
      <c r="N345" s="12">
        <f>VLOOKUP(if(A345="DST",K345,J345),'Avg Line'!$D$1:$E$32,2,false)</f>
        <v>23.88</v>
      </c>
      <c r="O345" s="31">
        <f t="shared" si="4"/>
        <v>1.088777219</v>
      </c>
      <c r="P345" s="12">
        <f t="shared" si="5"/>
        <v>0</v>
      </c>
      <c r="Q345" s="12">
        <f t="shared" si="6"/>
        <v>0</v>
      </c>
      <c r="R345" s="33" t="str">
        <f t="shared" si="7"/>
        <v>TBD</v>
      </c>
      <c r="S345" s="33" t="str">
        <f t="shared" si="8"/>
        <v>TBD</v>
      </c>
      <c r="T345" s="33" t="str">
        <f t="shared" si="9"/>
        <v>TBD</v>
      </c>
      <c r="U345" s="3" t="str">
        <f>iferror(VLOOKUP(B345,Calendar!$A$2:$C$1001,2,false),"TBD")</f>
        <v>TBD</v>
      </c>
      <c r="V345" s="3" t="str">
        <f>iferror(VLOOKUP(B345,Calendar!$A$2:$C$1001,3,false),"TBD")</f>
        <v>TBD</v>
      </c>
    </row>
    <row r="346">
      <c r="A346" s="3" t="str">
        <f>VLOOKUP(B346,'DK Salaries'!$B$2:$G$1000,6,false)</f>
        <v>TE</v>
      </c>
      <c r="B346" s="3" t="s">
        <v>990</v>
      </c>
      <c r="C346" s="12" t="str">
        <f>iferror(VLOOKUP(B346,'FD Salaries'!$M$2:$P$1000,3,false)," ")</f>
        <v> </v>
      </c>
      <c r="D346" s="12" t="str">
        <f>iferror(VLOOKUP(B346,'FD Salaries'!$M$2:$P$1000,4,false)," ")</f>
        <v> </v>
      </c>
      <c r="E346" s="12">
        <f>VLOOKUP(B346,Functions!$B$2:$E$1000,4,false)</f>
        <v>0</v>
      </c>
      <c r="F346" s="30">
        <f>VLOOKUP(B346,'DK Salaries'!$B$2:$C$1000,2,false)</f>
        <v>2500</v>
      </c>
      <c r="G346" s="31">
        <f t="shared" si="1"/>
        <v>5</v>
      </c>
      <c r="H346" s="31">
        <f t="shared" si="2"/>
        <v>7.5</v>
      </c>
      <c r="I346" s="31">
        <f t="shared" si="3"/>
        <v>10</v>
      </c>
      <c r="J346" s="3" t="str">
        <f>IFERROR(VLOOKUP(VLOOKUP(B346,Functions!B$2:L$1000,5,false),Functions2!$A$2:$B$100,2,FALSE),VLOOKUP(B346,Functions!B$2:L$1000,5,false))</f>
        <v>SFO</v>
      </c>
      <c r="K346" s="3" t="str">
        <f>IFERROR(VLOOKUP(VLOOKUP(B346,Functions!B$2:L$1000,11,false),Functions2!$A$2:$B$100,2,FALSE),VLOOKUP(B346,Functions!B$2:L$1000,11,false))</f>
        <v>Buf</v>
      </c>
      <c r="L346" s="32">
        <f>VLOOKUP(K346,'DK DvP'!A$2:F$34,if(A346="DST",6,if(A346="TE",5,if(A346="WR",4,if(A346="RB",3,2)))),FALSE)/VLOOKUP("AVG",'DK DvP'!$A$2:$F$34,if(A346="DST",6,if(A346="TE",5,if(A346="WR",4,if(A346="RB",3,2)))),false)</f>
        <v>0.6020984665</v>
      </c>
      <c r="M346" s="8">
        <f>VLOOKUP(J346,Odds!$I$2:$J$31,2,false)</f>
        <v>18.25</v>
      </c>
      <c r="N346" s="12">
        <f>VLOOKUP(if(A346="DST",K346,J346),'Avg Line'!$D$1:$E$32,2,false)</f>
        <v>18.7</v>
      </c>
      <c r="O346" s="31">
        <f t="shared" si="4"/>
        <v>0.9759358289</v>
      </c>
      <c r="P346" s="12">
        <f t="shared" si="5"/>
        <v>0</v>
      </c>
      <c r="Q346" s="12">
        <f t="shared" si="6"/>
        <v>0</v>
      </c>
      <c r="R346" s="33" t="str">
        <f t="shared" si="7"/>
        <v>TBD</v>
      </c>
      <c r="S346" s="33" t="str">
        <f t="shared" si="8"/>
        <v>TBD</v>
      </c>
      <c r="T346" s="33" t="str">
        <f t="shared" si="9"/>
        <v>TBD</v>
      </c>
      <c r="U346" s="3" t="str">
        <f>iferror(VLOOKUP(B346,Calendar!$A$2:$C$1001,2,false),"TBD")</f>
        <v>TBD</v>
      </c>
      <c r="V346" s="3" t="str">
        <f>iferror(VLOOKUP(B346,Calendar!$A$2:$C$1001,3,false),"TBD")</f>
        <v>TBD</v>
      </c>
    </row>
    <row r="347">
      <c r="A347" s="3" t="str">
        <f>VLOOKUP(B347,'DK Salaries'!$B$2:$G$1000,6,false)</f>
        <v>TE</v>
      </c>
      <c r="B347" s="3" t="s">
        <v>1001</v>
      </c>
      <c r="C347" s="12" t="str">
        <f>iferror(VLOOKUP(B347,'FD Salaries'!$M$2:$P$1000,3,false)," ")</f>
        <v/>
      </c>
      <c r="D347" s="12" t="str">
        <f>iferror(VLOOKUP(B347,'FD Salaries'!$M$2:$P$1000,4,false)," ")</f>
        <v/>
      </c>
      <c r="E347" s="12">
        <f>VLOOKUP(B347,Functions!$B$2:$E$1000,4,false)</f>
        <v>0</v>
      </c>
      <c r="F347" s="30">
        <f>VLOOKUP(B347,'DK Salaries'!$B$2:$C$1000,2,false)</f>
        <v>2500</v>
      </c>
      <c r="G347" s="31">
        <f t="shared" si="1"/>
        <v>5</v>
      </c>
      <c r="H347" s="31">
        <f t="shared" si="2"/>
        <v>7.5</v>
      </c>
      <c r="I347" s="31">
        <f t="shared" si="3"/>
        <v>10</v>
      </c>
      <c r="J347" s="3" t="str">
        <f>IFERROR(VLOOKUP(VLOOKUP(B347,Functions!B$2:L$1000,5,false),Functions2!$A$2:$B$100,2,FALSE),VLOOKUP(B347,Functions!B$2:L$1000,5,false))</f>
        <v>SFO</v>
      </c>
      <c r="K347" s="3" t="str">
        <f>IFERROR(VLOOKUP(VLOOKUP(B347,Functions!B$2:L$1000,11,false),Functions2!$A$2:$B$100,2,FALSE),VLOOKUP(B347,Functions!B$2:L$1000,11,false))</f>
        <v>Buf</v>
      </c>
      <c r="L347" s="32">
        <f>VLOOKUP(K347,'DK DvP'!A$2:F$34,if(A347="DST",6,if(A347="TE",5,if(A347="WR",4,if(A347="RB",3,2)))),FALSE)/VLOOKUP("AVG",'DK DvP'!$A$2:$F$34,if(A347="DST",6,if(A347="TE",5,if(A347="WR",4,if(A347="RB",3,2)))),false)</f>
        <v>0.6020984665</v>
      </c>
      <c r="M347" s="8">
        <f>VLOOKUP(J347,Odds!$I$2:$J$31,2,false)</f>
        <v>18.25</v>
      </c>
      <c r="N347" s="12">
        <f>VLOOKUP(if(A347="DST",K347,J347),'Avg Line'!$D$1:$E$32,2,false)</f>
        <v>18.7</v>
      </c>
      <c r="O347" s="31">
        <f t="shared" si="4"/>
        <v>0.9759358289</v>
      </c>
      <c r="P347" s="12">
        <f t="shared" si="5"/>
        <v>0</v>
      </c>
      <c r="Q347" s="12">
        <f t="shared" si="6"/>
        <v>0</v>
      </c>
      <c r="R347" s="33" t="str">
        <f t="shared" si="7"/>
        <v>TBD</v>
      </c>
      <c r="S347" s="33" t="str">
        <f t="shared" si="8"/>
        <v>TBD</v>
      </c>
      <c r="T347" s="33" t="str">
        <f t="shared" si="9"/>
        <v>TBD</v>
      </c>
      <c r="U347" s="3" t="str">
        <f>iferror(VLOOKUP(B347,Calendar!$A$2:$C$1001,2,false),"TBD")</f>
        <v>TBD</v>
      </c>
      <c r="V347" s="3" t="str">
        <f>iferror(VLOOKUP(B347,Calendar!$A$2:$C$1001,3,false),"TBD")</f>
        <v>TBD</v>
      </c>
    </row>
    <row r="348">
      <c r="A348" s="3" t="str">
        <f>VLOOKUP(B348,'DK Salaries'!$B$2:$G$1000,6,false)</f>
        <v>TE</v>
      </c>
      <c r="B348" s="3" t="s">
        <v>1016</v>
      </c>
      <c r="C348" s="12" t="str">
        <f>iferror(VLOOKUP(B348,'FD Salaries'!$M$2:$P$1000,3,false)," ")</f>
        <v/>
      </c>
      <c r="D348" s="12" t="str">
        <f>iferror(VLOOKUP(B348,'FD Salaries'!$M$2:$P$1000,4,false)," ")</f>
        <v/>
      </c>
      <c r="E348" s="12">
        <f>VLOOKUP(B348,Functions!$B$2:$E$1000,4,false)</f>
        <v>0</v>
      </c>
      <c r="F348" s="30">
        <f>VLOOKUP(B348,'DK Salaries'!$B$2:$C$1000,2,false)</f>
        <v>2500</v>
      </c>
      <c r="G348" s="31">
        <f t="shared" si="1"/>
        <v>5</v>
      </c>
      <c r="H348" s="31">
        <f t="shared" si="2"/>
        <v>7.5</v>
      </c>
      <c r="I348" s="31">
        <f t="shared" si="3"/>
        <v>10</v>
      </c>
      <c r="J348" s="3" t="str">
        <f>IFERROR(VLOOKUP(VLOOKUP(B348,Functions!B$2:L$1000,5,false),Functions2!$A$2:$B$100,2,FALSE),VLOOKUP(B348,Functions!B$2:L$1000,5,false))</f>
        <v>Ten</v>
      </c>
      <c r="K348" s="3" t="str">
        <f>IFERROR(VLOOKUP(VLOOKUP(B348,Functions!B$2:L$1000,11,false),Functions2!$A$2:$B$100,2,FALSE),VLOOKUP(B348,Functions!B$2:L$1000,11,false))</f>
        <v>Cle</v>
      </c>
      <c r="L348" s="32">
        <f>VLOOKUP(K348,'DK DvP'!A$2:F$34,if(A348="DST",6,if(A348="TE",5,if(A348="WR",4,if(A348="RB",3,2)))),FALSE)/VLOOKUP("AVG",'DK DvP'!$A$2:$F$34,if(A348="DST",6,if(A348="TE",5,if(A348="WR",4,if(A348="RB",3,2)))),false)</f>
        <v>2.261501211</v>
      </c>
      <c r="M348" s="8">
        <f>VLOOKUP(J348,Odds!$I$2:$J$31,2,false)</f>
        <v>26.25</v>
      </c>
      <c r="N348" s="12">
        <f>VLOOKUP(if(A348="DST",K348,J348),'Avg Line'!$D$1:$E$32,2,false)</f>
        <v>20.3</v>
      </c>
      <c r="O348" s="31">
        <f t="shared" si="4"/>
        <v>1.293103448</v>
      </c>
      <c r="P348" s="12">
        <f t="shared" si="5"/>
        <v>0</v>
      </c>
      <c r="Q348" s="12">
        <f t="shared" si="6"/>
        <v>0</v>
      </c>
      <c r="R348" s="33" t="str">
        <f t="shared" si="7"/>
        <v>TBD</v>
      </c>
      <c r="S348" s="33" t="str">
        <f t="shared" si="8"/>
        <v>TBD</v>
      </c>
      <c r="T348" s="33" t="str">
        <f t="shared" si="9"/>
        <v>TBD</v>
      </c>
      <c r="U348" s="3" t="str">
        <f>iferror(VLOOKUP(B348,Calendar!$A$2:$C$1001,2,false),"TBD")</f>
        <v>TBD</v>
      </c>
      <c r="V348" s="3" t="str">
        <f>iferror(VLOOKUP(B348,Calendar!$A$2:$C$1001,3,false),"TBD")</f>
        <v>TBD</v>
      </c>
    </row>
    <row r="349">
      <c r="A349" s="3" t="str">
        <f>VLOOKUP(B349,'DK Salaries'!$B$2:$G$1000,6,false)</f>
        <v>WR</v>
      </c>
      <c r="B349" s="3" t="s">
        <v>449</v>
      </c>
      <c r="C349" s="12" t="str">
        <f>iferror(VLOOKUP(B349,'FD Salaries'!$M$2:$P$1000,3,false)," ")</f>
        <v>O</v>
      </c>
      <c r="D349" s="12" t="str">
        <f>iferror(VLOOKUP(B349,'FD Salaries'!$M$2:$P$1000,4,false)," ")</f>
        <v>Hand</v>
      </c>
      <c r="E349" s="12">
        <f>VLOOKUP(B349,Functions!$B$2:$E$1000,4,false)</f>
        <v>19.65</v>
      </c>
      <c r="F349" s="30">
        <f>VLOOKUP(B349,'DK Salaries'!$B$2:$C$1000,2,false)</f>
        <v>4500</v>
      </c>
      <c r="G349" s="31">
        <f t="shared" si="1"/>
        <v>9</v>
      </c>
      <c r="H349" s="31">
        <f t="shared" si="2"/>
        <v>13.5</v>
      </c>
      <c r="I349" s="31">
        <f t="shared" si="3"/>
        <v>18</v>
      </c>
      <c r="J349" s="3" t="str">
        <f>IFERROR(VLOOKUP(VLOOKUP(B349,Functions!B$2:L$1000,5,false),Functions2!$A$2:$B$100,2,FALSE),VLOOKUP(B349,Functions!B$2:L$1000,5,false))</f>
        <v>Cle</v>
      </c>
      <c r="K349" s="3" t="str">
        <f>IFERROR(VLOOKUP(VLOOKUP(B349,Functions!B$2:L$1000,11,false),Functions2!$A$2:$B$100,2,FALSE),VLOOKUP(B349,Functions!B$2:L$1000,11,false))</f>
        <v>Ten</v>
      </c>
      <c r="L349" s="32">
        <f>VLOOKUP(K349,'DK DvP'!A$2:F$34,if(A349="DST",6,if(A349="TE",5,if(A349="WR",4,if(A349="RB",3,2)))),FALSE)/VLOOKUP("AVG",'DK DvP'!$A$2:$F$34,if(A349="DST",6,if(A349="TE",5,if(A349="WR",4,if(A349="RB",3,2)))),false)</f>
        <v>0.9110320285</v>
      </c>
      <c r="M349" s="8">
        <f>VLOOKUP(J349,Odds!$I$2:$J$31,2,false)</f>
        <v>19.25</v>
      </c>
      <c r="N349" s="12">
        <f>VLOOKUP(if(A349="DST",K349,J349),'Avg Line'!$D$1:$E$32,2,false)</f>
        <v>18.5</v>
      </c>
      <c r="O349" s="31">
        <f t="shared" si="4"/>
        <v>1.040540541</v>
      </c>
      <c r="P349" s="12">
        <f t="shared" si="5"/>
        <v>18.62752717</v>
      </c>
      <c r="Q349" s="12">
        <f t="shared" si="6"/>
        <v>4.139450483</v>
      </c>
      <c r="R349" s="33">
        <f t="shared" si="7"/>
        <v>0.7592672246</v>
      </c>
      <c r="S349" s="33">
        <f t="shared" si="8"/>
        <v>0.6583245215</v>
      </c>
      <c r="T349" s="33">
        <f t="shared" si="9"/>
        <v>0.5445256991</v>
      </c>
      <c r="U349" s="3">
        <f>iferror(VLOOKUP(B349,Calendar!$A$2:$C$1001,2,false),"TBD")</f>
        <v>19.7</v>
      </c>
      <c r="V349" s="3">
        <f>iferror(VLOOKUP(B349,Calendar!$A$2:$C$1001,3,false),"TBD")</f>
        <v>15.2</v>
      </c>
    </row>
    <row r="350">
      <c r="A350" s="3" t="str">
        <f>VLOOKUP(B350,'DK Salaries'!$B$2:$G$1000,6,false)</f>
        <v>WR</v>
      </c>
      <c r="B350" s="3" t="s">
        <v>558</v>
      </c>
      <c r="C350" s="12" t="str">
        <f>iferror(VLOOKUP(B350,'FD Salaries'!$M$2:$P$1000,3,false)," ")</f>
        <v/>
      </c>
      <c r="D350" s="12" t="str">
        <f>iferror(VLOOKUP(B350,'FD Salaries'!$M$2:$P$1000,4,false)," ")</f>
        <v/>
      </c>
      <c r="E350" s="12">
        <f>VLOOKUP(B350,Functions!$B$2:$E$1000,4,false)</f>
        <v>11.52</v>
      </c>
      <c r="F350" s="30">
        <f>VLOOKUP(B350,'DK Salaries'!$B$2:$C$1000,2,false)</f>
        <v>3700</v>
      </c>
      <c r="G350" s="31">
        <f t="shared" si="1"/>
        <v>7.4</v>
      </c>
      <c r="H350" s="31">
        <f t="shared" si="2"/>
        <v>11.1</v>
      </c>
      <c r="I350" s="31">
        <f t="shared" si="3"/>
        <v>14.8</v>
      </c>
      <c r="J350" s="3" t="str">
        <f>IFERROR(VLOOKUP(VLOOKUP(B350,Functions!B$2:L$1000,5,false),Functions2!$A$2:$B$100,2,FALSE),VLOOKUP(B350,Functions!B$2:L$1000,5,false))</f>
        <v>LA</v>
      </c>
      <c r="K350" s="3" t="str">
        <f>IFERROR(VLOOKUP(VLOOKUP(B350,Functions!B$2:L$1000,11,false),Functions2!$A$2:$B$100,2,FALSE),VLOOKUP(B350,Functions!B$2:L$1000,11,false))</f>
        <v>Det</v>
      </c>
      <c r="L350" s="32">
        <f>VLOOKUP(K350,'DK DvP'!A$2:F$34,if(A350="DST",6,if(A350="TE",5,if(A350="WR",4,if(A350="RB",3,2)))),FALSE)/VLOOKUP("AVG",'DK DvP'!$A$2:$F$34,if(A350="DST",6,if(A350="TE",5,if(A350="WR",4,if(A350="RB",3,2)))),false)</f>
        <v>1.105236401</v>
      </c>
      <c r="M350" s="8">
        <f>VLOOKUP(J350,Odds!$I$2:$J$31,2,false)</f>
        <v>20</v>
      </c>
      <c r="N350" s="12">
        <f>VLOOKUP(if(A350="DST",K350,J350),'Avg Line'!$D$1:$E$32,2,false)</f>
        <v>18.75</v>
      </c>
      <c r="O350" s="31">
        <f t="shared" si="4"/>
        <v>1.066666667</v>
      </c>
      <c r="P350" s="12">
        <f t="shared" si="5"/>
        <v>13.58114489</v>
      </c>
      <c r="Q350" s="12">
        <f t="shared" si="6"/>
        <v>3.6705797</v>
      </c>
      <c r="R350" s="33">
        <f t="shared" si="7"/>
        <v>0.9070125629</v>
      </c>
      <c r="S350" s="33">
        <f t="shared" si="8"/>
        <v>0.551333938</v>
      </c>
      <c r="T350" s="33">
        <f t="shared" si="9"/>
        <v>0.1435474759</v>
      </c>
      <c r="U350" s="3">
        <f>iferror(VLOOKUP(B350,Calendar!$A$2:$C$1001,2,false),"TBD")</f>
        <v>11.5</v>
      </c>
      <c r="V350" s="3">
        <f>iferror(VLOOKUP(B350,Calendar!$A$2:$C$1001,3,false),"TBD")</f>
        <v>3.1</v>
      </c>
    </row>
    <row r="351">
      <c r="A351" s="3" t="str">
        <f>VLOOKUP(B351,'DK Salaries'!$B$2:$G$1000,6,false)</f>
        <v>WR</v>
      </c>
      <c r="B351" s="3" t="s">
        <v>631</v>
      </c>
      <c r="C351" s="12" t="str">
        <f>iferror(VLOOKUP(B351,'FD Salaries'!$M$2:$P$1000,3,false)," ")</f>
        <v/>
      </c>
      <c r="D351" s="12" t="str">
        <f>iferror(VLOOKUP(B351,'FD Salaries'!$M$2:$P$1000,4,false)," ")</f>
        <v/>
      </c>
      <c r="E351" s="12">
        <f>VLOOKUP(B351,Functions!$B$2:$E$1000,4,false)</f>
        <v>9.88</v>
      </c>
      <c r="F351" s="30">
        <f>VLOOKUP(B351,'DK Salaries'!$B$2:$C$1000,2,false)</f>
        <v>3200</v>
      </c>
      <c r="G351" s="31">
        <f t="shared" si="1"/>
        <v>6.4</v>
      </c>
      <c r="H351" s="31">
        <f t="shared" si="2"/>
        <v>9.6</v>
      </c>
      <c r="I351" s="31">
        <f t="shared" si="3"/>
        <v>12.8</v>
      </c>
      <c r="J351" s="3" t="str">
        <f>IFERROR(VLOOKUP(VLOOKUP(B351,Functions!B$2:L$1000,5,false),Functions2!$A$2:$B$100,2,FALSE),VLOOKUP(B351,Functions!B$2:L$1000,5,false))</f>
        <v>LA</v>
      </c>
      <c r="K351" s="3" t="str">
        <f>IFERROR(VLOOKUP(VLOOKUP(B351,Functions!B$2:L$1000,11,false),Functions2!$A$2:$B$100,2,FALSE),VLOOKUP(B351,Functions!B$2:L$1000,11,false))</f>
        <v>Det</v>
      </c>
      <c r="L351" s="32">
        <f>VLOOKUP(K351,'DK DvP'!A$2:F$34,if(A351="DST",6,if(A351="TE",5,if(A351="WR",4,if(A351="RB",3,2)))),FALSE)/VLOOKUP("AVG",'DK DvP'!$A$2:$F$34,if(A351="DST",6,if(A351="TE",5,if(A351="WR",4,if(A351="RB",3,2)))),false)</f>
        <v>1.105236401</v>
      </c>
      <c r="M351" s="8">
        <f>VLOOKUP(J351,Odds!$I$2:$J$31,2,false)</f>
        <v>20</v>
      </c>
      <c r="N351" s="12">
        <f>VLOOKUP(if(A351="DST",K351,J351),'Avg Line'!$D$1:$E$32,2,false)</f>
        <v>18.75</v>
      </c>
      <c r="O351" s="31">
        <f t="shared" si="4"/>
        <v>1.066666667</v>
      </c>
      <c r="P351" s="12">
        <f t="shared" si="5"/>
        <v>11.64771801</v>
      </c>
      <c r="Q351" s="12">
        <f t="shared" si="6"/>
        <v>3.639911879</v>
      </c>
      <c r="R351" s="33">
        <f t="shared" si="7"/>
        <v>0.6796308091</v>
      </c>
      <c r="S351" s="33">
        <f t="shared" si="8"/>
        <v>0.5159534369</v>
      </c>
      <c r="T351" s="33">
        <f t="shared" si="9"/>
        <v>0.3495014982</v>
      </c>
      <c r="U351" s="3">
        <f>iferror(VLOOKUP(B351,Calendar!$A$2:$C$1001,2,false),"TBD")</f>
        <v>9.9</v>
      </c>
      <c r="V351" s="3">
        <f>iferror(VLOOKUP(B351,Calendar!$A$2:$C$1001,3,false),"TBD")</f>
        <v>7.5</v>
      </c>
    </row>
    <row r="352">
      <c r="A352" s="3" t="str">
        <f>VLOOKUP(B352,'DK Salaries'!$B$2:$G$1000,6,false)</f>
        <v>WR</v>
      </c>
      <c r="B352" s="3" t="s">
        <v>513</v>
      </c>
      <c r="C352" s="12" t="str">
        <f>iferror(VLOOKUP(B352,'FD Salaries'!$M$2:$P$1000,3,false)," ")</f>
        <v/>
      </c>
      <c r="D352" s="12" t="str">
        <f>iferror(VLOOKUP(B352,'FD Salaries'!$M$2:$P$1000,4,false)," ")</f>
        <v/>
      </c>
      <c r="E352" s="12">
        <f>VLOOKUP(B352,Functions!$B$2:$E$1000,4,false)</f>
        <v>14.88</v>
      </c>
      <c r="F352" s="30">
        <f>VLOOKUP(B352,'DK Salaries'!$B$2:$C$1000,2,false)</f>
        <v>4000</v>
      </c>
      <c r="G352" s="31">
        <f t="shared" si="1"/>
        <v>8</v>
      </c>
      <c r="H352" s="31">
        <f t="shared" si="2"/>
        <v>12</v>
      </c>
      <c r="I352" s="31">
        <f t="shared" si="3"/>
        <v>16</v>
      </c>
      <c r="J352" s="3" t="str">
        <f>IFERROR(VLOOKUP(VLOOKUP(B352,Functions!B$2:L$1000,5,false),Functions2!$A$2:$B$100,2,FALSE),VLOOKUP(B352,Functions!B$2:L$1000,5,false))</f>
        <v>Chi</v>
      </c>
      <c r="K352" s="3" t="str">
        <f>IFERROR(VLOOKUP(VLOOKUP(B352,Functions!B$2:L$1000,11,false),Functions2!$A$2:$B$100,2,FALSE),VLOOKUP(B352,Functions!B$2:L$1000,11,false))</f>
        <v>Jax</v>
      </c>
      <c r="L352" s="32">
        <f>VLOOKUP(K352,'DK DvP'!A$2:F$34,if(A352="DST",6,if(A352="TE",5,if(A352="WR",4,if(A352="RB",3,2)))),FALSE)/VLOOKUP("AVG",'DK DvP'!$A$2:$F$34,if(A352="DST",6,if(A352="TE",5,if(A352="WR",4,if(A352="RB",3,2)))),false)</f>
        <v>1.035332994</v>
      </c>
      <c r="M352" s="8">
        <f>VLOOKUP(J352,Odds!$I$2:$J$31,2,false)</f>
        <v>24.5</v>
      </c>
      <c r="N352" s="12">
        <f>VLOOKUP(if(A352="DST",K352,J352),'Avg Line'!$D$1:$E$32,2,false)</f>
        <v>26.19</v>
      </c>
      <c r="O352" s="31">
        <f t="shared" si="4"/>
        <v>0.935471554</v>
      </c>
      <c r="P352" s="12">
        <f t="shared" si="5"/>
        <v>14.41164553</v>
      </c>
      <c r="Q352" s="12">
        <f t="shared" si="6"/>
        <v>3.602911383</v>
      </c>
      <c r="R352" s="33">
        <f t="shared" si="7"/>
        <v>0.8057937835</v>
      </c>
      <c r="S352" s="33">
        <f t="shared" si="8"/>
        <v>0.6415107882</v>
      </c>
      <c r="T352" s="33">
        <f t="shared" si="9"/>
        <v>0.4453177964</v>
      </c>
      <c r="U352" s="3">
        <f>iferror(VLOOKUP(B352,Calendar!$A$2:$C$1001,2,false),"TBD")</f>
        <v>14.9</v>
      </c>
      <c r="V352" s="3">
        <f>iferror(VLOOKUP(B352,Calendar!$A$2:$C$1001,3,false),"TBD")</f>
        <v>8</v>
      </c>
    </row>
    <row r="353">
      <c r="A353" s="3" t="str">
        <f>VLOOKUP(B353,'DK Salaries'!$B$2:$G$1000,6,false)</f>
        <v>WR</v>
      </c>
      <c r="B353" s="3" t="s">
        <v>586</v>
      </c>
      <c r="C353" s="12" t="str">
        <f>iferror(VLOOKUP(B353,'FD Salaries'!$M$2:$P$1000,3,false)," ")</f>
        <v/>
      </c>
      <c r="D353" s="12" t="str">
        <f>iferror(VLOOKUP(B353,'FD Salaries'!$M$2:$P$1000,4,false)," ")</f>
        <v/>
      </c>
      <c r="E353" s="12">
        <f>VLOOKUP(B353,Functions!$B$2:$E$1000,4,false)</f>
        <v>8.64</v>
      </c>
      <c r="F353" s="30">
        <f>VLOOKUP(B353,'DK Salaries'!$B$2:$C$1000,2,false)</f>
        <v>3400</v>
      </c>
      <c r="G353" s="31">
        <f t="shared" si="1"/>
        <v>6.8</v>
      </c>
      <c r="H353" s="31">
        <f t="shared" si="2"/>
        <v>10.2</v>
      </c>
      <c r="I353" s="31">
        <f t="shared" si="3"/>
        <v>13.6</v>
      </c>
      <c r="J353" s="3" t="str">
        <f>IFERROR(VLOOKUP(VLOOKUP(B353,Functions!B$2:L$1000,5,false),Functions2!$A$2:$B$100,2,FALSE),VLOOKUP(B353,Functions!B$2:L$1000,5,false))</f>
        <v>Ten</v>
      </c>
      <c r="K353" s="3" t="str">
        <f>IFERROR(VLOOKUP(VLOOKUP(B353,Functions!B$2:L$1000,11,false),Functions2!$A$2:$B$100,2,FALSE),VLOOKUP(B353,Functions!B$2:L$1000,11,false))</f>
        <v>Cle</v>
      </c>
      <c r="L353" s="32">
        <f>VLOOKUP(K353,'DK DvP'!A$2:F$34,if(A353="DST",6,if(A353="TE",5,if(A353="WR",4,if(A353="RB",3,2)))),FALSE)/VLOOKUP("AVG",'DK DvP'!$A$2:$F$34,if(A353="DST",6,if(A353="TE",5,if(A353="WR",4,if(A353="RB",3,2)))),false)</f>
        <v>1.066598882</v>
      </c>
      <c r="M353" s="8">
        <f>VLOOKUP(J353,Odds!$I$2:$J$31,2,false)</f>
        <v>26.25</v>
      </c>
      <c r="N353" s="12">
        <f>VLOOKUP(if(A353="DST",K353,J353),'Avg Line'!$D$1:$E$32,2,false)</f>
        <v>20.3</v>
      </c>
      <c r="O353" s="31">
        <f t="shared" si="4"/>
        <v>1.293103448</v>
      </c>
      <c r="P353" s="12">
        <f t="shared" si="5"/>
        <v>11.91648406</v>
      </c>
      <c r="Q353" s="12">
        <f t="shared" si="6"/>
        <v>3.504848252</v>
      </c>
      <c r="R353" s="33">
        <f t="shared" si="7"/>
        <v>0.7192601858</v>
      </c>
      <c r="S353" s="33">
        <f t="shared" si="8"/>
        <v>0.3028821461</v>
      </c>
      <c r="T353" s="33">
        <f t="shared" si="9"/>
        <v>0.05338276713</v>
      </c>
      <c r="U353" s="3">
        <f>iferror(VLOOKUP(B353,Calendar!$A$2:$C$1001,2,false),"TBD")</f>
        <v>8.6</v>
      </c>
      <c r="V353" s="3">
        <f>iferror(VLOOKUP(B353,Calendar!$A$2:$C$1001,3,false),"TBD")</f>
        <v>3.1</v>
      </c>
    </row>
    <row r="354">
      <c r="A354" s="3" t="str">
        <f>VLOOKUP(B354,'DK Salaries'!$B$2:$G$1000,6,false)</f>
        <v>WR</v>
      </c>
      <c r="B354" s="3" t="s">
        <v>526</v>
      </c>
      <c r="C354" s="12" t="str">
        <f>iferror(VLOOKUP(B354,'FD Salaries'!$M$2:$P$1000,3,false)," ")</f>
        <v/>
      </c>
      <c r="D354" s="12" t="str">
        <f>iferror(VLOOKUP(B354,'FD Salaries'!$M$2:$P$1000,4,false)," ")</f>
        <v/>
      </c>
      <c r="E354" s="12">
        <f>VLOOKUP(B354,Functions!$B$2:$E$1000,4,false)</f>
        <v>11.16</v>
      </c>
      <c r="F354" s="30">
        <f>VLOOKUP(B354,'DK Salaries'!$B$2:$C$1000,2,false)</f>
        <v>3900</v>
      </c>
      <c r="G354" s="31">
        <f t="shared" si="1"/>
        <v>7.8</v>
      </c>
      <c r="H354" s="31">
        <f t="shared" si="2"/>
        <v>11.7</v>
      </c>
      <c r="I354" s="31">
        <f t="shared" si="3"/>
        <v>15.6</v>
      </c>
      <c r="J354" s="3" t="str">
        <f>IFERROR(VLOOKUP(VLOOKUP(B354,Functions!B$2:L$1000,5,false),Functions2!$A$2:$B$100,2,FALSE),VLOOKUP(B354,Functions!B$2:L$1000,5,false))</f>
        <v>LA</v>
      </c>
      <c r="K354" s="3" t="str">
        <f>IFERROR(VLOOKUP(VLOOKUP(B354,Functions!B$2:L$1000,11,false),Functions2!$A$2:$B$100,2,FALSE),VLOOKUP(B354,Functions!B$2:L$1000,11,false))</f>
        <v>Det</v>
      </c>
      <c r="L354" s="32">
        <f>VLOOKUP(K354,'DK DvP'!A$2:F$34,if(A354="DST",6,if(A354="TE",5,if(A354="WR",4,if(A354="RB",3,2)))),FALSE)/VLOOKUP("AVG",'DK DvP'!$A$2:$F$34,if(A354="DST",6,if(A354="TE",5,if(A354="WR",4,if(A354="RB",3,2)))),false)</f>
        <v>1.105236401</v>
      </c>
      <c r="M354" s="8">
        <f>VLOOKUP(J354,Odds!$I$2:$J$31,2,false)</f>
        <v>20</v>
      </c>
      <c r="N354" s="12">
        <f>VLOOKUP(if(A354="DST",K354,J354),'Avg Line'!$D$1:$E$32,2,false)</f>
        <v>18.75</v>
      </c>
      <c r="O354" s="31">
        <f t="shared" si="4"/>
        <v>1.066666667</v>
      </c>
      <c r="P354" s="12">
        <f t="shared" si="5"/>
        <v>13.15673411</v>
      </c>
      <c r="Q354" s="12">
        <f t="shared" si="6"/>
        <v>3.373521567</v>
      </c>
      <c r="R354" s="33">
        <f t="shared" si="7"/>
        <v>0.6748456332</v>
      </c>
      <c r="S354" s="33">
        <f t="shared" si="8"/>
        <v>0.4734235357</v>
      </c>
      <c r="T354" s="33">
        <f t="shared" si="9"/>
        <v>0.2787137995</v>
      </c>
      <c r="U354" s="3">
        <f>iferror(VLOOKUP(B354,Calendar!$A$2:$C$1001,2,false),"TBD")</f>
        <v>11.2</v>
      </c>
      <c r="V354" s="3">
        <f>iferror(VLOOKUP(B354,Calendar!$A$2:$C$1001,3,false),"TBD")</f>
        <v>7.5</v>
      </c>
    </row>
    <row r="355">
      <c r="A355" s="3" t="str">
        <f>VLOOKUP(B355,'DK Salaries'!$B$2:$G$1000,6,false)</f>
        <v>WR</v>
      </c>
      <c r="B355" s="3" t="s">
        <v>191</v>
      </c>
      <c r="C355" s="12" t="str">
        <f>iferror(VLOOKUP(B355,'FD Salaries'!$M$2:$P$1000,3,false)," ")</f>
        <v/>
      </c>
      <c r="D355" s="12" t="str">
        <f>iferror(VLOOKUP(B355,'FD Salaries'!$M$2:$P$1000,4,false)," ")</f>
        <v/>
      </c>
      <c r="E355" s="12">
        <f>VLOOKUP(B355,Functions!$B$2:$E$1000,4,false)</f>
        <v>17.9</v>
      </c>
      <c r="F355" s="30">
        <f>VLOOKUP(B355,'DK Salaries'!$B$2:$C$1000,2,false)</f>
        <v>6500</v>
      </c>
      <c r="G355" s="31">
        <f t="shared" si="1"/>
        <v>13</v>
      </c>
      <c r="H355" s="31">
        <f t="shared" si="2"/>
        <v>19.5</v>
      </c>
      <c r="I355" s="31">
        <f t="shared" si="3"/>
        <v>26</v>
      </c>
      <c r="J355" s="3" t="str">
        <f>IFERROR(VLOOKUP(VLOOKUP(B355,Functions!B$2:L$1000,5,false),Functions2!$A$2:$B$100,2,FALSE),VLOOKUP(B355,Functions!B$2:L$1000,5,false))</f>
        <v>Sea</v>
      </c>
      <c r="K355" s="3" t="str">
        <f>IFERROR(VLOOKUP(VLOOKUP(B355,Functions!B$2:L$1000,11,false),Functions2!$A$2:$B$100,2,FALSE),VLOOKUP(B355,Functions!B$2:L$1000,11,false))</f>
        <v>Atl</v>
      </c>
      <c r="L355" s="32">
        <f>VLOOKUP(K355,'DK DvP'!A$2:F$34,if(A355="DST",6,if(A355="TE",5,if(A355="WR",4,if(A355="RB",3,2)))),FALSE)/VLOOKUP("AVG",'DK DvP'!$A$2:$F$34,if(A355="DST",6,if(A355="TE",5,if(A355="WR",4,if(A355="RB",3,2)))),false)</f>
        <v>1.108286731</v>
      </c>
      <c r="M355" s="8">
        <f>VLOOKUP(J355,Odds!$I$2:$J$31,2,false)</f>
        <v>26</v>
      </c>
      <c r="N355" s="12">
        <f>VLOOKUP(if(A355="DST",K355,J355),'Avg Line'!$D$1:$E$32,2,false)</f>
        <v>23.88</v>
      </c>
      <c r="O355" s="31">
        <f t="shared" si="4"/>
        <v>1.088777219</v>
      </c>
      <c r="P355" s="12">
        <f t="shared" si="5"/>
        <v>21.59952448</v>
      </c>
      <c r="Q355" s="12">
        <f t="shared" si="6"/>
        <v>3.323003767</v>
      </c>
      <c r="R355" s="33">
        <f t="shared" si="7"/>
        <v>0.6468846144</v>
      </c>
      <c r="S355" s="33">
        <f t="shared" si="8"/>
        <v>0.4510230925</v>
      </c>
      <c r="T355" s="33">
        <f t="shared" si="9"/>
        <v>0.2666169869</v>
      </c>
      <c r="U355" s="3">
        <f>iferror(VLOOKUP(B355,Calendar!$A$2:$C$1001,2,false),"TBD")</f>
        <v>17.9</v>
      </c>
      <c r="V355" s="3">
        <f>iferror(VLOOKUP(B355,Calendar!$A$2:$C$1001,3,false),"TBD")</f>
        <v>13</v>
      </c>
    </row>
    <row r="356">
      <c r="A356" s="3" t="str">
        <f>VLOOKUP(B356,'DK Salaries'!$B$2:$G$1000,6,false)</f>
        <v>WR</v>
      </c>
      <c r="B356" s="3" t="s">
        <v>439</v>
      </c>
      <c r="C356" s="12" t="str">
        <f>iferror(VLOOKUP(B356,'FD Salaries'!$M$2:$P$1000,3,false)," ")</f>
        <v/>
      </c>
      <c r="D356" s="12" t="str">
        <f>iferror(VLOOKUP(B356,'FD Salaries'!$M$2:$P$1000,4,false)," ")</f>
        <v/>
      </c>
      <c r="E356" s="12">
        <f>VLOOKUP(B356,Functions!$B$2:$E$1000,4,false)</f>
        <v>15.32</v>
      </c>
      <c r="F356" s="30">
        <f>VLOOKUP(B356,'DK Salaries'!$B$2:$C$1000,2,false)</f>
        <v>4700</v>
      </c>
      <c r="G356" s="31">
        <f t="shared" si="1"/>
        <v>9.4</v>
      </c>
      <c r="H356" s="31">
        <f t="shared" si="2"/>
        <v>14.1</v>
      </c>
      <c r="I356" s="31">
        <f t="shared" si="3"/>
        <v>18.8</v>
      </c>
      <c r="J356" s="3" t="str">
        <f>IFERROR(VLOOKUP(VLOOKUP(B356,Functions!B$2:L$1000,5,false),Functions2!$A$2:$B$100,2,FALSE),VLOOKUP(B356,Functions!B$2:L$1000,5,false))</f>
        <v>Pit</v>
      </c>
      <c r="K356" s="3" t="str">
        <f>IFERROR(VLOOKUP(VLOOKUP(B356,Functions!B$2:L$1000,11,false),Functions2!$A$2:$B$100,2,FALSE),VLOOKUP(B356,Functions!B$2:L$1000,11,false))</f>
        <v>Mia</v>
      </c>
      <c r="L356" s="32">
        <f>VLOOKUP(K356,'DK DvP'!A$2:F$34,if(A356="DST",6,if(A356="TE",5,if(A356="WR",4,if(A356="RB",3,2)))),FALSE)/VLOOKUP("AVG",'DK DvP'!$A$2:$F$34,if(A356="DST",6,if(A356="TE",5,if(A356="WR",4,if(A356="RB",3,2)))),false)</f>
        <v>1.191154042</v>
      </c>
      <c r="M356" s="8">
        <f>VLOOKUP(J356,Odds!$I$2:$J$31,2,false)</f>
        <v>27.75</v>
      </c>
      <c r="N356" s="12">
        <f>VLOOKUP(if(A356="DST",K356,J356),'Avg Line'!$D$1:$E$32,2,false)</f>
        <v>32.94</v>
      </c>
      <c r="O356" s="31">
        <f t="shared" si="4"/>
        <v>0.8424408015</v>
      </c>
      <c r="P356" s="12">
        <f t="shared" si="5"/>
        <v>15.37326405</v>
      </c>
      <c r="Q356" s="12">
        <f t="shared" si="6"/>
        <v>3.270907244</v>
      </c>
      <c r="R356" s="33">
        <f t="shared" si="7"/>
        <v>0.6992079644</v>
      </c>
      <c r="S356" s="33">
        <f t="shared" si="8"/>
        <v>0.5422860582</v>
      </c>
      <c r="T356" s="33">
        <f t="shared" si="9"/>
        <v>0.3783814274</v>
      </c>
      <c r="U356" s="3">
        <f>iferror(VLOOKUP(B356,Calendar!$A$2:$C$1001,2,false),"TBD")</f>
        <v>15.3</v>
      </c>
      <c r="V356" s="3">
        <f>iferror(VLOOKUP(B356,Calendar!$A$2:$C$1001,3,false),"TBD")</f>
        <v>11.3</v>
      </c>
    </row>
    <row r="357">
      <c r="A357" s="3" t="str">
        <f>VLOOKUP(B357,'DK Salaries'!$B$2:$G$1000,6,false)</f>
        <v>WR</v>
      </c>
      <c r="B357" s="3" t="s">
        <v>499</v>
      </c>
      <c r="C357" s="12" t="str">
        <f>iferror(VLOOKUP(B357,'FD Salaries'!$M$2:$P$1000,3,false)," ")</f>
        <v/>
      </c>
      <c r="D357" s="12" t="str">
        <f>iferror(VLOOKUP(B357,'FD Salaries'!$M$2:$P$1000,4,false)," ")</f>
        <v/>
      </c>
      <c r="E357" s="12">
        <f>VLOOKUP(B357,Functions!$B$2:$E$1000,4,false)</f>
        <v>13.6</v>
      </c>
      <c r="F357" s="30">
        <f>VLOOKUP(B357,'DK Salaries'!$B$2:$C$1000,2,false)</f>
        <v>4100</v>
      </c>
      <c r="G357" s="31">
        <f t="shared" si="1"/>
        <v>8.2</v>
      </c>
      <c r="H357" s="31">
        <f t="shared" si="2"/>
        <v>12.3</v>
      </c>
      <c r="I357" s="31">
        <f t="shared" si="3"/>
        <v>16.4</v>
      </c>
      <c r="J357" s="3" t="str">
        <f>IFERROR(VLOOKUP(VLOOKUP(B357,Functions!B$2:L$1000,5,false),Functions2!$A$2:$B$100,2,FALSE),VLOOKUP(B357,Functions!B$2:L$1000,5,false))</f>
        <v>Chi</v>
      </c>
      <c r="K357" s="3" t="str">
        <f>IFERROR(VLOOKUP(VLOOKUP(B357,Functions!B$2:L$1000,11,false),Functions2!$A$2:$B$100,2,FALSE),VLOOKUP(B357,Functions!B$2:L$1000,11,false))</f>
        <v>Jax</v>
      </c>
      <c r="L357" s="32">
        <f>VLOOKUP(K357,'DK DvP'!A$2:F$34,if(A357="DST",6,if(A357="TE",5,if(A357="WR",4,if(A357="RB",3,2)))),FALSE)/VLOOKUP("AVG",'DK DvP'!$A$2:$F$34,if(A357="DST",6,if(A357="TE",5,if(A357="WR",4,if(A357="RB",3,2)))),false)</f>
        <v>1.035332994</v>
      </c>
      <c r="M357" s="8">
        <f>VLOOKUP(J357,Odds!$I$2:$J$31,2,false)</f>
        <v>24.5</v>
      </c>
      <c r="N357" s="12">
        <f>VLOOKUP(if(A357="DST",K357,J357),'Avg Line'!$D$1:$E$32,2,false)</f>
        <v>26.19</v>
      </c>
      <c r="O357" s="31">
        <f t="shared" si="4"/>
        <v>0.935471554</v>
      </c>
      <c r="P357" s="12">
        <f t="shared" si="5"/>
        <v>13.17193409</v>
      </c>
      <c r="Q357" s="12">
        <f t="shared" si="6"/>
        <v>3.21266685</v>
      </c>
      <c r="R357" s="33">
        <f t="shared" si="7"/>
        <v>0.6423938587</v>
      </c>
      <c r="S357" s="33">
        <f t="shared" si="8"/>
        <v>0.5349972181</v>
      </c>
      <c r="T357" s="33">
        <f t="shared" si="9"/>
        <v>0.4249722702</v>
      </c>
      <c r="U357" s="3">
        <f>iferror(VLOOKUP(B357,Calendar!$A$2:$C$1001,2,false),"TBD")</f>
        <v>13.6</v>
      </c>
      <c r="V357" s="3">
        <f>iferror(VLOOKUP(B357,Calendar!$A$2:$C$1001,3,false),"TBD")</f>
        <v>14.8</v>
      </c>
    </row>
    <row r="358">
      <c r="A358" s="3" t="str">
        <f>VLOOKUP(B358,'DK Salaries'!$B$2:$G$1000,6,false)</f>
        <v>WR</v>
      </c>
      <c r="B358" s="3" t="s">
        <v>508</v>
      </c>
      <c r="C358" s="12" t="str">
        <f>iferror(VLOOKUP(B358,'FD Salaries'!$M$2:$P$1000,3,false)," ")</f>
        <v/>
      </c>
      <c r="D358" s="12" t="str">
        <f>iferror(VLOOKUP(B358,'FD Salaries'!$M$2:$P$1000,4,false)," ")</f>
        <v/>
      </c>
      <c r="E358" s="12">
        <f>VLOOKUP(B358,Functions!$B$2:$E$1000,4,false)</f>
        <v>14.28</v>
      </c>
      <c r="F358" s="30">
        <f>VLOOKUP(B358,'DK Salaries'!$B$2:$C$1000,2,false)</f>
        <v>4000</v>
      </c>
      <c r="G358" s="31">
        <f t="shared" si="1"/>
        <v>8</v>
      </c>
      <c r="H358" s="31">
        <f t="shared" si="2"/>
        <v>12</v>
      </c>
      <c r="I358" s="31">
        <f t="shared" si="3"/>
        <v>16</v>
      </c>
      <c r="J358" s="3" t="str">
        <f>IFERROR(VLOOKUP(VLOOKUP(B358,Functions!B$2:L$1000,5,false),Functions2!$A$2:$B$100,2,FALSE),VLOOKUP(B358,Functions!B$2:L$1000,5,false))</f>
        <v>SFO</v>
      </c>
      <c r="K358" s="3" t="str">
        <f>IFERROR(VLOOKUP(VLOOKUP(B358,Functions!B$2:L$1000,11,false),Functions2!$A$2:$B$100,2,FALSE),VLOOKUP(B358,Functions!B$2:L$1000,11,false))</f>
        <v>Buf</v>
      </c>
      <c r="L358" s="32">
        <f>VLOOKUP(K358,'DK DvP'!A$2:F$34,if(A358="DST",6,if(A358="TE",5,if(A358="WR",4,if(A358="RB",3,2)))),FALSE)/VLOOKUP("AVG",'DK DvP'!$A$2:$F$34,if(A358="DST",6,if(A358="TE",5,if(A358="WR",4,if(A358="RB",3,2)))),false)</f>
        <v>0.9115404169</v>
      </c>
      <c r="M358" s="8">
        <f>VLOOKUP(J358,Odds!$I$2:$J$31,2,false)</f>
        <v>18.25</v>
      </c>
      <c r="N358" s="12">
        <f>VLOOKUP(if(A358="DST",K358,J358),'Avg Line'!$D$1:$E$32,2,false)</f>
        <v>18.7</v>
      </c>
      <c r="O358" s="31">
        <f t="shared" si="4"/>
        <v>0.9759358289</v>
      </c>
      <c r="P358" s="12">
        <f t="shared" si="5"/>
        <v>12.70355872</v>
      </c>
      <c r="Q358" s="12">
        <f t="shared" si="6"/>
        <v>3.17588968</v>
      </c>
      <c r="R358" s="33">
        <f t="shared" si="7"/>
        <v>0.7419873807</v>
      </c>
      <c r="S358" s="33">
        <f t="shared" si="8"/>
        <v>0.5937155923</v>
      </c>
      <c r="T358" s="33">
        <f t="shared" si="9"/>
        <v>0.4304385613</v>
      </c>
      <c r="U358" s="3">
        <f>iferror(VLOOKUP(B358,Calendar!$A$2:$C$1001,2,false),"TBD")</f>
        <v>14.3</v>
      </c>
      <c r="V358" s="3">
        <f>iferror(VLOOKUP(B358,Calendar!$A$2:$C$1001,3,false),"TBD")</f>
        <v>9.7</v>
      </c>
    </row>
    <row r="359">
      <c r="A359" s="3" t="str">
        <f>VLOOKUP(B359,'DK Salaries'!$B$2:$G$1000,6,false)</f>
        <v>WR</v>
      </c>
      <c r="B359" s="3" t="s">
        <v>697</v>
      </c>
      <c r="C359" s="12" t="str">
        <f>iferror(VLOOKUP(B359,'FD Salaries'!$M$2:$P$1000,3,false)," ")</f>
        <v/>
      </c>
      <c r="D359" s="12" t="str">
        <f>iferror(VLOOKUP(B359,'FD Salaries'!$M$2:$P$1000,4,false)," ")</f>
        <v/>
      </c>
      <c r="E359" s="12">
        <f>VLOOKUP(B359,Functions!$B$2:$E$1000,4,false)</f>
        <v>7.06</v>
      </c>
      <c r="F359" s="30">
        <f>VLOOKUP(B359,'DK Salaries'!$B$2:$C$1000,2,false)</f>
        <v>3000</v>
      </c>
      <c r="G359" s="31">
        <f t="shared" si="1"/>
        <v>6</v>
      </c>
      <c r="H359" s="31">
        <f t="shared" si="2"/>
        <v>9</v>
      </c>
      <c r="I359" s="31">
        <f t="shared" si="3"/>
        <v>12</v>
      </c>
      <c r="J359" s="3" t="str">
        <f>IFERROR(VLOOKUP(VLOOKUP(B359,Functions!B$2:L$1000,5,false),Functions2!$A$2:$B$100,2,FALSE),VLOOKUP(B359,Functions!B$2:L$1000,5,false))</f>
        <v>Buf</v>
      </c>
      <c r="K359" s="3" t="str">
        <f>IFERROR(VLOOKUP(VLOOKUP(B359,Functions!B$2:L$1000,11,false),Functions2!$A$2:$B$100,2,FALSE),VLOOKUP(B359,Functions!B$2:L$1000,11,false))</f>
        <v>SFO</v>
      </c>
      <c r="L359" s="32">
        <f>VLOOKUP(K359,'DK DvP'!A$2:F$34,if(A359="DST",6,if(A359="TE",5,if(A359="WR",4,if(A359="RB",3,2)))),FALSE)/VLOOKUP("AVG",'DK DvP'!$A$2:$F$34,if(A359="DST",6,if(A359="TE",5,if(A359="WR",4,if(A359="RB",3,2)))),false)</f>
        <v>1.045246568</v>
      </c>
      <c r="M359" s="8">
        <f>VLOOKUP(J359,Odds!$I$2:$J$31,2,false)</f>
        <v>26.25</v>
      </c>
      <c r="N359" s="12">
        <f>VLOOKUP(if(A359="DST",K359,J359),'Avg Line'!$D$1:$E$32,2,false)</f>
        <v>20.75</v>
      </c>
      <c r="O359" s="31">
        <f t="shared" si="4"/>
        <v>1.265060241</v>
      </c>
      <c r="P359" s="12">
        <f t="shared" si="5"/>
        <v>9.335437122</v>
      </c>
      <c r="Q359" s="12">
        <f t="shared" si="6"/>
        <v>3.111812374</v>
      </c>
      <c r="R359" s="33">
        <f t="shared" si="7"/>
        <v>0.6147292511</v>
      </c>
      <c r="S359" s="33">
        <f t="shared" si="8"/>
        <v>0.4916893037</v>
      </c>
      <c r="T359" s="33">
        <f t="shared" si="9"/>
        <v>0.3694413402</v>
      </c>
      <c r="U359" s="3">
        <f>iferror(VLOOKUP(B359,Calendar!$A$2:$C$1001,2,false),"TBD")</f>
        <v>8.8</v>
      </c>
      <c r="V359" s="3">
        <f>iferror(VLOOKUP(B359,Calendar!$A$2:$C$1001,3,false),"TBD")</f>
        <v>9.6</v>
      </c>
    </row>
    <row r="360">
      <c r="A360" s="3" t="str">
        <f>VLOOKUP(B360,'DK Salaries'!$B$2:$G$1000,6,false)</f>
        <v>WR</v>
      </c>
      <c r="B360" s="3" t="s">
        <v>97</v>
      </c>
      <c r="C360" s="12" t="str">
        <f>iferror(VLOOKUP(B360,'FD Salaries'!$M$2:$P$1000,3,false)," ")</f>
        <v/>
      </c>
      <c r="D360" s="12" t="str">
        <f>iferror(VLOOKUP(B360,'FD Salaries'!$M$2:$P$1000,4,false)," ")</f>
        <v/>
      </c>
      <c r="E360" s="12">
        <f>VLOOKUP(B360,Functions!$B$2:$E$1000,4,false)</f>
        <v>19.52</v>
      </c>
      <c r="F360" s="30">
        <f>VLOOKUP(B360,'DK Salaries'!$B$2:$C$1000,2,false)</f>
        <v>7700</v>
      </c>
      <c r="G360" s="31">
        <f t="shared" si="1"/>
        <v>15.4</v>
      </c>
      <c r="H360" s="31">
        <f t="shared" si="2"/>
        <v>23.1</v>
      </c>
      <c r="I360" s="31">
        <f t="shared" si="3"/>
        <v>30.8</v>
      </c>
      <c r="J360" s="3" t="str">
        <f>IFERROR(VLOOKUP(VLOOKUP(B360,Functions!B$2:L$1000,5,false),Functions2!$A$2:$B$100,2,FALSE),VLOOKUP(B360,Functions!B$2:L$1000,5,false))</f>
        <v>Ari</v>
      </c>
      <c r="K360" s="3" t="str">
        <f>IFERROR(VLOOKUP(VLOOKUP(B360,Functions!B$2:L$1000,11,false),Functions2!$A$2:$B$100,2,FALSE),VLOOKUP(B360,Functions!B$2:L$1000,11,false))</f>
        <v>NYJ</v>
      </c>
      <c r="L360" s="32">
        <f>VLOOKUP(K360,'DK DvP'!A$2:F$34,if(A360="DST",6,if(A360="TE",5,if(A360="WR",4,if(A360="RB",3,2)))),FALSE)/VLOOKUP("AVG",'DK DvP'!$A$2:$F$34,if(A360="DST",6,if(A360="TE",5,if(A360="WR",4,if(A360="RB",3,2)))),false)</f>
        <v>1.122521607</v>
      </c>
      <c r="M360" s="8">
        <f>VLOOKUP(J360,Odds!$I$2:$J$31,2,false)</f>
        <v>27.5</v>
      </c>
      <c r="N360" s="12">
        <f>VLOOKUP(if(A360="DST",K360,J360),'Avg Line'!$D$1:$E$32,2,false)</f>
        <v>26.3</v>
      </c>
      <c r="O360" s="31">
        <f t="shared" si="4"/>
        <v>1.045627376</v>
      </c>
      <c r="P360" s="12">
        <f t="shared" si="5"/>
        <v>22.91139157</v>
      </c>
      <c r="Q360" s="12">
        <f t="shared" si="6"/>
        <v>2.975505399</v>
      </c>
      <c r="R360" s="33">
        <f t="shared" si="7"/>
        <v>0.71679049</v>
      </c>
      <c r="S360" s="33">
        <f t="shared" si="8"/>
        <v>0.3251543668</v>
      </c>
      <c r="T360" s="33">
        <f t="shared" si="9"/>
        <v>0.06943662333</v>
      </c>
      <c r="U360" s="3">
        <f>iferror(VLOOKUP(B360,Calendar!$A$2:$C$1001,2,false),"TBD")</f>
        <v>19.7</v>
      </c>
      <c r="V360" s="3">
        <f>iferror(VLOOKUP(B360,Calendar!$A$2:$C$1001,3,false),"TBD")</f>
        <v>7.5</v>
      </c>
    </row>
    <row r="361">
      <c r="A361" s="3" t="str">
        <f>VLOOKUP(B361,'DK Salaries'!$B$2:$G$1000,6,false)</f>
        <v>WR</v>
      </c>
      <c r="B361" s="3" t="s">
        <v>240</v>
      </c>
      <c r="C361" s="12" t="str">
        <f>iferror(VLOOKUP(B361,'FD Salaries'!$M$2:$P$1000,3,false)," ")</f>
        <v/>
      </c>
      <c r="D361" s="12" t="str">
        <f>iferror(VLOOKUP(B361,'FD Salaries'!$M$2:$P$1000,4,false)," ")</f>
        <v/>
      </c>
      <c r="E361" s="12">
        <f>VLOOKUP(B361,Functions!$B$2:$E$1000,4,false)</f>
        <v>15.34</v>
      </c>
      <c r="F361" s="30">
        <f>VLOOKUP(B361,'DK Salaries'!$B$2:$C$1000,2,false)</f>
        <v>5900</v>
      </c>
      <c r="G361" s="31">
        <f t="shared" si="1"/>
        <v>11.8</v>
      </c>
      <c r="H361" s="31">
        <f t="shared" si="2"/>
        <v>17.7</v>
      </c>
      <c r="I361" s="31">
        <f t="shared" si="3"/>
        <v>23.6</v>
      </c>
      <c r="J361" s="3" t="str">
        <f>IFERROR(VLOOKUP(VLOOKUP(B361,Functions!B$2:L$1000,5,false),Functions2!$A$2:$B$100,2,FALSE),VLOOKUP(B361,Functions!B$2:L$1000,5,false))</f>
        <v>Hou</v>
      </c>
      <c r="K361" s="3" t="str">
        <f>IFERROR(VLOOKUP(VLOOKUP(B361,Functions!B$2:L$1000,11,false),Functions2!$A$2:$B$100,2,FALSE),VLOOKUP(B361,Functions!B$2:L$1000,11,false))</f>
        <v>Ind</v>
      </c>
      <c r="L361" s="32">
        <f>VLOOKUP(K361,'DK DvP'!A$2:F$34,if(A361="DST",6,if(A361="TE",5,if(A361="WR",4,if(A361="RB",3,2)))),FALSE)/VLOOKUP("AVG",'DK DvP'!$A$2:$F$34,if(A361="DST",6,if(A361="TE",5,if(A361="WR",4,if(A361="RB",3,2)))),false)</f>
        <v>0.9979664464</v>
      </c>
      <c r="M361" s="8">
        <f>VLOOKUP(J361,Odds!$I$2:$J$31,2,false)</f>
        <v>24.5</v>
      </c>
      <c r="N361" s="12">
        <f>VLOOKUP(if(A361="DST",K361,J361),'Avg Line'!$D$1:$E$32,2,false)</f>
        <v>21.44</v>
      </c>
      <c r="O361" s="31">
        <f t="shared" si="4"/>
        <v>1.142723881</v>
      </c>
      <c r="P361" s="12">
        <f t="shared" si="5"/>
        <v>17.49373739</v>
      </c>
      <c r="Q361" s="12">
        <f t="shared" si="6"/>
        <v>2.965040235</v>
      </c>
      <c r="R361" s="33">
        <f t="shared" si="7"/>
        <v>0.6216185726</v>
      </c>
      <c r="S361" s="33">
        <f t="shared" si="8"/>
        <v>0.415901635</v>
      </c>
      <c r="T361" s="33">
        <f t="shared" si="9"/>
        <v>0.2313179864</v>
      </c>
      <c r="U361" s="3">
        <f>iferror(VLOOKUP(B361,Calendar!$A$2:$C$1001,2,false),"TBD")</f>
        <v>15.3</v>
      </c>
      <c r="V361" s="3">
        <f>iferror(VLOOKUP(B361,Calendar!$A$2:$C$1001,3,false),"TBD")</f>
        <v>11.3</v>
      </c>
    </row>
    <row r="362">
      <c r="A362" s="3" t="str">
        <f>VLOOKUP(B362,'DK Salaries'!$B$2:$G$1000,6,false)</f>
        <v>WR</v>
      </c>
      <c r="B362" s="3" t="s">
        <v>633</v>
      </c>
      <c r="C362" s="12" t="str">
        <f>iferror(VLOOKUP(B362,'FD Salaries'!$M$2:$P$1000,3,false)," ")</f>
        <v/>
      </c>
      <c r="D362" s="12" t="str">
        <f>iferror(VLOOKUP(B362,'FD Salaries'!$M$2:$P$1000,4,false)," ")</f>
        <v/>
      </c>
      <c r="E362" s="12">
        <f>VLOOKUP(B362,Functions!$B$2:$E$1000,4,false)</f>
        <v>12.08</v>
      </c>
      <c r="F362" s="30">
        <f>VLOOKUP(B362,'DK Salaries'!$B$2:$C$1000,2,false)</f>
        <v>3200</v>
      </c>
      <c r="G362" s="31">
        <f t="shared" si="1"/>
        <v>6.4</v>
      </c>
      <c r="H362" s="31">
        <f t="shared" si="2"/>
        <v>9.6</v>
      </c>
      <c r="I362" s="31">
        <f t="shared" si="3"/>
        <v>12.8</v>
      </c>
      <c r="J362" s="3" t="str">
        <f>IFERROR(VLOOKUP(VLOOKUP(B362,Functions!B$2:L$1000,5,false),Functions2!$A$2:$B$100,2,FALSE),VLOOKUP(B362,Functions!B$2:L$1000,5,false))</f>
        <v>Cin</v>
      </c>
      <c r="K362" s="3" t="str">
        <f>IFERROR(VLOOKUP(VLOOKUP(B362,Functions!B$2:L$1000,11,false),Functions2!$A$2:$B$100,2,FALSE),VLOOKUP(B362,Functions!B$2:L$1000,11,false))</f>
        <v>NWE</v>
      </c>
      <c r="L362" s="32">
        <f>VLOOKUP(K362,'DK DvP'!A$2:F$34,if(A362="DST",6,if(A362="TE",5,if(A362="WR",4,if(A362="RB",3,2)))),FALSE)/VLOOKUP("AVG",'DK DvP'!$A$2:$F$34,if(A362="DST",6,if(A362="TE",5,if(A362="WR",4,if(A362="RB",3,2)))),false)</f>
        <v>0.9537366548</v>
      </c>
      <c r="M362" s="8">
        <f>VLOOKUP(J362,Odds!$I$2:$J$31,2,false)</f>
        <v>19</v>
      </c>
      <c r="N362" s="12">
        <f>VLOOKUP(if(A362="DST",K362,J362),'Avg Line'!$D$1:$E$32,2,false)</f>
        <v>23.35</v>
      </c>
      <c r="O362" s="31">
        <f t="shared" si="4"/>
        <v>0.8137044968</v>
      </c>
      <c r="P362" s="12">
        <f t="shared" si="5"/>
        <v>9.374802442</v>
      </c>
      <c r="Q362" s="12">
        <f t="shared" si="6"/>
        <v>2.929625763</v>
      </c>
      <c r="R362" s="33">
        <f t="shared" si="7"/>
        <v>0.7438216233</v>
      </c>
      <c r="S362" s="33">
        <f t="shared" si="8"/>
        <v>0.6130802492</v>
      </c>
      <c r="T362" s="33">
        <f t="shared" si="9"/>
        <v>0.4679357956</v>
      </c>
      <c r="U362" s="3">
        <f>iferror(VLOOKUP(B362,Calendar!$A$2:$C$1001,2,false),"TBD")</f>
        <v>12.1</v>
      </c>
      <c r="V362" s="3">
        <f>iferror(VLOOKUP(B362,Calendar!$A$2:$C$1001,3,false),"TBD")</f>
        <v>8.7</v>
      </c>
    </row>
    <row r="363">
      <c r="A363" s="3" t="str">
        <f>VLOOKUP(B363,'DK Salaries'!$B$2:$G$1000,6,false)</f>
        <v>WR</v>
      </c>
      <c r="B363" s="3" t="s">
        <v>134</v>
      </c>
      <c r="C363" s="12" t="str">
        <f>iferror(VLOOKUP(B363,'FD Salaries'!$M$2:$P$1000,3,false)," ")</f>
        <v/>
      </c>
      <c r="D363" s="12" t="str">
        <f>iferror(VLOOKUP(B363,'FD Salaries'!$M$2:$P$1000,4,false)," ")</f>
        <v/>
      </c>
      <c r="E363" s="12">
        <f>VLOOKUP(B363,Functions!$B$2:$E$1000,4,false)</f>
        <v>20.58</v>
      </c>
      <c r="F363" s="30">
        <f>VLOOKUP(B363,'DK Salaries'!$B$2:$C$1000,2,false)</f>
        <v>7200</v>
      </c>
      <c r="G363" s="31">
        <f t="shared" si="1"/>
        <v>14.4</v>
      </c>
      <c r="H363" s="31">
        <f t="shared" si="2"/>
        <v>21.6</v>
      </c>
      <c r="I363" s="31">
        <f t="shared" si="3"/>
        <v>28.8</v>
      </c>
      <c r="J363" s="3" t="str">
        <f>IFERROR(VLOOKUP(VLOOKUP(B363,Functions!B$2:L$1000,5,false),Functions2!$A$2:$B$100,2,FALSE),VLOOKUP(B363,Functions!B$2:L$1000,5,false))</f>
        <v>Det</v>
      </c>
      <c r="K363" s="3" t="str">
        <f>IFERROR(VLOOKUP(VLOOKUP(B363,Functions!B$2:L$1000,11,false),Functions2!$A$2:$B$100,2,FALSE),VLOOKUP(B363,Functions!B$2:L$1000,11,false))</f>
        <v>LA</v>
      </c>
      <c r="L363" s="32">
        <f>VLOOKUP(K363,'DK DvP'!A$2:F$34,if(A363="DST",6,if(A363="TE",5,if(A363="WR",4,if(A363="RB",3,2)))),FALSE)/VLOOKUP("AVG",'DK DvP'!$A$2:$F$34,if(A363="DST",6,if(A363="TE",5,if(A363="WR",4,if(A363="RB",3,2)))),false)</f>
        <v>1.033553635</v>
      </c>
      <c r="M363" s="8">
        <f>VLOOKUP(J363,Odds!$I$2:$J$31,2,false)</f>
        <v>23.5</v>
      </c>
      <c r="N363" s="12">
        <f>VLOOKUP(if(A363="DST",K363,J363),'Avg Line'!$D$1:$E$32,2,false)</f>
        <v>23.75</v>
      </c>
      <c r="O363" s="31">
        <f t="shared" si="4"/>
        <v>0.9894736842</v>
      </c>
      <c r="P363" s="12">
        <f t="shared" si="5"/>
        <v>21.04663345</v>
      </c>
      <c r="Q363" s="12">
        <f t="shared" si="6"/>
        <v>2.923143535</v>
      </c>
      <c r="R363" s="33" t="str">
        <f t="shared" si="7"/>
        <v>TBD</v>
      </c>
      <c r="S363" s="33" t="str">
        <f t="shared" si="8"/>
        <v>TBD</v>
      </c>
      <c r="T363" s="33" t="str">
        <f t="shared" si="9"/>
        <v>TBD</v>
      </c>
      <c r="U363" s="3" t="str">
        <f>iferror(VLOOKUP(B363,Calendar!$A$2:$C$1001,2,false),"TBD")</f>
        <v>TBD</v>
      </c>
      <c r="V363" s="3" t="str">
        <f>iferror(VLOOKUP(B363,Calendar!$A$2:$C$1001,3,false),"TBD")</f>
        <v>TBD</v>
      </c>
    </row>
    <row r="364">
      <c r="A364" s="3" t="str">
        <f>VLOOKUP(B364,'DK Salaries'!$B$2:$G$1000,6,false)</f>
        <v>WR</v>
      </c>
      <c r="B364" s="3" t="s">
        <v>161</v>
      </c>
      <c r="C364" s="12" t="str">
        <f>iferror(VLOOKUP(B364,'FD Salaries'!$M$2:$P$1000,3,false)," ")</f>
        <v/>
      </c>
      <c r="D364" s="12" t="str">
        <f>iferror(VLOOKUP(B364,'FD Salaries'!$M$2:$P$1000,4,false)," ")</f>
        <v/>
      </c>
      <c r="E364" s="12">
        <f>VLOOKUP(B364,Functions!$B$2:$E$1000,4,false)</f>
        <v>19.9</v>
      </c>
      <c r="F364" s="30">
        <f>VLOOKUP(B364,'DK Salaries'!$B$2:$C$1000,2,false)</f>
        <v>6900</v>
      </c>
      <c r="G364" s="31">
        <f t="shared" si="1"/>
        <v>13.8</v>
      </c>
      <c r="H364" s="31">
        <f t="shared" si="2"/>
        <v>20.7</v>
      </c>
      <c r="I364" s="31">
        <f t="shared" si="3"/>
        <v>27.6</v>
      </c>
      <c r="J364" s="3" t="str">
        <f>IFERROR(VLOOKUP(VLOOKUP(B364,Functions!B$2:L$1000,5,false),Functions2!$A$2:$B$100,2,FALSE),VLOOKUP(B364,Functions!B$2:L$1000,5,false))</f>
        <v>Oak</v>
      </c>
      <c r="K364" s="3" t="str">
        <f>IFERROR(VLOOKUP(VLOOKUP(B364,Functions!B$2:L$1000,11,false),Functions2!$A$2:$B$100,2,FALSE),VLOOKUP(B364,Functions!B$2:L$1000,11,false))</f>
        <v>KAN</v>
      </c>
      <c r="L364" s="32">
        <f>VLOOKUP(K364,'DK DvP'!A$2:F$34,if(A364="DST",6,if(A364="TE",5,if(A364="WR",4,if(A364="RB",3,2)))),FALSE)/VLOOKUP("AVG",'DK DvP'!$A$2:$F$34,if(A364="DST",6,if(A364="TE",5,if(A364="WR",4,if(A364="RB",3,2)))),false)</f>
        <v>1.031520081</v>
      </c>
      <c r="M364" s="8">
        <f>VLOOKUP(J364,Odds!$I$2:$J$31,2,false)</f>
        <v>23.75</v>
      </c>
      <c r="N364" s="12">
        <f>VLOOKUP(if(A364="DST",K364,J364),'Avg Line'!$D$1:$E$32,2,false)</f>
        <v>24.3</v>
      </c>
      <c r="O364" s="31">
        <f t="shared" si="4"/>
        <v>0.9773662551</v>
      </c>
      <c r="P364" s="12">
        <f t="shared" si="5"/>
        <v>20.06264109</v>
      </c>
      <c r="Q364" s="12">
        <f t="shared" si="6"/>
        <v>2.907629143</v>
      </c>
      <c r="R364" s="33">
        <f t="shared" si="7"/>
        <v>0.7661389952</v>
      </c>
      <c r="S364" s="33">
        <f t="shared" si="8"/>
        <v>0.4620628559</v>
      </c>
      <c r="T364" s="33">
        <f t="shared" si="9"/>
        <v>0.1796586692</v>
      </c>
      <c r="U364" s="3">
        <f>iferror(VLOOKUP(B364,Calendar!$A$2:$C$1001,2,false),"TBD")</f>
        <v>19.9</v>
      </c>
      <c r="V364" s="3">
        <f>iferror(VLOOKUP(B364,Calendar!$A$2:$C$1001,3,false),"TBD")</f>
        <v>8.4</v>
      </c>
    </row>
    <row r="365">
      <c r="A365" s="3" t="str">
        <f>VLOOKUP(B365,'DK Salaries'!$B$2:$G$1000,6,false)</f>
        <v>WR</v>
      </c>
      <c r="B365" s="3" t="s">
        <v>147</v>
      </c>
      <c r="C365" s="12" t="str">
        <f>iferror(VLOOKUP(B365,'FD Salaries'!$M$2:$P$1000,3,false)," ")</f>
        <v/>
      </c>
      <c r="D365" s="12" t="str">
        <f>iferror(VLOOKUP(B365,'FD Salaries'!$M$2:$P$1000,4,false)," ")</f>
        <v/>
      </c>
      <c r="E365" s="12">
        <f>VLOOKUP(B365,Functions!$B$2:$E$1000,4,false)</f>
        <v>18.06</v>
      </c>
      <c r="F365" s="30">
        <f>VLOOKUP(B365,'DK Salaries'!$B$2:$C$1000,2,false)</f>
        <v>7000</v>
      </c>
      <c r="G365" s="31">
        <f t="shared" si="1"/>
        <v>14</v>
      </c>
      <c r="H365" s="31">
        <f t="shared" si="2"/>
        <v>21</v>
      </c>
      <c r="I365" s="31">
        <f t="shared" si="3"/>
        <v>28</v>
      </c>
      <c r="J365" s="3" t="str">
        <f>IFERROR(VLOOKUP(VLOOKUP(B365,Functions!B$2:L$1000,5,false),Functions2!$A$2:$B$100,2,FALSE),VLOOKUP(B365,Functions!B$2:L$1000,5,false))</f>
        <v>Den</v>
      </c>
      <c r="K365" s="3" t="str">
        <f>IFERROR(VLOOKUP(VLOOKUP(B365,Functions!B$2:L$1000,11,false),Functions2!$A$2:$B$100,2,FALSE),VLOOKUP(B365,Functions!B$2:L$1000,11,false))</f>
        <v>SDG</v>
      </c>
      <c r="L365" s="32">
        <f>VLOOKUP(K365,'DK DvP'!A$2:F$34,if(A365="DST",6,if(A365="TE",5,if(A365="WR",4,if(A365="RB",3,2)))),FALSE)/VLOOKUP("AVG",'DK DvP'!$A$2:$F$34,if(A365="DST",6,if(A365="TE",5,if(A365="WR",4,if(A365="RB",3,2)))),false)</f>
        <v>1.03202847</v>
      </c>
      <c r="M365" s="8">
        <f>VLOOKUP(J365,Odds!$I$2:$J$31,2,false)</f>
        <v>24</v>
      </c>
      <c r="N365" s="12">
        <f>VLOOKUP(if(A365="DST",K365,J365),'Avg Line'!$D$1:$E$32,2,false)</f>
        <v>22.35</v>
      </c>
      <c r="O365" s="31">
        <f t="shared" si="4"/>
        <v>1.073825503</v>
      </c>
      <c r="P365" s="12">
        <f t="shared" si="5"/>
        <v>20.01442595</v>
      </c>
      <c r="Q365" s="12">
        <f t="shared" si="6"/>
        <v>2.859203707</v>
      </c>
      <c r="R365" s="33">
        <f t="shared" si="7"/>
        <v>0.6381238003</v>
      </c>
      <c r="S365" s="33">
        <f t="shared" si="8"/>
        <v>0.4012936743</v>
      </c>
      <c r="T365" s="33">
        <f t="shared" si="9"/>
        <v>0.1967053799</v>
      </c>
      <c r="U365" s="3">
        <f>iferror(VLOOKUP(B365,Calendar!$A$2:$C$1001,2,false),"TBD")</f>
        <v>18.1</v>
      </c>
      <c r="V365" s="3">
        <f>iferror(VLOOKUP(B365,Calendar!$A$2:$C$1001,3,false),"TBD")</f>
        <v>11.6</v>
      </c>
    </row>
    <row r="366">
      <c r="A366" s="3" t="str">
        <f>VLOOKUP(B366,'DK Salaries'!$B$2:$G$1000,6,false)</f>
        <v>WR</v>
      </c>
      <c r="B366" s="3" t="s">
        <v>651</v>
      </c>
      <c r="C366" s="12" t="str">
        <f>iferror(VLOOKUP(B366,'FD Salaries'!$M$2:$P$1000,3,false)," ")</f>
        <v/>
      </c>
      <c r="D366" s="12" t="str">
        <f>iferror(VLOOKUP(B366,'FD Salaries'!$M$2:$P$1000,4,false)," ")</f>
        <v/>
      </c>
      <c r="E366" s="12">
        <f>VLOOKUP(B366,Functions!$B$2:$E$1000,4,false)</f>
        <v>8.225</v>
      </c>
      <c r="F366" s="30">
        <f>VLOOKUP(B366,'DK Salaries'!$B$2:$C$1000,2,false)</f>
        <v>3100</v>
      </c>
      <c r="G366" s="31">
        <f t="shared" si="1"/>
        <v>6.2</v>
      </c>
      <c r="H366" s="31">
        <f t="shared" si="2"/>
        <v>9.3</v>
      </c>
      <c r="I366" s="31">
        <f t="shared" si="3"/>
        <v>12.4</v>
      </c>
      <c r="J366" s="3" t="str">
        <f>IFERROR(VLOOKUP(VLOOKUP(B366,Functions!B$2:L$1000,5,false),Functions2!$A$2:$B$100,2,FALSE),VLOOKUP(B366,Functions!B$2:L$1000,5,false))</f>
        <v>Jax</v>
      </c>
      <c r="K366" s="3" t="str">
        <f>IFERROR(VLOOKUP(VLOOKUP(B366,Functions!B$2:L$1000,11,false),Functions2!$A$2:$B$100,2,FALSE),VLOOKUP(B366,Functions!B$2:L$1000,11,false))</f>
        <v>Chi</v>
      </c>
      <c r="L366" s="32">
        <f>VLOOKUP(K366,'DK DvP'!A$2:F$34,if(A366="DST",6,if(A366="TE",5,if(A366="WR",4,if(A366="RB",3,2)))),FALSE)/VLOOKUP("AVG",'DK DvP'!$A$2:$F$34,if(A366="DST",6,if(A366="TE",5,if(A366="WR",4,if(A366="RB",3,2)))),false)</f>
        <v>1.053380783</v>
      </c>
      <c r="M366" s="8">
        <f>VLOOKUP(J366,Odds!$I$2:$J$31,2,false)</f>
        <v>22.5</v>
      </c>
      <c r="N366" s="12">
        <f>VLOOKUP(if(A366="DST",K366,J366),'Avg Line'!$D$1:$E$32,2,false)</f>
        <v>22.19</v>
      </c>
      <c r="O366" s="31">
        <f t="shared" si="4"/>
        <v>1.013970257</v>
      </c>
      <c r="P366" s="12">
        <f t="shared" si="5"/>
        <v>8.785096041</v>
      </c>
      <c r="Q366" s="12">
        <f t="shared" si="6"/>
        <v>2.833901949</v>
      </c>
      <c r="R366" s="33">
        <f t="shared" si="7"/>
        <v>0.7107426392</v>
      </c>
      <c r="S366" s="33">
        <f t="shared" si="8"/>
        <v>0.3799715322</v>
      </c>
      <c r="T366" s="33">
        <f t="shared" si="9"/>
        <v>0.1216725046</v>
      </c>
      <c r="U366" s="3">
        <f>iferror(VLOOKUP(B366,Calendar!$A$2:$C$1001,2,false),"TBD")</f>
        <v>8.2</v>
      </c>
      <c r="V366" s="3">
        <f>iferror(VLOOKUP(B366,Calendar!$A$2:$C$1001,3,false),"TBD")</f>
        <v>3.6</v>
      </c>
    </row>
    <row r="367">
      <c r="A367" s="3" t="str">
        <f>VLOOKUP(B367,'DK Salaries'!$B$2:$G$1000,6,false)</f>
        <v>WR</v>
      </c>
      <c r="B367" s="3" t="s">
        <v>167</v>
      </c>
      <c r="C367" s="12" t="str">
        <f>iferror(VLOOKUP(B367,'FD Salaries'!$M$2:$P$1000,3,false)," ")</f>
        <v/>
      </c>
      <c r="D367" s="12" t="str">
        <f>iferror(VLOOKUP(B367,'FD Salaries'!$M$2:$P$1000,4,false)," ")</f>
        <v/>
      </c>
      <c r="E367" s="12">
        <f>VLOOKUP(B367,Functions!$B$2:$E$1000,4,false)</f>
        <v>17.22</v>
      </c>
      <c r="F367" s="30">
        <f>VLOOKUP(B367,'DK Salaries'!$B$2:$C$1000,2,false)</f>
        <v>6800</v>
      </c>
      <c r="G367" s="31">
        <f t="shared" si="1"/>
        <v>13.6</v>
      </c>
      <c r="H367" s="31">
        <f t="shared" si="2"/>
        <v>20.4</v>
      </c>
      <c r="I367" s="31">
        <f t="shared" si="3"/>
        <v>27.2</v>
      </c>
      <c r="J367" s="3" t="str">
        <f>IFERROR(VLOOKUP(VLOOKUP(B367,Functions!B$2:L$1000,5,false),Functions2!$A$2:$B$100,2,FALSE),VLOOKUP(B367,Functions!B$2:L$1000,5,false))</f>
        <v>Den</v>
      </c>
      <c r="K367" s="3" t="str">
        <f>IFERROR(VLOOKUP(VLOOKUP(B367,Functions!B$2:L$1000,11,false),Functions2!$A$2:$B$100,2,FALSE),VLOOKUP(B367,Functions!B$2:L$1000,11,false))</f>
        <v>SDG</v>
      </c>
      <c r="L367" s="32">
        <f>VLOOKUP(K367,'DK DvP'!A$2:F$34,if(A367="DST",6,if(A367="TE",5,if(A367="WR",4,if(A367="RB",3,2)))),FALSE)/VLOOKUP("AVG",'DK DvP'!$A$2:$F$34,if(A367="DST",6,if(A367="TE",5,if(A367="WR",4,if(A367="RB",3,2)))),false)</f>
        <v>1.03202847</v>
      </c>
      <c r="M367" s="8">
        <f>VLOOKUP(J367,Odds!$I$2:$J$31,2,false)</f>
        <v>24</v>
      </c>
      <c r="N367" s="12">
        <f>VLOOKUP(if(A367="DST",K367,J367),'Avg Line'!$D$1:$E$32,2,false)</f>
        <v>22.35</v>
      </c>
      <c r="O367" s="31">
        <f t="shared" si="4"/>
        <v>1.073825503</v>
      </c>
      <c r="P367" s="12">
        <f t="shared" si="5"/>
        <v>19.08352242</v>
      </c>
      <c r="Q367" s="12">
        <f t="shared" si="6"/>
        <v>2.806400355</v>
      </c>
      <c r="R367" s="33">
        <f t="shared" si="7"/>
        <v>0.7291252314</v>
      </c>
      <c r="S367" s="33">
        <f t="shared" si="8"/>
        <v>0.2937808288</v>
      </c>
      <c r="T367" s="33">
        <f t="shared" si="9"/>
        <v>0.04504574916</v>
      </c>
      <c r="U367" s="3">
        <f>iferror(VLOOKUP(B367,Calendar!$A$2:$C$1001,2,false),"TBD")</f>
        <v>17.2</v>
      </c>
      <c r="V367" s="3">
        <f>iferror(VLOOKUP(B367,Calendar!$A$2:$C$1001,3,false),"TBD")</f>
        <v>5.9</v>
      </c>
    </row>
    <row r="368">
      <c r="A368" s="3" t="str">
        <f>VLOOKUP(B368,'DK Salaries'!$B$2:$G$1000,6,false)</f>
        <v>WR</v>
      </c>
      <c r="B368" s="3" t="s">
        <v>830</v>
      </c>
      <c r="C368" s="12" t="str">
        <f>iferror(VLOOKUP(B368,'FD Salaries'!$M$2:$P$1000,3,false)," ")</f>
        <v>Q</v>
      </c>
      <c r="D368" s="12" t="str">
        <f>iferror(VLOOKUP(B368,'FD Salaries'!$M$2:$P$1000,4,false)," ")</f>
        <v>Toe</v>
      </c>
      <c r="E368" s="12">
        <f>VLOOKUP(B368,Functions!$B$2:$E$1000,4,false)</f>
        <v>8.333</v>
      </c>
      <c r="F368" s="30">
        <f>VLOOKUP(B368,'DK Salaries'!$B$2:$C$1000,2,false)</f>
        <v>3000</v>
      </c>
      <c r="G368" s="31">
        <f t="shared" si="1"/>
        <v>6</v>
      </c>
      <c r="H368" s="31">
        <f t="shared" si="2"/>
        <v>9</v>
      </c>
      <c r="I368" s="31">
        <f t="shared" si="3"/>
        <v>12</v>
      </c>
      <c r="J368" s="3" t="str">
        <f>IFERROR(VLOOKUP(VLOOKUP(B368,Functions!B$2:L$1000,5,false),Functions2!$A$2:$B$100,2,FALSE),VLOOKUP(B368,Functions!B$2:L$1000,5,false))</f>
        <v>Pit</v>
      </c>
      <c r="K368" s="3" t="str">
        <f>IFERROR(VLOOKUP(VLOOKUP(B368,Functions!B$2:L$1000,11,false),Functions2!$A$2:$B$100,2,FALSE),VLOOKUP(B368,Functions!B$2:L$1000,11,false))</f>
        <v>Mia</v>
      </c>
      <c r="L368" s="32">
        <f>VLOOKUP(K368,'DK DvP'!A$2:F$34,if(A368="DST",6,if(A368="TE",5,if(A368="WR",4,if(A368="RB",3,2)))),FALSE)/VLOOKUP("AVG",'DK DvP'!$A$2:$F$34,if(A368="DST",6,if(A368="TE",5,if(A368="WR",4,if(A368="RB",3,2)))),false)</f>
        <v>1.191154042</v>
      </c>
      <c r="M368" s="8">
        <f>VLOOKUP(J368,Odds!$I$2:$J$31,2,false)</f>
        <v>27.75</v>
      </c>
      <c r="N368" s="12">
        <f>VLOOKUP(if(A368="DST",K368,J368),'Avg Line'!$D$1:$E$32,2,false)</f>
        <v>32.94</v>
      </c>
      <c r="O368" s="31">
        <f t="shared" si="4"/>
        <v>0.8424408015</v>
      </c>
      <c r="P368" s="12">
        <f t="shared" si="5"/>
        <v>8.361971887</v>
      </c>
      <c r="Q368" s="12">
        <f t="shared" si="6"/>
        <v>2.787323962</v>
      </c>
      <c r="R368" s="33">
        <f t="shared" si="7"/>
        <v>0.6078844979</v>
      </c>
      <c r="S368" s="33">
        <f t="shared" si="8"/>
        <v>0.4667932481</v>
      </c>
      <c r="T368" s="33">
        <f t="shared" si="9"/>
        <v>0.3297961265</v>
      </c>
      <c r="U368" s="3">
        <f>iferror(VLOOKUP(B368,Calendar!$A$2:$C$1001,2,false),"TBD")</f>
        <v>8.3</v>
      </c>
      <c r="V368" s="3">
        <f>iferror(VLOOKUP(B368,Calendar!$A$2:$C$1001,3,false),"TBD")</f>
        <v>8.4</v>
      </c>
    </row>
    <row r="369">
      <c r="A369" s="3" t="str">
        <f>VLOOKUP(B369,'DK Salaries'!$B$2:$G$1000,6,false)</f>
        <v>WR</v>
      </c>
      <c r="B369" s="3" t="s">
        <v>525</v>
      </c>
      <c r="C369" s="12" t="str">
        <f>iferror(VLOOKUP(B369,'FD Salaries'!$M$2:$P$1000,3,false)," ")</f>
        <v/>
      </c>
      <c r="D369" s="12" t="str">
        <f>iferror(VLOOKUP(B369,'FD Salaries'!$M$2:$P$1000,4,false)," ")</f>
        <v/>
      </c>
      <c r="E369" s="12">
        <f>VLOOKUP(B369,Functions!$B$2:$E$1000,4,false)</f>
        <v>10.28</v>
      </c>
      <c r="F369" s="30">
        <f>VLOOKUP(B369,'DK Salaries'!$B$2:$C$1000,2,false)</f>
        <v>3900</v>
      </c>
      <c r="G369" s="31">
        <f t="shared" si="1"/>
        <v>7.8</v>
      </c>
      <c r="H369" s="31">
        <f t="shared" si="2"/>
        <v>11.7</v>
      </c>
      <c r="I369" s="31">
        <f t="shared" si="3"/>
        <v>15.6</v>
      </c>
      <c r="J369" s="3" t="str">
        <f>IFERROR(VLOOKUP(VLOOKUP(B369,Functions!B$2:L$1000,5,false),Functions2!$A$2:$B$100,2,FALSE),VLOOKUP(B369,Functions!B$2:L$1000,5,false))</f>
        <v>Det</v>
      </c>
      <c r="K369" s="3" t="str">
        <f>IFERROR(VLOOKUP(VLOOKUP(B369,Functions!B$2:L$1000,11,false),Functions2!$A$2:$B$100,2,FALSE),VLOOKUP(B369,Functions!B$2:L$1000,11,false))</f>
        <v>LA</v>
      </c>
      <c r="L369" s="32">
        <f>VLOOKUP(K369,'DK DvP'!A$2:F$34,if(A369="DST",6,if(A369="TE",5,if(A369="WR",4,if(A369="RB",3,2)))),FALSE)/VLOOKUP("AVG",'DK DvP'!$A$2:$F$34,if(A369="DST",6,if(A369="TE",5,if(A369="WR",4,if(A369="RB",3,2)))),false)</f>
        <v>1.033553635</v>
      </c>
      <c r="M369" s="8">
        <f>VLOOKUP(J369,Odds!$I$2:$J$31,2,false)</f>
        <v>23.5</v>
      </c>
      <c r="N369" s="12">
        <f>VLOOKUP(if(A369="DST",K369,J369),'Avg Line'!$D$1:$E$32,2,false)</f>
        <v>23.75</v>
      </c>
      <c r="O369" s="31">
        <f t="shared" si="4"/>
        <v>0.9894736842</v>
      </c>
      <c r="P369" s="12">
        <f t="shared" si="5"/>
        <v>10.51308998</v>
      </c>
      <c r="Q369" s="12">
        <f t="shared" si="6"/>
        <v>2.695664099</v>
      </c>
      <c r="R369" s="33">
        <f t="shared" si="7"/>
        <v>0.7826722643</v>
      </c>
      <c r="S369" s="33">
        <f t="shared" si="8"/>
        <v>0.330874388</v>
      </c>
      <c r="T369" s="33">
        <f t="shared" si="9"/>
        <v>0.04883560073</v>
      </c>
      <c r="U369" s="3">
        <f>iferror(VLOOKUP(B369,Calendar!$A$2:$C$1001,2,false),"TBD")</f>
        <v>10.3</v>
      </c>
      <c r="V369" s="3">
        <f>iferror(VLOOKUP(B369,Calendar!$A$2:$C$1001,3,false),"TBD")</f>
        <v>3.2</v>
      </c>
    </row>
    <row r="370">
      <c r="A370" s="3" t="str">
        <f>VLOOKUP(B370,'DK Salaries'!$B$2:$G$1000,6,false)</f>
        <v>WR</v>
      </c>
      <c r="B370" s="3" t="s">
        <v>474</v>
      </c>
      <c r="C370" s="12" t="str">
        <f>iferror(VLOOKUP(B370,'FD Salaries'!$M$2:$P$1000,3,false)," ")</f>
        <v/>
      </c>
      <c r="D370" s="12" t="str">
        <f>iferror(VLOOKUP(B370,'FD Salaries'!$M$2:$P$1000,4,false)," ")</f>
        <v/>
      </c>
      <c r="E370" s="12">
        <f>VLOOKUP(B370,Functions!$B$2:$E$1000,4,false)</f>
        <v>13.975</v>
      </c>
      <c r="F370" s="30">
        <f>VLOOKUP(B370,'DK Salaries'!$B$2:$C$1000,2,false)</f>
        <v>4300</v>
      </c>
      <c r="G370" s="31">
        <f t="shared" si="1"/>
        <v>8.6</v>
      </c>
      <c r="H370" s="31">
        <f t="shared" si="2"/>
        <v>12.9</v>
      </c>
      <c r="I370" s="31">
        <f t="shared" si="3"/>
        <v>17.2</v>
      </c>
      <c r="J370" s="3" t="str">
        <f>IFERROR(VLOOKUP(VLOOKUP(B370,Functions!B$2:L$1000,5,false),Functions2!$A$2:$B$100,2,FALSE),VLOOKUP(B370,Functions!B$2:L$1000,5,false))</f>
        <v>NOR</v>
      </c>
      <c r="K370" s="3" t="str">
        <f>IFERROR(VLOOKUP(VLOOKUP(B370,Functions!B$2:L$1000,11,false),Functions2!$A$2:$B$100,2,FALSE),VLOOKUP(B370,Functions!B$2:L$1000,11,false))</f>
        <v>Car</v>
      </c>
      <c r="L370" s="32">
        <f>VLOOKUP(K370,'DK DvP'!A$2:F$34,if(A370="DST",6,if(A370="TE",5,if(A370="WR",4,if(A370="RB",3,2)))),FALSE)/VLOOKUP("AVG",'DK DvP'!$A$2:$F$34,if(A370="DST",6,if(A370="TE",5,if(A370="WR",4,if(A370="RB",3,2)))),false)</f>
        <v>0.9578037621</v>
      </c>
      <c r="M370" s="8">
        <f>VLOOKUP(J370,Odds!$I$2:$J$31,2,false)</f>
        <v>22.5</v>
      </c>
      <c r="N370" s="12">
        <f>VLOOKUP(if(A370="DST",K370,J370),'Avg Line'!$D$1:$E$32,2,false)</f>
        <v>26.25</v>
      </c>
      <c r="O370" s="31">
        <f t="shared" si="4"/>
        <v>0.8571428571</v>
      </c>
      <c r="P370" s="12">
        <f t="shared" si="5"/>
        <v>11.47312078</v>
      </c>
      <c r="Q370" s="12">
        <f t="shared" si="6"/>
        <v>2.668167623</v>
      </c>
      <c r="R370" s="33">
        <f t="shared" si="7"/>
        <v>0.8849303298</v>
      </c>
      <c r="S370" s="33">
        <f t="shared" si="8"/>
        <v>0.5965566881</v>
      </c>
      <c r="T370" s="33">
        <f t="shared" si="9"/>
        <v>0.2385076926</v>
      </c>
      <c r="U370" s="3">
        <f>iferror(VLOOKUP(B370,Calendar!$A$2:$C$1001,2,false),"TBD")</f>
        <v>14</v>
      </c>
      <c r="V370" s="3">
        <f>iferror(VLOOKUP(B370,Calendar!$A$2:$C$1001,3,false),"TBD")</f>
        <v>4.5</v>
      </c>
    </row>
    <row r="371">
      <c r="A371" s="3" t="str">
        <f>VLOOKUP(B371,'DK Salaries'!$B$2:$G$1000,6,false)</f>
        <v>WR</v>
      </c>
      <c r="B371" s="3" t="s">
        <v>655</v>
      </c>
      <c r="C371" s="12" t="str">
        <f>iferror(VLOOKUP(B371,'FD Salaries'!$M$2:$P$1000,3,false)," ")</f>
        <v/>
      </c>
      <c r="D371" s="12" t="str">
        <f>iferror(VLOOKUP(B371,'FD Salaries'!$M$2:$P$1000,4,false)," ")</f>
        <v/>
      </c>
      <c r="E371" s="12">
        <f>VLOOKUP(B371,Functions!$B$2:$E$1000,4,false)</f>
        <v>8.05</v>
      </c>
      <c r="F371" s="30">
        <f>VLOOKUP(B371,'DK Salaries'!$B$2:$C$1000,2,false)</f>
        <v>3100</v>
      </c>
      <c r="G371" s="31">
        <f t="shared" si="1"/>
        <v>6.2</v>
      </c>
      <c r="H371" s="31">
        <f t="shared" si="2"/>
        <v>9.3</v>
      </c>
      <c r="I371" s="31">
        <f t="shared" si="3"/>
        <v>12.4</v>
      </c>
      <c r="J371" s="3" t="str">
        <f>IFERROR(VLOOKUP(VLOOKUP(B371,Functions!B$2:L$1000,5,false),Functions2!$A$2:$B$100,2,FALSE),VLOOKUP(B371,Functions!B$2:L$1000,5,false))</f>
        <v>KAN</v>
      </c>
      <c r="K371" s="3" t="str">
        <f>IFERROR(VLOOKUP(VLOOKUP(B371,Functions!B$2:L$1000,11,false),Functions2!$A$2:$B$100,2,FALSE),VLOOKUP(B371,Functions!B$2:L$1000,11,false))</f>
        <v>Oak</v>
      </c>
      <c r="L371" s="32">
        <f>VLOOKUP(K371,'DK DvP'!A$2:F$34,if(A371="DST",6,if(A371="TE",5,if(A371="WR",4,if(A371="RB",3,2)))),FALSE)/VLOOKUP("AVG",'DK DvP'!$A$2:$F$34,if(A371="DST",6,if(A371="TE",5,if(A371="WR",4,if(A371="RB",3,2)))),false)</f>
        <v>1.405185562</v>
      </c>
      <c r="M371" s="8">
        <f>VLOOKUP(J371,Odds!$I$2:$J$31,2,false)</f>
        <v>22.75</v>
      </c>
      <c r="N371" s="12">
        <f>VLOOKUP(if(A371="DST",K371,J371),'Avg Line'!$D$1:$E$32,2,false)</f>
        <v>31.17</v>
      </c>
      <c r="O371" s="31">
        <f t="shared" si="4"/>
        <v>0.7298684633</v>
      </c>
      <c r="P371" s="12">
        <f t="shared" si="5"/>
        <v>8.256085044</v>
      </c>
      <c r="Q371" s="12">
        <f t="shared" si="6"/>
        <v>2.66325324</v>
      </c>
      <c r="R371" s="33">
        <f t="shared" si="7"/>
        <v>0.6869344297</v>
      </c>
      <c r="S371" s="33">
        <f t="shared" si="8"/>
        <v>0.3791582368</v>
      </c>
      <c r="T371" s="33">
        <f t="shared" si="9"/>
        <v>0.1351082533</v>
      </c>
      <c r="U371" s="3">
        <f>iferror(VLOOKUP(B371,Calendar!$A$2:$C$1001,2,false),"TBD")</f>
        <v>8.1</v>
      </c>
      <c r="V371" s="3">
        <f>iferror(VLOOKUP(B371,Calendar!$A$2:$C$1001,3,false),"TBD")</f>
        <v>3.9</v>
      </c>
    </row>
    <row r="372">
      <c r="A372" s="3" t="str">
        <f>VLOOKUP(B372,'DK Salaries'!$B$2:$G$1000,6,false)</f>
        <v>WR</v>
      </c>
      <c r="B372" s="3" t="s">
        <v>570</v>
      </c>
      <c r="C372" s="12" t="str">
        <f>iferror(VLOOKUP(B372,'FD Salaries'!$M$2:$P$1000,3,false)," ")</f>
        <v/>
      </c>
      <c r="D372" s="12" t="str">
        <f>iferror(VLOOKUP(B372,'FD Salaries'!$M$2:$P$1000,4,false)," ")</f>
        <v/>
      </c>
      <c r="E372" s="12">
        <f>VLOOKUP(B372,Functions!$B$2:$E$1000,4,false)</f>
        <v>8.55</v>
      </c>
      <c r="F372" s="30">
        <f>VLOOKUP(B372,'DK Salaries'!$B$2:$C$1000,2,false)</f>
        <v>3500</v>
      </c>
      <c r="G372" s="31">
        <f t="shared" si="1"/>
        <v>7</v>
      </c>
      <c r="H372" s="31">
        <f t="shared" si="2"/>
        <v>10.5</v>
      </c>
      <c r="I372" s="31">
        <f t="shared" si="3"/>
        <v>14</v>
      </c>
      <c r="J372" s="3" t="str">
        <f>IFERROR(VLOOKUP(VLOOKUP(B372,Functions!B$2:L$1000,5,false),Functions2!$A$2:$B$100,2,FALSE),VLOOKUP(B372,Functions!B$2:L$1000,5,false))</f>
        <v>Phi</v>
      </c>
      <c r="K372" s="3" t="str">
        <f>IFERROR(VLOOKUP(VLOOKUP(B372,Functions!B$2:L$1000,11,false),Functions2!$A$2:$B$100,2,FALSE),VLOOKUP(B372,Functions!B$2:L$1000,11,false))</f>
        <v>Was</v>
      </c>
      <c r="L372" s="32">
        <f>VLOOKUP(K372,'DK DvP'!A$2:F$34,if(A372="DST",6,if(A372="TE",5,if(A372="WR",4,if(A372="RB",3,2)))),FALSE)/VLOOKUP("AVG",'DK DvP'!$A$2:$F$34,if(A372="DST",6,if(A372="TE",5,if(A372="WR",4,if(A372="RB",3,2)))),false)</f>
        <v>1.018301983</v>
      </c>
      <c r="M372" s="8">
        <f>VLOOKUP(J372,Odds!$I$2:$J$31,2,false)</f>
        <v>23.5</v>
      </c>
      <c r="N372" s="12">
        <f>VLOOKUP(if(A372="DST",K372,J372),'Avg Line'!$D$1:$E$32,2,false)</f>
        <v>22.19</v>
      </c>
      <c r="O372" s="31">
        <f t="shared" si="4"/>
        <v>1.059035602</v>
      </c>
      <c r="P372" s="12">
        <f t="shared" si="5"/>
        <v>9.220474352</v>
      </c>
      <c r="Q372" s="12">
        <f t="shared" si="6"/>
        <v>2.634421244</v>
      </c>
      <c r="R372" s="33">
        <f t="shared" si="7"/>
        <v>0.6255158347</v>
      </c>
      <c r="S372" s="33">
        <f t="shared" si="8"/>
        <v>0.3519727076</v>
      </c>
      <c r="T372" s="33">
        <f t="shared" si="9"/>
        <v>0.1400710901</v>
      </c>
      <c r="U372" s="3">
        <f>iferror(VLOOKUP(B372,Calendar!$A$2:$C$1001,2,false),"TBD")</f>
        <v>8.6</v>
      </c>
      <c r="V372" s="3">
        <f>iferror(VLOOKUP(B372,Calendar!$A$2:$C$1001,3,false),"TBD")</f>
        <v>5</v>
      </c>
    </row>
    <row r="373">
      <c r="A373" s="3" t="str">
        <f>VLOOKUP(B373,'DK Salaries'!$B$2:$G$1000,6,false)</f>
        <v>WR</v>
      </c>
      <c r="B373" s="3" t="s">
        <v>656</v>
      </c>
      <c r="C373" s="12" t="str">
        <f>iferror(VLOOKUP(B373,'FD Salaries'!$M$2:$P$1000,3,false)," ")</f>
        <v/>
      </c>
      <c r="D373" s="12" t="str">
        <f>iferror(VLOOKUP(B373,'FD Salaries'!$M$2:$P$1000,4,false)," ")</f>
        <v/>
      </c>
      <c r="E373" s="12">
        <f>VLOOKUP(B373,Functions!$B$2:$E$1000,4,false)</f>
        <v>8.1</v>
      </c>
      <c r="F373" s="30">
        <f>VLOOKUP(B373,'DK Salaries'!$B$2:$C$1000,2,false)</f>
        <v>3100</v>
      </c>
      <c r="G373" s="31">
        <f t="shared" si="1"/>
        <v>6.2</v>
      </c>
      <c r="H373" s="31">
        <f t="shared" si="2"/>
        <v>9.3</v>
      </c>
      <c r="I373" s="31">
        <f t="shared" si="3"/>
        <v>12.4</v>
      </c>
      <c r="J373" s="3" t="str">
        <f>IFERROR(VLOOKUP(VLOOKUP(B373,Functions!B$2:L$1000,5,false),Functions2!$A$2:$B$100,2,FALSE),VLOOKUP(B373,Functions!B$2:L$1000,5,false))</f>
        <v>Oak</v>
      </c>
      <c r="K373" s="3" t="str">
        <f>IFERROR(VLOOKUP(VLOOKUP(B373,Functions!B$2:L$1000,11,false),Functions2!$A$2:$B$100,2,FALSE),VLOOKUP(B373,Functions!B$2:L$1000,11,false))</f>
        <v>KAN</v>
      </c>
      <c r="L373" s="32">
        <f>VLOOKUP(K373,'DK DvP'!A$2:F$34,if(A373="DST",6,if(A373="TE",5,if(A373="WR",4,if(A373="RB",3,2)))),FALSE)/VLOOKUP("AVG",'DK DvP'!$A$2:$F$34,if(A373="DST",6,if(A373="TE",5,if(A373="WR",4,if(A373="RB",3,2)))),false)</f>
        <v>1.031520081</v>
      </c>
      <c r="M373" s="8">
        <f>VLOOKUP(J373,Odds!$I$2:$J$31,2,false)</f>
        <v>23.75</v>
      </c>
      <c r="N373" s="12">
        <f>VLOOKUP(if(A373="DST",K373,J373),'Avg Line'!$D$1:$E$32,2,false)</f>
        <v>24.3</v>
      </c>
      <c r="O373" s="31">
        <f t="shared" si="4"/>
        <v>0.9773662551</v>
      </c>
      <c r="P373" s="12">
        <f t="shared" si="5"/>
        <v>8.166200644</v>
      </c>
      <c r="Q373" s="12">
        <f t="shared" si="6"/>
        <v>2.634258272</v>
      </c>
      <c r="R373" s="33">
        <f t="shared" si="7"/>
        <v>0.736742005</v>
      </c>
      <c r="S373" s="33">
        <f t="shared" si="8"/>
        <v>0.3445782584</v>
      </c>
      <c r="T373" s="33">
        <f t="shared" si="9"/>
        <v>0.07588130017</v>
      </c>
      <c r="U373" s="3">
        <f>iferror(VLOOKUP(B373,Calendar!$A$2:$C$1001,2,false),"TBD")</f>
        <v>8.1</v>
      </c>
      <c r="V373" s="3">
        <f>iferror(VLOOKUP(B373,Calendar!$A$2:$C$1001,3,false),"TBD")</f>
        <v>3</v>
      </c>
    </row>
    <row r="374">
      <c r="A374" s="3" t="str">
        <f>VLOOKUP(B374,'DK Salaries'!$B$2:$G$1000,6,false)</f>
        <v>WR</v>
      </c>
      <c r="B374" s="3" t="s">
        <v>445</v>
      </c>
      <c r="C374" s="12" t="str">
        <f>iferror(VLOOKUP(B374,'FD Salaries'!$M$2:$P$1000,3,false)," ")</f>
        <v/>
      </c>
      <c r="D374" s="12" t="str">
        <f>iferror(VLOOKUP(B374,'FD Salaries'!$M$2:$P$1000,4,false)," ")</f>
        <v/>
      </c>
      <c r="E374" s="12">
        <f>VLOOKUP(B374,Functions!$B$2:$E$1000,4,false)</f>
        <v>8.96</v>
      </c>
      <c r="F374" s="30">
        <f>VLOOKUP(B374,'DK Salaries'!$B$2:$C$1000,2,false)</f>
        <v>4600</v>
      </c>
      <c r="G374" s="31">
        <f t="shared" si="1"/>
        <v>9.2</v>
      </c>
      <c r="H374" s="31">
        <f t="shared" si="2"/>
        <v>13.8</v>
      </c>
      <c r="I374" s="31">
        <f t="shared" si="3"/>
        <v>18.4</v>
      </c>
      <c r="J374" s="3" t="str">
        <f>IFERROR(VLOOKUP(VLOOKUP(B374,Functions!B$2:L$1000,5,false),Functions2!$A$2:$B$100,2,FALSE),VLOOKUP(B374,Functions!B$2:L$1000,5,false))</f>
        <v>NWE</v>
      </c>
      <c r="K374" s="3" t="str">
        <f>IFERROR(VLOOKUP(VLOOKUP(B374,Functions!B$2:L$1000,11,false),Functions2!$A$2:$B$100,2,FALSE),VLOOKUP(B374,Functions!B$2:L$1000,11,false))</f>
        <v>Cin</v>
      </c>
      <c r="L374" s="32">
        <f>VLOOKUP(K374,'DK DvP'!A$2:F$34,if(A374="DST",6,if(A374="TE",5,if(A374="WR",4,if(A374="RB",3,2)))),FALSE)/VLOOKUP("AVG",'DK DvP'!$A$2:$F$34,if(A374="DST",6,if(A374="TE",5,if(A374="WR",4,if(A374="RB",3,2)))),false)</f>
        <v>1.069140824</v>
      </c>
      <c r="M374" s="8">
        <f>VLOOKUP(J374,Odds!$I$2:$J$31,2,false)</f>
        <v>28</v>
      </c>
      <c r="N374" s="12">
        <f>VLOOKUP(if(A374="DST",K374,J374),'Avg Line'!$D$1:$E$32,2,false)</f>
        <v>22.35</v>
      </c>
      <c r="O374" s="31">
        <f t="shared" si="4"/>
        <v>1.252796421</v>
      </c>
      <c r="P374" s="12">
        <f t="shared" si="5"/>
        <v>12.00116554</v>
      </c>
      <c r="Q374" s="12">
        <f t="shared" si="6"/>
        <v>2.60894903</v>
      </c>
      <c r="R374" s="33">
        <f t="shared" si="7"/>
        <v>0.6051370895</v>
      </c>
      <c r="S374" s="33">
        <f t="shared" si="8"/>
        <v>0.3644208776</v>
      </c>
      <c r="T374" s="33">
        <f t="shared" si="9"/>
        <v>0.1685276075</v>
      </c>
      <c r="U374" s="3">
        <f>iferror(VLOOKUP(B374,Calendar!$A$2:$C$1001,2,false),"TBD")</f>
        <v>11.2</v>
      </c>
      <c r="V374" s="3">
        <f>iferror(VLOOKUP(B374,Calendar!$A$2:$C$1001,3,false),"TBD")</f>
        <v>7.5</v>
      </c>
    </row>
    <row r="375">
      <c r="A375" s="3" t="str">
        <f>VLOOKUP(B375,'DK Salaries'!$B$2:$G$1000,6,false)</f>
        <v>WR</v>
      </c>
      <c r="B375" s="3" t="s">
        <v>168</v>
      </c>
      <c r="C375" s="12" t="str">
        <f>iferror(VLOOKUP(B375,'FD Salaries'!$M$2:$P$1000,3,false)," ")</f>
        <v/>
      </c>
      <c r="D375" s="12" t="str">
        <f>iferror(VLOOKUP(B375,'FD Salaries'!$M$2:$P$1000,4,false)," ")</f>
        <v/>
      </c>
      <c r="E375" s="12">
        <f>VLOOKUP(B375,Functions!$B$2:$E$1000,4,false)</f>
        <v>17.42</v>
      </c>
      <c r="F375" s="30">
        <f>VLOOKUP(B375,'DK Salaries'!$B$2:$C$1000,2,false)</f>
        <v>6800</v>
      </c>
      <c r="G375" s="31">
        <f t="shared" si="1"/>
        <v>13.6</v>
      </c>
      <c r="H375" s="31">
        <f t="shared" si="2"/>
        <v>20.4</v>
      </c>
      <c r="I375" s="31">
        <f t="shared" si="3"/>
        <v>27.2</v>
      </c>
      <c r="J375" s="3" t="str">
        <f>IFERROR(VLOOKUP(VLOOKUP(B375,Functions!B$2:L$1000,5,false),Functions2!$A$2:$B$100,2,FALSE),VLOOKUP(B375,Functions!B$2:L$1000,5,false))</f>
        <v>Mia</v>
      </c>
      <c r="K375" s="3" t="str">
        <f>IFERROR(VLOOKUP(VLOOKUP(B375,Functions!B$2:L$1000,11,false),Functions2!$A$2:$B$100,2,FALSE),VLOOKUP(B375,Functions!B$2:L$1000,11,false))</f>
        <v>Pit</v>
      </c>
      <c r="L375" s="32">
        <f>VLOOKUP(K375,'DK DvP'!A$2:F$34,if(A375="DST",6,if(A375="TE",5,if(A375="WR",4,if(A375="RB",3,2)))),FALSE)/VLOOKUP("AVG",'DK DvP'!$A$2:$F$34,if(A375="DST",6,if(A375="TE",5,if(A375="WR",4,if(A375="RB",3,2)))),false)</f>
        <v>1.029486528</v>
      </c>
      <c r="M375" s="8">
        <f>VLOOKUP(J375,Odds!$I$2:$J$31,2,false)</f>
        <v>20.25</v>
      </c>
      <c r="N375" s="12">
        <f>VLOOKUP(if(A375="DST",K375,J375),'Avg Line'!$D$1:$E$32,2,false)</f>
        <v>20.7</v>
      </c>
      <c r="O375" s="31">
        <f t="shared" si="4"/>
        <v>0.9782608696</v>
      </c>
      <c r="P375" s="12">
        <f t="shared" si="5"/>
        <v>17.54379324</v>
      </c>
      <c r="Q375" s="12">
        <f t="shared" si="6"/>
        <v>2.579969594</v>
      </c>
      <c r="R375" s="33">
        <f t="shared" si="7"/>
        <v>0.6546698636</v>
      </c>
      <c r="S375" s="33">
        <f t="shared" si="8"/>
        <v>0.3836462119</v>
      </c>
      <c r="T375" s="33">
        <f t="shared" si="9"/>
        <v>0.1611369401</v>
      </c>
      <c r="U375" s="3">
        <f>iferror(VLOOKUP(B375,Calendar!$A$2:$C$1001,2,false),"TBD")</f>
        <v>17.5</v>
      </c>
      <c r="V375" s="3">
        <f>iferror(VLOOKUP(B375,Calendar!$A$2:$C$1001,3,false),"TBD")</f>
        <v>9.8</v>
      </c>
    </row>
    <row r="376">
      <c r="A376" s="3" t="str">
        <f>VLOOKUP(B376,'DK Salaries'!$B$2:$G$1000,6,false)</f>
        <v>WR</v>
      </c>
      <c r="B376" s="3" t="s">
        <v>559</v>
      </c>
      <c r="C376" s="12" t="str">
        <f>iferror(VLOOKUP(B376,'FD Salaries'!$M$2:$P$1000,3,false)," ")</f>
        <v/>
      </c>
      <c r="D376" s="12" t="str">
        <f>iferror(VLOOKUP(B376,'FD Salaries'!$M$2:$P$1000,4,false)," ")</f>
        <v/>
      </c>
      <c r="E376" s="12">
        <f>VLOOKUP(B376,Functions!$B$2:$E$1000,4,false)</f>
        <v>7</v>
      </c>
      <c r="F376" s="30">
        <f>VLOOKUP(B376,'DK Salaries'!$B$2:$C$1000,2,false)</f>
        <v>3700</v>
      </c>
      <c r="G376" s="31">
        <f t="shared" si="1"/>
        <v>7.4</v>
      </c>
      <c r="H376" s="31">
        <f t="shared" si="2"/>
        <v>11.1</v>
      </c>
      <c r="I376" s="31">
        <f t="shared" si="3"/>
        <v>14.8</v>
      </c>
      <c r="J376" s="3" t="str">
        <f>IFERROR(VLOOKUP(VLOOKUP(B376,Functions!B$2:L$1000,5,false),Functions2!$A$2:$B$100,2,FALSE),VLOOKUP(B376,Functions!B$2:L$1000,5,false))</f>
        <v>NWE</v>
      </c>
      <c r="K376" s="3" t="str">
        <f>IFERROR(VLOOKUP(VLOOKUP(B376,Functions!B$2:L$1000,11,false),Functions2!$A$2:$B$100,2,FALSE),VLOOKUP(B376,Functions!B$2:L$1000,11,false))</f>
        <v>Cin</v>
      </c>
      <c r="L376" s="32">
        <f>VLOOKUP(K376,'DK DvP'!A$2:F$34,if(A376="DST",6,if(A376="TE",5,if(A376="WR",4,if(A376="RB",3,2)))),FALSE)/VLOOKUP("AVG",'DK DvP'!$A$2:$F$34,if(A376="DST",6,if(A376="TE",5,if(A376="WR",4,if(A376="RB",3,2)))),false)</f>
        <v>1.069140824</v>
      </c>
      <c r="M376" s="8">
        <f>VLOOKUP(J376,Odds!$I$2:$J$31,2,false)</f>
        <v>28</v>
      </c>
      <c r="N376" s="12">
        <f>VLOOKUP(if(A376="DST",K376,J376),'Avg Line'!$D$1:$E$32,2,false)</f>
        <v>22.35</v>
      </c>
      <c r="O376" s="31">
        <f t="shared" si="4"/>
        <v>1.252796421</v>
      </c>
      <c r="P376" s="12">
        <f t="shared" si="5"/>
        <v>9.375910578</v>
      </c>
      <c r="Q376" s="12">
        <f t="shared" si="6"/>
        <v>2.534029886</v>
      </c>
      <c r="R376" s="33">
        <f t="shared" si="7"/>
        <v>0.5721372923</v>
      </c>
      <c r="S376" s="33">
        <f t="shared" si="8"/>
        <v>0.382583983</v>
      </c>
      <c r="T376" s="33">
        <f t="shared" si="9"/>
        <v>0.2179248359</v>
      </c>
      <c r="U376" s="3">
        <f>iferror(VLOOKUP(B376,Calendar!$A$2:$C$1001,2,false),"TBD")</f>
        <v>8.8</v>
      </c>
      <c r="V376" s="3">
        <f>iferror(VLOOKUP(B376,Calendar!$A$2:$C$1001,3,false),"TBD")</f>
        <v>7.7</v>
      </c>
    </row>
    <row r="377">
      <c r="A377" s="3" t="str">
        <f>VLOOKUP(B377,'DK Salaries'!$B$2:$G$1000,6,false)</f>
        <v>WR</v>
      </c>
      <c r="B377" s="3" t="s">
        <v>618</v>
      </c>
      <c r="C377" s="12" t="str">
        <f>iferror(VLOOKUP(B377,'FD Salaries'!$M$2:$P$1000,3,false)," ")</f>
        <v/>
      </c>
      <c r="D377" s="12" t="str">
        <f>iferror(VLOOKUP(B377,'FD Salaries'!$M$2:$P$1000,4,false)," ")</f>
        <v/>
      </c>
      <c r="E377" s="12">
        <f>VLOOKUP(B377,Functions!$B$2:$E$1000,4,false)</f>
        <v>8.3</v>
      </c>
      <c r="F377" s="30">
        <f>VLOOKUP(B377,'DK Salaries'!$B$2:$C$1000,2,false)</f>
        <v>3300</v>
      </c>
      <c r="G377" s="31">
        <f t="shared" si="1"/>
        <v>6.6</v>
      </c>
      <c r="H377" s="31">
        <f t="shared" si="2"/>
        <v>9.9</v>
      </c>
      <c r="I377" s="31">
        <f t="shared" si="3"/>
        <v>13.2</v>
      </c>
      <c r="J377" s="3" t="str">
        <f>IFERROR(VLOOKUP(VLOOKUP(B377,Functions!B$2:L$1000,5,false),Functions2!$A$2:$B$100,2,FALSE),VLOOKUP(B377,Functions!B$2:L$1000,5,false))</f>
        <v>Mia</v>
      </c>
      <c r="K377" s="3" t="str">
        <f>IFERROR(VLOOKUP(VLOOKUP(B377,Functions!B$2:L$1000,11,false),Functions2!$A$2:$B$100,2,FALSE),VLOOKUP(B377,Functions!B$2:L$1000,11,false))</f>
        <v>Pit</v>
      </c>
      <c r="L377" s="32">
        <f>VLOOKUP(K377,'DK DvP'!A$2:F$34,if(A377="DST",6,if(A377="TE",5,if(A377="WR",4,if(A377="RB",3,2)))),FALSE)/VLOOKUP("AVG",'DK DvP'!$A$2:$F$34,if(A377="DST",6,if(A377="TE",5,if(A377="WR",4,if(A377="RB",3,2)))),false)</f>
        <v>1.029486528</v>
      </c>
      <c r="M377" s="8">
        <f>VLOOKUP(J377,Odds!$I$2:$J$31,2,false)</f>
        <v>20.25</v>
      </c>
      <c r="N377" s="12">
        <f>VLOOKUP(if(A377="DST",K377,J377),'Avg Line'!$D$1:$E$32,2,false)</f>
        <v>20.7</v>
      </c>
      <c r="O377" s="31">
        <f t="shared" si="4"/>
        <v>0.9782608696</v>
      </c>
      <c r="P377" s="12">
        <f t="shared" si="5"/>
        <v>8.358983002</v>
      </c>
      <c r="Q377" s="12">
        <f t="shared" si="6"/>
        <v>2.533025152</v>
      </c>
      <c r="R377" s="33">
        <f t="shared" si="7"/>
        <v>0.7633071306</v>
      </c>
      <c r="S377" s="33">
        <f t="shared" si="8"/>
        <v>0.537580312</v>
      </c>
      <c r="T377" s="33">
        <f t="shared" si="9"/>
        <v>0.2986449111</v>
      </c>
      <c r="U377" s="3">
        <f>iferror(VLOOKUP(B377,Calendar!$A$2:$C$1001,2,false),"TBD")</f>
        <v>10.4</v>
      </c>
      <c r="V377" s="3">
        <f>iferror(VLOOKUP(B377,Calendar!$A$2:$C$1001,3,false),"TBD")</f>
        <v>5.3</v>
      </c>
    </row>
    <row r="378">
      <c r="A378" s="3" t="str">
        <f>VLOOKUP(B378,'DK Salaries'!$B$2:$G$1000,6,false)</f>
        <v>WR</v>
      </c>
      <c r="B378" s="3" t="s">
        <v>295</v>
      </c>
      <c r="C378" s="12" t="str">
        <f>iferror(VLOOKUP(B378,'FD Salaries'!$M$2:$P$1000,3,false)," ")</f>
        <v>Q</v>
      </c>
      <c r="D378" s="12" t="str">
        <f>iferror(VLOOKUP(B378,'FD Salaries'!$M$2:$P$1000,4,false)," ")</f>
        <v>Ribs</v>
      </c>
      <c r="E378" s="12">
        <f>VLOOKUP(B378,Functions!$B$2:$E$1000,4,false)</f>
        <v>14.04</v>
      </c>
      <c r="F378" s="30">
        <f>VLOOKUP(B378,'DK Salaries'!$B$2:$C$1000,2,false)</f>
        <v>5200</v>
      </c>
      <c r="G378" s="31">
        <f t="shared" si="1"/>
        <v>10.4</v>
      </c>
      <c r="H378" s="31">
        <f t="shared" si="2"/>
        <v>15.6</v>
      </c>
      <c r="I378" s="31">
        <f t="shared" si="3"/>
        <v>20.8</v>
      </c>
      <c r="J378" s="3" t="str">
        <f>IFERROR(VLOOKUP(VLOOKUP(B378,Functions!B$2:L$1000,5,false),Functions2!$A$2:$B$100,2,FALSE),VLOOKUP(B378,Functions!B$2:L$1000,5,false))</f>
        <v>Bal</v>
      </c>
      <c r="K378" s="3" t="str">
        <f>IFERROR(VLOOKUP(VLOOKUP(B378,Functions!B$2:L$1000,11,false),Functions2!$A$2:$B$100,2,FALSE),VLOOKUP(B378,Functions!B$2:L$1000,11,false))</f>
        <v>NYG</v>
      </c>
      <c r="L378" s="32">
        <f>VLOOKUP(K378,'DK DvP'!A$2:F$34,if(A378="DST",6,if(A378="TE",5,if(A378="WR",4,if(A378="RB",3,2)))),FALSE)/VLOOKUP("AVG",'DK DvP'!$A$2:$F$34,if(A378="DST",6,if(A378="TE",5,if(A378="WR",4,if(A378="RB",3,2)))),false)</f>
        <v>1.071174377</v>
      </c>
      <c r="M378" s="8">
        <f>VLOOKUP(J378,Odds!$I$2:$J$31,2,false)</f>
        <v>20.75</v>
      </c>
      <c r="N378" s="12">
        <f>VLOOKUP(if(A378="DST",K378,J378),'Avg Line'!$D$1:$E$32,2,false)</f>
        <v>23.8</v>
      </c>
      <c r="O378" s="31">
        <f t="shared" si="4"/>
        <v>0.8718487395</v>
      </c>
      <c r="P378" s="12">
        <f t="shared" si="5"/>
        <v>13.11198451</v>
      </c>
      <c r="Q378" s="12">
        <f t="shared" si="6"/>
        <v>2.521535483</v>
      </c>
      <c r="R378" s="33">
        <f t="shared" si="7"/>
        <v>0.7398415997</v>
      </c>
      <c r="S378" s="33">
        <f t="shared" si="8"/>
        <v>0.3875484811</v>
      </c>
      <c r="T378" s="33">
        <f t="shared" si="9"/>
        <v>0.1123193195</v>
      </c>
      <c r="U378" s="3">
        <f>iferror(VLOOKUP(B378,Calendar!$A$2:$C$1001,2,false),"TBD")</f>
        <v>14</v>
      </c>
      <c r="V378" s="3">
        <f>iferror(VLOOKUP(B378,Calendar!$A$2:$C$1001,3,false),"TBD")</f>
        <v>5.6</v>
      </c>
    </row>
    <row r="379">
      <c r="A379" s="3" t="str">
        <f>VLOOKUP(B379,'DK Salaries'!$B$2:$G$1000,6,false)</f>
        <v>WR</v>
      </c>
      <c r="B379" s="3" t="s">
        <v>480</v>
      </c>
      <c r="C379" s="12" t="str">
        <f>iferror(VLOOKUP(B379,'FD Salaries'!$M$2:$P$1000,3,false)," ")</f>
        <v/>
      </c>
      <c r="D379" s="12" t="str">
        <f>iferror(VLOOKUP(B379,'FD Salaries'!$M$2:$P$1000,4,false)," ")</f>
        <v/>
      </c>
      <c r="E379" s="12">
        <f>VLOOKUP(B379,Functions!$B$2:$E$1000,4,false)</f>
        <v>7.92</v>
      </c>
      <c r="F379" s="30">
        <f>VLOOKUP(B379,'DK Salaries'!$B$2:$C$1000,2,false)</f>
        <v>4200</v>
      </c>
      <c r="G379" s="31">
        <f t="shared" si="1"/>
        <v>8.4</v>
      </c>
      <c r="H379" s="31">
        <f t="shared" si="2"/>
        <v>12.6</v>
      </c>
      <c r="I379" s="31">
        <f t="shared" si="3"/>
        <v>16.8</v>
      </c>
      <c r="J379" s="3" t="str">
        <f>IFERROR(VLOOKUP(VLOOKUP(B379,Functions!B$2:L$1000,5,false),Functions2!$A$2:$B$100,2,FALSE),VLOOKUP(B379,Functions!B$2:L$1000,5,false))</f>
        <v>Buf</v>
      </c>
      <c r="K379" s="3" t="str">
        <f>IFERROR(VLOOKUP(VLOOKUP(B379,Functions!B$2:L$1000,11,false),Functions2!$A$2:$B$100,2,FALSE),VLOOKUP(B379,Functions!B$2:L$1000,11,false))</f>
        <v>SFO</v>
      </c>
      <c r="L379" s="32">
        <f>VLOOKUP(K379,'DK DvP'!A$2:F$34,if(A379="DST",6,if(A379="TE",5,if(A379="WR",4,if(A379="RB",3,2)))),FALSE)/VLOOKUP("AVG",'DK DvP'!$A$2:$F$34,if(A379="DST",6,if(A379="TE",5,if(A379="WR",4,if(A379="RB",3,2)))),false)</f>
        <v>1.045246568</v>
      </c>
      <c r="M379" s="8">
        <f>VLOOKUP(J379,Odds!$I$2:$J$31,2,false)</f>
        <v>26.25</v>
      </c>
      <c r="N379" s="12">
        <f>VLOOKUP(if(A379="DST",K379,J379),'Avg Line'!$D$1:$E$32,2,false)</f>
        <v>20.75</v>
      </c>
      <c r="O379" s="31">
        <f t="shared" si="4"/>
        <v>1.265060241</v>
      </c>
      <c r="P379" s="12">
        <f t="shared" si="5"/>
        <v>10.47261502</v>
      </c>
      <c r="Q379" s="12">
        <f t="shared" si="6"/>
        <v>2.493479766</v>
      </c>
      <c r="R379" s="33">
        <f t="shared" si="7"/>
        <v>0.4644274235</v>
      </c>
      <c r="S379" s="33">
        <f t="shared" si="8"/>
        <v>0.2006544989</v>
      </c>
      <c r="T379" s="33">
        <f t="shared" si="9"/>
        <v>0.05599795125</v>
      </c>
      <c r="U379" s="3">
        <f>iferror(VLOOKUP(B379,Calendar!$A$2:$C$1001,2,false),"TBD")</f>
        <v>7.9</v>
      </c>
      <c r="V379" s="3">
        <f>iferror(VLOOKUP(B379,Calendar!$A$2:$C$1001,3,false),"TBD")</f>
        <v>5.6</v>
      </c>
    </row>
    <row r="380">
      <c r="A380" s="3" t="str">
        <f>VLOOKUP(B380,'DK Salaries'!$B$2:$G$1000,6,false)</f>
        <v>WR</v>
      </c>
      <c r="B380" s="3" t="s">
        <v>869</v>
      </c>
      <c r="C380" s="12" t="str">
        <f>iferror(VLOOKUP(B380,'FD Salaries'!$M$2:$P$1000,3,false)," ")</f>
        <v/>
      </c>
      <c r="D380" s="12" t="str">
        <f>iferror(VLOOKUP(B380,'FD Salaries'!$M$2:$P$1000,4,false)," ")</f>
        <v/>
      </c>
      <c r="E380" s="12">
        <f>VLOOKUP(B380,Functions!$B$2:$E$1000,4,false)</f>
        <v>7.275</v>
      </c>
      <c r="F380" s="30">
        <f>VLOOKUP(B380,'DK Salaries'!$B$2:$C$1000,2,false)</f>
        <v>3000</v>
      </c>
      <c r="G380" s="31">
        <f t="shared" si="1"/>
        <v>6</v>
      </c>
      <c r="H380" s="31">
        <f t="shared" si="2"/>
        <v>9</v>
      </c>
      <c r="I380" s="31">
        <f t="shared" si="3"/>
        <v>12</v>
      </c>
      <c r="J380" s="3" t="str">
        <f>IFERROR(VLOOKUP(VLOOKUP(B380,Functions!B$2:L$1000,5,false),Functions2!$A$2:$B$100,2,FALSE),VLOOKUP(B380,Functions!B$2:L$1000,5,false))</f>
        <v>KAN</v>
      </c>
      <c r="K380" s="3" t="str">
        <f>IFERROR(VLOOKUP(VLOOKUP(B380,Functions!B$2:L$1000,11,false),Functions2!$A$2:$B$100,2,FALSE),VLOOKUP(B380,Functions!B$2:L$1000,11,false))</f>
        <v>Oak</v>
      </c>
      <c r="L380" s="32">
        <f>VLOOKUP(K380,'DK DvP'!A$2:F$34,if(A380="DST",6,if(A380="TE",5,if(A380="WR",4,if(A380="RB",3,2)))),FALSE)/VLOOKUP("AVG",'DK DvP'!$A$2:$F$34,if(A380="DST",6,if(A380="TE",5,if(A380="WR",4,if(A380="RB",3,2)))),false)</f>
        <v>1.405185562</v>
      </c>
      <c r="M380" s="8">
        <f>VLOOKUP(J380,Odds!$I$2:$J$31,2,false)</f>
        <v>22.75</v>
      </c>
      <c r="N380" s="12">
        <f>VLOOKUP(if(A380="DST",K380,J380),'Avg Line'!$D$1:$E$32,2,false)</f>
        <v>31.17</v>
      </c>
      <c r="O380" s="31">
        <f t="shared" si="4"/>
        <v>0.7298684633</v>
      </c>
      <c r="P380" s="12">
        <f t="shared" si="5"/>
        <v>7.461244558</v>
      </c>
      <c r="Q380" s="12">
        <f t="shared" si="6"/>
        <v>2.487081519</v>
      </c>
      <c r="R380" s="33">
        <f t="shared" si="7"/>
        <v>0.5253126605</v>
      </c>
      <c r="S380" s="33">
        <f t="shared" si="8"/>
        <v>0.339913794</v>
      </c>
      <c r="T380" s="33">
        <f t="shared" si="9"/>
        <v>0.1870313987</v>
      </c>
      <c r="U380" s="3">
        <f>iferror(VLOOKUP(B380,Calendar!$A$2:$C$1001,2,false),"TBD")</f>
        <v>6.4</v>
      </c>
      <c r="V380" s="3">
        <f>iferror(VLOOKUP(B380,Calendar!$A$2:$C$1001,3,false),"TBD")</f>
        <v>6.3</v>
      </c>
    </row>
    <row r="381">
      <c r="A381" s="3" t="str">
        <f>VLOOKUP(B381,'DK Salaries'!$B$2:$G$1000,6,false)</f>
        <v>WR</v>
      </c>
      <c r="B381" s="3" t="s">
        <v>495</v>
      </c>
      <c r="C381" s="12" t="str">
        <f>iferror(VLOOKUP(B381,'FD Salaries'!$M$2:$P$1000,3,false)," ")</f>
        <v/>
      </c>
      <c r="D381" s="12" t="str">
        <f>iferror(VLOOKUP(B381,'FD Salaries'!$M$2:$P$1000,4,false)," ")</f>
        <v/>
      </c>
      <c r="E381" s="12">
        <f>VLOOKUP(B381,Functions!$B$2:$E$1000,4,false)</f>
        <v>7.38</v>
      </c>
      <c r="F381" s="30">
        <f>VLOOKUP(B381,'DK Salaries'!$B$2:$C$1000,2,false)</f>
        <v>4100</v>
      </c>
      <c r="G381" s="31">
        <f t="shared" si="1"/>
        <v>8.2</v>
      </c>
      <c r="H381" s="31">
        <f t="shared" si="2"/>
        <v>12.3</v>
      </c>
      <c r="I381" s="31">
        <f t="shared" si="3"/>
        <v>16.4</v>
      </c>
      <c r="J381" s="3" t="str">
        <f>IFERROR(VLOOKUP(VLOOKUP(B381,Functions!B$2:L$1000,5,false),Functions2!$A$2:$B$100,2,FALSE),VLOOKUP(B381,Functions!B$2:L$1000,5,false))</f>
        <v>Ten</v>
      </c>
      <c r="K381" s="3" t="str">
        <f>IFERROR(VLOOKUP(VLOOKUP(B381,Functions!B$2:L$1000,11,false),Functions2!$A$2:$B$100,2,FALSE),VLOOKUP(B381,Functions!B$2:L$1000,11,false))</f>
        <v>Cle</v>
      </c>
      <c r="L381" s="32">
        <f>VLOOKUP(K381,'DK DvP'!A$2:F$34,if(A381="DST",6,if(A381="TE",5,if(A381="WR",4,if(A381="RB",3,2)))),FALSE)/VLOOKUP("AVG",'DK DvP'!$A$2:$F$34,if(A381="DST",6,if(A381="TE",5,if(A381="WR",4,if(A381="RB",3,2)))),false)</f>
        <v>1.066598882</v>
      </c>
      <c r="M381" s="8">
        <f>VLOOKUP(J381,Odds!$I$2:$J$31,2,false)</f>
        <v>26.25</v>
      </c>
      <c r="N381" s="12">
        <f>VLOOKUP(if(A381="DST",K381,J381),'Avg Line'!$D$1:$E$32,2,false)</f>
        <v>20.3</v>
      </c>
      <c r="O381" s="31">
        <f t="shared" si="4"/>
        <v>1.293103448</v>
      </c>
      <c r="P381" s="12">
        <f t="shared" si="5"/>
        <v>10.17866346</v>
      </c>
      <c r="Q381" s="12">
        <f t="shared" si="6"/>
        <v>2.482600845</v>
      </c>
      <c r="R381" s="33">
        <f t="shared" si="7"/>
        <v>0.42944875</v>
      </c>
      <c r="S381" s="33">
        <f t="shared" si="8"/>
        <v>0.1381014433</v>
      </c>
      <c r="T381" s="33">
        <f t="shared" si="9"/>
        <v>0.02275013195</v>
      </c>
      <c r="U381" s="3">
        <f>iferror(VLOOKUP(B381,Calendar!$A$2:$C$1001,2,false),"TBD")</f>
        <v>7.4</v>
      </c>
      <c r="V381" s="3">
        <f>iferror(VLOOKUP(B381,Calendar!$A$2:$C$1001,3,false),"TBD")</f>
        <v>4.5</v>
      </c>
    </row>
    <row r="382">
      <c r="A382" s="3" t="str">
        <f>VLOOKUP(B382,'DK Salaries'!$B$2:$G$1000,6,false)</f>
        <v>WR</v>
      </c>
      <c r="B382" s="3" t="s">
        <v>437</v>
      </c>
      <c r="C382" s="12" t="str">
        <f>iferror(VLOOKUP(B382,'FD Salaries'!$M$2:$P$1000,3,false)," ")</f>
        <v/>
      </c>
      <c r="D382" s="12" t="str">
        <f>iferror(VLOOKUP(B382,'FD Salaries'!$M$2:$P$1000,4,false)," ")</f>
        <v/>
      </c>
      <c r="E382" s="12">
        <f>VLOOKUP(B382,Functions!$B$2:$E$1000,4,false)</f>
        <v>10.9</v>
      </c>
      <c r="F382" s="30">
        <f>VLOOKUP(B382,'DK Salaries'!$B$2:$C$1000,2,false)</f>
        <v>4700</v>
      </c>
      <c r="G382" s="31">
        <f t="shared" si="1"/>
        <v>9.4</v>
      </c>
      <c r="H382" s="31">
        <f t="shared" si="2"/>
        <v>14.1</v>
      </c>
      <c r="I382" s="31">
        <f t="shared" si="3"/>
        <v>18.8</v>
      </c>
      <c r="J382" s="3" t="str">
        <f>IFERROR(VLOOKUP(VLOOKUP(B382,Functions!B$2:L$1000,5,false),Functions2!$A$2:$B$100,2,FALSE),VLOOKUP(B382,Functions!B$2:L$1000,5,false))</f>
        <v>Jax</v>
      </c>
      <c r="K382" s="3" t="str">
        <f>IFERROR(VLOOKUP(VLOOKUP(B382,Functions!B$2:L$1000,11,false),Functions2!$A$2:$B$100,2,FALSE),VLOOKUP(B382,Functions!B$2:L$1000,11,false))</f>
        <v>Chi</v>
      </c>
      <c r="L382" s="32">
        <f>VLOOKUP(K382,'DK DvP'!A$2:F$34,if(A382="DST",6,if(A382="TE",5,if(A382="WR",4,if(A382="RB",3,2)))),FALSE)/VLOOKUP("AVG",'DK DvP'!$A$2:$F$34,if(A382="DST",6,if(A382="TE",5,if(A382="WR",4,if(A382="RB",3,2)))),false)</f>
        <v>1.053380783</v>
      </c>
      <c r="M382" s="8">
        <f>VLOOKUP(J382,Odds!$I$2:$J$31,2,false)</f>
        <v>22.5</v>
      </c>
      <c r="N382" s="12">
        <f>VLOOKUP(if(A382="DST",K382,J382),'Avg Line'!$D$1:$E$32,2,false)</f>
        <v>22.19</v>
      </c>
      <c r="O382" s="31">
        <f t="shared" si="4"/>
        <v>1.013970257</v>
      </c>
      <c r="P382" s="12">
        <f t="shared" si="5"/>
        <v>11.64225494</v>
      </c>
      <c r="Q382" s="12">
        <f t="shared" si="6"/>
        <v>2.477075518</v>
      </c>
      <c r="R382" s="33">
        <f t="shared" si="7"/>
        <v>0.7733726476</v>
      </c>
      <c r="S382" s="33">
        <f t="shared" si="8"/>
        <v>0.0547992917</v>
      </c>
      <c r="T382" s="33">
        <f t="shared" si="9"/>
        <v>0.0000390755966</v>
      </c>
      <c r="U382" s="3">
        <f>iferror(VLOOKUP(B382,Calendar!$A$2:$C$1001,2,false),"TBD")</f>
        <v>10.9</v>
      </c>
      <c r="V382" s="3">
        <f>iferror(VLOOKUP(B382,Calendar!$A$2:$C$1001,3,false),"TBD")</f>
        <v>2</v>
      </c>
    </row>
    <row r="383">
      <c r="A383" s="3" t="str">
        <f>VLOOKUP(B383,'DK Salaries'!$B$2:$G$1000,6,false)</f>
        <v>WR</v>
      </c>
      <c r="B383" s="3" t="s">
        <v>607</v>
      </c>
      <c r="C383" s="12" t="str">
        <f>iferror(VLOOKUP(B383,'FD Salaries'!$M$2:$P$1000,3,false)," ")</f>
        <v/>
      </c>
      <c r="D383" s="12" t="str">
        <f>iferror(VLOOKUP(B383,'FD Salaries'!$M$2:$P$1000,4,false)," ")</f>
        <v/>
      </c>
      <c r="E383" s="12">
        <f>VLOOKUP(B383,Functions!$B$2:$E$1000,4,false)</f>
        <v>5.9</v>
      </c>
      <c r="F383" s="30">
        <f>VLOOKUP(B383,'DK Salaries'!$B$2:$C$1000,2,false)</f>
        <v>3300</v>
      </c>
      <c r="G383" s="31">
        <f t="shared" si="1"/>
        <v>6.6</v>
      </c>
      <c r="H383" s="31">
        <f t="shared" si="2"/>
        <v>9.9</v>
      </c>
      <c r="I383" s="31">
        <f t="shared" si="3"/>
        <v>13.2</v>
      </c>
      <c r="J383" s="3" t="str">
        <f>IFERROR(VLOOKUP(VLOOKUP(B383,Functions!B$2:L$1000,5,false),Functions2!$A$2:$B$100,2,FALSE),VLOOKUP(B383,Functions!B$2:L$1000,5,false))</f>
        <v>Ten</v>
      </c>
      <c r="K383" s="3" t="str">
        <f>IFERROR(VLOOKUP(VLOOKUP(B383,Functions!B$2:L$1000,11,false),Functions2!$A$2:$B$100,2,FALSE),VLOOKUP(B383,Functions!B$2:L$1000,11,false))</f>
        <v>Cle</v>
      </c>
      <c r="L383" s="32">
        <f>VLOOKUP(K383,'DK DvP'!A$2:F$34,if(A383="DST",6,if(A383="TE",5,if(A383="WR",4,if(A383="RB",3,2)))),FALSE)/VLOOKUP("AVG",'DK DvP'!$A$2:$F$34,if(A383="DST",6,if(A383="TE",5,if(A383="WR",4,if(A383="RB",3,2)))),false)</f>
        <v>1.066598882</v>
      </c>
      <c r="M383" s="8">
        <f>VLOOKUP(J383,Odds!$I$2:$J$31,2,false)</f>
        <v>26.25</v>
      </c>
      <c r="N383" s="12">
        <f>VLOOKUP(if(A383="DST",K383,J383),'Avg Line'!$D$1:$E$32,2,false)</f>
        <v>20.3</v>
      </c>
      <c r="O383" s="31">
        <f t="shared" si="4"/>
        <v>1.293103448</v>
      </c>
      <c r="P383" s="12">
        <f t="shared" si="5"/>
        <v>8.137413881</v>
      </c>
      <c r="Q383" s="12">
        <f t="shared" si="6"/>
        <v>2.465882994</v>
      </c>
      <c r="R383" s="33">
        <f t="shared" si="7"/>
        <v>0.7030985714</v>
      </c>
      <c r="S383" s="33">
        <f t="shared" si="8"/>
        <v>0.04779035227</v>
      </c>
      <c r="T383" s="33">
        <f t="shared" si="9"/>
        <v>0.00005516653503</v>
      </c>
      <c r="U383" s="3">
        <f>iferror(VLOOKUP(B383,Calendar!$A$2:$C$1001,2,false),"TBD")</f>
        <v>7.4</v>
      </c>
      <c r="V383" s="3">
        <f>iferror(VLOOKUP(B383,Calendar!$A$2:$C$1001,3,false),"TBD")</f>
        <v>1.5</v>
      </c>
    </row>
    <row r="384">
      <c r="A384" s="3" t="str">
        <f>VLOOKUP(B384,'DK Salaries'!$B$2:$G$1000,6,false)</f>
        <v>WR</v>
      </c>
      <c r="B384" s="3" t="s">
        <v>382</v>
      </c>
      <c r="C384" s="12" t="str">
        <f>iferror(VLOOKUP(B384,'FD Salaries'!$M$2:$P$1000,3,false)," ")</f>
        <v/>
      </c>
      <c r="D384" s="12" t="str">
        <f>iferror(VLOOKUP(B384,'FD Salaries'!$M$2:$P$1000,4,false)," ")</f>
        <v/>
      </c>
      <c r="E384" s="12">
        <f>VLOOKUP(B384,Functions!$B$2:$E$1000,4,false)</f>
        <v>12.175</v>
      </c>
      <c r="F384" s="30">
        <f>VLOOKUP(B384,'DK Salaries'!$B$2:$C$1000,2,false)</f>
        <v>5000</v>
      </c>
      <c r="G384" s="31">
        <f t="shared" si="1"/>
        <v>10</v>
      </c>
      <c r="H384" s="31">
        <f t="shared" si="2"/>
        <v>15</v>
      </c>
      <c r="I384" s="31">
        <f t="shared" si="3"/>
        <v>20</v>
      </c>
      <c r="J384" s="3" t="str">
        <f>IFERROR(VLOOKUP(VLOOKUP(B384,Functions!B$2:L$1000,5,false),Functions2!$A$2:$B$100,2,FALSE),VLOOKUP(B384,Functions!B$2:L$1000,5,false))</f>
        <v>Mia</v>
      </c>
      <c r="K384" s="3" t="str">
        <f>IFERROR(VLOOKUP(VLOOKUP(B384,Functions!B$2:L$1000,11,false),Functions2!$A$2:$B$100,2,FALSE),VLOOKUP(B384,Functions!B$2:L$1000,11,false))</f>
        <v>Pit</v>
      </c>
      <c r="L384" s="32">
        <f>VLOOKUP(K384,'DK DvP'!A$2:F$34,if(A384="DST",6,if(A384="TE",5,if(A384="WR",4,if(A384="RB",3,2)))),FALSE)/VLOOKUP("AVG",'DK DvP'!$A$2:$F$34,if(A384="DST",6,if(A384="TE",5,if(A384="WR",4,if(A384="RB",3,2)))),false)</f>
        <v>1.029486528</v>
      </c>
      <c r="M384" s="8">
        <f>VLOOKUP(J384,Odds!$I$2:$J$31,2,false)</f>
        <v>20.25</v>
      </c>
      <c r="N384" s="12">
        <f>VLOOKUP(if(A384="DST",K384,J384),'Avg Line'!$D$1:$E$32,2,false)</f>
        <v>20.7</v>
      </c>
      <c r="O384" s="31">
        <f t="shared" si="4"/>
        <v>0.9782608696</v>
      </c>
      <c r="P384" s="12">
        <f t="shared" si="5"/>
        <v>12.26152025</v>
      </c>
      <c r="Q384" s="12">
        <f t="shared" si="6"/>
        <v>2.452304049</v>
      </c>
      <c r="R384" s="33">
        <f t="shared" si="7"/>
        <v>0.6153663113</v>
      </c>
      <c r="S384" s="33">
        <f t="shared" si="8"/>
        <v>0.3544501852</v>
      </c>
      <c r="T384" s="33">
        <f t="shared" si="9"/>
        <v>0.1491699503</v>
      </c>
      <c r="U384" s="3">
        <f>iferror(VLOOKUP(B384,Calendar!$A$2:$C$1001,2,false),"TBD")</f>
        <v>12.2</v>
      </c>
      <c r="V384" s="3">
        <f>iferror(VLOOKUP(B384,Calendar!$A$2:$C$1001,3,false),"TBD")</f>
        <v>7.5</v>
      </c>
    </row>
    <row r="385">
      <c r="A385" s="3" t="str">
        <f>VLOOKUP(B385,'DK Salaries'!$B$2:$G$1000,6,false)</f>
        <v>WR</v>
      </c>
      <c r="B385" s="3" t="s">
        <v>175</v>
      </c>
      <c r="C385" s="12" t="str">
        <f>iferror(VLOOKUP(B385,'FD Salaries'!$M$2:$P$1000,3,false)," ")</f>
        <v/>
      </c>
      <c r="D385" s="12" t="str">
        <f>iferror(VLOOKUP(B385,'FD Salaries'!$M$2:$P$1000,4,false)," ")</f>
        <v/>
      </c>
      <c r="E385" s="12">
        <f>VLOOKUP(B385,Functions!$B$2:$E$1000,4,false)</f>
        <v>15.225</v>
      </c>
      <c r="F385" s="30">
        <f>VLOOKUP(B385,'DK Salaries'!$B$2:$C$1000,2,false)</f>
        <v>6700</v>
      </c>
      <c r="G385" s="31">
        <f t="shared" si="1"/>
        <v>13.4</v>
      </c>
      <c r="H385" s="31">
        <f t="shared" si="2"/>
        <v>20.1</v>
      </c>
      <c r="I385" s="31">
        <f t="shared" si="3"/>
        <v>26.8</v>
      </c>
      <c r="J385" s="3" t="str">
        <f>IFERROR(VLOOKUP(VLOOKUP(B385,Functions!B$2:L$1000,5,false),Functions2!$A$2:$B$100,2,FALSE),VLOOKUP(B385,Functions!B$2:L$1000,5,false))</f>
        <v>Phi</v>
      </c>
      <c r="K385" s="3" t="str">
        <f>IFERROR(VLOOKUP(VLOOKUP(B385,Functions!B$2:L$1000,11,false),Functions2!$A$2:$B$100,2,FALSE),VLOOKUP(B385,Functions!B$2:L$1000,11,false))</f>
        <v>Was</v>
      </c>
      <c r="L385" s="32">
        <f>VLOOKUP(K385,'DK DvP'!A$2:F$34,if(A385="DST",6,if(A385="TE",5,if(A385="WR",4,if(A385="RB",3,2)))),FALSE)/VLOOKUP("AVG",'DK DvP'!$A$2:$F$34,if(A385="DST",6,if(A385="TE",5,if(A385="WR",4,if(A385="RB",3,2)))),false)</f>
        <v>1.018301983</v>
      </c>
      <c r="M385" s="8">
        <f>VLOOKUP(J385,Odds!$I$2:$J$31,2,false)</f>
        <v>23.5</v>
      </c>
      <c r="N385" s="12">
        <f>VLOOKUP(if(A385="DST",K385,J385),'Avg Line'!$D$1:$E$32,2,false)</f>
        <v>22.19</v>
      </c>
      <c r="O385" s="31">
        <f t="shared" si="4"/>
        <v>1.059035602</v>
      </c>
      <c r="P385" s="12">
        <f t="shared" si="5"/>
        <v>16.41891486</v>
      </c>
      <c r="Q385" s="12">
        <f t="shared" si="6"/>
        <v>2.450584307</v>
      </c>
      <c r="R385" s="33">
        <f t="shared" si="7"/>
        <v>0.5868744594</v>
      </c>
      <c r="S385" s="33">
        <f t="shared" si="8"/>
        <v>0.2750664549</v>
      </c>
      <c r="T385" s="33">
        <f t="shared" si="9"/>
        <v>0.07858789586</v>
      </c>
      <c r="U385" s="3">
        <f>iferror(VLOOKUP(B385,Calendar!$A$2:$C$1001,2,false),"TBD")</f>
        <v>15.2</v>
      </c>
      <c r="V385" s="3">
        <f>iferror(VLOOKUP(B385,Calendar!$A$2:$C$1001,3,false),"TBD")</f>
        <v>8.2</v>
      </c>
    </row>
    <row r="386">
      <c r="A386" s="3" t="str">
        <f>VLOOKUP(B386,'DK Salaries'!$B$2:$G$1000,6,false)</f>
        <v>WR</v>
      </c>
      <c r="B386" s="3" t="s">
        <v>455</v>
      </c>
      <c r="C386" s="12" t="str">
        <f>iferror(VLOOKUP(B386,'FD Salaries'!$M$2:$P$1000,3,false)," ")</f>
        <v/>
      </c>
      <c r="D386" s="12" t="str">
        <f>iferror(VLOOKUP(B386,'FD Salaries'!$M$2:$P$1000,4,false)," ")</f>
        <v/>
      </c>
      <c r="E386" s="12">
        <f>VLOOKUP(B386,Functions!$B$2:$E$1000,4,false)</f>
        <v>9.34</v>
      </c>
      <c r="F386" s="30">
        <f>VLOOKUP(B386,'DK Salaries'!$B$2:$C$1000,2,false)</f>
        <v>4500</v>
      </c>
      <c r="G386" s="31">
        <f t="shared" si="1"/>
        <v>9</v>
      </c>
      <c r="H386" s="31">
        <f t="shared" si="2"/>
        <v>13.5</v>
      </c>
      <c r="I386" s="31">
        <f t="shared" si="3"/>
        <v>18</v>
      </c>
      <c r="J386" s="3" t="str">
        <f>IFERROR(VLOOKUP(VLOOKUP(B386,Functions!B$2:L$1000,5,false),Functions2!$A$2:$B$100,2,FALSE),VLOOKUP(B386,Functions!B$2:L$1000,5,false))</f>
        <v>Ari</v>
      </c>
      <c r="K386" s="3" t="str">
        <f>IFERROR(VLOOKUP(VLOOKUP(B386,Functions!B$2:L$1000,11,false),Functions2!$A$2:$B$100,2,FALSE),VLOOKUP(B386,Functions!B$2:L$1000,11,false))</f>
        <v>NYJ</v>
      </c>
      <c r="L386" s="32">
        <f>VLOOKUP(K386,'DK DvP'!A$2:F$34,if(A386="DST",6,if(A386="TE",5,if(A386="WR",4,if(A386="RB",3,2)))),FALSE)/VLOOKUP("AVG",'DK DvP'!$A$2:$F$34,if(A386="DST",6,if(A386="TE",5,if(A386="WR",4,if(A386="RB",3,2)))),false)</f>
        <v>1.122521607</v>
      </c>
      <c r="M386" s="8">
        <f>VLOOKUP(J386,Odds!$I$2:$J$31,2,false)</f>
        <v>27.5</v>
      </c>
      <c r="N386" s="12">
        <f>VLOOKUP(if(A386="DST",K386,J386),'Avg Line'!$D$1:$E$32,2,false)</f>
        <v>26.3</v>
      </c>
      <c r="O386" s="31">
        <f t="shared" si="4"/>
        <v>1.045627376</v>
      </c>
      <c r="P386" s="12">
        <f t="shared" si="5"/>
        <v>10.96272527</v>
      </c>
      <c r="Q386" s="12">
        <f t="shared" si="6"/>
        <v>2.436161171</v>
      </c>
      <c r="R386" s="33">
        <f t="shared" si="7"/>
        <v>0.5107809113</v>
      </c>
      <c r="S386" s="33">
        <f t="shared" si="8"/>
        <v>0.3525747639</v>
      </c>
      <c r="T386" s="33">
        <f t="shared" si="9"/>
        <v>0.2165834953</v>
      </c>
      <c r="U386" s="3">
        <f>iferror(VLOOKUP(B386,Calendar!$A$2:$C$1001,2,false),"TBD")</f>
        <v>9.3</v>
      </c>
      <c r="V386" s="3">
        <f>iferror(VLOOKUP(B386,Calendar!$A$2:$C$1001,3,false),"TBD")</f>
        <v>11.1</v>
      </c>
    </row>
    <row r="387">
      <c r="A387" s="3" t="str">
        <f>VLOOKUP(B387,'DK Salaries'!$B$2:$G$1000,6,false)</f>
        <v>WR</v>
      </c>
      <c r="B387" s="3" t="s">
        <v>219</v>
      </c>
      <c r="C387" s="12" t="str">
        <f>iferror(VLOOKUP(B387,'FD Salaries'!$M$2:$P$1000,3,false)," ")</f>
        <v/>
      </c>
      <c r="D387" s="12" t="str">
        <f>iferror(VLOOKUP(B387,'FD Salaries'!$M$2:$P$1000,4,false)," ")</f>
        <v/>
      </c>
      <c r="E387" s="12">
        <f>VLOOKUP(B387,Functions!$B$2:$E$1000,4,false)</f>
        <v>15.24</v>
      </c>
      <c r="F387" s="30">
        <f>VLOOKUP(B387,'DK Salaries'!$B$2:$C$1000,2,false)</f>
        <v>6100</v>
      </c>
      <c r="G387" s="31">
        <f t="shared" si="1"/>
        <v>12.2</v>
      </c>
      <c r="H387" s="31">
        <f t="shared" si="2"/>
        <v>18.3</v>
      </c>
      <c r="I387" s="31">
        <f t="shared" si="3"/>
        <v>24.4</v>
      </c>
      <c r="J387" s="3" t="str">
        <f>IFERROR(VLOOKUP(VLOOKUP(B387,Functions!B$2:L$1000,5,false),Functions2!$A$2:$B$100,2,FALSE),VLOOKUP(B387,Functions!B$2:L$1000,5,false))</f>
        <v>Cle</v>
      </c>
      <c r="K387" s="3" t="str">
        <f>IFERROR(VLOOKUP(VLOOKUP(B387,Functions!B$2:L$1000,11,false),Functions2!$A$2:$B$100,2,FALSE),VLOOKUP(B387,Functions!B$2:L$1000,11,false))</f>
        <v>Ten</v>
      </c>
      <c r="L387" s="32">
        <f>VLOOKUP(K387,'DK DvP'!A$2:F$34,if(A387="DST",6,if(A387="TE",5,if(A387="WR",4,if(A387="RB",3,2)))),FALSE)/VLOOKUP("AVG",'DK DvP'!$A$2:$F$34,if(A387="DST",6,if(A387="TE",5,if(A387="WR",4,if(A387="RB",3,2)))),false)</f>
        <v>0.9110320285</v>
      </c>
      <c r="M387" s="8">
        <f>VLOOKUP(J387,Odds!$I$2:$J$31,2,false)</f>
        <v>19.25</v>
      </c>
      <c r="N387" s="12">
        <f>VLOOKUP(if(A387="DST",K387,J387),'Avg Line'!$D$1:$E$32,2,false)</f>
        <v>18.5</v>
      </c>
      <c r="O387" s="31">
        <f t="shared" si="4"/>
        <v>1.040540541</v>
      </c>
      <c r="P387" s="12">
        <f t="shared" si="5"/>
        <v>14.44699817</v>
      </c>
      <c r="Q387" s="12">
        <f t="shared" si="6"/>
        <v>2.368360356</v>
      </c>
      <c r="R387" s="33" t="str">
        <f t="shared" si="7"/>
        <v>TBD</v>
      </c>
      <c r="S387" s="33" t="str">
        <f t="shared" si="8"/>
        <v>TBD</v>
      </c>
      <c r="T387" s="33" t="str">
        <f t="shared" si="9"/>
        <v>TBD</v>
      </c>
      <c r="U387" s="3" t="str">
        <f>iferror(VLOOKUP(B387,Calendar!$A$2:$C$1001,2,false),"TBD")</f>
        <v>TBD</v>
      </c>
      <c r="V387" s="3" t="str">
        <f>iferror(VLOOKUP(B387,Calendar!$A$2:$C$1001,3,false),"TBD")</f>
        <v>TBD</v>
      </c>
    </row>
    <row r="388">
      <c r="A388" s="3" t="str">
        <f>VLOOKUP(B388,'DK Salaries'!$B$2:$G$1000,6,false)</f>
        <v>WR</v>
      </c>
      <c r="B388" s="3" t="s">
        <v>20</v>
      </c>
      <c r="C388" s="12" t="str">
        <f>iferror(VLOOKUP(B388,'FD Salaries'!$M$2:$P$1000,3,false)," ")</f>
        <v/>
      </c>
      <c r="D388" s="12" t="str">
        <f>iferror(VLOOKUP(B388,'FD Salaries'!$M$2:$P$1000,4,false)," ")</f>
        <v/>
      </c>
      <c r="E388" s="12">
        <f>VLOOKUP(B388,Functions!$B$2:$E$1000,4,false)</f>
        <v>23.54</v>
      </c>
      <c r="F388" s="30">
        <f>VLOOKUP(B388,'DK Salaries'!$B$2:$C$1000,2,false)</f>
        <v>10000</v>
      </c>
      <c r="G388" s="31">
        <f t="shared" si="1"/>
        <v>20</v>
      </c>
      <c r="H388" s="31">
        <f t="shared" si="2"/>
        <v>30</v>
      </c>
      <c r="I388" s="31">
        <f t="shared" si="3"/>
        <v>40</v>
      </c>
      <c r="J388" s="3" t="str">
        <f>IFERROR(VLOOKUP(VLOOKUP(B388,Functions!B$2:L$1000,5,false),Functions2!$A$2:$B$100,2,FALSE),VLOOKUP(B388,Functions!B$2:L$1000,5,false))</f>
        <v>Pit</v>
      </c>
      <c r="K388" s="3" t="str">
        <f>IFERROR(VLOOKUP(VLOOKUP(B388,Functions!B$2:L$1000,11,false),Functions2!$A$2:$B$100,2,FALSE),VLOOKUP(B388,Functions!B$2:L$1000,11,false))</f>
        <v>Mia</v>
      </c>
      <c r="L388" s="32">
        <f>VLOOKUP(K388,'DK DvP'!A$2:F$34,if(A388="DST",6,if(A388="TE",5,if(A388="WR",4,if(A388="RB",3,2)))),FALSE)/VLOOKUP("AVG",'DK DvP'!$A$2:$F$34,if(A388="DST",6,if(A388="TE",5,if(A388="WR",4,if(A388="RB",3,2)))),false)</f>
        <v>1.191154042</v>
      </c>
      <c r="M388" s="8">
        <f>VLOOKUP(J388,Odds!$I$2:$J$31,2,false)</f>
        <v>27.75</v>
      </c>
      <c r="N388" s="12">
        <f>VLOOKUP(if(A388="DST",K388,J388),'Avg Line'!$D$1:$E$32,2,false)</f>
        <v>32.94</v>
      </c>
      <c r="O388" s="31">
        <f t="shared" si="4"/>
        <v>0.8424408015</v>
      </c>
      <c r="P388" s="12">
        <f t="shared" si="5"/>
        <v>23.62184306</v>
      </c>
      <c r="Q388" s="12">
        <f t="shared" si="6"/>
        <v>2.362184306</v>
      </c>
      <c r="R388" s="33">
        <f t="shared" si="7"/>
        <v>0.6329986196</v>
      </c>
      <c r="S388" s="33">
        <f t="shared" si="8"/>
        <v>0.2639980444</v>
      </c>
      <c r="T388" s="33">
        <f t="shared" si="9"/>
        <v>0.0545842458</v>
      </c>
      <c r="U388" s="3">
        <f>iferror(VLOOKUP(B388,Calendar!$A$2:$C$1001,2,false),"TBD")</f>
        <v>23.5</v>
      </c>
      <c r="V388" s="3">
        <f>iferror(VLOOKUP(B388,Calendar!$A$2:$C$1001,3,false),"TBD")</f>
        <v>10.3</v>
      </c>
    </row>
    <row r="389">
      <c r="A389" s="3" t="str">
        <f>VLOOKUP(B389,'DK Salaries'!$B$2:$G$1000,6,false)</f>
        <v>WR</v>
      </c>
      <c r="B389" s="3" t="s">
        <v>112</v>
      </c>
      <c r="C389" s="12" t="str">
        <f>iferror(VLOOKUP(B389,'FD Salaries'!$M$2:$P$1000,3,false)," ")</f>
        <v/>
      </c>
      <c r="D389" s="12" t="str">
        <f>iferror(VLOOKUP(B389,'FD Salaries'!$M$2:$P$1000,4,false)," ")</f>
        <v/>
      </c>
      <c r="E389" s="12">
        <f>VLOOKUP(B389,Functions!$B$2:$E$1000,4,false)</f>
        <v>17.52</v>
      </c>
      <c r="F389" s="30">
        <f>VLOOKUP(B389,'DK Salaries'!$B$2:$C$1000,2,false)</f>
        <v>7500</v>
      </c>
      <c r="G389" s="31">
        <f t="shared" si="1"/>
        <v>15</v>
      </c>
      <c r="H389" s="31">
        <f t="shared" si="2"/>
        <v>22.5</v>
      </c>
      <c r="I389" s="31">
        <f t="shared" si="3"/>
        <v>30</v>
      </c>
      <c r="J389" s="3" t="str">
        <f>IFERROR(VLOOKUP(VLOOKUP(B389,Functions!B$2:L$1000,5,false),Functions2!$A$2:$B$100,2,FALSE),VLOOKUP(B389,Functions!B$2:L$1000,5,false))</f>
        <v>Oak</v>
      </c>
      <c r="K389" s="3" t="str">
        <f>IFERROR(VLOOKUP(VLOOKUP(B389,Functions!B$2:L$1000,11,false),Functions2!$A$2:$B$100,2,FALSE),VLOOKUP(B389,Functions!B$2:L$1000,11,false))</f>
        <v>KAN</v>
      </c>
      <c r="L389" s="32">
        <f>VLOOKUP(K389,'DK DvP'!A$2:F$34,if(A389="DST",6,if(A389="TE",5,if(A389="WR",4,if(A389="RB",3,2)))),FALSE)/VLOOKUP("AVG",'DK DvP'!$A$2:$F$34,if(A389="DST",6,if(A389="TE",5,if(A389="WR",4,if(A389="RB",3,2)))),false)</f>
        <v>1.031520081</v>
      </c>
      <c r="M389" s="8">
        <f>VLOOKUP(J389,Odds!$I$2:$J$31,2,false)</f>
        <v>23.75</v>
      </c>
      <c r="N389" s="12">
        <f>VLOOKUP(if(A389="DST",K389,J389),'Avg Line'!$D$1:$E$32,2,false)</f>
        <v>24.3</v>
      </c>
      <c r="O389" s="31">
        <f t="shared" si="4"/>
        <v>0.9773662551</v>
      </c>
      <c r="P389" s="12">
        <f t="shared" si="5"/>
        <v>17.66318954</v>
      </c>
      <c r="Q389" s="12">
        <f t="shared" si="6"/>
        <v>2.355091939</v>
      </c>
      <c r="R389" s="33">
        <f t="shared" si="7"/>
        <v>0.6027288059</v>
      </c>
      <c r="S389" s="33">
        <f t="shared" si="8"/>
        <v>0.3012414401</v>
      </c>
      <c r="T389" s="33">
        <f t="shared" si="9"/>
        <v>0.09644394997</v>
      </c>
      <c r="U389" s="3">
        <f>iferror(VLOOKUP(B389,Calendar!$A$2:$C$1001,2,false),"TBD")</f>
        <v>17.5</v>
      </c>
      <c r="V389" s="3">
        <f>iferror(VLOOKUP(B389,Calendar!$A$2:$C$1001,3,false),"TBD")</f>
        <v>9.6</v>
      </c>
    </row>
    <row r="390">
      <c r="A390" s="3" t="str">
        <f>VLOOKUP(B390,'DK Salaries'!$B$2:$G$1000,6,false)</f>
        <v>WR</v>
      </c>
      <c r="B390" s="3" t="s">
        <v>198</v>
      </c>
      <c r="C390" s="12" t="str">
        <f>iferror(VLOOKUP(B390,'FD Salaries'!$M$2:$P$1000,3,false)," ")</f>
        <v/>
      </c>
      <c r="D390" s="12" t="str">
        <f>iferror(VLOOKUP(B390,'FD Salaries'!$M$2:$P$1000,4,false)," ")</f>
        <v/>
      </c>
      <c r="E390" s="12">
        <f>VLOOKUP(B390,Functions!$B$2:$E$1000,4,false)</f>
        <v>18.3</v>
      </c>
      <c r="F390" s="30">
        <f>VLOOKUP(B390,'DK Salaries'!$B$2:$C$1000,2,false)</f>
        <v>6400</v>
      </c>
      <c r="G390" s="31">
        <f t="shared" si="1"/>
        <v>12.8</v>
      </c>
      <c r="H390" s="31">
        <f t="shared" si="2"/>
        <v>19.2</v>
      </c>
      <c r="I390" s="31">
        <f t="shared" si="3"/>
        <v>25.6</v>
      </c>
      <c r="J390" s="3" t="str">
        <f>IFERROR(VLOOKUP(VLOOKUP(B390,Functions!B$2:L$1000,5,false),Functions2!$A$2:$B$100,2,FALSE),VLOOKUP(B390,Functions!B$2:L$1000,5,false))</f>
        <v>NOR</v>
      </c>
      <c r="K390" s="3" t="str">
        <f>IFERROR(VLOOKUP(VLOOKUP(B390,Functions!B$2:L$1000,11,false),Functions2!$A$2:$B$100,2,FALSE),VLOOKUP(B390,Functions!B$2:L$1000,11,false))</f>
        <v>Car</v>
      </c>
      <c r="L390" s="32">
        <f>VLOOKUP(K390,'DK DvP'!A$2:F$34,if(A390="DST",6,if(A390="TE",5,if(A390="WR",4,if(A390="RB",3,2)))),FALSE)/VLOOKUP("AVG",'DK DvP'!$A$2:$F$34,if(A390="DST",6,if(A390="TE",5,if(A390="WR",4,if(A390="RB",3,2)))),false)</f>
        <v>0.9578037621</v>
      </c>
      <c r="M390" s="8">
        <f>VLOOKUP(J390,Odds!$I$2:$J$31,2,false)</f>
        <v>22.5</v>
      </c>
      <c r="N390" s="12">
        <f>VLOOKUP(if(A390="DST",K390,J390),'Avg Line'!$D$1:$E$32,2,false)</f>
        <v>26.25</v>
      </c>
      <c r="O390" s="31">
        <f t="shared" si="4"/>
        <v>0.8571428571</v>
      </c>
      <c r="P390" s="12">
        <f t="shared" si="5"/>
        <v>15.02383615</v>
      </c>
      <c r="Q390" s="12">
        <f t="shared" si="6"/>
        <v>2.347474399</v>
      </c>
      <c r="R390" s="33">
        <f t="shared" si="7"/>
        <v>0.6344828473</v>
      </c>
      <c r="S390" s="33">
        <f t="shared" si="8"/>
        <v>0.477571325</v>
      </c>
      <c r="T390" s="33">
        <f t="shared" si="9"/>
        <v>0.3241051071</v>
      </c>
      <c r="U390" s="3">
        <f>iferror(VLOOKUP(B390,Calendar!$A$2:$C$1001,2,false),"TBD")</f>
        <v>18.3</v>
      </c>
      <c r="V390" s="3">
        <f>iferror(VLOOKUP(B390,Calendar!$A$2:$C$1001,3,false),"TBD")</f>
        <v>16</v>
      </c>
    </row>
    <row r="391">
      <c r="A391" s="3" t="str">
        <f>VLOOKUP(B391,'DK Salaries'!$B$2:$G$1000,6,false)</f>
        <v>WR</v>
      </c>
      <c r="B391" s="3" t="s">
        <v>494</v>
      </c>
      <c r="C391" s="12" t="str">
        <f>iferror(VLOOKUP(B391,'FD Salaries'!$M$2:$P$1000,3,false)," ")</f>
        <v/>
      </c>
      <c r="D391" s="12" t="str">
        <f>iferror(VLOOKUP(B391,'FD Salaries'!$M$2:$P$1000,4,false)," ")</f>
        <v/>
      </c>
      <c r="E391" s="12">
        <f>VLOOKUP(B391,Functions!$B$2:$E$1000,4,false)</f>
        <v>8.2</v>
      </c>
      <c r="F391" s="30">
        <f>VLOOKUP(B391,'DK Salaries'!$B$2:$C$1000,2,false)</f>
        <v>4200</v>
      </c>
      <c r="G391" s="31">
        <f t="shared" si="1"/>
        <v>8.4</v>
      </c>
      <c r="H391" s="31">
        <f t="shared" si="2"/>
        <v>12.6</v>
      </c>
      <c r="I391" s="31">
        <f t="shared" si="3"/>
        <v>16.8</v>
      </c>
      <c r="J391" s="3" t="str">
        <f>IFERROR(VLOOKUP(VLOOKUP(B391,Functions!B$2:L$1000,5,false),Functions2!$A$2:$B$100,2,FALSE),VLOOKUP(B391,Functions!B$2:L$1000,5,false))</f>
        <v>Ari</v>
      </c>
      <c r="K391" s="3" t="str">
        <f>IFERROR(VLOOKUP(VLOOKUP(B391,Functions!B$2:L$1000,11,false),Functions2!$A$2:$B$100,2,FALSE),VLOOKUP(B391,Functions!B$2:L$1000,11,false))</f>
        <v>NYJ</v>
      </c>
      <c r="L391" s="32">
        <f>VLOOKUP(K391,'DK DvP'!A$2:F$34,if(A391="DST",6,if(A391="TE",5,if(A391="WR",4,if(A391="RB",3,2)))),FALSE)/VLOOKUP("AVG",'DK DvP'!$A$2:$F$34,if(A391="DST",6,if(A391="TE",5,if(A391="WR",4,if(A391="RB",3,2)))),false)</f>
        <v>1.122521607</v>
      </c>
      <c r="M391" s="8">
        <f>VLOOKUP(J391,Odds!$I$2:$J$31,2,false)</f>
        <v>27.5</v>
      </c>
      <c r="N391" s="12">
        <f>VLOOKUP(if(A391="DST",K391,J391),'Avg Line'!$D$1:$E$32,2,false)</f>
        <v>26.3</v>
      </c>
      <c r="O391" s="31">
        <f t="shared" si="4"/>
        <v>1.045627376</v>
      </c>
      <c r="P391" s="12">
        <f t="shared" si="5"/>
        <v>9.624662444</v>
      </c>
      <c r="Q391" s="12">
        <f t="shared" si="6"/>
        <v>2.291586296</v>
      </c>
      <c r="R391" s="33">
        <f t="shared" si="7"/>
        <v>0.8681411191</v>
      </c>
      <c r="S391" s="33">
        <f t="shared" si="8"/>
        <v>0.0880372117</v>
      </c>
      <c r="T391" s="33">
        <f t="shared" si="9"/>
        <v>0.00006577744536</v>
      </c>
      <c r="U391" s="3">
        <f>iferror(VLOOKUP(B391,Calendar!$A$2:$C$1001,2,false),"TBD")</f>
        <v>10.3</v>
      </c>
      <c r="V391" s="3">
        <f>iferror(VLOOKUP(B391,Calendar!$A$2:$C$1001,3,false),"TBD")</f>
        <v>1.7</v>
      </c>
    </row>
    <row r="392">
      <c r="A392" s="3" t="str">
        <f>VLOOKUP(B392,'DK Salaries'!$B$2:$G$1000,6,false)</f>
        <v>WR</v>
      </c>
      <c r="B392" s="3" t="s">
        <v>560</v>
      </c>
      <c r="C392" s="12" t="str">
        <f>iferror(VLOOKUP(B392,'FD Salaries'!$M$2:$P$1000,3,false)," ")</f>
        <v/>
      </c>
      <c r="D392" s="12" t="str">
        <f>iferror(VLOOKUP(B392,'FD Salaries'!$M$2:$P$1000,4,false)," ")</f>
        <v/>
      </c>
      <c r="E392" s="12">
        <f>VLOOKUP(B392,Functions!$B$2:$E$1000,4,false)</f>
        <v>7.08</v>
      </c>
      <c r="F392" s="30">
        <f>VLOOKUP(B392,'DK Salaries'!$B$2:$C$1000,2,false)</f>
        <v>3600</v>
      </c>
      <c r="G392" s="31">
        <f t="shared" si="1"/>
        <v>7.2</v>
      </c>
      <c r="H392" s="31">
        <f t="shared" si="2"/>
        <v>10.8</v>
      </c>
      <c r="I392" s="31">
        <f t="shared" si="3"/>
        <v>14.4</v>
      </c>
      <c r="J392" s="3" t="str">
        <f>IFERROR(VLOOKUP(VLOOKUP(B392,Functions!B$2:L$1000,5,false),Functions2!$A$2:$B$100,2,FALSE),VLOOKUP(B392,Functions!B$2:L$1000,5,false))</f>
        <v>Car</v>
      </c>
      <c r="K392" s="3" t="str">
        <f>IFERROR(VLOOKUP(VLOOKUP(B392,Functions!B$2:L$1000,11,false),Functions2!$A$2:$B$100,2,FALSE),VLOOKUP(B392,Functions!B$2:L$1000,11,false))</f>
        <v>NOR</v>
      </c>
      <c r="L392" s="32">
        <f>VLOOKUP(K392,'DK DvP'!A$2:F$34,if(A392="DST",6,if(A392="TE",5,if(A392="WR",4,if(A392="RB",3,2)))),FALSE)/VLOOKUP("AVG",'DK DvP'!$A$2:$F$34,if(A392="DST",6,if(A392="TE",5,if(A392="WR",4,if(A392="RB",3,2)))),false)</f>
        <v>1.134977123</v>
      </c>
      <c r="M392" s="8">
        <f>VLOOKUP(J392,Odds!$I$2:$J$31,2,false)</f>
        <v>25.5</v>
      </c>
      <c r="N392" s="12">
        <f>VLOOKUP(if(A392="DST",K392,J392),'Avg Line'!$D$1:$E$32,2,false)</f>
        <v>25</v>
      </c>
      <c r="O392" s="31">
        <f t="shared" si="4"/>
        <v>1.02</v>
      </c>
      <c r="P392" s="12">
        <f t="shared" si="5"/>
        <v>8.196350788</v>
      </c>
      <c r="Q392" s="12">
        <f t="shared" si="6"/>
        <v>2.276764108</v>
      </c>
      <c r="R392" s="33">
        <f t="shared" si="7"/>
        <v>0.4930013716</v>
      </c>
      <c r="S392" s="33">
        <f t="shared" si="8"/>
        <v>0.2581295006</v>
      </c>
      <c r="T392" s="33">
        <f t="shared" si="9"/>
        <v>0.1001492217</v>
      </c>
      <c r="U392" s="3">
        <f>iferror(VLOOKUP(B392,Calendar!$A$2:$C$1001,2,false),"TBD")</f>
        <v>7.1</v>
      </c>
      <c r="V392" s="3">
        <f>iferror(VLOOKUP(B392,Calendar!$A$2:$C$1001,3,false),"TBD")</f>
        <v>5.7</v>
      </c>
    </row>
    <row r="393">
      <c r="A393" s="3" t="str">
        <f>VLOOKUP(B393,'DK Salaries'!$B$2:$G$1000,6,false)</f>
        <v>WR</v>
      </c>
      <c r="B393" s="3" t="s">
        <v>272</v>
      </c>
      <c r="C393" s="12" t="str">
        <f>iferror(VLOOKUP(B393,'FD Salaries'!$M$2:$P$1000,3,false)," ")</f>
        <v>Q</v>
      </c>
      <c r="D393" s="12" t="str">
        <f>iferror(VLOOKUP(B393,'FD Salaries'!$M$2:$P$1000,4,false)," ")</f>
        <v>Ankle</v>
      </c>
      <c r="E393" s="12">
        <f>VLOOKUP(B393,Functions!$B$2:$E$1000,4,false)</f>
        <v>13.4</v>
      </c>
      <c r="F393" s="30">
        <f>VLOOKUP(B393,'DK Salaries'!$B$2:$C$1000,2,false)</f>
        <v>5500</v>
      </c>
      <c r="G393" s="31">
        <f t="shared" si="1"/>
        <v>11</v>
      </c>
      <c r="H393" s="31">
        <f t="shared" si="2"/>
        <v>16.5</v>
      </c>
      <c r="I393" s="31">
        <f t="shared" si="3"/>
        <v>22</v>
      </c>
      <c r="J393" s="3" t="str">
        <f>IFERROR(VLOOKUP(VLOOKUP(B393,Functions!B$2:L$1000,5,false),Functions2!$A$2:$B$100,2,FALSE),VLOOKUP(B393,Functions!B$2:L$1000,5,false))</f>
        <v>Bal</v>
      </c>
      <c r="K393" s="3" t="str">
        <f>IFERROR(VLOOKUP(VLOOKUP(B393,Functions!B$2:L$1000,11,false),Functions2!$A$2:$B$100,2,FALSE),VLOOKUP(B393,Functions!B$2:L$1000,11,false))</f>
        <v>NYG</v>
      </c>
      <c r="L393" s="32">
        <f>VLOOKUP(K393,'DK DvP'!A$2:F$34,if(A393="DST",6,if(A393="TE",5,if(A393="WR",4,if(A393="RB",3,2)))),FALSE)/VLOOKUP("AVG",'DK DvP'!$A$2:$F$34,if(A393="DST",6,if(A393="TE",5,if(A393="WR",4,if(A393="RB",3,2)))),false)</f>
        <v>1.071174377</v>
      </c>
      <c r="M393" s="8">
        <f>VLOOKUP(J393,Odds!$I$2:$J$31,2,false)</f>
        <v>20.75</v>
      </c>
      <c r="N393" s="12">
        <f>VLOOKUP(if(A393="DST",K393,J393),'Avg Line'!$D$1:$E$32,2,false)</f>
        <v>23.8</v>
      </c>
      <c r="O393" s="31">
        <f t="shared" si="4"/>
        <v>0.8718487395</v>
      </c>
      <c r="P393" s="12">
        <f t="shared" si="5"/>
        <v>12.51428721</v>
      </c>
      <c r="Q393" s="12">
        <f t="shared" si="6"/>
        <v>2.275324947</v>
      </c>
      <c r="R393" s="33" t="str">
        <f t="shared" si="7"/>
        <v>TBD</v>
      </c>
      <c r="S393" s="33" t="str">
        <f t="shared" si="8"/>
        <v>TBD</v>
      </c>
      <c r="T393" s="33" t="str">
        <f t="shared" si="9"/>
        <v>TBD</v>
      </c>
      <c r="U393" s="3" t="str">
        <f>iferror(VLOOKUP(B393,Calendar!$A$2:$C$1001,2,false),"TBD")</f>
        <v>TBD</v>
      </c>
      <c r="V393" s="3" t="str">
        <f>iferror(VLOOKUP(B393,Calendar!$A$2:$C$1001,3,false),"TBD")</f>
        <v>TBD</v>
      </c>
    </row>
    <row r="394">
      <c r="A394" s="3" t="str">
        <f>VLOOKUP(B394,'DK Salaries'!$B$2:$G$1000,6,false)</f>
        <v>WR</v>
      </c>
      <c r="B394" s="3" t="s">
        <v>53</v>
      </c>
      <c r="C394" s="12" t="str">
        <f>iferror(VLOOKUP(B394,'FD Salaries'!$M$2:$P$1000,3,false)," ")</f>
        <v/>
      </c>
      <c r="D394" s="12" t="str">
        <f>iferror(VLOOKUP(B394,'FD Salaries'!$M$2:$P$1000,4,false)," ")</f>
        <v/>
      </c>
      <c r="E394" s="12">
        <f>VLOOKUP(B394,Functions!$B$2:$E$1000,4,false)</f>
        <v>15.76</v>
      </c>
      <c r="F394" s="30">
        <f>VLOOKUP(B394,'DK Salaries'!$B$2:$C$1000,2,false)</f>
        <v>8100</v>
      </c>
      <c r="G394" s="31">
        <f t="shared" si="1"/>
        <v>16.2</v>
      </c>
      <c r="H394" s="31">
        <f t="shared" si="2"/>
        <v>24.3</v>
      </c>
      <c r="I394" s="31">
        <f t="shared" si="3"/>
        <v>32.4</v>
      </c>
      <c r="J394" s="3" t="str">
        <f>IFERROR(VLOOKUP(VLOOKUP(B394,Functions!B$2:L$1000,5,false),Functions2!$A$2:$B$100,2,FALSE),VLOOKUP(B394,Functions!B$2:L$1000,5,false))</f>
        <v>Car</v>
      </c>
      <c r="K394" s="3" t="str">
        <f>IFERROR(VLOOKUP(VLOOKUP(B394,Functions!B$2:L$1000,11,false),Functions2!$A$2:$B$100,2,FALSE),VLOOKUP(B394,Functions!B$2:L$1000,11,false))</f>
        <v>NOR</v>
      </c>
      <c r="L394" s="32">
        <f>VLOOKUP(K394,'DK DvP'!A$2:F$34,if(A394="DST",6,if(A394="TE",5,if(A394="WR",4,if(A394="RB",3,2)))),FALSE)/VLOOKUP("AVG",'DK DvP'!$A$2:$F$34,if(A394="DST",6,if(A394="TE",5,if(A394="WR",4,if(A394="RB",3,2)))),false)</f>
        <v>1.134977123</v>
      </c>
      <c r="M394" s="8">
        <f>VLOOKUP(J394,Odds!$I$2:$J$31,2,false)</f>
        <v>25.5</v>
      </c>
      <c r="N394" s="12">
        <f>VLOOKUP(if(A394="DST",K394,J394),'Avg Line'!$D$1:$E$32,2,false)</f>
        <v>25</v>
      </c>
      <c r="O394" s="31">
        <f t="shared" si="4"/>
        <v>1.02</v>
      </c>
      <c r="P394" s="12">
        <f t="shared" si="5"/>
        <v>18.24498424</v>
      </c>
      <c r="Q394" s="12">
        <f t="shared" si="6"/>
        <v>2.25246719</v>
      </c>
      <c r="R394" s="33">
        <f t="shared" si="7"/>
        <v>0.4868142271</v>
      </c>
      <c r="S394" s="33">
        <f t="shared" si="8"/>
        <v>0.2411901411</v>
      </c>
      <c r="T394" s="33">
        <f t="shared" si="9"/>
        <v>0.08504715655</v>
      </c>
      <c r="U394" s="3">
        <f>iferror(VLOOKUP(B394,Calendar!$A$2:$C$1001,2,false),"TBD")</f>
        <v>15.8</v>
      </c>
      <c r="V394" s="3">
        <f>iferror(VLOOKUP(B394,Calendar!$A$2:$C$1001,3,false),"TBD")</f>
        <v>12.1</v>
      </c>
    </row>
    <row r="395">
      <c r="A395" s="3" t="str">
        <f>VLOOKUP(B395,'DK Salaries'!$B$2:$G$1000,6,false)</f>
        <v>WR</v>
      </c>
      <c r="B395" s="3" t="s">
        <v>460</v>
      </c>
      <c r="C395" s="12" t="str">
        <f>iferror(VLOOKUP(B395,'FD Salaries'!$M$2:$P$1000,3,false)," ")</f>
        <v/>
      </c>
      <c r="D395" s="12" t="str">
        <f>iferror(VLOOKUP(B395,'FD Salaries'!$M$2:$P$1000,4,false)," ")</f>
        <v/>
      </c>
      <c r="E395" s="12">
        <f>VLOOKUP(B395,Functions!$B$2:$E$1000,4,false)</f>
        <v>12.42</v>
      </c>
      <c r="F395" s="30">
        <f>VLOOKUP(B395,'DK Salaries'!$B$2:$C$1000,2,false)</f>
        <v>4400</v>
      </c>
      <c r="G395" s="31">
        <f t="shared" si="1"/>
        <v>8.8</v>
      </c>
      <c r="H395" s="31">
        <f t="shared" si="2"/>
        <v>13.2</v>
      </c>
      <c r="I395" s="31">
        <f t="shared" si="3"/>
        <v>17.6</v>
      </c>
      <c r="J395" s="3" t="str">
        <f>IFERROR(VLOOKUP(VLOOKUP(B395,Functions!B$2:L$1000,5,false),Functions2!$A$2:$B$100,2,FALSE),VLOOKUP(B395,Functions!B$2:L$1000,5,false))</f>
        <v>Was</v>
      </c>
      <c r="K395" s="3" t="str">
        <f>IFERROR(VLOOKUP(VLOOKUP(B395,Functions!B$2:L$1000,11,false),Functions2!$A$2:$B$100,2,FALSE),VLOOKUP(B395,Functions!B$2:L$1000,11,false))</f>
        <v>Phi</v>
      </c>
      <c r="L395" s="32">
        <f>VLOOKUP(K395,'DK DvP'!A$2:F$34,if(A395="DST",6,if(A395="TE",5,if(A395="WR",4,if(A395="RB",3,2)))),FALSE)/VLOOKUP("AVG",'DK DvP'!$A$2:$F$34,if(A395="DST",6,if(A395="TE",5,if(A395="WR",4,if(A395="RB",3,2)))),false)</f>
        <v>0.8751906457</v>
      </c>
      <c r="M395" s="8">
        <f>VLOOKUP(J395,Odds!$I$2:$J$31,2,false)</f>
        <v>21.5</v>
      </c>
      <c r="N395" s="12">
        <f>VLOOKUP(if(A395="DST",K395,J395),'Avg Line'!$D$1:$E$32,2,false)</f>
        <v>23.65</v>
      </c>
      <c r="O395" s="31">
        <f t="shared" si="4"/>
        <v>0.9090909091</v>
      </c>
      <c r="P395" s="12">
        <f t="shared" si="5"/>
        <v>9.881698017</v>
      </c>
      <c r="Q395" s="12">
        <f t="shared" si="6"/>
        <v>2.245840458</v>
      </c>
      <c r="R395" s="33">
        <f t="shared" si="7"/>
        <v>0.7515087702</v>
      </c>
      <c r="S395" s="33">
        <f t="shared" si="8"/>
        <v>0.4400101837</v>
      </c>
      <c r="T395" s="33">
        <f t="shared" si="9"/>
        <v>0.1632638074</v>
      </c>
      <c r="U395" s="3">
        <f>iferror(VLOOKUP(B395,Calendar!$A$2:$C$1001,2,false),"TBD")</f>
        <v>12.4</v>
      </c>
      <c r="V395" s="3">
        <f>iferror(VLOOKUP(B395,Calendar!$A$2:$C$1001,3,false),"TBD")</f>
        <v>5.3</v>
      </c>
    </row>
    <row r="396">
      <c r="A396" s="3" t="str">
        <f>VLOOKUP(B396,'DK Salaries'!$B$2:$G$1000,6,false)</f>
        <v>WR</v>
      </c>
      <c r="B396" s="3" t="s">
        <v>468</v>
      </c>
      <c r="C396" s="12" t="str">
        <f>iferror(VLOOKUP(B396,'FD Salaries'!$M$2:$P$1000,3,false)," ")</f>
        <v/>
      </c>
      <c r="D396" s="12" t="str">
        <f>iferror(VLOOKUP(B396,'FD Salaries'!$M$2:$P$1000,4,false)," ")</f>
        <v/>
      </c>
      <c r="E396" s="12">
        <f>VLOOKUP(B396,Functions!$B$2:$E$1000,4,false)</f>
        <v>13.38</v>
      </c>
      <c r="F396" s="30">
        <f>VLOOKUP(B396,'DK Salaries'!$B$2:$C$1000,2,false)</f>
        <v>4400</v>
      </c>
      <c r="G396" s="31">
        <f t="shared" si="1"/>
        <v>8.8</v>
      </c>
      <c r="H396" s="31">
        <f t="shared" si="2"/>
        <v>13.2</v>
      </c>
      <c r="I396" s="31">
        <f t="shared" si="3"/>
        <v>17.6</v>
      </c>
      <c r="J396" s="3" t="str">
        <f>IFERROR(VLOOKUP(VLOOKUP(B396,Functions!B$2:L$1000,5,false),Functions2!$A$2:$B$100,2,FALSE),VLOOKUP(B396,Functions!B$2:L$1000,5,false))</f>
        <v>Dal</v>
      </c>
      <c r="K396" s="3" t="str">
        <f>IFERROR(VLOOKUP(VLOOKUP(B396,Functions!B$2:L$1000,11,false),Functions2!$A$2:$B$100,2,FALSE),VLOOKUP(B396,Functions!B$2:L$1000,11,false))</f>
        <v>GNB</v>
      </c>
      <c r="L396" s="32">
        <f>VLOOKUP(K396,'DK DvP'!A$2:F$34,if(A396="DST",6,if(A396="TE",5,if(A396="WR",4,if(A396="RB",3,2)))),FALSE)/VLOOKUP("AVG",'DK DvP'!$A$2:$F$34,if(A396="DST",6,if(A396="TE",5,if(A396="WR",4,if(A396="RB",3,2)))),false)</f>
        <v>1.090493137</v>
      </c>
      <c r="M396" s="8">
        <f>VLOOKUP(J396,Odds!$I$2:$J$31,2,false)</f>
        <v>21.25</v>
      </c>
      <c r="N396" s="12">
        <f>VLOOKUP(if(A396="DST",K396,J396),'Avg Line'!$D$1:$E$32,2,false)</f>
        <v>31.42</v>
      </c>
      <c r="O396" s="31">
        <f t="shared" si="4"/>
        <v>0.6763208148</v>
      </c>
      <c r="P396" s="12">
        <f t="shared" si="5"/>
        <v>9.868060506</v>
      </c>
      <c r="Q396" s="12">
        <f t="shared" si="6"/>
        <v>2.242741024</v>
      </c>
      <c r="R396" s="33">
        <f t="shared" si="7"/>
        <v>0.98927589</v>
      </c>
      <c r="S396" s="33">
        <f t="shared" si="8"/>
        <v>0.5398278373</v>
      </c>
      <c r="T396" s="33">
        <f t="shared" si="9"/>
        <v>0.01786442056</v>
      </c>
      <c r="U396" s="3">
        <f>iferror(VLOOKUP(B396,Calendar!$A$2:$C$1001,2,false),"TBD")</f>
        <v>13.4</v>
      </c>
      <c r="V396" s="3">
        <f>iferror(VLOOKUP(B396,Calendar!$A$2:$C$1001,3,false),"TBD")</f>
        <v>2</v>
      </c>
    </row>
    <row r="397">
      <c r="A397" s="3" t="str">
        <f>VLOOKUP(B397,'DK Salaries'!$B$2:$G$1000,6,false)</f>
        <v>WR</v>
      </c>
      <c r="B397" s="3" t="s">
        <v>432</v>
      </c>
      <c r="C397" s="12" t="str">
        <f>iferror(VLOOKUP(B397,'FD Salaries'!$M$2:$P$1000,3,false)," ")</f>
        <v/>
      </c>
      <c r="D397" s="12" t="str">
        <f>iferror(VLOOKUP(B397,'FD Salaries'!$M$2:$P$1000,4,false)," ")</f>
        <v/>
      </c>
      <c r="E397" s="12">
        <f>VLOOKUP(B397,Functions!$B$2:$E$1000,4,false)</f>
        <v>12.48</v>
      </c>
      <c r="F397" s="30">
        <f>VLOOKUP(B397,'DK Salaries'!$B$2:$C$1000,2,false)</f>
        <v>4900</v>
      </c>
      <c r="G397" s="31">
        <f t="shared" si="1"/>
        <v>9.8</v>
      </c>
      <c r="H397" s="31">
        <f t="shared" si="2"/>
        <v>14.7</v>
      </c>
      <c r="I397" s="31">
        <f t="shared" si="3"/>
        <v>19.6</v>
      </c>
      <c r="J397" s="3" t="str">
        <f>IFERROR(VLOOKUP(VLOOKUP(B397,Functions!B$2:L$1000,5,false),Functions2!$A$2:$B$100,2,FALSE),VLOOKUP(B397,Functions!B$2:L$1000,5,false))</f>
        <v>NYJ</v>
      </c>
      <c r="K397" s="3" t="str">
        <f>IFERROR(VLOOKUP(VLOOKUP(B397,Functions!B$2:L$1000,11,false),Functions2!$A$2:$B$100,2,FALSE),VLOOKUP(B397,Functions!B$2:L$1000,11,false))</f>
        <v>Ari</v>
      </c>
      <c r="L397" s="32">
        <f>VLOOKUP(K397,'DK DvP'!A$2:F$34,if(A397="DST",6,if(A397="TE",5,if(A397="WR",4,if(A397="RB",3,2)))),FALSE)/VLOOKUP("AVG",'DK DvP'!$A$2:$F$34,if(A397="DST",6,if(A397="TE",5,if(A397="WR",4,if(A397="RB",3,2)))),false)</f>
        <v>0.9089984748</v>
      </c>
      <c r="M397" s="8">
        <f>VLOOKUP(J397,Odds!$I$2:$J$31,2,false)</f>
        <v>19.5</v>
      </c>
      <c r="N397" s="12">
        <f>VLOOKUP(if(A397="DST",K397,J397),'Avg Line'!$D$1:$E$32,2,false)</f>
        <v>20.3</v>
      </c>
      <c r="O397" s="31">
        <f t="shared" si="4"/>
        <v>0.960591133</v>
      </c>
      <c r="P397" s="12">
        <f t="shared" si="5"/>
        <v>10.89723492</v>
      </c>
      <c r="Q397" s="12">
        <f t="shared" si="6"/>
        <v>2.223925493</v>
      </c>
      <c r="R397" s="33">
        <f t="shared" si="7"/>
        <v>0.7302721758</v>
      </c>
      <c r="S397" s="33">
        <f t="shared" si="8"/>
        <v>0.3085375387</v>
      </c>
      <c r="T397" s="33">
        <f t="shared" si="9"/>
        <v>0.05330316225</v>
      </c>
      <c r="U397" s="3">
        <f>iferror(VLOOKUP(B397,Calendar!$A$2:$C$1001,2,false),"TBD")</f>
        <v>12.5</v>
      </c>
      <c r="V397" s="3">
        <f>iferror(VLOOKUP(B397,Calendar!$A$2:$C$1001,3,false),"TBD")</f>
        <v>4.4</v>
      </c>
    </row>
    <row r="398">
      <c r="A398" s="3" t="str">
        <f>VLOOKUP(B398,'DK Salaries'!$B$2:$G$1000,6,false)</f>
        <v>WR</v>
      </c>
      <c r="B398" s="3" t="s">
        <v>116</v>
      </c>
      <c r="C398" s="12" t="str">
        <f>iferror(VLOOKUP(B398,'FD Salaries'!$M$2:$P$1000,3,false)," ")</f>
        <v/>
      </c>
      <c r="D398" s="12" t="str">
        <f>iferror(VLOOKUP(B398,'FD Salaries'!$M$2:$P$1000,4,false)," ")</f>
        <v/>
      </c>
      <c r="E398" s="12">
        <f>VLOOKUP(B398,Functions!$B$2:$E$1000,4,false)</f>
        <v>14.26</v>
      </c>
      <c r="F398" s="30">
        <f>VLOOKUP(B398,'DK Salaries'!$B$2:$C$1000,2,false)</f>
        <v>7500</v>
      </c>
      <c r="G398" s="31">
        <f t="shared" si="1"/>
        <v>15</v>
      </c>
      <c r="H398" s="31">
        <f t="shared" si="2"/>
        <v>22.5</v>
      </c>
      <c r="I398" s="31">
        <f t="shared" si="3"/>
        <v>30</v>
      </c>
      <c r="J398" s="3" t="str">
        <f>IFERROR(VLOOKUP(VLOOKUP(B398,Functions!B$2:L$1000,5,false),Functions2!$A$2:$B$100,2,FALSE),VLOOKUP(B398,Functions!B$2:L$1000,5,false))</f>
        <v>Hou</v>
      </c>
      <c r="K398" s="3" t="str">
        <f>IFERROR(VLOOKUP(VLOOKUP(B398,Functions!B$2:L$1000,11,false),Functions2!$A$2:$B$100,2,FALSE),VLOOKUP(B398,Functions!B$2:L$1000,11,false))</f>
        <v>Ind</v>
      </c>
      <c r="L398" s="32">
        <f>VLOOKUP(K398,'DK DvP'!A$2:F$34,if(A398="DST",6,if(A398="TE",5,if(A398="WR",4,if(A398="RB",3,2)))),FALSE)/VLOOKUP("AVG",'DK DvP'!$A$2:$F$34,if(A398="DST",6,if(A398="TE",5,if(A398="WR",4,if(A398="RB",3,2)))),false)</f>
        <v>0.9979664464</v>
      </c>
      <c r="M398" s="8">
        <f>VLOOKUP(J398,Odds!$I$2:$J$31,2,false)</f>
        <v>24.5</v>
      </c>
      <c r="N398" s="12">
        <f>VLOOKUP(if(A398="DST",K398,J398),'Avg Line'!$D$1:$E$32,2,false)</f>
        <v>21.44</v>
      </c>
      <c r="O398" s="31">
        <f t="shared" si="4"/>
        <v>1.142723881</v>
      </c>
      <c r="P398" s="12">
        <f t="shared" si="5"/>
        <v>16.26210529</v>
      </c>
      <c r="Q398" s="12">
        <f t="shared" si="6"/>
        <v>2.168280705</v>
      </c>
      <c r="R398" s="33">
        <f t="shared" si="7"/>
        <v>0.4709362156</v>
      </c>
      <c r="S398" s="33">
        <f t="shared" si="8"/>
        <v>0.1965063248</v>
      </c>
      <c r="T398" s="33">
        <f t="shared" si="9"/>
        <v>0.05098086545</v>
      </c>
      <c r="U398" s="3">
        <f>iferror(VLOOKUP(B398,Calendar!$A$2:$C$1001,2,false),"TBD")</f>
        <v>14.3</v>
      </c>
      <c r="V398" s="3">
        <f>iferror(VLOOKUP(B398,Calendar!$A$2:$C$1001,3,false),"TBD")</f>
        <v>9.6</v>
      </c>
    </row>
    <row r="399">
      <c r="A399" s="3" t="str">
        <f>VLOOKUP(B399,'DK Salaries'!$B$2:$G$1000,6,false)</f>
        <v>WR</v>
      </c>
      <c r="B399" s="3" t="s">
        <v>659</v>
      </c>
      <c r="C399" s="12" t="str">
        <f>iferror(VLOOKUP(B399,'FD Salaries'!$M$2:$P$1000,3,false)," ")</f>
        <v/>
      </c>
      <c r="D399" s="12" t="str">
        <f>iferror(VLOOKUP(B399,'FD Salaries'!$M$2:$P$1000,4,false)," ")</f>
        <v/>
      </c>
      <c r="E399" s="12">
        <f>VLOOKUP(B399,Functions!$B$2:$E$1000,4,false)</f>
        <v>5.55</v>
      </c>
      <c r="F399" s="30">
        <f>VLOOKUP(B399,'DK Salaries'!$B$2:$C$1000,2,false)</f>
        <v>3100</v>
      </c>
      <c r="G399" s="31">
        <f t="shared" si="1"/>
        <v>6.2</v>
      </c>
      <c r="H399" s="31">
        <f t="shared" si="2"/>
        <v>9.3</v>
      </c>
      <c r="I399" s="31">
        <f t="shared" si="3"/>
        <v>12.4</v>
      </c>
      <c r="J399" s="3" t="str">
        <f>IFERROR(VLOOKUP(VLOOKUP(B399,Functions!B$2:L$1000,5,false),Functions2!$A$2:$B$100,2,FALSE),VLOOKUP(B399,Functions!B$2:L$1000,5,false))</f>
        <v>Sea</v>
      </c>
      <c r="K399" s="3" t="str">
        <f>IFERROR(VLOOKUP(VLOOKUP(B399,Functions!B$2:L$1000,11,false),Functions2!$A$2:$B$100,2,FALSE),VLOOKUP(B399,Functions!B$2:L$1000,11,false))</f>
        <v>Atl</v>
      </c>
      <c r="L399" s="32">
        <f>VLOOKUP(K399,'DK DvP'!A$2:F$34,if(A399="DST",6,if(A399="TE",5,if(A399="WR",4,if(A399="RB",3,2)))),FALSE)/VLOOKUP("AVG",'DK DvP'!$A$2:$F$34,if(A399="DST",6,if(A399="TE",5,if(A399="WR",4,if(A399="RB",3,2)))),false)</f>
        <v>1.108286731</v>
      </c>
      <c r="M399" s="8">
        <f>VLOOKUP(J399,Odds!$I$2:$J$31,2,false)</f>
        <v>26</v>
      </c>
      <c r="N399" s="12">
        <f>VLOOKUP(if(A399="DST",K399,J399),'Avg Line'!$D$1:$E$32,2,false)</f>
        <v>23.88</v>
      </c>
      <c r="O399" s="31">
        <f t="shared" si="4"/>
        <v>1.088777219</v>
      </c>
      <c r="P399" s="12">
        <f t="shared" si="5"/>
        <v>6.697059267</v>
      </c>
      <c r="Q399" s="12">
        <f t="shared" si="6"/>
        <v>2.160341699</v>
      </c>
      <c r="R399" s="33">
        <f t="shared" si="7"/>
        <v>0.4338161674</v>
      </c>
      <c r="S399" s="33">
        <f t="shared" si="8"/>
        <v>0.1520271859</v>
      </c>
      <c r="T399" s="33">
        <f t="shared" si="9"/>
        <v>0.02945335931</v>
      </c>
      <c r="U399" s="3">
        <f>iferror(VLOOKUP(B399,Calendar!$A$2:$C$1001,2,false),"TBD")</f>
        <v>5.6</v>
      </c>
      <c r="V399" s="3">
        <f>iferror(VLOOKUP(B399,Calendar!$A$2:$C$1001,3,false),"TBD")</f>
        <v>3.6</v>
      </c>
    </row>
    <row r="400">
      <c r="A400" s="3" t="str">
        <f>VLOOKUP(B400,'DK Salaries'!$B$2:$G$1000,6,false)</f>
        <v>WR</v>
      </c>
      <c r="B400" s="34" t="s">
        <v>73</v>
      </c>
      <c r="C400" s="12" t="str">
        <f>iferror(VLOOKUP(B400,'FD Salaries'!$M$2:$P$1000,3,false)," ")</f>
        <v/>
      </c>
      <c r="D400" s="12" t="str">
        <f>iferror(VLOOKUP(B400,'FD Salaries'!$M$2:$P$1000,4,false)," ")</f>
        <v/>
      </c>
      <c r="E400" s="12">
        <f>VLOOKUP(B400,Functions!$B$2:$E$1000,4,false)</f>
        <v>15.7</v>
      </c>
      <c r="F400" s="30">
        <f>VLOOKUP(B400,'DK Salaries'!$B$2:$C$1000,2,false)</f>
        <v>7800</v>
      </c>
      <c r="G400" s="31">
        <f t="shared" si="1"/>
        <v>15.6</v>
      </c>
      <c r="H400" s="31">
        <f t="shared" si="2"/>
        <v>23.4</v>
      </c>
      <c r="I400" s="31">
        <f t="shared" si="3"/>
        <v>31.2</v>
      </c>
      <c r="J400" s="3" t="str">
        <f>IFERROR(VLOOKUP(VLOOKUP(B400,Functions!B$2:L$1000,5,false),Functions2!$A$2:$B$100,2,FALSE),VLOOKUP(B400,Functions!B$2:L$1000,5,false))</f>
        <v>Jax</v>
      </c>
      <c r="K400" s="3" t="str">
        <f>IFERROR(VLOOKUP(VLOOKUP(B400,Functions!B$2:L$1000,11,false),Functions2!$A$2:$B$100,2,FALSE),VLOOKUP(B400,Functions!B$2:L$1000,11,false))</f>
        <v>Chi</v>
      </c>
      <c r="L400" s="32">
        <f>VLOOKUP(K400,'DK DvP'!A$2:F$34,if(A400="DST",6,if(A400="TE",5,if(A400="WR",4,if(A400="RB",3,2)))),FALSE)/VLOOKUP("AVG",'DK DvP'!$A$2:$F$34,if(A400="DST",6,if(A400="TE",5,if(A400="WR",4,if(A400="RB",3,2)))),false)</f>
        <v>1.053380783</v>
      </c>
      <c r="M400" s="8">
        <f>VLOOKUP(J400,Odds!$I$2:$J$31,2,false)</f>
        <v>22.5</v>
      </c>
      <c r="N400" s="12">
        <f>VLOOKUP(if(A400="DST",K400,J400),'Avg Line'!$D$1:$E$32,2,false)</f>
        <v>22.19</v>
      </c>
      <c r="O400" s="31">
        <f t="shared" si="4"/>
        <v>1.013970257</v>
      </c>
      <c r="P400" s="12">
        <f t="shared" si="5"/>
        <v>16.76911949</v>
      </c>
      <c r="Q400" s="12">
        <f t="shared" si="6"/>
        <v>2.149887115</v>
      </c>
      <c r="R400" s="33">
        <f t="shared" si="7"/>
        <v>0.5057815698</v>
      </c>
      <c r="S400" s="33">
        <f t="shared" si="8"/>
        <v>0.1322234749</v>
      </c>
      <c r="T400" s="33">
        <f t="shared" si="9"/>
        <v>0.01233994116</v>
      </c>
      <c r="U400" s="3">
        <f>iferror(VLOOKUP(B400,Calendar!$A$2:$C$1001,2,false),"TBD")</f>
        <v>15.7</v>
      </c>
      <c r="V400" s="3">
        <f>iferror(VLOOKUP(B400,Calendar!$A$2:$C$1001,3,false),"TBD")</f>
        <v>6.9</v>
      </c>
    </row>
    <row r="401">
      <c r="A401" s="3" t="str">
        <f>VLOOKUP(B401,'DK Salaries'!$B$2:$G$1000,6,false)</f>
        <v>WR</v>
      </c>
      <c r="B401" s="3" t="s">
        <v>531</v>
      </c>
      <c r="C401" s="12" t="str">
        <f>iferror(VLOOKUP(B401,'FD Salaries'!$M$2:$P$1000,3,false)," ")</f>
        <v/>
      </c>
      <c r="D401" s="12" t="str">
        <f>iferror(VLOOKUP(B401,'FD Salaries'!$M$2:$P$1000,4,false)," ")</f>
        <v/>
      </c>
      <c r="E401" s="12">
        <f>VLOOKUP(B401,Functions!$B$2:$E$1000,4,false)</f>
        <v>10.2</v>
      </c>
      <c r="F401" s="30">
        <f>VLOOKUP(B401,'DK Salaries'!$B$2:$C$1000,2,false)</f>
        <v>3800</v>
      </c>
      <c r="G401" s="31">
        <f t="shared" si="1"/>
        <v>7.6</v>
      </c>
      <c r="H401" s="31">
        <f t="shared" si="2"/>
        <v>11.4</v>
      </c>
      <c r="I401" s="31">
        <f t="shared" si="3"/>
        <v>15.2</v>
      </c>
      <c r="J401" s="3" t="str">
        <f>IFERROR(VLOOKUP(VLOOKUP(B401,Functions!B$2:L$1000,5,false),Functions2!$A$2:$B$100,2,FALSE),VLOOKUP(B401,Functions!B$2:L$1000,5,false))</f>
        <v>Was</v>
      </c>
      <c r="K401" s="3" t="str">
        <f>IFERROR(VLOOKUP(VLOOKUP(B401,Functions!B$2:L$1000,11,false),Functions2!$A$2:$B$100,2,FALSE),VLOOKUP(B401,Functions!B$2:L$1000,11,false))</f>
        <v>Phi</v>
      </c>
      <c r="L401" s="32">
        <f>VLOOKUP(K401,'DK DvP'!A$2:F$34,if(A401="DST",6,if(A401="TE",5,if(A401="WR",4,if(A401="RB",3,2)))),FALSE)/VLOOKUP("AVG",'DK DvP'!$A$2:$F$34,if(A401="DST",6,if(A401="TE",5,if(A401="WR",4,if(A401="RB",3,2)))),false)</f>
        <v>0.8751906457</v>
      </c>
      <c r="M401" s="8">
        <f>VLOOKUP(J401,Odds!$I$2:$J$31,2,false)</f>
        <v>21.5</v>
      </c>
      <c r="N401" s="12">
        <f>VLOOKUP(if(A401="DST",K401,J401),'Avg Line'!$D$1:$E$32,2,false)</f>
        <v>23.65</v>
      </c>
      <c r="O401" s="31">
        <f t="shared" si="4"/>
        <v>0.9090909091</v>
      </c>
      <c r="P401" s="12">
        <f t="shared" si="5"/>
        <v>8.115404169</v>
      </c>
      <c r="Q401" s="12">
        <f t="shared" si="6"/>
        <v>2.135632676</v>
      </c>
      <c r="R401" s="33">
        <f t="shared" si="7"/>
        <v>0.7182929199</v>
      </c>
      <c r="S401" s="33">
        <f t="shared" si="8"/>
        <v>0.3948629105</v>
      </c>
      <c r="T401" s="33">
        <f t="shared" si="9"/>
        <v>0.1332602629</v>
      </c>
      <c r="U401" s="3">
        <f>iferror(VLOOKUP(B401,Calendar!$A$2:$C$1001,2,false),"TBD")</f>
        <v>10.2</v>
      </c>
      <c r="V401" s="3">
        <f>iferror(VLOOKUP(B401,Calendar!$A$2:$C$1001,3,false),"TBD")</f>
        <v>4.5</v>
      </c>
    </row>
    <row r="402">
      <c r="A402" s="3" t="str">
        <f>VLOOKUP(B402,'DK Salaries'!$B$2:$G$1000,6,false)</f>
        <v>WR</v>
      </c>
      <c r="B402" s="3" t="s">
        <v>231</v>
      </c>
      <c r="C402" s="12" t="str">
        <f>iferror(VLOOKUP(B402,'FD Salaries'!$M$2:$P$1000,3,false)," ")</f>
        <v>Q</v>
      </c>
      <c r="D402" s="12" t="str">
        <f>iferror(VLOOKUP(B402,'FD Salaries'!$M$2:$P$1000,4,false)," ")</f>
        <v>Shoulder</v>
      </c>
      <c r="E402" s="12">
        <f>VLOOKUP(B402,Functions!$B$2:$E$1000,4,false)</f>
        <v>14.467</v>
      </c>
      <c r="F402" s="30">
        <f>VLOOKUP(B402,'DK Salaries'!$B$2:$C$1000,2,false)</f>
        <v>6000</v>
      </c>
      <c r="G402" s="31">
        <f t="shared" si="1"/>
        <v>12</v>
      </c>
      <c r="H402" s="31">
        <f t="shared" si="2"/>
        <v>18</v>
      </c>
      <c r="I402" s="31">
        <f t="shared" si="3"/>
        <v>24</v>
      </c>
      <c r="J402" s="3" t="str">
        <f>IFERROR(VLOOKUP(VLOOKUP(B402,Functions!B$2:L$1000,5,false),Functions2!$A$2:$B$100,2,FALSE),VLOOKUP(B402,Functions!B$2:L$1000,5,false))</f>
        <v>NYJ</v>
      </c>
      <c r="K402" s="3" t="str">
        <f>IFERROR(VLOOKUP(VLOOKUP(B402,Functions!B$2:L$1000,11,false),Functions2!$A$2:$B$100,2,FALSE),VLOOKUP(B402,Functions!B$2:L$1000,11,false))</f>
        <v>Ari</v>
      </c>
      <c r="L402" s="32">
        <f>VLOOKUP(K402,'DK DvP'!A$2:F$34,if(A402="DST",6,if(A402="TE",5,if(A402="WR",4,if(A402="RB",3,2)))),FALSE)/VLOOKUP("AVG",'DK DvP'!$A$2:$F$34,if(A402="DST",6,if(A402="TE",5,if(A402="WR",4,if(A402="RB",3,2)))),false)</f>
        <v>0.9089984748</v>
      </c>
      <c r="M402" s="8">
        <f>VLOOKUP(J402,Odds!$I$2:$J$31,2,false)</f>
        <v>19.5</v>
      </c>
      <c r="N402" s="12">
        <f>VLOOKUP(if(A402="DST",K402,J402),'Avg Line'!$D$1:$E$32,2,false)</f>
        <v>20.3</v>
      </c>
      <c r="O402" s="31">
        <f t="shared" si="4"/>
        <v>0.960591133</v>
      </c>
      <c r="P402" s="12">
        <f t="shared" si="5"/>
        <v>12.63223538</v>
      </c>
      <c r="Q402" s="12">
        <f t="shared" si="6"/>
        <v>2.105372564</v>
      </c>
      <c r="R402" s="33">
        <f t="shared" si="7"/>
        <v>0.5825156468</v>
      </c>
      <c r="S402" s="33">
        <f t="shared" si="8"/>
        <v>0.3852707489</v>
      </c>
      <c r="T402" s="33">
        <f t="shared" si="9"/>
        <v>0.2142775317</v>
      </c>
      <c r="U402" s="3">
        <f>iferror(VLOOKUP(B402,Calendar!$A$2:$C$1001,2,false),"TBD")</f>
        <v>14.5</v>
      </c>
      <c r="V402" s="3">
        <f>iferror(VLOOKUP(B402,Calendar!$A$2:$C$1001,3,false),"TBD")</f>
        <v>12</v>
      </c>
    </row>
    <row r="403">
      <c r="A403" s="3" t="str">
        <f>VLOOKUP(B403,'DK Salaries'!$B$2:$G$1000,6,false)</f>
        <v>WR</v>
      </c>
      <c r="B403" s="3" t="s">
        <v>638</v>
      </c>
      <c r="C403" s="12" t="str">
        <f>iferror(VLOOKUP(B403,'FD Salaries'!$M$2:$P$1000,3,false)," ")</f>
        <v/>
      </c>
      <c r="D403" s="12" t="str">
        <f>iferror(VLOOKUP(B403,'FD Salaries'!$M$2:$P$1000,4,false)," ")</f>
        <v/>
      </c>
      <c r="E403" s="12">
        <f>VLOOKUP(B403,Functions!$B$2:$E$1000,4,false)</f>
        <v>5.64</v>
      </c>
      <c r="F403" s="30">
        <f>VLOOKUP(B403,'DK Salaries'!$B$2:$C$1000,2,false)</f>
        <v>3200</v>
      </c>
      <c r="G403" s="31">
        <f t="shared" si="1"/>
        <v>6.4</v>
      </c>
      <c r="H403" s="31">
        <f t="shared" si="2"/>
        <v>9.6</v>
      </c>
      <c r="I403" s="31">
        <f t="shared" si="3"/>
        <v>12.8</v>
      </c>
      <c r="J403" s="3" t="str">
        <f>IFERROR(VLOOKUP(VLOOKUP(B403,Functions!B$2:L$1000,5,false),Functions2!$A$2:$B$100,2,FALSE),VLOOKUP(B403,Functions!B$2:L$1000,5,false))</f>
        <v>Ari</v>
      </c>
      <c r="K403" s="3" t="str">
        <f>IFERROR(VLOOKUP(VLOOKUP(B403,Functions!B$2:L$1000,11,false),Functions2!$A$2:$B$100,2,FALSE),VLOOKUP(B403,Functions!B$2:L$1000,11,false))</f>
        <v>NYJ</v>
      </c>
      <c r="L403" s="32">
        <f>VLOOKUP(K403,'DK DvP'!A$2:F$34,if(A403="DST",6,if(A403="TE",5,if(A403="WR",4,if(A403="RB",3,2)))),FALSE)/VLOOKUP("AVG",'DK DvP'!$A$2:$F$34,if(A403="DST",6,if(A403="TE",5,if(A403="WR",4,if(A403="RB",3,2)))),false)</f>
        <v>1.122521607</v>
      </c>
      <c r="M403" s="8">
        <f>VLOOKUP(J403,Odds!$I$2:$J$31,2,false)</f>
        <v>27.5</v>
      </c>
      <c r="N403" s="12">
        <f>VLOOKUP(if(A403="DST",K403,J403),'Avg Line'!$D$1:$E$32,2,false)</f>
        <v>26.3</v>
      </c>
      <c r="O403" s="31">
        <f t="shared" si="4"/>
        <v>1.045627376</v>
      </c>
      <c r="P403" s="12">
        <f t="shared" si="5"/>
        <v>6.619889778</v>
      </c>
      <c r="Q403" s="12">
        <f t="shared" si="6"/>
        <v>2.068715556</v>
      </c>
      <c r="R403" s="33">
        <f t="shared" si="7"/>
        <v>0.5435474691</v>
      </c>
      <c r="S403" s="33">
        <f t="shared" si="8"/>
        <v>0.3480372218</v>
      </c>
      <c r="T403" s="33">
        <f t="shared" si="9"/>
        <v>0.1865651913</v>
      </c>
      <c r="U403" s="3">
        <f>iferror(VLOOKUP(B403,Calendar!$A$2:$C$1001,2,false),"TBD")</f>
        <v>7.1</v>
      </c>
      <c r="V403" s="3">
        <f>iferror(VLOOKUP(B403,Calendar!$A$2:$C$1001,3,false),"TBD")</f>
        <v>6.4</v>
      </c>
    </row>
    <row r="404">
      <c r="A404" s="3" t="str">
        <f>VLOOKUP(B404,'DK Salaries'!$B$2:$G$1000,6,false)</f>
        <v>WR</v>
      </c>
      <c r="B404" s="3" t="s">
        <v>203</v>
      </c>
      <c r="C404" s="12" t="str">
        <f>iferror(VLOOKUP(B404,'FD Salaries'!$M$2:$P$1000,3,false)," ")</f>
        <v/>
      </c>
      <c r="D404" s="12" t="str">
        <f>iferror(VLOOKUP(B404,'FD Salaries'!$M$2:$P$1000,4,false)," ")</f>
        <v/>
      </c>
      <c r="E404" s="12">
        <f>VLOOKUP(B404,Functions!$B$2:$E$1000,4,false)</f>
        <v>12.575</v>
      </c>
      <c r="F404" s="30">
        <f>VLOOKUP(B404,'DK Salaries'!$B$2:$C$1000,2,false)</f>
        <v>6300</v>
      </c>
      <c r="G404" s="31">
        <f t="shared" si="1"/>
        <v>12.6</v>
      </c>
      <c r="H404" s="31">
        <f t="shared" si="2"/>
        <v>18.9</v>
      </c>
      <c r="I404" s="31">
        <f t="shared" si="3"/>
        <v>25.2</v>
      </c>
      <c r="J404" s="3" t="str">
        <f>IFERROR(VLOOKUP(VLOOKUP(B404,Functions!B$2:L$1000,5,false),Functions2!$A$2:$B$100,2,FALSE),VLOOKUP(B404,Functions!B$2:L$1000,5,false))</f>
        <v>KAN</v>
      </c>
      <c r="K404" s="3" t="str">
        <f>IFERROR(VLOOKUP(VLOOKUP(B404,Functions!B$2:L$1000,11,false),Functions2!$A$2:$B$100,2,FALSE),VLOOKUP(B404,Functions!B$2:L$1000,11,false))</f>
        <v>Oak</v>
      </c>
      <c r="L404" s="32">
        <f>VLOOKUP(K404,'DK DvP'!A$2:F$34,if(A404="DST",6,if(A404="TE",5,if(A404="WR",4,if(A404="RB",3,2)))),FALSE)/VLOOKUP("AVG",'DK DvP'!$A$2:$F$34,if(A404="DST",6,if(A404="TE",5,if(A404="WR",4,if(A404="RB",3,2)))),false)</f>
        <v>1.405185562</v>
      </c>
      <c r="M404" s="8">
        <f>VLOOKUP(J404,Odds!$I$2:$J$31,2,false)</f>
        <v>22.75</v>
      </c>
      <c r="N404" s="12">
        <f>VLOOKUP(if(A404="DST",K404,J404),'Avg Line'!$D$1:$E$32,2,false)</f>
        <v>31.17</v>
      </c>
      <c r="O404" s="31">
        <f t="shared" si="4"/>
        <v>0.7298684633</v>
      </c>
      <c r="P404" s="12">
        <f t="shared" si="5"/>
        <v>12.89692788</v>
      </c>
      <c r="Q404" s="12">
        <f t="shared" si="6"/>
        <v>2.047131409</v>
      </c>
      <c r="R404" s="33">
        <f t="shared" si="7"/>
        <v>0.5</v>
      </c>
      <c r="S404" s="33">
        <f t="shared" si="8"/>
        <v>0.05762822228</v>
      </c>
      <c r="T404" s="33">
        <f t="shared" si="9"/>
        <v>0.0008163523128</v>
      </c>
      <c r="U404" s="3">
        <f>iferror(VLOOKUP(B404,Calendar!$A$2:$C$1001,2,false),"TBD")</f>
        <v>12.6</v>
      </c>
      <c r="V404" s="3">
        <f>iferror(VLOOKUP(B404,Calendar!$A$2:$C$1001,3,false),"TBD")</f>
        <v>4</v>
      </c>
    </row>
    <row r="405">
      <c r="A405" s="3" t="str">
        <f>VLOOKUP(B405,'DK Salaries'!$B$2:$G$1000,6,false)</f>
        <v>WR</v>
      </c>
      <c r="B405" s="3" t="s">
        <v>93</v>
      </c>
      <c r="C405" s="12" t="str">
        <f>iferror(VLOOKUP(B405,'FD Salaries'!$M$2:$P$1000,3,false)," ")</f>
        <v/>
      </c>
      <c r="D405" s="12" t="str">
        <f>iferror(VLOOKUP(B405,'FD Salaries'!$M$2:$P$1000,4,false)," ")</f>
        <v/>
      </c>
      <c r="E405" s="12">
        <f>VLOOKUP(B405,Functions!$B$2:$E$1000,4,false)</f>
        <v>21.94</v>
      </c>
      <c r="F405" s="30">
        <f>VLOOKUP(B405,'DK Salaries'!$B$2:$C$1000,2,false)</f>
        <v>7700</v>
      </c>
      <c r="G405" s="31">
        <f t="shared" si="1"/>
        <v>15.4</v>
      </c>
      <c r="H405" s="31">
        <f t="shared" si="2"/>
        <v>23.1</v>
      </c>
      <c r="I405" s="31">
        <f t="shared" si="3"/>
        <v>30.8</v>
      </c>
      <c r="J405" s="3" t="str">
        <f>IFERROR(VLOOKUP(VLOOKUP(B405,Functions!B$2:L$1000,5,false),Functions2!$A$2:$B$100,2,FALSE),VLOOKUP(B405,Functions!B$2:L$1000,5,false))</f>
        <v>Ind</v>
      </c>
      <c r="K405" s="3" t="str">
        <f>IFERROR(VLOOKUP(VLOOKUP(B405,Functions!B$2:L$1000,11,false),Functions2!$A$2:$B$100,2,FALSE),VLOOKUP(B405,Functions!B$2:L$1000,11,false))</f>
        <v>Hou</v>
      </c>
      <c r="L405" s="32">
        <f>VLOOKUP(K405,'DK DvP'!A$2:F$34,if(A405="DST",6,if(A405="TE",5,if(A405="WR",4,if(A405="RB",3,2)))),FALSE)/VLOOKUP("AVG",'DK DvP'!$A$2:$F$34,if(A405="DST",6,if(A405="TE",5,if(A405="WR",4,if(A405="RB",3,2)))),false)</f>
        <v>0.8012201322</v>
      </c>
      <c r="M405" s="8">
        <f>VLOOKUP(J405,Odds!$I$2:$J$31,2,false)</f>
        <v>21.5</v>
      </c>
      <c r="N405" s="12">
        <f>VLOOKUP(if(A405="DST",K405,J405),'Avg Line'!$D$1:$E$32,2,false)</f>
        <v>24.8</v>
      </c>
      <c r="O405" s="31">
        <f t="shared" si="4"/>
        <v>0.8669354839</v>
      </c>
      <c r="P405" s="12">
        <f t="shared" si="5"/>
        <v>15.23965922</v>
      </c>
      <c r="Q405" s="12">
        <f t="shared" si="6"/>
        <v>1.979176522</v>
      </c>
      <c r="R405" s="33">
        <f t="shared" si="7"/>
        <v>0.6970284491</v>
      </c>
      <c r="S405" s="33">
        <f t="shared" si="8"/>
        <v>0.4620628559</v>
      </c>
      <c r="T405" s="33">
        <f t="shared" si="9"/>
        <v>0.2399855</v>
      </c>
      <c r="U405" s="3">
        <f>iferror(VLOOKUP(B405,Calendar!$A$2:$C$1001,2,false),"TBD")</f>
        <v>21.9</v>
      </c>
      <c r="V405" s="3">
        <f>iferror(VLOOKUP(B405,Calendar!$A$2:$C$1001,3,false),"TBD")</f>
        <v>12.6</v>
      </c>
    </row>
    <row r="406">
      <c r="A406" s="3" t="str">
        <f>VLOOKUP(B406,'DK Salaries'!$B$2:$G$1000,6,false)</f>
        <v>WR</v>
      </c>
      <c r="B406" s="3" t="s">
        <v>170</v>
      </c>
      <c r="C406" s="12" t="str">
        <f>iferror(VLOOKUP(B406,'FD Salaries'!$M$2:$P$1000,3,false)," ")</f>
        <v/>
      </c>
      <c r="D406" s="12" t="str">
        <f>iferror(VLOOKUP(B406,'FD Salaries'!$M$2:$P$1000,4,false)," ")</f>
        <v/>
      </c>
      <c r="E406" s="12">
        <f>VLOOKUP(B406,Functions!$B$2:$E$1000,4,false)</f>
        <v>10.04</v>
      </c>
      <c r="F406" s="30">
        <f>VLOOKUP(B406,'DK Salaries'!$B$2:$C$1000,2,false)</f>
        <v>6800</v>
      </c>
      <c r="G406" s="31">
        <f t="shared" si="1"/>
        <v>13.6</v>
      </c>
      <c r="H406" s="31">
        <f t="shared" si="2"/>
        <v>20.4</v>
      </c>
      <c r="I406" s="31">
        <f t="shared" si="3"/>
        <v>27.2</v>
      </c>
      <c r="J406" s="3" t="str">
        <f>IFERROR(VLOOKUP(VLOOKUP(B406,Functions!B$2:L$1000,5,false),Functions2!$A$2:$B$100,2,FALSE),VLOOKUP(B406,Functions!B$2:L$1000,5,false))</f>
        <v>NWE</v>
      </c>
      <c r="K406" s="3" t="str">
        <f>IFERROR(VLOOKUP(VLOOKUP(B406,Functions!B$2:L$1000,11,false),Functions2!$A$2:$B$100,2,FALSE),VLOOKUP(B406,Functions!B$2:L$1000,11,false))</f>
        <v>Cin</v>
      </c>
      <c r="L406" s="32">
        <f>VLOOKUP(K406,'DK DvP'!A$2:F$34,if(A406="DST",6,if(A406="TE",5,if(A406="WR",4,if(A406="RB",3,2)))),FALSE)/VLOOKUP("AVG",'DK DvP'!$A$2:$F$34,if(A406="DST",6,if(A406="TE",5,if(A406="WR",4,if(A406="RB",3,2)))),false)</f>
        <v>1.069140824</v>
      </c>
      <c r="M406" s="8">
        <f>VLOOKUP(J406,Odds!$I$2:$J$31,2,false)</f>
        <v>28</v>
      </c>
      <c r="N406" s="12">
        <f>VLOOKUP(if(A406="DST",K406,J406),'Avg Line'!$D$1:$E$32,2,false)</f>
        <v>22.35</v>
      </c>
      <c r="O406" s="31">
        <f t="shared" si="4"/>
        <v>1.252796421</v>
      </c>
      <c r="P406" s="12">
        <f t="shared" si="5"/>
        <v>13.4477346</v>
      </c>
      <c r="Q406" s="12">
        <f t="shared" si="6"/>
        <v>1.97760803</v>
      </c>
      <c r="R406" s="33">
        <f t="shared" si="7"/>
        <v>0.2401306514</v>
      </c>
      <c r="S406" s="33">
        <f t="shared" si="8"/>
        <v>0.02071425302</v>
      </c>
      <c r="T406" s="33">
        <f t="shared" si="9"/>
        <v>0.00037237914</v>
      </c>
      <c r="U406" s="3">
        <f>iferror(VLOOKUP(B406,Calendar!$A$2:$C$1001,2,false),"TBD")</f>
        <v>10</v>
      </c>
      <c r="V406" s="3">
        <f>iferror(VLOOKUP(B406,Calendar!$A$2:$C$1001,3,false),"TBD")</f>
        <v>5.1</v>
      </c>
    </row>
    <row r="407">
      <c r="A407" s="3" t="str">
        <f>VLOOKUP(B407,'DK Salaries'!$B$2:$G$1000,6,false)</f>
        <v>WR</v>
      </c>
      <c r="B407" s="3" t="s">
        <v>39</v>
      </c>
      <c r="C407" s="12" t="str">
        <f>iferror(VLOOKUP(B407,'FD Salaries'!$M$2:$P$1000,3,false)," ")</f>
        <v/>
      </c>
      <c r="D407" s="12" t="str">
        <f>iferror(VLOOKUP(B407,'FD Salaries'!$M$2:$P$1000,4,false)," ")</f>
        <v/>
      </c>
      <c r="E407" s="12">
        <f>VLOOKUP(B407,Functions!$B$2:$E$1000,4,false)</f>
        <v>21.16</v>
      </c>
      <c r="F407" s="30">
        <f>VLOOKUP(B407,'DK Salaries'!$B$2:$C$1000,2,false)</f>
        <v>8600</v>
      </c>
      <c r="G407" s="31">
        <f t="shared" si="1"/>
        <v>17.2</v>
      </c>
      <c r="H407" s="31">
        <f t="shared" si="2"/>
        <v>25.8</v>
      </c>
      <c r="I407" s="31">
        <f t="shared" si="3"/>
        <v>34.4</v>
      </c>
      <c r="J407" s="3" t="str">
        <f>IFERROR(VLOOKUP(VLOOKUP(B407,Functions!B$2:L$1000,5,false),Functions2!$A$2:$B$100,2,FALSE),VLOOKUP(B407,Functions!B$2:L$1000,5,false))</f>
        <v>Cin</v>
      </c>
      <c r="K407" s="3" t="str">
        <f>IFERROR(VLOOKUP(VLOOKUP(B407,Functions!B$2:L$1000,11,false),Functions2!$A$2:$B$100,2,FALSE),VLOOKUP(B407,Functions!B$2:L$1000,11,false))</f>
        <v>NWE</v>
      </c>
      <c r="L407" s="32">
        <f>VLOOKUP(K407,'DK DvP'!A$2:F$34,if(A407="DST",6,if(A407="TE",5,if(A407="WR",4,if(A407="RB",3,2)))),FALSE)/VLOOKUP("AVG",'DK DvP'!$A$2:$F$34,if(A407="DST",6,if(A407="TE",5,if(A407="WR",4,if(A407="RB",3,2)))),false)</f>
        <v>0.9537366548</v>
      </c>
      <c r="M407" s="8">
        <f>VLOOKUP(J407,Odds!$I$2:$J$31,2,false)</f>
        <v>19</v>
      </c>
      <c r="N407" s="12">
        <f>VLOOKUP(if(A407="DST",K407,J407),'Avg Line'!$D$1:$E$32,2,false)</f>
        <v>23.35</v>
      </c>
      <c r="O407" s="31">
        <f t="shared" si="4"/>
        <v>0.8137044968</v>
      </c>
      <c r="P407" s="12">
        <f t="shared" si="5"/>
        <v>16.42142547</v>
      </c>
      <c r="Q407" s="12">
        <f t="shared" si="6"/>
        <v>1.909468078</v>
      </c>
      <c r="R407" s="33">
        <f t="shared" si="7"/>
        <v>0.6018214419</v>
      </c>
      <c r="S407" s="33">
        <f t="shared" si="8"/>
        <v>0.3833194544</v>
      </c>
      <c r="T407" s="33">
        <f t="shared" si="9"/>
        <v>0.1972144878</v>
      </c>
      <c r="U407" s="3">
        <f>iferror(VLOOKUP(B407,Calendar!$A$2:$C$1001,2,false),"TBD")</f>
        <v>21.2</v>
      </c>
      <c r="V407" s="3">
        <f>iferror(VLOOKUP(B407,Calendar!$A$2:$C$1001,3,false),"TBD")</f>
        <v>15.5</v>
      </c>
    </row>
    <row r="408">
      <c r="A408" s="3" t="str">
        <f>VLOOKUP(B408,'DK Salaries'!$B$2:$G$1000,6,false)</f>
        <v>WR</v>
      </c>
      <c r="B408" s="3" t="s">
        <v>262</v>
      </c>
      <c r="C408" s="12" t="str">
        <f>iferror(VLOOKUP(B408,'FD Salaries'!$M$2:$P$1000,3,false)," ")</f>
        <v/>
      </c>
      <c r="D408" s="12" t="str">
        <f>iferror(VLOOKUP(B408,'FD Salaries'!$M$2:$P$1000,4,false)," ")</f>
        <v/>
      </c>
      <c r="E408" s="12">
        <f>VLOOKUP(B408,Functions!$B$2:$E$1000,4,false)</f>
        <v>12.94</v>
      </c>
      <c r="F408" s="30">
        <f>VLOOKUP(B408,'DK Salaries'!$B$2:$C$1000,2,false)</f>
        <v>5600</v>
      </c>
      <c r="G408" s="31">
        <f t="shared" si="1"/>
        <v>11.2</v>
      </c>
      <c r="H408" s="31">
        <f t="shared" si="2"/>
        <v>16.8</v>
      </c>
      <c r="I408" s="31">
        <f t="shared" si="3"/>
        <v>22.4</v>
      </c>
      <c r="J408" s="3" t="str">
        <f>IFERROR(VLOOKUP(VLOOKUP(B408,Functions!B$2:L$1000,5,false),Functions2!$A$2:$B$100,2,FALSE),VLOOKUP(B408,Functions!B$2:L$1000,5,false))</f>
        <v>NYG</v>
      </c>
      <c r="K408" s="3" t="str">
        <f>IFERROR(VLOOKUP(VLOOKUP(B408,Functions!B$2:L$1000,11,false),Functions2!$A$2:$B$100,2,FALSE),VLOOKUP(B408,Functions!B$2:L$1000,11,false))</f>
        <v>Bal</v>
      </c>
      <c r="L408" s="32">
        <f>VLOOKUP(K408,'DK DvP'!A$2:F$34,if(A408="DST",6,if(A408="TE",5,if(A408="WR",4,if(A408="RB",3,2)))),FALSE)/VLOOKUP("AVG",'DK DvP'!$A$2:$F$34,if(A408="DST",6,if(A408="TE",5,if(A408="WR",4,if(A408="RB",3,2)))),false)</f>
        <v>1.005083884</v>
      </c>
      <c r="M408" s="8">
        <f>VLOOKUP(J408,Odds!$I$2:$J$31,2,false)</f>
        <v>23.75</v>
      </c>
      <c r="N408" s="12">
        <f>VLOOKUP(if(A408="DST",K408,J408),'Avg Line'!$D$1:$E$32,2,false)</f>
        <v>29.44</v>
      </c>
      <c r="O408" s="31">
        <f t="shared" si="4"/>
        <v>0.8067255435</v>
      </c>
      <c r="P408" s="12">
        <f t="shared" si="5"/>
        <v>10.49209934</v>
      </c>
      <c r="Q408" s="12">
        <f t="shared" si="6"/>
        <v>1.873589169</v>
      </c>
      <c r="R408" s="33">
        <f t="shared" si="7"/>
        <v>0.5851903571</v>
      </c>
      <c r="S408" s="33">
        <f t="shared" si="8"/>
        <v>0.3107693148</v>
      </c>
      <c r="T408" s="33">
        <f t="shared" si="9"/>
        <v>0.1145788065</v>
      </c>
      <c r="U408" s="3">
        <f>iferror(VLOOKUP(B408,Calendar!$A$2:$C$1001,2,false),"TBD")</f>
        <v>12.9</v>
      </c>
      <c r="V408" s="3">
        <f>iferror(VLOOKUP(B408,Calendar!$A$2:$C$1001,3,false),"TBD")</f>
        <v>7.9</v>
      </c>
    </row>
    <row r="409">
      <c r="A409" s="3" t="str">
        <f>VLOOKUP(B409,'DK Salaries'!$B$2:$G$1000,6,false)</f>
        <v>WR</v>
      </c>
      <c r="B409" s="3" t="s">
        <v>647</v>
      </c>
      <c r="C409" s="12" t="str">
        <f>iferror(VLOOKUP(B409,'FD Salaries'!$M$2:$P$1000,3,false)," ")</f>
        <v/>
      </c>
      <c r="D409" s="12" t="str">
        <f>iferror(VLOOKUP(B409,'FD Salaries'!$M$2:$P$1000,4,false)," ")</f>
        <v/>
      </c>
      <c r="E409" s="12">
        <f>VLOOKUP(B409,Functions!$B$2:$E$1000,4,false)</f>
        <v>6.12</v>
      </c>
      <c r="F409" s="30">
        <f>VLOOKUP(B409,'DK Salaries'!$B$2:$C$1000,2,false)</f>
        <v>3100</v>
      </c>
      <c r="G409" s="31">
        <f t="shared" si="1"/>
        <v>6.2</v>
      </c>
      <c r="H409" s="31">
        <f t="shared" si="2"/>
        <v>9.3</v>
      </c>
      <c r="I409" s="31">
        <f t="shared" si="3"/>
        <v>12.4</v>
      </c>
      <c r="J409" s="3" t="str">
        <f>IFERROR(VLOOKUP(VLOOKUP(B409,Functions!B$2:L$1000,5,false),Functions2!$A$2:$B$100,2,FALSE),VLOOKUP(B409,Functions!B$2:L$1000,5,false))</f>
        <v>Cle</v>
      </c>
      <c r="K409" s="3" t="str">
        <f>IFERROR(VLOOKUP(VLOOKUP(B409,Functions!B$2:L$1000,11,false),Functions2!$A$2:$B$100,2,FALSE),VLOOKUP(B409,Functions!B$2:L$1000,11,false))</f>
        <v>Ten</v>
      </c>
      <c r="L409" s="32">
        <f>VLOOKUP(K409,'DK DvP'!A$2:F$34,if(A409="DST",6,if(A409="TE",5,if(A409="WR",4,if(A409="RB",3,2)))),FALSE)/VLOOKUP("AVG",'DK DvP'!$A$2:$F$34,if(A409="DST",6,if(A409="TE",5,if(A409="WR",4,if(A409="RB",3,2)))),false)</f>
        <v>0.9110320285</v>
      </c>
      <c r="M409" s="8">
        <f>VLOOKUP(J409,Odds!$I$2:$J$31,2,false)</f>
        <v>19.25</v>
      </c>
      <c r="N409" s="12">
        <f>VLOOKUP(if(A409="DST",K409,J409),'Avg Line'!$D$1:$E$32,2,false)</f>
        <v>18.5</v>
      </c>
      <c r="O409" s="31">
        <f t="shared" si="4"/>
        <v>1.040540541</v>
      </c>
      <c r="P409" s="12">
        <f t="shared" si="5"/>
        <v>5.801550447</v>
      </c>
      <c r="Q409" s="12">
        <f t="shared" si="6"/>
        <v>1.871467886</v>
      </c>
      <c r="R409" s="33">
        <f t="shared" si="7"/>
        <v>0.6094085246</v>
      </c>
      <c r="S409" s="33">
        <f t="shared" si="8"/>
        <v>0.3835019071</v>
      </c>
      <c r="T409" s="33">
        <f t="shared" si="9"/>
        <v>0.1920490168</v>
      </c>
      <c r="U409" s="3">
        <f>iferror(VLOOKUP(B409,Calendar!$A$2:$C$1001,2,false),"TBD")</f>
        <v>7.7</v>
      </c>
      <c r="V409" s="3">
        <f>iferror(VLOOKUP(B409,Calendar!$A$2:$C$1001,3,false),"TBD")</f>
        <v>5.4</v>
      </c>
    </row>
    <row r="410">
      <c r="A410" s="3" t="str">
        <f>VLOOKUP(B410,'DK Salaries'!$B$2:$G$1000,6,false)</f>
        <v>WR</v>
      </c>
      <c r="B410" s="3" t="s">
        <v>105</v>
      </c>
      <c r="C410" s="12" t="str">
        <f>iferror(VLOOKUP(B410,'FD Salaries'!$M$2:$P$1000,3,false)," ")</f>
        <v/>
      </c>
      <c r="D410" s="12" t="str">
        <f>iferror(VLOOKUP(B410,'FD Salaries'!$M$2:$P$1000,4,false)," ")</f>
        <v/>
      </c>
      <c r="E410" s="12">
        <f>VLOOKUP(B410,Functions!$B$2:$E$1000,4,false)</f>
        <v>15.66</v>
      </c>
      <c r="F410" s="30">
        <f>VLOOKUP(B410,'DK Salaries'!$B$2:$C$1000,2,false)</f>
        <v>7600</v>
      </c>
      <c r="G410" s="31">
        <f t="shared" si="1"/>
        <v>15.2</v>
      </c>
      <c r="H410" s="31">
        <f t="shared" si="2"/>
        <v>22.8</v>
      </c>
      <c r="I410" s="31">
        <f t="shared" si="3"/>
        <v>30.4</v>
      </c>
      <c r="J410" s="3" t="str">
        <f>IFERROR(VLOOKUP(VLOOKUP(B410,Functions!B$2:L$1000,5,false),Functions2!$A$2:$B$100,2,FALSE),VLOOKUP(B410,Functions!B$2:L$1000,5,false))</f>
        <v>NYJ</v>
      </c>
      <c r="K410" s="3" t="str">
        <f>IFERROR(VLOOKUP(VLOOKUP(B410,Functions!B$2:L$1000,11,false),Functions2!$A$2:$B$100,2,FALSE),VLOOKUP(B410,Functions!B$2:L$1000,11,false))</f>
        <v>Ari</v>
      </c>
      <c r="L410" s="32">
        <f>VLOOKUP(K410,'DK DvP'!A$2:F$34,if(A410="DST",6,if(A410="TE",5,if(A410="WR",4,if(A410="RB",3,2)))),FALSE)/VLOOKUP("AVG",'DK DvP'!$A$2:$F$34,if(A410="DST",6,if(A410="TE",5,if(A410="WR",4,if(A410="RB",3,2)))),false)</f>
        <v>0.9089984748</v>
      </c>
      <c r="M410" s="8">
        <f>VLOOKUP(J410,Odds!$I$2:$J$31,2,false)</f>
        <v>19.5</v>
      </c>
      <c r="N410" s="12">
        <f>VLOOKUP(if(A410="DST",K410,J410),'Avg Line'!$D$1:$E$32,2,false)</f>
        <v>20.3</v>
      </c>
      <c r="O410" s="31">
        <f t="shared" si="4"/>
        <v>0.960591133</v>
      </c>
      <c r="P410" s="12">
        <f t="shared" si="5"/>
        <v>13.6739342</v>
      </c>
      <c r="Q410" s="12">
        <f t="shared" si="6"/>
        <v>1.799201868</v>
      </c>
      <c r="R410" s="33">
        <f t="shared" si="7"/>
        <v>0.5205549322</v>
      </c>
      <c r="S410" s="33">
        <f t="shared" si="8"/>
        <v>0.2320968689</v>
      </c>
      <c r="T410" s="33">
        <f t="shared" si="9"/>
        <v>0.06482748065</v>
      </c>
      <c r="U410" s="3">
        <f>iferror(VLOOKUP(B410,Calendar!$A$2:$C$1001,2,false),"TBD")</f>
        <v>15.7</v>
      </c>
      <c r="V410" s="3">
        <f>iferror(VLOOKUP(B410,Calendar!$A$2:$C$1001,3,false),"TBD")</f>
        <v>9.7</v>
      </c>
    </row>
    <row r="411">
      <c r="A411" s="3" t="str">
        <f>VLOOKUP(B411,'DK Salaries'!$B$2:$G$1000,6,false)</f>
        <v>WR</v>
      </c>
      <c r="B411" s="3" t="s">
        <v>505</v>
      </c>
      <c r="C411" s="12" t="str">
        <f>iferror(VLOOKUP(B411,'FD Salaries'!$M$2:$P$1000,3,false)," ")</f>
        <v/>
      </c>
      <c r="D411" s="12" t="str">
        <f>iferror(VLOOKUP(B411,'FD Salaries'!$M$2:$P$1000,4,false)," ")</f>
        <v/>
      </c>
      <c r="E411" s="12">
        <f>VLOOKUP(B411,Functions!$B$2:$E$1000,4,false)</f>
        <v>14.36</v>
      </c>
      <c r="F411" s="30">
        <f>VLOOKUP(B411,'DK Salaries'!$B$2:$C$1000,2,false)</f>
        <v>4000</v>
      </c>
      <c r="G411" s="31">
        <f t="shared" si="1"/>
        <v>8</v>
      </c>
      <c r="H411" s="31">
        <f t="shared" si="2"/>
        <v>12</v>
      </c>
      <c r="I411" s="31">
        <f t="shared" si="3"/>
        <v>16</v>
      </c>
      <c r="J411" s="3" t="str">
        <f>IFERROR(VLOOKUP(VLOOKUP(B411,Functions!B$2:L$1000,5,false),Functions2!$A$2:$B$100,2,FALSE),VLOOKUP(B411,Functions!B$2:L$1000,5,false))</f>
        <v>SDG</v>
      </c>
      <c r="K411" s="3" t="str">
        <f>IFERROR(VLOOKUP(VLOOKUP(B411,Functions!B$2:L$1000,11,false),Functions2!$A$2:$B$100,2,FALSE),VLOOKUP(B411,Functions!B$2:L$1000,11,false))</f>
        <v>Den</v>
      </c>
      <c r="L411" s="32">
        <f>VLOOKUP(K411,'DK DvP'!A$2:F$34,if(A411="DST",6,if(A411="TE",5,if(A411="WR",4,if(A411="RB",3,2)))),FALSE)/VLOOKUP("AVG",'DK DvP'!$A$2:$F$34,if(A411="DST",6,if(A411="TE",5,if(A411="WR",4,if(A411="RB",3,2)))),false)</f>
        <v>0.582104728</v>
      </c>
      <c r="M411" s="8">
        <f>VLOOKUP(J411,Odds!$I$2:$J$31,2,false)</f>
        <v>21</v>
      </c>
      <c r="N411" s="12">
        <f>VLOOKUP(if(A411="DST",K411,J411),'Avg Line'!$D$1:$E$32,2,false)</f>
        <v>24.4</v>
      </c>
      <c r="O411" s="31">
        <f t="shared" si="4"/>
        <v>0.8606557377</v>
      </c>
      <c r="P411" s="12">
        <f t="shared" si="5"/>
        <v>7.194241876</v>
      </c>
      <c r="Q411" s="12">
        <f t="shared" si="6"/>
        <v>1.798560469</v>
      </c>
      <c r="R411" s="33">
        <f t="shared" si="7"/>
        <v>0.8266927837</v>
      </c>
      <c r="S411" s="33">
        <f t="shared" si="8"/>
        <v>0.6379337298</v>
      </c>
      <c r="T411" s="33">
        <f t="shared" si="9"/>
        <v>0.4069902302</v>
      </c>
      <c r="U411" s="3">
        <f>iferror(VLOOKUP(B411,Calendar!$A$2:$C$1001,2,false),"TBD")</f>
        <v>14.4</v>
      </c>
      <c r="V411" s="3">
        <f>iferror(VLOOKUP(B411,Calendar!$A$2:$C$1001,3,false),"TBD")</f>
        <v>6.8</v>
      </c>
    </row>
    <row r="412">
      <c r="A412" s="3" t="str">
        <f>VLOOKUP(B412,'DK Salaries'!$B$2:$G$1000,6,false)</f>
        <v>WR</v>
      </c>
      <c r="B412" s="3" t="s">
        <v>138</v>
      </c>
      <c r="C412" s="12" t="str">
        <f>iferror(VLOOKUP(B412,'FD Salaries'!$M$2:$P$1000,3,false)," ")</f>
        <v/>
      </c>
      <c r="D412" s="12" t="str">
        <f>iferror(VLOOKUP(B412,'FD Salaries'!$M$2:$P$1000,4,false)," ")</f>
        <v/>
      </c>
      <c r="E412" s="12">
        <f>VLOOKUP(B412,Functions!$B$2:$E$1000,4,false)</f>
        <v>12.88</v>
      </c>
      <c r="F412" s="30">
        <f>VLOOKUP(B412,'DK Salaries'!$B$2:$C$1000,2,false)</f>
        <v>7100</v>
      </c>
      <c r="G412" s="31">
        <f t="shared" si="1"/>
        <v>14.2</v>
      </c>
      <c r="H412" s="31">
        <f t="shared" si="2"/>
        <v>21.3</v>
      </c>
      <c r="I412" s="31">
        <f t="shared" si="3"/>
        <v>28.4</v>
      </c>
      <c r="J412" s="3" t="str">
        <f>IFERROR(VLOOKUP(VLOOKUP(B412,Functions!B$2:L$1000,5,false),Functions2!$A$2:$B$100,2,FALSE),VLOOKUP(B412,Functions!B$2:L$1000,5,false))</f>
        <v>Chi</v>
      </c>
      <c r="K412" s="3" t="str">
        <f>IFERROR(VLOOKUP(VLOOKUP(B412,Functions!B$2:L$1000,11,false),Functions2!$A$2:$B$100,2,FALSE),VLOOKUP(B412,Functions!B$2:L$1000,11,false))</f>
        <v>Jax</v>
      </c>
      <c r="L412" s="32">
        <f>VLOOKUP(K412,'DK DvP'!A$2:F$34,if(A412="DST",6,if(A412="TE",5,if(A412="WR",4,if(A412="RB",3,2)))),FALSE)/VLOOKUP("AVG",'DK DvP'!$A$2:$F$34,if(A412="DST",6,if(A412="TE",5,if(A412="WR",4,if(A412="RB",3,2)))),false)</f>
        <v>1.035332994</v>
      </c>
      <c r="M412" s="8">
        <f>VLOOKUP(J412,Odds!$I$2:$J$31,2,false)</f>
        <v>24.5</v>
      </c>
      <c r="N412" s="12">
        <f>VLOOKUP(if(A412="DST",K412,J412),'Avg Line'!$D$1:$E$32,2,false)</f>
        <v>26.19</v>
      </c>
      <c r="O412" s="31">
        <f t="shared" si="4"/>
        <v>0.935471554</v>
      </c>
      <c r="P412" s="12">
        <f t="shared" si="5"/>
        <v>12.4745964</v>
      </c>
      <c r="Q412" s="12">
        <f t="shared" si="6"/>
        <v>1.756985408</v>
      </c>
      <c r="R412" s="33">
        <f t="shared" si="7"/>
        <v>0.3590081937</v>
      </c>
      <c r="S412" s="33">
        <f t="shared" si="8"/>
        <v>0.009815328629</v>
      </c>
      <c r="T412" s="33">
        <f t="shared" si="9"/>
        <v>0.000008328359005</v>
      </c>
      <c r="U412" s="3">
        <f>iferror(VLOOKUP(B412,Calendar!$A$2:$C$1001,2,false),"TBD")</f>
        <v>12.9</v>
      </c>
      <c r="V412" s="3">
        <f>iferror(VLOOKUP(B412,Calendar!$A$2:$C$1001,3,false),"TBD")</f>
        <v>3.6</v>
      </c>
    </row>
    <row r="413">
      <c r="A413" s="3" t="str">
        <f>VLOOKUP(B413,'DK Salaries'!$B$2:$G$1000,6,false)</f>
        <v>WR</v>
      </c>
      <c r="B413" s="3" t="s">
        <v>484</v>
      </c>
      <c r="C413" s="12" t="str">
        <f>iferror(VLOOKUP(B413,'FD Salaries'!$M$2:$P$1000,3,false)," ")</f>
        <v/>
      </c>
      <c r="D413" s="12" t="str">
        <f>iferror(VLOOKUP(B413,'FD Salaries'!$M$2:$P$1000,4,false)," ")</f>
        <v/>
      </c>
      <c r="E413" s="12">
        <f>VLOOKUP(B413,Functions!$B$2:$E$1000,4,false)</f>
        <v>9.1</v>
      </c>
      <c r="F413" s="30">
        <f>VLOOKUP(B413,'DK Salaries'!$B$2:$C$1000,2,false)</f>
        <v>4200</v>
      </c>
      <c r="G413" s="31">
        <f t="shared" si="1"/>
        <v>8.4</v>
      </c>
      <c r="H413" s="31">
        <f t="shared" si="2"/>
        <v>12.6</v>
      </c>
      <c r="I413" s="31">
        <f t="shared" si="3"/>
        <v>16.8</v>
      </c>
      <c r="J413" s="3" t="str">
        <f>IFERROR(VLOOKUP(VLOOKUP(B413,Functions!B$2:L$1000,5,false),Functions2!$A$2:$B$100,2,FALSE),VLOOKUP(B413,Functions!B$2:L$1000,5,false))</f>
        <v>NYG</v>
      </c>
      <c r="K413" s="3" t="str">
        <f>IFERROR(VLOOKUP(VLOOKUP(B413,Functions!B$2:L$1000,11,false),Functions2!$A$2:$B$100,2,FALSE),VLOOKUP(B413,Functions!B$2:L$1000,11,false))</f>
        <v>Bal</v>
      </c>
      <c r="L413" s="32">
        <f>VLOOKUP(K413,'DK DvP'!A$2:F$34,if(A413="DST",6,if(A413="TE",5,if(A413="WR",4,if(A413="RB",3,2)))),FALSE)/VLOOKUP("AVG",'DK DvP'!$A$2:$F$34,if(A413="DST",6,if(A413="TE",5,if(A413="WR",4,if(A413="RB",3,2)))),false)</f>
        <v>1.005083884</v>
      </c>
      <c r="M413" s="8">
        <f>VLOOKUP(J413,Odds!$I$2:$J$31,2,false)</f>
        <v>23.75</v>
      </c>
      <c r="N413" s="12">
        <f>VLOOKUP(if(A413="DST",K413,J413),'Avg Line'!$D$1:$E$32,2,false)</f>
        <v>29.44</v>
      </c>
      <c r="O413" s="31">
        <f t="shared" si="4"/>
        <v>0.8067255435</v>
      </c>
      <c r="P413" s="12">
        <f t="shared" si="5"/>
        <v>7.378524268</v>
      </c>
      <c r="Q413" s="12">
        <f t="shared" si="6"/>
        <v>1.756791492</v>
      </c>
      <c r="R413" s="33">
        <f t="shared" si="7"/>
        <v>0.9611933953</v>
      </c>
      <c r="S413" s="33">
        <f t="shared" si="8"/>
        <v>0.2401306514</v>
      </c>
      <c r="T413" s="33">
        <f t="shared" si="9"/>
        <v>0.000745394527</v>
      </c>
      <c r="U413" s="3">
        <f>iferror(VLOOKUP(B413,Calendar!$A$2:$C$1001,2,false),"TBD")</f>
        <v>11.4</v>
      </c>
      <c r="V413" s="3">
        <f>iferror(VLOOKUP(B413,Calendar!$A$2:$C$1001,3,false),"TBD")</f>
        <v>1.7</v>
      </c>
    </row>
    <row r="414">
      <c r="A414" s="3" t="str">
        <f>VLOOKUP(B414,'DK Salaries'!$B$2:$G$1000,6,false)</f>
        <v>WR</v>
      </c>
      <c r="B414" s="3" t="s">
        <v>628</v>
      </c>
      <c r="C414" s="12" t="str">
        <f>iferror(VLOOKUP(B414,'FD Salaries'!$M$2:$P$1000,3,false)," ")</f>
        <v/>
      </c>
      <c r="D414" s="12" t="str">
        <f>iferror(VLOOKUP(B414,'FD Salaries'!$M$2:$P$1000,4,false)," ")</f>
        <v/>
      </c>
      <c r="E414" s="12">
        <f>VLOOKUP(B414,Functions!$B$2:$E$1000,4,false)</f>
        <v>5.2</v>
      </c>
      <c r="F414" s="30">
        <f>VLOOKUP(B414,'DK Salaries'!$B$2:$C$1000,2,false)</f>
        <v>3200</v>
      </c>
      <c r="G414" s="31">
        <f t="shared" si="1"/>
        <v>6.4</v>
      </c>
      <c r="H414" s="31">
        <f t="shared" si="2"/>
        <v>9.6</v>
      </c>
      <c r="I414" s="31">
        <f t="shared" si="3"/>
        <v>12.8</v>
      </c>
      <c r="J414" s="3" t="str">
        <f>IFERROR(VLOOKUP(VLOOKUP(B414,Functions!B$2:L$1000,5,false),Functions2!$A$2:$B$100,2,FALSE),VLOOKUP(B414,Functions!B$2:L$1000,5,false))</f>
        <v>Phi</v>
      </c>
      <c r="K414" s="3" t="str">
        <f>IFERROR(VLOOKUP(VLOOKUP(B414,Functions!B$2:L$1000,11,false),Functions2!$A$2:$B$100,2,FALSE),VLOOKUP(B414,Functions!B$2:L$1000,11,false))</f>
        <v>Was</v>
      </c>
      <c r="L414" s="32">
        <f>VLOOKUP(K414,'DK DvP'!A$2:F$34,if(A414="DST",6,if(A414="TE",5,if(A414="WR",4,if(A414="RB",3,2)))),FALSE)/VLOOKUP("AVG",'DK DvP'!$A$2:$F$34,if(A414="DST",6,if(A414="TE",5,if(A414="WR",4,if(A414="RB",3,2)))),false)</f>
        <v>1.018301983</v>
      </c>
      <c r="M414" s="8">
        <f>VLOOKUP(J414,Odds!$I$2:$J$31,2,false)</f>
        <v>23.5</v>
      </c>
      <c r="N414" s="12">
        <f>VLOOKUP(if(A414="DST",K414,J414),'Avg Line'!$D$1:$E$32,2,false)</f>
        <v>22.19</v>
      </c>
      <c r="O414" s="31">
        <f t="shared" si="4"/>
        <v>1.059035602</v>
      </c>
      <c r="P414" s="12">
        <f t="shared" si="5"/>
        <v>5.607773875</v>
      </c>
      <c r="Q414" s="12">
        <f t="shared" si="6"/>
        <v>1.752429336</v>
      </c>
      <c r="R414" s="33">
        <f t="shared" si="7"/>
        <v>0.2638310234</v>
      </c>
      <c r="S414" s="33">
        <f t="shared" si="8"/>
        <v>0.01028488313</v>
      </c>
      <c r="T414" s="33">
        <f t="shared" si="9"/>
        <v>0.00003167124183</v>
      </c>
      <c r="U414" s="3">
        <f>iferror(VLOOKUP(B414,Calendar!$A$2:$C$1001,2,false),"TBD")</f>
        <v>5.2</v>
      </c>
      <c r="V414" s="3">
        <f>iferror(VLOOKUP(B414,Calendar!$A$2:$C$1001,3,false),"TBD")</f>
        <v>1.9</v>
      </c>
    </row>
    <row r="415">
      <c r="A415" s="3" t="str">
        <f>VLOOKUP(B415,'DK Salaries'!$B$2:$G$1000,6,false)</f>
        <v>WR</v>
      </c>
      <c r="B415" s="3" t="s">
        <v>564</v>
      </c>
      <c r="C415" s="12" t="str">
        <f>iferror(VLOOKUP(B415,'FD Salaries'!$M$2:$P$1000,3,false)," ")</f>
        <v/>
      </c>
      <c r="D415" s="12" t="str">
        <f>iferror(VLOOKUP(B415,'FD Salaries'!$M$2:$P$1000,4,false)," ")</f>
        <v/>
      </c>
      <c r="E415" s="12">
        <f>VLOOKUP(B415,Functions!$B$2:$E$1000,4,false)</f>
        <v>5.225</v>
      </c>
      <c r="F415" s="30">
        <f>VLOOKUP(B415,'DK Salaries'!$B$2:$C$1000,2,false)</f>
        <v>3600</v>
      </c>
      <c r="G415" s="31">
        <f t="shared" si="1"/>
        <v>7.2</v>
      </c>
      <c r="H415" s="31">
        <f t="shared" si="2"/>
        <v>10.8</v>
      </c>
      <c r="I415" s="31">
        <f t="shared" si="3"/>
        <v>14.4</v>
      </c>
      <c r="J415" s="3" t="str">
        <f>IFERROR(VLOOKUP(VLOOKUP(B415,Functions!B$2:L$1000,5,false),Functions2!$A$2:$B$100,2,FALSE),VLOOKUP(B415,Functions!B$2:L$1000,5,false))</f>
        <v>Sea</v>
      </c>
      <c r="K415" s="3" t="str">
        <f>IFERROR(VLOOKUP(VLOOKUP(B415,Functions!B$2:L$1000,11,false),Functions2!$A$2:$B$100,2,FALSE),VLOOKUP(B415,Functions!B$2:L$1000,11,false))</f>
        <v>Atl</v>
      </c>
      <c r="L415" s="32">
        <f>VLOOKUP(K415,'DK DvP'!A$2:F$34,if(A415="DST",6,if(A415="TE",5,if(A415="WR",4,if(A415="RB",3,2)))),FALSE)/VLOOKUP("AVG",'DK DvP'!$A$2:$F$34,if(A415="DST",6,if(A415="TE",5,if(A415="WR",4,if(A415="RB",3,2)))),false)</f>
        <v>1.108286731</v>
      </c>
      <c r="M415" s="8">
        <f>VLOOKUP(J415,Odds!$I$2:$J$31,2,false)</f>
        <v>26</v>
      </c>
      <c r="N415" s="12">
        <f>VLOOKUP(if(A415="DST",K415,J415),'Avg Line'!$D$1:$E$32,2,false)</f>
        <v>23.88</v>
      </c>
      <c r="O415" s="31">
        <f t="shared" si="4"/>
        <v>1.088777219</v>
      </c>
      <c r="P415" s="12">
        <f t="shared" si="5"/>
        <v>6.30488913</v>
      </c>
      <c r="Q415" s="12">
        <f t="shared" si="6"/>
        <v>1.751358092</v>
      </c>
      <c r="R415" s="33">
        <f t="shared" si="7"/>
        <v>0.4869222683</v>
      </c>
      <c r="S415" s="33">
        <f t="shared" si="8"/>
        <v>0.2666584204</v>
      </c>
      <c r="T415" s="33">
        <f t="shared" si="9"/>
        <v>0.1125429749</v>
      </c>
      <c r="U415" s="3">
        <f>iferror(VLOOKUP(B415,Calendar!$A$2:$C$1001,2,false),"TBD")</f>
        <v>7</v>
      </c>
      <c r="V415" s="3">
        <f>iferror(VLOOKUP(B415,Calendar!$A$2:$C$1001,3,false),"TBD")</f>
        <v>6.1</v>
      </c>
    </row>
    <row r="416">
      <c r="A416" s="3" t="str">
        <f>VLOOKUP(B416,'DK Salaries'!$B$2:$G$1000,6,false)</f>
        <v>WR</v>
      </c>
      <c r="B416" s="3" t="s">
        <v>542</v>
      </c>
      <c r="C416" s="12" t="str">
        <f>iferror(VLOOKUP(B416,'FD Salaries'!$M$2:$P$1000,3,false)," ")</f>
        <v>Q</v>
      </c>
      <c r="D416" s="12" t="str">
        <f>iferror(VLOOKUP(B416,'FD Salaries'!$M$2:$P$1000,4,false)," ")</f>
        <v>Shoulder - ac joint</v>
      </c>
      <c r="E416" s="12">
        <f>VLOOKUP(B416,Functions!$B$2:$E$1000,4,false)</f>
        <v>8.92</v>
      </c>
      <c r="F416" s="30">
        <f>VLOOKUP(B416,'DK Salaries'!$B$2:$C$1000,2,false)</f>
        <v>3800</v>
      </c>
      <c r="G416" s="31">
        <f t="shared" si="1"/>
        <v>7.6</v>
      </c>
      <c r="H416" s="31">
        <f t="shared" si="2"/>
        <v>11.4</v>
      </c>
      <c r="I416" s="31">
        <f t="shared" si="3"/>
        <v>15.2</v>
      </c>
      <c r="J416" s="3" t="str">
        <f>IFERROR(VLOOKUP(VLOOKUP(B416,Functions!B$2:L$1000,5,false),Functions2!$A$2:$B$100,2,FALSE),VLOOKUP(B416,Functions!B$2:L$1000,5,false))</f>
        <v>Dal</v>
      </c>
      <c r="K416" s="3" t="str">
        <f>IFERROR(VLOOKUP(VLOOKUP(B416,Functions!B$2:L$1000,11,false),Functions2!$A$2:$B$100,2,FALSE),VLOOKUP(B416,Functions!B$2:L$1000,11,false))</f>
        <v>GNB</v>
      </c>
      <c r="L416" s="32">
        <f>VLOOKUP(K416,'DK DvP'!A$2:F$34,if(A416="DST",6,if(A416="TE",5,if(A416="WR",4,if(A416="RB",3,2)))),FALSE)/VLOOKUP("AVG",'DK DvP'!$A$2:$F$34,if(A416="DST",6,if(A416="TE",5,if(A416="WR",4,if(A416="RB",3,2)))),false)</f>
        <v>1.090493137</v>
      </c>
      <c r="M416" s="8">
        <f>VLOOKUP(J416,Odds!$I$2:$J$31,2,false)</f>
        <v>21.25</v>
      </c>
      <c r="N416" s="12">
        <f>VLOOKUP(if(A416="DST",K416,J416),'Avg Line'!$D$1:$E$32,2,false)</f>
        <v>31.42</v>
      </c>
      <c r="O416" s="31">
        <f t="shared" si="4"/>
        <v>0.6763208148</v>
      </c>
      <c r="P416" s="12">
        <f t="shared" si="5"/>
        <v>6.578707004</v>
      </c>
      <c r="Q416" s="12">
        <f t="shared" si="6"/>
        <v>1.731238685</v>
      </c>
      <c r="R416" s="33">
        <f t="shared" si="7"/>
        <v>0.8551599221</v>
      </c>
      <c r="S416" s="33">
        <f t="shared" si="8"/>
        <v>0.4765463336</v>
      </c>
      <c r="T416" s="33">
        <f t="shared" si="9"/>
        <v>0.1197034394</v>
      </c>
      <c r="U416" s="3">
        <f>iferror(VLOOKUP(B416,Calendar!$A$2:$C$1001,2,false),"TBD")</f>
        <v>11.2</v>
      </c>
      <c r="V416" s="3">
        <f>iferror(VLOOKUP(B416,Calendar!$A$2:$C$1001,3,false),"TBD")</f>
        <v>3.4</v>
      </c>
    </row>
    <row r="417">
      <c r="A417" s="3" t="str">
        <f>VLOOKUP(B417,'DK Salaries'!$B$2:$G$1000,6,false)</f>
        <v>WR</v>
      </c>
      <c r="B417" s="3" t="s">
        <v>698</v>
      </c>
      <c r="C417" s="12" t="str">
        <f>iferror(VLOOKUP(B417,'FD Salaries'!$M$2:$P$1000,3,false)," ")</f>
        <v/>
      </c>
      <c r="D417" s="12" t="str">
        <f>iferror(VLOOKUP(B417,'FD Salaries'!$M$2:$P$1000,4,false)," ")</f>
        <v/>
      </c>
      <c r="E417" s="12">
        <f>VLOOKUP(B417,Functions!$B$2:$E$1000,4,false)</f>
        <v>3.7</v>
      </c>
      <c r="F417" s="30">
        <f>VLOOKUP(B417,'DK Salaries'!$B$2:$C$1000,2,false)</f>
        <v>3000</v>
      </c>
      <c r="G417" s="31">
        <f t="shared" si="1"/>
        <v>6</v>
      </c>
      <c r="H417" s="31">
        <f t="shared" si="2"/>
        <v>9</v>
      </c>
      <c r="I417" s="31">
        <f t="shared" si="3"/>
        <v>12</v>
      </c>
      <c r="J417" s="3" t="str">
        <f>IFERROR(VLOOKUP(VLOOKUP(B417,Functions!B$2:L$1000,5,false),Functions2!$A$2:$B$100,2,FALSE),VLOOKUP(B417,Functions!B$2:L$1000,5,false))</f>
        <v>Buf</v>
      </c>
      <c r="K417" s="3" t="str">
        <f>IFERROR(VLOOKUP(VLOOKUP(B417,Functions!B$2:L$1000,11,false),Functions2!$A$2:$B$100,2,FALSE),VLOOKUP(B417,Functions!B$2:L$1000,11,false))</f>
        <v>SFO</v>
      </c>
      <c r="L417" s="32">
        <f>VLOOKUP(K417,'DK DvP'!A$2:F$34,if(A417="DST",6,if(A417="TE",5,if(A417="WR",4,if(A417="RB",3,2)))),FALSE)/VLOOKUP("AVG",'DK DvP'!$A$2:$F$34,if(A417="DST",6,if(A417="TE",5,if(A417="WR",4,if(A417="RB",3,2)))),false)</f>
        <v>1.045246568</v>
      </c>
      <c r="M417" s="8">
        <f>VLOOKUP(J417,Odds!$I$2:$J$31,2,false)</f>
        <v>26.25</v>
      </c>
      <c r="N417" s="12">
        <f>VLOOKUP(if(A417="DST",K417,J417),'Avg Line'!$D$1:$E$32,2,false)</f>
        <v>20.75</v>
      </c>
      <c r="O417" s="31">
        <f t="shared" si="4"/>
        <v>1.265060241</v>
      </c>
      <c r="P417" s="12">
        <f t="shared" si="5"/>
        <v>4.89250954</v>
      </c>
      <c r="Q417" s="12">
        <f t="shared" si="6"/>
        <v>1.630836513</v>
      </c>
      <c r="R417" s="33" t="str">
        <f t="shared" si="7"/>
        <v>TBD</v>
      </c>
      <c r="S417" s="33" t="str">
        <f t="shared" si="8"/>
        <v>TBD</v>
      </c>
      <c r="T417" s="33" t="str">
        <f t="shared" si="9"/>
        <v>TBD</v>
      </c>
      <c r="U417" s="3">
        <f>iferror(VLOOKUP(B417,Calendar!$A$2:$C$1001,2,false),"TBD")</f>
        <v>7.4</v>
      </c>
      <c r="V417" s="3" t="str">
        <f>iferror(VLOOKUP(B417,Calendar!$A$2:$C$1001,3,false),"TBD")</f>
        <v>TBD</v>
      </c>
    </row>
    <row r="418">
      <c r="A418" s="3" t="str">
        <f>VLOOKUP(B418,'DK Salaries'!$B$2:$G$1000,6,false)</f>
        <v>WR</v>
      </c>
      <c r="B418" s="3" t="s">
        <v>104</v>
      </c>
      <c r="C418" s="12" t="str">
        <f>iferror(VLOOKUP(B418,'FD Salaries'!$M$2:$P$1000,3,false)," ")</f>
        <v/>
      </c>
      <c r="D418" s="12" t="str">
        <f>iferror(VLOOKUP(B418,'FD Salaries'!$M$2:$P$1000,4,false)," ")</f>
        <v/>
      </c>
      <c r="E418" s="12">
        <f>VLOOKUP(B418,Functions!$B$2:$E$1000,4,false)</f>
        <v>15.05</v>
      </c>
      <c r="F418" s="30">
        <f>VLOOKUP(B418,'DK Salaries'!$B$2:$C$1000,2,false)</f>
        <v>7600</v>
      </c>
      <c r="G418" s="31">
        <f t="shared" si="1"/>
        <v>15.2</v>
      </c>
      <c r="H418" s="31">
        <f t="shared" si="2"/>
        <v>22.8</v>
      </c>
      <c r="I418" s="31">
        <f t="shared" si="3"/>
        <v>30.4</v>
      </c>
      <c r="J418" s="3" t="str">
        <f>IFERROR(VLOOKUP(VLOOKUP(B418,Functions!B$2:L$1000,5,false),Functions2!$A$2:$B$100,2,FALSE),VLOOKUP(B418,Functions!B$2:L$1000,5,false))</f>
        <v>NOR</v>
      </c>
      <c r="K418" s="3" t="str">
        <f>IFERROR(VLOOKUP(VLOOKUP(B418,Functions!B$2:L$1000,11,false),Functions2!$A$2:$B$100,2,FALSE),VLOOKUP(B418,Functions!B$2:L$1000,11,false))</f>
        <v>Car</v>
      </c>
      <c r="L418" s="32">
        <f>VLOOKUP(K418,'DK DvP'!A$2:F$34,if(A418="DST",6,if(A418="TE",5,if(A418="WR",4,if(A418="RB",3,2)))),FALSE)/VLOOKUP("AVG",'DK DvP'!$A$2:$F$34,if(A418="DST",6,if(A418="TE",5,if(A418="WR",4,if(A418="RB",3,2)))),false)</f>
        <v>0.9578037621</v>
      </c>
      <c r="M418" s="8">
        <f>VLOOKUP(J418,Odds!$I$2:$J$31,2,false)</f>
        <v>22.5</v>
      </c>
      <c r="N418" s="12">
        <f>VLOOKUP(if(A418="DST",K418,J418),'Avg Line'!$D$1:$E$32,2,false)</f>
        <v>26.25</v>
      </c>
      <c r="O418" s="31">
        <f t="shared" si="4"/>
        <v>0.8571428571</v>
      </c>
      <c r="P418" s="12">
        <f t="shared" si="5"/>
        <v>12.35566853</v>
      </c>
      <c r="Q418" s="12">
        <f t="shared" si="6"/>
        <v>1.625745859</v>
      </c>
      <c r="R418" s="33">
        <f t="shared" si="7"/>
        <v>0.4973225551</v>
      </c>
      <c r="S418" s="33">
        <f t="shared" si="8"/>
        <v>0.3026553869</v>
      </c>
      <c r="T418" s="33">
        <f t="shared" si="9"/>
        <v>0.1522465779</v>
      </c>
      <c r="U418" s="3">
        <f>iferror(VLOOKUP(B418,Calendar!$A$2:$C$1001,2,false),"TBD")</f>
        <v>15.1</v>
      </c>
      <c r="V418" s="3">
        <f>iferror(VLOOKUP(B418,Calendar!$A$2:$C$1001,3,false),"TBD")</f>
        <v>14.9</v>
      </c>
    </row>
    <row r="419">
      <c r="A419" s="3" t="str">
        <f>VLOOKUP(B419,'DK Salaries'!$B$2:$G$1000,6,false)</f>
        <v>WR</v>
      </c>
      <c r="B419" s="3" t="s">
        <v>563</v>
      </c>
      <c r="C419" s="12" t="str">
        <f>iferror(VLOOKUP(B419,'FD Salaries'!$M$2:$P$1000,3,false)," ")</f>
        <v/>
      </c>
      <c r="D419" s="12" t="str">
        <f>iferror(VLOOKUP(B419,'FD Salaries'!$M$2:$P$1000,4,false)," ")</f>
        <v/>
      </c>
      <c r="E419" s="12">
        <f>VLOOKUP(B419,Functions!$B$2:$E$1000,4,false)</f>
        <v>5.7</v>
      </c>
      <c r="F419" s="30">
        <f>VLOOKUP(B419,'DK Salaries'!$B$2:$C$1000,2,false)</f>
        <v>3600</v>
      </c>
      <c r="G419" s="31">
        <f t="shared" si="1"/>
        <v>7.2</v>
      </c>
      <c r="H419" s="31">
        <f t="shared" si="2"/>
        <v>10.8</v>
      </c>
      <c r="I419" s="31">
        <f t="shared" si="3"/>
        <v>14.4</v>
      </c>
      <c r="J419" s="3" t="str">
        <f>IFERROR(VLOOKUP(VLOOKUP(B419,Functions!B$2:L$1000,5,false),Functions2!$A$2:$B$100,2,FALSE),VLOOKUP(B419,Functions!B$2:L$1000,5,false))</f>
        <v>Pit</v>
      </c>
      <c r="K419" s="3" t="str">
        <f>IFERROR(VLOOKUP(VLOOKUP(B419,Functions!B$2:L$1000,11,false),Functions2!$A$2:$B$100,2,FALSE),VLOOKUP(B419,Functions!B$2:L$1000,11,false))</f>
        <v>Mia</v>
      </c>
      <c r="L419" s="32">
        <f>VLOOKUP(K419,'DK DvP'!A$2:F$34,if(A419="DST",6,if(A419="TE",5,if(A419="WR",4,if(A419="RB",3,2)))),FALSE)/VLOOKUP("AVG",'DK DvP'!$A$2:$F$34,if(A419="DST",6,if(A419="TE",5,if(A419="WR",4,if(A419="RB",3,2)))),false)</f>
        <v>1.191154042</v>
      </c>
      <c r="M419" s="8">
        <f>VLOOKUP(J419,Odds!$I$2:$J$31,2,false)</f>
        <v>27.75</v>
      </c>
      <c r="N419" s="12">
        <f>VLOOKUP(if(A419="DST",K419,J419),'Avg Line'!$D$1:$E$32,2,false)</f>
        <v>32.94</v>
      </c>
      <c r="O419" s="31">
        <f t="shared" si="4"/>
        <v>0.8424408015</v>
      </c>
      <c r="P419" s="12">
        <f t="shared" si="5"/>
        <v>5.719817564</v>
      </c>
      <c r="Q419" s="12">
        <f t="shared" si="6"/>
        <v>1.588838212</v>
      </c>
      <c r="R419" s="33">
        <f t="shared" si="7"/>
        <v>0.3944046418</v>
      </c>
      <c r="S419" s="33">
        <f t="shared" si="8"/>
        <v>0.1812229675</v>
      </c>
      <c r="T419" s="33">
        <f t="shared" si="9"/>
        <v>0.06014333946</v>
      </c>
      <c r="U419" s="3">
        <f>iferror(VLOOKUP(B419,Calendar!$A$2:$C$1001,2,false),"TBD")</f>
        <v>5.7</v>
      </c>
      <c r="V419" s="3">
        <f>iferror(VLOOKUP(B419,Calendar!$A$2:$C$1001,3,false),"TBD")</f>
        <v>5.6</v>
      </c>
    </row>
    <row r="420">
      <c r="A420" s="3" t="str">
        <f>VLOOKUP(B420,'DK Salaries'!$B$2:$G$1000,6,false)</f>
        <v>WR</v>
      </c>
      <c r="B420" s="3" t="s">
        <v>530</v>
      </c>
      <c r="C420" s="12" t="str">
        <f>iferror(VLOOKUP(B420,'FD Salaries'!$M$2:$P$1000,3,false)," ")</f>
        <v/>
      </c>
      <c r="D420" s="12" t="str">
        <f>iferror(VLOOKUP(B420,'FD Salaries'!$M$2:$P$1000,4,false)," ")</f>
        <v/>
      </c>
      <c r="E420" s="12">
        <f>VLOOKUP(B420,Functions!$B$2:$E$1000,4,false)</f>
        <v>12.1</v>
      </c>
      <c r="F420" s="30">
        <f>VLOOKUP(B420,'DK Salaries'!$B$2:$C$1000,2,false)</f>
        <v>3900</v>
      </c>
      <c r="G420" s="31">
        <f t="shared" si="1"/>
        <v>7.8</v>
      </c>
      <c r="H420" s="31">
        <f t="shared" si="2"/>
        <v>11.7</v>
      </c>
      <c r="I420" s="31">
        <f t="shared" si="3"/>
        <v>15.6</v>
      </c>
      <c r="J420" s="3" t="str">
        <f>IFERROR(VLOOKUP(VLOOKUP(B420,Functions!B$2:L$1000,5,false),Functions2!$A$2:$B$100,2,FALSE),VLOOKUP(B420,Functions!B$2:L$1000,5,false))</f>
        <v>GNB</v>
      </c>
      <c r="K420" s="3" t="str">
        <f>IFERROR(VLOOKUP(VLOOKUP(B420,Functions!B$2:L$1000,11,false),Functions2!$A$2:$B$100,2,FALSE),VLOOKUP(B420,Functions!B$2:L$1000,11,false))</f>
        <v>Dal</v>
      </c>
      <c r="L420" s="32">
        <f>VLOOKUP(K420,'DK DvP'!A$2:F$34,if(A420="DST",6,if(A420="TE",5,if(A420="WR",4,if(A420="RB",3,2)))),FALSE)/VLOOKUP("AVG",'DK DvP'!$A$2:$F$34,if(A420="DST",6,if(A420="TE",5,if(A420="WR",4,if(A420="RB",3,2)))),false)</f>
        <v>1.004067107</v>
      </c>
      <c r="M420" s="8">
        <f>VLOOKUP(J420,Odds!$I$2:$J$31,2,false)</f>
        <v>25.75</v>
      </c>
      <c r="N420" s="12">
        <f>VLOOKUP(if(A420="DST",K420,J420),'Avg Line'!$D$1:$E$32,2,false)</f>
        <v>51.13</v>
      </c>
      <c r="O420" s="31">
        <f t="shared" si="4"/>
        <v>0.503618228</v>
      </c>
      <c r="P420" s="12">
        <f t="shared" si="5"/>
        <v>6.118564619</v>
      </c>
      <c r="Q420" s="12">
        <f t="shared" si="6"/>
        <v>1.568862723</v>
      </c>
      <c r="R420" s="33">
        <f t="shared" si="7"/>
        <v>0.7525511203</v>
      </c>
      <c r="S420" s="33">
        <f t="shared" si="8"/>
        <v>0.5253126605</v>
      </c>
      <c r="T420" s="33">
        <f t="shared" si="9"/>
        <v>0.2892573608</v>
      </c>
      <c r="U420" s="3">
        <f>iferror(VLOOKUP(B420,Calendar!$A$2:$C$1001,2,false),"TBD")</f>
        <v>12.1</v>
      </c>
      <c r="V420" s="3">
        <f>iferror(VLOOKUP(B420,Calendar!$A$2:$C$1001,3,false),"TBD")</f>
        <v>6.3</v>
      </c>
    </row>
    <row r="421">
      <c r="A421" s="3" t="str">
        <f>VLOOKUP(B421,'DK Salaries'!$B$2:$G$1000,6,false)</f>
        <v>WR</v>
      </c>
      <c r="B421" s="3" t="s">
        <v>850</v>
      </c>
      <c r="C421" s="12" t="str">
        <f>iferror(VLOOKUP(B421,'FD Salaries'!$M$2:$P$1000,3,false)," ")</f>
        <v/>
      </c>
      <c r="D421" s="12" t="str">
        <f>iferror(VLOOKUP(B421,'FD Salaries'!$M$2:$P$1000,4,false)," ")</f>
        <v/>
      </c>
      <c r="E421" s="12">
        <f>VLOOKUP(B421,Functions!$B$2:$E$1000,4,false)</f>
        <v>6.06</v>
      </c>
      <c r="F421" s="30">
        <f>VLOOKUP(B421,'DK Salaries'!$B$2:$C$1000,2,false)</f>
        <v>3000</v>
      </c>
      <c r="G421" s="31">
        <f t="shared" si="1"/>
        <v>6</v>
      </c>
      <c r="H421" s="31">
        <f t="shared" si="2"/>
        <v>9</v>
      </c>
      <c r="I421" s="31">
        <f t="shared" si="3"/>
        <v>12</v>
      </c>
      <c r="J421" s="3" t="str">
        <f>IFERROR(VLOOKUP(VLOOKUP(B421,Functions!B$2:L$1000,5,false),Functions2!$A$2:$B$100,2,FALSE),VLOOKUP(B421,Functions!B$2:L$1000,5,false))</f>
        <v>Cin</v>
      </c>
      <c r="K421" s="3" t="str">
        <f>IFERROR(VLOOKUP(VLOOKUP(B421,Functions!B$2:L$1000,11,false),Functions2!$A$2:$B$100,2,FALSE),VLOOKUP(B421,Functions!B$2:L$1000,11,false))</f>
        <v>NWE</v>
      </c>
      <c r="L421" s="32">
        <f>VLOOKUP(K421,'DK DvP'!A$2:F$34,if(A421="DST",6,if(A421="TE",5,if(A421="WR",4,if(A421="RB",3,2)))),FALSE)/VLOOKUP("AVG",'DK DvP'!$A$2:$F$34,if(A421="DST",6,if(A421="TE",5,if(A421="WR",4,if(A421="RB",3,2)))),false)</f>
        <v>0.9537366548</v>
      </c>
      <c r="M421" s="8">
        <f>VLOOKUP(J421,Odds!$I$2:$J$31,2,false)</f>
        <v>19</v>
      </c>
      <c r="N421" s="12">
        <f>VLOOKUP(if(A421="DST",K421,J421),'Avg Line'!$D$1:$E$32,2,false)</f>
        <v>23.35</v>
      </c>
      <c r="O421" s="31">
        <f t="shared" si="4"/>
        <v>0.8137044968</v>
      </c>
      <c r="P421" s="12">
        <f t="shared" si="5"/>
        <v>4.702922417</v>
      </c>
      <c r="Q421" s="12">
        <f t="shared" si="6"/>
        <v>1.567640806</v>
      </c>
      <c r="R421" s="33">
        <f t="shared" si="7"/>
        <v>0.5097293349</v>
      </c>
      <c r="S421" s="33">
        <f t="shared" si="8"/>
        <v>0.239684729</v>
      </c>
      <c r="T421" s="33">
        <f t="shared" si="9"/>
        <v>0.07507180622</v>
      </c>
      <c r="U421" s="3">
        <f>iferror(VLOOKUP(B421,Calendar!$A$2:$C$1001,2,false),"TBD")</f>
        <v>6.1</v>
      </c>
      <c r="V421" s="3">
        <f>iferror(VLOOKUP(B421,Calendar!$A$2:$C$1001,3,false),"TBD")</f>
        <v>4.1</v>
      </c>
    </row>
    <row r="422">
      <c r="A422" s="3" t="str">
        <f>VLOOKUP(B422,'DK Salaries'!$B$2:$G$1000,6,false)</f>
        <v>WR</v>
      </c>
      <c r="B422" s="3" t="s">
        <v>712</v>
      </c>
      <c r="C422" s="12" t="str">
        <f>iferror(VLOOKUP(B422,'FD Salaries'!$M$2:$P$1000,3,false)," ")</f>
        <v/>
      </c>
      <c r="D422" s="12" t="str">
        <f>iferror(VLOOKUP(B422,'FD Salaries'!$M$2:$P$1000,4,false)," ")</f>
        <v/>
      </c>
      <c r="E422" s="12">
        <f>VLOOKUP(B422,Functions!$B$2:$E$1000,4,false)</f>
        <v>4.35</v>
      </c>
      <c r="F422" s="30">
        <f>VLOOKUP(B422,'DK Salaries'!$B$2:$C$1000,2,false)</f>
        <v>3000</v>
      </c>
      <c r="G422" s="31">
        <f t="shared" si="1"/>
        <v>6</v>
      </c>
      <c r="H422" s="31">
        <f t="shared" si="2"/>
        <v>9</v>
      </c>
      <c r="I422" s="31">
        <f t="shared" si="3"/>
        <v>12</v>
      </c>
      <c r="J422" s="3" t="str">
        <f>IFERROR(VLOOKUP(VLOOKUP(B422,Functions!B$2:L$1000,5,false),Functions2!$A$2:$B$100,2,FALSE),VLOOKUP(B422,Functions!B$2:L$1000,5,false))</f>
        <v>Phi</v>
      </c>
      <c r="K422" s="3" t="str">
        <f>IFERROR(VLOOKUP(VLOOKUP(B422,Functions!B$2:L$1000,11,false),Functions2!$A$2:$B$100,2,FALSE),VLOOKUP(B422,Functions!B$2:L$1000,11,false))</f>
        <v>Was</v>
      </c>
      <c r="L422" s="32">
        <f>VLOOKUP(K422,'DK DvP'!A$2:F$34,if(A422="DST",6,if(A422="TE",5,if(A422="WR",4,if(A422="RB",3,2)))),FALSE)/VLOOKUP("AVG",'DK DvP'!$A$2:$F$34,if(A422="DST",6,if(A422="TE",5,if(A422="WR",4,if(A422="RB",3,2)))),false)</f>
        <v>1.018301983</v>
      </c>
      <c r="M422" s="8">
        <f>VLOOKUP(J422,Odds!$I$2:$J$31,2,false)</f>
        <v>23.5</v>
      </c>
      <c r="N422" s="12">
        <f>VLOOKUP(if(A422="DST",K422,J422),'Avg Line'!$D$1:$E$32,2,false)</f>
        <v>22.19</v>
      </c>
      <c r="O422" s="31">
        <f t="shared" si="4"/>
        <v>1.059035602</v>
      </c>
      <c r="P422" s="12">
        <f t="shared" si="5"/>
        <v>4.69111853</v>
      </c>
      <c r="Q422" s="12">
        <f t="shared" si="6"/>
        <v>1.563706177</v>
      </c>
      <c r="R422" s="33">
        <f t="shared" si="7"/>
        <v>0.763852515</v>
      </c>
      <c r="S422" s="33">
        <f t="shared" si="8"/>
        <v>0.4134223989</v>
      </c>
      <c r="T422" s="33">
        <f t="shared" si="9"/>
        <v>0.1237894568</v>
      </c>
      <c r="U422" s="3">
        <f>iferror(VLOOKUP(B422,Calendar!$A$2:$C$1001,2,false),"TBD")</f>
        <v>8.3</v>
      </c>
      <c r="V422" s="3">
        <f>iferror(VLOOKUP(B422,Calendar!$A$2:$C$1001,3,false),"TBD")</f>
        <v>3.2</v>
      </c>
    </row>
    <row r="423">
      <c r="A423" s="3" t="str">
        <f>VLOOKUP(B423,'DK Salaries'!$B$2:$G$1000,6,false)</f>
        <v>WR</v>
      </c>
      <c r="B423" s="3" t="s">
        <v>462</v>
      </c>
      <c r="C423" s="12" t="str">
        <f>iferror(VLOOKUP(B423,'FD Salaries'!$M$2:$P$1000,3,false)," ")</f>
        <v/>
      </c>
      <c r="D423" s="12" t="str">
        <f>iferror(VLOOKUP(B423,'FD Salaries'!$M$2:$P$1000,4,false)," ")</f>
        <v/>
      </c>
      <c r="E423" s="12">
        <f>VLOOKUP(B423,Functions!$B$2:$E$1000,4,false)</f>
        <v>6.48</v>
      </c>
      <c r="F423" s="30">
        <f>VLOOKUP(B423,'DK Salaries'!$B$2:$C$1000,2,false)</f>
        <v>4400</v>
      </c>
      <c r="G423" s="31">
        <f t="shared" si="1"/>
        <v>8.8</v>
      </c>
      <c r="H423" s="31">
        <f t="shared" si="2"/>
        <v>13.2</v>
      </c>
      <c r="I423" s="31">
        <f t="shared" si="3"/>
        <v>17.6</v>
      </c>
      <c r="J423" s="3" t="str">
        <f>IFERROR(VLOOKUP(VLOOKUP(B423,Functions!B$2:L$1000,5,false),Functions2!$A$2:$B$100,2,FALSE),VLOOKUP(B423,Functions!B$2:L$1000,5,false))</f>
        <v>Det</v>
      </c>
      <c r="K423" s="3" t="str">
        <f>IFERROR(VLOOKUP(VLOOKUP(B423,Functions!B$2:L$1000,11,false),Functions2!$A$2:$B$100,2,FALSE),VLOOKUP(B423,Functions!B$2:L$1000,11,false))</f>
        <v>LA</v>
      </c>
      <c r="L423" s="32">
        <f>VLOOKUP(K423,'DK DvP'!A$2:F$34,if(A423="DST",6,if(A423="TE",5,if(A423="WR",4,if(A423="RB",3,2)))),FALSE)/VLOOKUP("AVG",'DK DvP'!$A$2:$F$34,if(A423="DST",6,if(A423="TE",5,if(A423="WR",4,if(A423="RB",3,2)))),false)</f>
        <v>1.033553635</v>
      </c>
      <c r="M423" s="8">
        <f>VLOOKUP(J423,Odds!$I$2:$J$31,2,false)</f>
        <v>23.5</v>
      </c>
      <c r="N423" s="12">
        <f>VLOOKUP(if(A423="DST",K423,J423),'Avg Line'!$D$1:$E$32,2,false)</f>
        <v>23.75</v>
      </c>
      <c r="O423" s="31">
        <f t="shared" si="4"/>
        <v>0.9894736842</v>
      </c>
      <c r="P423" s="12">
        <f t="shared" si="5"/>
        <v>6.626928317</v>
      </c>
      <c r="Q423" s="12">
        <f t="shared" si="6"/>
        <v>1.506120072</v>
      </c>
      <c r="R423" s="33">
        <f t="shared" si="7"/>
        <v>0.2493709568</v>
      </c>
      <c r="S423" s="33">
        <f t="shared" si="8"/>
        <v>0.02438549669</v>
      </c>
      <c r="T423" s="33">
        <f t="shared" si="9"/>
        <v>0.0005478889754</v>
      </c>
      <c r="U423" s="3">
        <f>iferror(VLOOKUP(B423,Calendar!$A$2:$C$1001,2,false),"TBD")</f>
        <v>6.5</v>
      </c>
      <c r="V423" s="3">
        <f>iferror(VLOOKUP(B423,Calendar!$A$2:$C$1001,3,false),"TBD")</f>
        <v>3.4</v>
      </c>
    </row>
    <row r="424">
      <c r="A424" s="3" t="str">
        <f>VLOOKUP(B424,'DK Salaries'!$B$2:$G$1000,6,false)</f>
        <v>WR</v>
      </c>
      <c r="B424" s="3" t="s">
        <v>767</v>
      </c>
      <c r="C424" s="12" t="str">
        <f>iferror(VLOOKUP(B424,'FD Salaries'!$M$2:$P$1000,3,false)," ")</f>
        <v/>
      </c>
      <c r="D424" s="12" t="str">
        <f>iferror(VLOOKUP(B424,'FD Salaries'!$M$2:$P$1000,4,false)," ")</f>
        <v/>
      </c>
      <c r="E424" s="12">
        <f>VLOOKUP(B424,Functions!$B$2:$E$1000,4,false)</f>
        <v>5.5</v>
      </c>
      <c r="F424" s="30">
        <f>VLOOKUP(B424,'DK Salaries'!$B$2:$C$1000,2,false)</f>
        <v>3000</v>
      </c>
      <c r="G424" s="31">
        <f t="shared" si="1"/>
        <v>6</v>
      </c>
      <c r="H424" s="31">
        <f t="shared" si="2"/>
        <v>9</v>
      </c>
      <c r="I424" s="31">
        <f t="shared" si="3"/>
        <v>12</v>
      </c>
      <c r="J424" s="3" t="str">
        <f>IFERROR(VLOOKUP(VLOOKUP(B424,Functions!B$2:L$1000,5,false),Functions2!$A$2:$B$100,2,FALSE),VLOOKUP(B424,Functions!B$2:L$1000,5,false))</f>
        <v>NOR</v>
      </c>
      <c r="K424" s="3" t="str">
        <f>IFERROR(VLOOKUP(VLOOKUP(B424,Functions!B$2:L$1000,11,false),Functions2!$A$2:$B$100,2,FALSE),VLOOKUP(B424,Functions!B$2:L$1000,11,false))</f>
        <v>Car</v>
      </c>
      <c r="L424" s="32">
        <f>VLOOKUP(K424,'DK DvP'!A$2:F$34,if(A424="DST",6,if(A424="TE",5,if(A424="WR",4,if(A424="RB",3,2)))),FALSE)/VLOOKUP("AVG",'DK DvP'!$A$2:$F$34,if(A424="DST",6,if(A424="TE",5,if(A424="WR",4,if(A424="RB",3,2)))),false)</f>
        <v>0.9578037621</v>
      </c>
      <c r="M424" s="8">
        <f>VLOOKUP(J424,Odds!$I$2:$J$31,2,false)</f>
        <v>22.5</v>
      </c>
      <c r="N424" s="12">
        <f>VLOOKUP(if(A424="DST",K424,J424),'Avg Line'!$D$1:$E$32,2,false)</f>
        <v>26.25</v>
      </c>
      <c r="O424" s="31">
        <f t="shared" si="4"/>
        <v>0.8571428571</v>
      </c>
      <c r="P424" s="12">
        <f t="shared" si="5"/>
        <v>4.515360593</v>
      </c>
      <c r="Q424" s="12">
        <f t="shared" si="6"/>
        <v>1.505120198</v>
      </c>
      <c r="R424" s="33">
        <f t="shared" si="7"/>
        <v>0.5792597094</v>
      </c>
      <c r="S424" s="33">
        <f t="shared" si="8"/>
        <v>0.3968386467</v>
      </c>
      <c r="T424" s="33">
        <f t="shared" si="9"/>
        <v>0.2348163131</v>
      </c>
      <c r="U424" s="3">
        <f>iferror(VLOOKUP(B424,Calendar!$A$2:$C$1001,2,false),"TBD")</f>
        <v>7.3</v>
      </c>
      <c r="V424" s="3">
        <f>iferror(VLOOKUP(B424,Calendar!$A$2:$C$1001,3,false),"TBD")</f>
        <v>6.5</v>
      </c>
    </row>
    <row r="425">
      <c r="A425" s="3" t="str">
        <f>VLOOKUP(B425,'DK Salaries'!$B$2:$G$1000,6,false)</f>
        <v>WR</v>
      </c>
      <c r="B425" s="3" t="s">
        <v>242</v>
      </c>
      <c r="C425" s="12" t="str">
        <f>iferror(VLOOKUP(B425,'FD Salaries'!$M$2:$P$1000,3,false)," ")</f>
        <v/>
      </c>
      <c r="D425" s="12" t="str">
        <f>iferror(VLOOKUP(B425,'FD Salaries'!$M$2:$P$1000,4,false)," ")</f>
        <v/>
      </c>
      <c r="E425" s="12">
        <f>VLOOKUP(B425,Functions!$B$2:$E$1000,4,false)</f>
        <v>10.96</v>
      </c>
      <c r="F425" s="30">
        <f>VLOOKUP(B425,'DK Salaries'!$B$2:$C$1000,2,false)</f>
        <v>5800</v>
      </c>
      <c r="G425" s="31">
        <f t="shared" si="1"/>
        <v>11.6</v>
      </c>
      <c r="H425" s="31">
        <f t="shared" si="2"/>
        <v>17.4</v>
      </c>
      <c r="I425" s="31">
        <f t="shared" si="3"/>
        <v>23.2</v>
      </c>
      <c r="J425" s="3" t="str">
        <f>IFERROR(VLOOKUP(VLOOKUP(B425,Functions!B$2:L$1000,5,false),Functions2!$A$2:$B$100,2,FALSE),VLOOKUP(B425,Functions!B$2:L$1000,5,false))</f>
        <v>Was</v>
      </c>
      <c r="K425" s="3" t="str">
        <f>IFERROR(VLOOKUP(VLOOKUP(B425,Functions!B$2:L$1000,11,false),Functions2!$A$2:$B$100,2,FALSE),VLOOKUP(B425,Functions!B$2:L$1000,11,false))</f>
        <v>Phi</v>
      </c>
      <c r="L425" s="32">
        <f>VLOOKUP(K425,'DK DvP'!A$2:F$34,if(A425="DST",6,if(A425="TE",5,if(A425="WR",4,if(A425="RB",3,2)))),FALSE)/VLOOKUP("AVG",'DK DvP'!$A$2:$F$34,if(A425="DST",6,if(A425="TE",5,if(A425="WR",4,if(A425="RB",3,2)))),false)</f>
        <v>0.8751906457</v>
      </c>
      <c r="M425" s="8">
        <f>VLOOKUP(J425,Odds!$I$2:$J$31,2,false)</f>
        <v>21.5</v>
      </c>
      <c r="N425" s="12">
        <f>VLOOKUP(if(A425="DST",K425,J425),'Avg Line'!$D$1:$E$32,2,false)</f>
        <v>23.65</v>
      </c>
      <c r="O425" s="31">
        <f t="shared" si="4"/>
        <v>0.9090909091</v>
      </c>
      <c r="P425" s="12">
        <f t="shared" si="5"/>
        <v>8.720081342</v>
      </c>
      <c r="Q425" s="12">
        <f t="shared" si="6"/>
        <v>1.5034623</v>
      </c>
      <c r="R425" s="33">
        <f t="shared" si="7"/>
        <v>0.471862737</v>
      </c>
      <c r="S425" s="33">
        <f t="shared" si="8"/>
        <v>0.2257426315</v>
      </c>
      <c r="T425" s="33">
        <f t="shared" si="9"/>
        <v>0.07560165165</v>
      </c>
      <c r="U425" s="3">
        <f>iferror(VLOOKUP(B425,Calendar!$A$2:$C$1001,2,false),"TBD")</f>
        <v>11</v>
      </c>
      <c r="V425" s="3">
        <f>iferror(VLOOKUP(B425,Calendar!$A$2:$C$1001,3,false),"TBD")</f>
        <v>8.5</v>
      </c>
    </row>
    <row r="426">
      <c r="A426" s="3" t="str">
        <f>VLOOKUP(B426,'DK Salaries'!$B$2:$G$1000,6,false)</f>
        <v>WR</v>
      </c>
      <c r="B426" s="3" t="s">
        <v>886</v>
      </c>
      <c r="C426" s="12" t="str">
        <f>iferror(VLOOKUP(B426,'FD Salaries'!$M$2:$P$1000,3,false)," ")</f>
        <v/>
      </c>
      <c r="D426" s="12" t="str">
        <f>iferror(VLOOKUP(B426,'FD Salaries'!$M$2:$P$1000,4,false)," ")</f>
        <v/>
      </c>
      <c r="E426" s="12">
        <f>VLOOKUP(B426,Functions!$B$2:$E$1000,4,false)</f>
        <v>3.733</v>
      </c>
      <c r="F426" s="30">
        <f>VLOOKUP(B426,'DK Salaries'!$B$2:$C$1000,2,false)</f>
        <v>3000</v>
      </c>
      <c r="G426" s="31">
        <f t="shared" si="1"/>
        <v>6</v>
      </c>
      <c r="H426" s="31">
        <f t="shared" si="2"/>
        <v>9</v>
      </c>
      <c r="I426" s="31">
        <f t="shared" si="3"/>
        <v>12</v>
      </c>
      <c r="J426" s="3" t="str">
        <f>IFERROR(VLOOKUP(VLOOKUP(B426,Functions!B$2:L$1000,5,false),Functions2!$A$2:$B$100,2,FALSE),VLOOKUP(B426,Functions!B$2:L$1000,5,false))</f>
        <v>Sea</v>
      </c>
      <c r="K426" s="3" t="str">
        <f>IFERROR(VLOOKUP(VLOOKUP(B426,Functions!B$2:L$1000,11,false),Functions2!$A$2:$B$100,2,FALSE),VLOOKUP(B426,Functions!B$2:L$1000,11,false))</f>
        <v>Atl</v>
      </c>
      <c r="L426" s="32">
        <f>VLOOKUP(K426,'DK DvP'!A$2:F$34,if(A426="DST",6,if(A426="TE",5,if(A426="WR",4,if(A426="RB",3,2)))),FALSE)/VLOOKUP("AVG",'DK DvP'!$A$2:$F$34,if(A426="DST",6,if(A426="TE",5,if(A426="WR",4,if(A426="RB",3,2)))),false)</f>
        <v>1.108286731</v>
      </c>
      <c r="M426" s="8">
        <f>VLOOKUP(J426,Odds!$I$2:$J$31,2,false)</f>
        <v>26</v>
      </c>
      <c r="N426" s="12">
        <f>VLOOKUP(if(A426="DST",K426,J426),'Avg Line'!$D$1:$E$32,2,false)</f>
        <v>23.88</v>
      </c>
      <c r="O426" s="31">
        <f t="shared" si="4"/>
        <v>1.088777219</v>
      </c>
      <c r="P426" s="12">
        <f t="shared" si="5"/>
        <v>4.50452653</v>
      </c>
      <c r="Q426" s="12">
        <f t="shared" si="6"/>
        <v>1.501508843</v>
      </c>
      <c r="R426" s="33" t="str">
        <f t="shared" si="7"/>
        <v>TBD</v>
      </c>
      <c r="S426" s="33" t="str">
        <f t="shared" si="8"/>
        <v>TBD</v>
      </c>
      <c r="T426" s="33" t="str">
        <f t="shared" si="9"/>
        <v>TBD</v>
      </c>
      <c r="U426" s="3" t="str">
        <f>iferror(VLOOKUP(B426,Calendar!$A$2:$C$1001,2,false),"TBD")</f>
        <v>TBD</v>
      </c>
      <c r="V426" s="3" t="str">
        <f>iferror(VLOOKUP(B426,Calendar!$A$2:$C$1001,3,false),"TBD")</f>
        <v>TBD</v>
      </c>
    </row>
    <row r="427">
      <c r="A427" s="3" t="str">
        <f>VLOOKUP(B427,'DK Salaries'!$B$2:$G$1000,6,false)</f>
        <v>WR</v>
      </c>
      <c r="B427" s="3" t="s">
        <v>930</v>
      </c>
      <c r="C427" s="12" t="str">
        <f>iferror(VLOOKUP(B427,'FD Salaries'!$M$2:$P$1000,3,false)," ")</f>
        <v/>
      </c>
      <c r="D427" s="12" t="str">
        <f>iferror(VLOOKUP(B427,'FD Salaries'!$M$2:$P$1000,4,false)," ")</f>
        <v/>
      </c>
      <c r="E427" s="12">
        <f>VLOOKUP(B427,Functions!$B$2:$E$1000,4,false)</f>
        <v>3.9</v>
      </c>
      <c r="F427" s="30">
        <f>VLOOKUP(B427,'DK Salaries'!$B$2:$C$1000,2,false)</f>
        <v>3000</v>
      </c>
      <c r="G427" s="31">
        <f t="shared" si="1"/>
        <v>6</v>
      </c>
      <c r="H427" s="31">
        <f t="shared" si="2"/>
        <v>9</v>
      </c>
      <c r="I427" s="31">
        <f t="shared" si="3"/>
        <v>12</v>
      </c>
      <c r="J427" s="3" t="str">
        <f>IFERROR(VLOOKUP(VLOOKUP(B427,Functions!B$2:L$1000,5,false),Functions2!$A$2:$B$100,2,FALSE),VLOOKUP(B427,Functions!B$2:L$1000,5,false))</f>
        <v>Hou</v>
      </c>
      <c r="K427" s="3" t="str">
        <f>IFERROR(VLOOKUP(VLOOKUP(B427,Functions!B$2:L$1000,11,false),Functions2!$A$2:$B$100,2,FALSE),VLOOKUP(B427,Functions!B$2:L$1000,11,false))</f>
        <v>Ind</v>
      </c>
      <c r="L427" s="32">
        <f>VLOOKUP(K427,'DK DvP'!A$2:F$34,if(A427="DST",6,if(A427="TE",5,if(A427="WR",4,if(A427="RB",3,2)))),FALSE)/VLOOKUP("AVG",'DK DvP'!$A$2:$F$34,if(A427="DST",6,if(A427="TE",5,if(A427="WR",4,if(A427="RB",3,2)))),false)</f>
        <v>0.9979664464</v>
      </c>
      <c r="M427" s="8">
        <f>VLOOKUP(J427,Odds!$I$2:$J$31,2,false)</f>
        <v>24.5</v>
      </c>
      <c r="N427" s="12">
        <f>VLOOKUP(if(A427="DST",K427,J427),'Avg Line'!$D$1:$E$32,2,false)</f>
        <v>21.44</v>
      </c>
      <c r="O427" s="31">
        <f t="shared" si="4"/>
        <v>1.142723881</v>
      </c>
      <c r="P427" s="12">
        <f t="shared" si="5"/>
        <v>4.447560352</v>
      </c>
      <c r="Q427" s="12">
        <f t="shared" si="6"/>
        <v>1.482520117</v>
      </c>
      <c r="R427" s="33">
        <f t="shared" si="7"/>
        <v>0.5567984968</v>
      </c>
      <c r="S427" s="33">
        <f t="shared" si="8"/>
        <v>0.237525262</v>
      </c>
      <c r="T427" s="33">
        <f t="shared" si="9"/>
        <v>0.05804156687</v>
      </c>
      <c r="U427" s="3">
        <f>iferror(VLOOKUP(B427,Calendar!$A$2:$C$1001,2,false),"TBD")</f>
        <v>6.5</v>
      </c>
      <c r="V427" s="3">
        <f>iferror(VLOOKUP(B427,Calendar!$A$2:$C$1001,3,false),"TBD")</f>
        <v>3.5</v>
      </c>
    </row>
    <row r="428">
      <c r="A428" s="3" t="str">
        <f>VLOOKUP(B428,'DK Salaries'!$B$2:$G$1000,6,false)</f>
        <v>WR</v>
      </c>
      <c r="B428" s="3" t="s">
        <v>252</v>
      </c>
      <c r="C428" s="12" t="str">
        <f>iferror(VLOOKUP(B428,'FD Salaries'!$M$2:$P$1000,3,false)," ")</f>
        <v/>
      </c>
      <c r="D428" s="12" t="str">
        <f>iferror(VLOOKUP(B428,'FD Salaries'!$M$2:$P$1000,4,false)," ")</f>
        <v/>
      </c>
      <c r="E428" s="12">
        <f>VLOOKUP(B428,Functions!$B$2:$E$1000,4,false)</f>
        <v>16.66</v>
      </c>
      <c r="F428" s="30">
        <f>VLOOKUP(B428,'DK Salaries'!$B$2:$C$1000,2,false)</f>
        <v>5700</v>
      </c>
      <c r="G428" s="31">
        <f t="shared" si="1"/>
        <v>11.4</v>
      </c>
      <c r="H428" s="31">
        <f t="shared" si="2"/>
        <v>17.1</v>
      </c>
      <c r="I428" s="31">
        <f t="shared" si="3"/>
        <v>22.8</v>
      </c>
      <c r="J428" s="3" t="str">
        <f>IFERROR(VLOOKUP(VLOOKUP(B428,Functions!B$2:L$1000,5,false),Functions2!$A$2:$B$100,2,FALSE),VLOOKUP(B428,Functions!B$2:L$1000,5,false))</f>
        <v>SDG</v>
      </c>
      <c r="K428" s="3" t="str">
        <f>IFERROR(VLOOKUP(VLOOKUP(B428,Functions!B$2:L$1000,11,false),Functions2!$A$2:$B$100,2,FALSE),VLOOKUP(B428,Functions!B$2:L$1000,11,false))</f>
        <v>Den</v>
      </c>
      <c r="L428" s="32">
        <f>VLOOKUP(K428,'DK DvP'!A$2:F$34,if(A428="DST",6,if(A428="TE",5,if(A428="WR",4,if(A428="RB",3,2)))),FALSE)/VLOOKUP("AVG",'DK DvP'!$A$2:$F$34,if(A428="DST",6,if(A428="TE",5,if(A428="WR",4,if(A428="RB",3,2)))),false)</f>
        <v>0.582104728</v>
      </c>
      <c r="M428" s="8">
        <f>VLOOKUP(J428,Odds!$I$2:$J$31,2,false)</f>
        <v>21</v>
      </c>
      <c r="N428" s="12">
        <f>VLOOKUP(if(A428="DST",K428,J428),'Avg Line'!$D$1:$E$32,2,false)</f>
        <v>24.4</v>
      </c>
      <c r="O428" s="31">
        <f t="shared" si="4"/>
        <v>0.8606557377</v>
      </c>
      <c r="P428" s="12">
        <f t="shared" si="5"/>
        <v>8.346522957</v>
      </c>
      <c r="Q428" s="12">
        <f t="shared" si="6"/>
        <v>1.464302273</v>
      </c>
      <c r="R428" s="33">
        <f t="shared" si="7"/>
        <v>0.6965708244</v>
      </c>
      <c r="S428" s="33">
        <f t="shared" si="8"/>
        <v>0.4845109893</v>
      </c>
      <c r="T428" s="33">
        <f t="shared" si="9"/>
        <v>0.2768472839</v>
      </c>
      <c r="U428" s="3">
        <f>iferror(VLOOKUP(B428,Calendar!$A$2:$C$1001,2,false),"TBD")</f>
        <v>16.7</v>
      </c>
      <c r="V428" s="3">
        <f>iferror(VLOOKUP(B428,Calendar!$A$2:$C$1001,3,false),"TBD")</f>
        <v>10.3</v>
      </c>
    </row>
    <row r="429">
      <c r="A429" s="3" t="str">
        <f>VLOOKUP(B429,'DK Salaries'!$B$2:$G$1000,6,false)</f>
        <v>WR</v>
      </c>
      <c r="B429" s="3" t="s">
        <v>703</v>
      </c>
      <c r="C429" s="12" t="str">
        <f>iferror(VLOOKUP(B429,'FD Salaries'!$M$2:$P$1000,3,false)," ")</f>
        <v/>
      </c>
      <c r="D429" s="12" t="str">
        <f>iferror(VLOOKUP(B429,'FD Salaries'!$M$2:$P$1000,4,false)," ")</f>
        <v/>
      </c>
      <c r="E429" s="12">
        <f>VLOOKUP(B429,Functions!$B$2:$E$1000,4,false)</f>
        <v>4.84</v>
      </c>
      <c r="F429" s="30">
        <f>VLOOKUP(B429,'DK Salaries'!$B$2:$C$1000,2,false)</f>
        <v>3000</v>
      </c>
      <c r="G429" s="31">
        <f t="shared" si="1"/>
        <v>6</v>
      </c>
      <c r="H429" s="31">
        <f t="shared" si="2"/>
        <v>9</v>
      </c>
      <c r="I429" s="31">
        <f t="shared" si="3"/>
        <v>12</v>
      </c>
      <c r="J429" s="3" t="str">
        <f>IFERROR(VLOOKUP(VLOOKUP(B429,Functions!B$2:L$1000,5,false),Functions2!$A$2:$B$100,2,FALSE),VLOOKUP(B429,Functions!B$2:L$1000,5,false))</f>
        <v>SFO</v>
      </c>
      <c r="K429" s="3" t="str">
        <f>IFERROR(VLOOKUP(VLOOKUP(B429,Functions!B$2:L$1000,11,false),Functions2!$A$2:$B$100,2,FALSE),VLOOKUP(B429,Functions!B$2:L$1000,11,false))</f>
        <v>Buf</v>
      </c>
      <c r="L429" s="32">
        <f>VLOOKUP(K429,'DK DvP'!A$2:F$34,if(A429="DST",6,if(A429="TE",5,if(A429="WR",4,if(A429="RB",3,2)))),FALSE)/VLOOKUP("AVG",'DK DvP'!$A$2:$F$34,if(A429="DST",6,if(A429="TE",5,if(A429="WR",4,if(A429="RB",3,2)))),false)</f>
        <v>0.9115404169</v>
      </c>
      <c r="M429" s="8">
        <f>VLOOKUP(J429,Odds!$I$2:$J$31,2,false)</f>
        <v>18.25</v>
      </c>
      <c r="N429" s="12">
        <f>VLOOKUP(if(A429="DST",K429,J429),'Avg Line'!$D$1:$E$32,2,false)</f>
        <v>18.7</v>
      </c>
      <c r="O429" s="31">
        <f t="shared" si="4"/>
        <v>0.9759358289</v>
      </c>
      <c r="P429" s="12">
        <f t="shared" si="5"/>
        <v>4.305687969</v>
      </c>
      <c r="Q429" s="12">
        <f t="shared" si="6"/>
        <v>1.435229323</v>
      </c>
      <c r="R429" s="33">
        <f t="shared" si="7"/>
        <v>0.372846253</v>
      </c>
      <c r="S429" s="33">
        <f t="shared" si="8"/>
        <v>0.1281593511</v>
      </c>
      <c r="T429" s="33">
        <f t="shared" si="9"/>
        <v>0.02583061651</v>
      </c>
      <c r="U429" s="3">
        <f>iferror(VLOOKUP(B429,Calendar!$A$2:$C$1001,2,false),"TBD")</f>
        <v>4.8</v>
      </c>
      <c r="V429" s="3">
        <f>iferror(VLOOKUP(B429,Calendar!$A$2:$C$1001,3,false),"TBD")</f>
        <v>3.7</v>
      </c>
    </row>
    <row r="430">
      <c r="A430" s="3" t="str">
        <f>VLOOKUP(B430,'DK Salaries'!$B$2:$G$1000,6,false)</f>
        <v>WR</v>
      </c>
      <c r="B430" s="3" t="s">
        <v>31</v>
      </c>
      <c r="C430" s="12" t="str">
        <f>iferror(VLOOKUP(B430,'FD Salaries'!$M$2:$P$1000,3,false)," ")</f>
        <v/>
      </c>
      <c r="D430" s="12" t="str">
        <f>iferror(VLOOKUP(B430,'FD Salaries'!$M$2:$P$1000,4,false)," ")</f>
        <v/>
      </c>
      <c r="E430" s="12">
        <f>VLOOKUP(B430,Functions!$B$2:$E$1000,4,false)</f>
        <v>19.94</v>
      </c>
      <c r="F430" s="30">
        <f>VLOOKUP(B430,'DK Salaries'!$B$2:$C$1000,2,false)</f>
        <v>8900</v>
      </c>
      <c r="G430" s="31">
        <f t="shared" si="1"/>
        <v>17.8</v>
      </c>
      <c r="H430" s="31">
        <f t="shared" si="2"/>
        <v>26.7</v>
      </c>
      <c r="I430" s="31">
        <f t="shared" si="3"/>
        <v>35.6</v>
      </c>
      <c r="J430" s="3" t="str">
        <f>IFERROR(VLOOKUP(VLOOKUP(B430,Functions!B$2:L$1000,5,false),Functions2!$A$2:$B$100,2,FALSE),VLOOKUP(B430,Functions!B$2:L$1000,5,false))</f>
        <v>Atl</v>
      </c>
      <c r="K430" s="3" t="str">
        <f>IFERROR(VLOOKUP(VLOOKUP(B430,Functions!B$2:L$1000,11,false),Functions2!$A$2:$B$100,2,FALSE),VLOOKUP(B430,Functions!B$2:L$1000,11,false))</f>
        <v>Sea</v>
      </c>
      <c r="L430" s="32">
        <f>VLOOKUP(K430,'DK DvP'!A$2:F$34,if(A430="DST",6,if(A430="TE",5,if(A430="WR",4,if(A430="RB",3,2)))),FALSE)/VLOOKUP("AVG",'DK DvP'!$A$2:$F$34,if(A430="DST",6,if(A430="TE",5,if(A430="WR",4,if(A430="RB",3,2)))),false)</f>
        <v>0.7328418912</v>
      </c>
      <c r="M430" s="8">
        <f>VLOOKUP(J430,Odds!$I$2:$J$31,2,false)</f>
        <v>20</v>
      </c>
      <c r="N430" s="12">
        <f>VLOOKUP(if(A430="DST",K430,J430),'Avg Line'!$D$1:$E$32,2,false)</f>
        <v>23.1</v>
      </c>
      <c r="O430" s="31">
        <f t="shared" si="4"/>
        <v>0.8658008658</v>
      </c>
      <c r="P430" s="12">
        <f t="shared" si="5"/>
        <v>12.65183317</v>
      </c>
      <c r="Q430" s="12">
        <f t="shared" si="6"/>
        <v>1.421554289</v>
      </c>
      <c r="R430" s="33">
        <f t="shared" si="7"/>
        <v>0.5428801142</v>
      </c>
      <c r="S430" s="33">
        <f t="shared" si="8"/>
        <v>0.363650534</v>
      </c>
      <c r="T430" s="33">
        <f t="shared" si="9"/>
        <v>0.2103728506</v>
      </c>
      <c r="U430" s="3">
        <f>iferror(VLOOKUP(B430,Calendar!$A$2:$C$1001,2,false),"TBD")</f>
        <v>19.9</v>
      </c>
      <c r="V430" s="3">
        <f>iferror(VLOOKUP(B430,Calendar!$A$2:$C$1001,3,false),"TBD")</f>
        <v>19.5</v>
      </c>
    </row>
    <row r="431">
      <c r="A431" s="3" t="str">
        <f>VLOOKUP(B431,'DK Salaries'!$B$2:$G$1000,6,false)</f>
        <v>WR</v>
      </c>
      <c r="B431" s="3" t="s">
        <v>751</v>
      </c>
      <c r="C431" s="12" t="str">
        <f>iferror(VLOOKUP(B431,'FD Salaries'!$M$2:$P$1000,3,false)," ")</f>
        <v/>
      </c>
      <c r="D431" s="12" t="str">
        <f>iferror(VLOOKUP(B431,'FD Salaries'!$M$2:$P$1000,4,false)," ")</f>
        <v/>
      </c>
      <c r="E431" s="12">
        <f>VLOOKUP(B431,Functions!$B$2:$E$1000,4,false)</f>
        <v>4.52</v>
      </c>
      <c r="F431" s="30">
        <f>VLOOKUP(B431,'DK Salaries'!$B$2:$C$1000,2,false)</f>
        <v>3000</v>
      </c>
      <c r="G431" s="31">
        <f t="shared" si="1"/>
        <v>6</v>
      </c>
      <c r="H431" s="31">
        <f t="shared" si="2"/>
        <v>9</v>
      </c>
      <c r="I431" s="31">
        <f t="shared" si="3"/>
        <v>12</v>
      </c>
      <c r="J431" s="3" t="str">
        <f>IFERROR(VLOOKUP(VLOOKUP(B431,Functions!B$2:L$1000,5,false),Functions2!$A$2:$B$100,2,FALSE),VLOOKUP(B431,Functions!B$2:L$1000,5,false))</f>
        <v>Bal</v>
      </c>
      <c r="K431" s="3" t="str">
        <f>IFERROR(VLOOKUP(VLOOKUP(B431,Functions!B$2:L$1000,11,false),Functions2!$A$2:$B$100,2,FALSE),VLOOKUP(B431,Functions!B$2:L$1000,11,false))</f>
        <v>NYG</v>
      </c>
      <c r="L431" s="32">
        <f>VLOOKUP(K431,'DK DvP'!A$2:F$34,if(A431="DST",6,if(A431="TE",5,if(A431="WR",4,if(A431="RB",3,2)))),FALSE)/VLOOKUP("AVG",'DK DvP'!$A$2:$F$34,if(A431="DST",6,if(A431="TE",5,if(A431="WR",4,if(A431="RB",3,2)))),false)</f>
        <v>1.071174377</v>
      </c>
      <c r="M431" s="8">
        <f>VLOOKUP(J431,Odds!$I$2:$J$31,2,false)</f>
        <v>20.75</v>
      </c>
      <c r="N431" s="12">
        <f>VLOOKUP(if(A431="DST",K431,J431),'Avg Line'!$D$1:$E$32,2,false)</f>
        <v>23.8</v>
      </c>
      <c r="O431" s="31">
        <f t="shared" si="4"/>
        <v>0.8718487395</v>
      </c>
      <c r="P431" s="12">
        <f t="shared" si="5"/>
        <v>4.221237178</v>
      </c>
      <c r="Q431" s="12">
        <f t="shared" si="6"/>
        <v>1.407079059</v>
      </c>
      <c r="R431" s="33">
        <f t="shared" si="7"/>
        <v>0.04779035227</v>
      </c>
      <c r="S431" s="33">
        <f t="shared" si="8"/>
        <v>0.0000002866515719</v>
      </c>
      <c r="T431" s="33">
        <f t="shared" si="9"/>
        <v>0</v>
      </c>
      <c r="U431" s="3">
        <f>iferror(VLOOKUP(B431,Calendar!$A$2:$C$1001,2,false),"TBD")</f>
        <v>4.5</v>
      </c>
      <c r="V431" s="3">
        <f>iferror(VLOOKUP(B431,Calendar!$A$2:$C$1001,3,false),"TBD")</f>
        <v>0.9</v>
      </c>
    </row>
    <row r="432">
      <c r="A432" s="3" t="str">
        <f>VLOOKUP(B432,'DK Salaries'!$B$2:$G$1000,6,false)</f>
        <v>WR</v>
      </c>
      <c r="B432" s="3" t="s">
        <v>521</v>
      </c>
      <c r="C432" s="12" t="str">
        <f>iferror(VLOOKUP(B432,'FD Salaries'!$M$2:$P$1000,3,false)," ")</f>
        <v/>
      </c>
      <c r="D432" s="12" t="str">
        <f>iferror(VLOOKUP(B432,'FD Salaries'!$M$2:$P$1000,4,false)," ")</f>
        <v/>
      </c>
      <c r="E432" s="12">
        <f>VLOOKUP(B432,Functions!$B$2:$E$1000,4,false)</f>
        <v>4.74</v>
      </c>
      <c r="F432" s="30">
        <f>VLOOKUP(B432,'DK Salaries'!$B$2:$C$1000,2,false)</f>
        <v>3900</v>
      </c>
      <c r="G432" s="31">
        <f t="shared" si="1"/>
        <v>7.8</v>
      </c>
      <c r="H432" s="31">
        <f t="shared" si="2"/>
        <v>11.7</v>
      </c>
      <c r="I432" s="31">
        <f t="shared" si="3"/>
        <v>15.6</v>
      </c>
      <c r="J432" s="3" t="str">
        <f>IFERROR(VLOOKUP(VLOOKUP(B432,Functions!B$2:L$1000,5,false),Functions2!$A$2:$B$100,2,FALSE),VLOOKUP(B432,Functions!B$2:L$1000,5,false))</f>
        <v>Car</v>
      </c>
      <c r="K432" s="3" t="str">
        <f>IFERROR(VLOOKUP(VLOOKUP(B432,Functions!B$2:L$1000,11,false),Functions2!$A$2:$B$100,2,FALSE),VLOOKUP(B432,Functions!B$2:L$1000,11,false))</f>
        <v>NOR</v>
      </c>
      <c r="L432" s="32">
        <f>VLOOKUP(K432,'DK DvP'!A$2:F$34,if(A432="DST",6,if(A432="TE",5,if(A432="WR",4,if(A432="RB",3,2)))),FALSE)/VLOOKUP("AVG",'DK DvP'!$A$2:$F$34,if(A432="DST",6,if(A432="TE",5,if(A432="WR",4,if(A432="RB",3,2)))),false)</f>
        <v>1.134977123</v>
      </c>
      <c r="M432" s="8">
        <f>VLOOKUP(J432,Odds!$I$2:$J$31,2,false)</f>
        <v>25.5</v>
      </c>
      <c r="N432" s="12">
        <f>VLOOKUP(if(A432="DST",K432,J432),'Avg Line'!$D$1:$E$32,2,false)</f>
        <v>25</v>
      </c>
      <c r="O432" s="31">
        <f t="shared" si="4"/>
        <v>1.02</v>
      </c>
      <c r="P432" s="12">
        <f t="shared" si="5"/>
        <v>5.487387392</v>
      </c>
      <c r="Q432" s="12">
        <f t="shared" si="6"/>
        <v>1.407022408</v>
      </c>
      <c r="R432" s="33" t="str">
        <f t="shared" si="7"/>
        <v>TBD</v>
      </c>
      <c r="S432" s="33" t="str">
        <f t="shared" si="8"/>
        <v>TBD</v>
      </c>
      <c r="T432" s="33" t="str">
        <f t="shared" si="9"/>
        <v>TBD</v>
      </c>
      <c r="U432" s="3" t="str">
        <f>iferror(VLOOKUP(B432,Calendar!$A$2:$C$1001,2,false),"TBD")</f>
        <v>TBD</v>
      </c>
      <c r="V432" s="3" t="str">
        <f>iferror(VLOOKUP(B432,Calendar!$A$2:$C$1001,3,false),"TBD")</f>
        <v>TBD</v>
      </c>
    </row>
    <row r="433">
      <c r="A433" s="3" t="str">
        <f>VLOOKUP(B433,'DK Salaries'!$B$2:$G$1000,6,false)</f>
        <v>WR</v>
      </c>
      <c r="B433" s="3" t="s">
        <v>858</v>
      </c>
      <c r="C433" s="12" t="str">
        <f>iferror(VLOOKUP(B433,'FD Salaries'!$M$2:$P$1000,3,false)," ")</f>
        <v/>
      </c>
      <c r="D433" s="12" t="str">
        <f>iferror(VLOOKUP(B433,'FD Salaries'!$M$2:$P$1000,4,false)," ")</f>
        <v/>
      </c>
      <c r="E433" s="12">
        <f>VLOOKUP(B433,Functions!$B$2:$E$1000,4,false)</f>
        <v>4.1</v>
      </c>
      <c r="F433" s="30">
        <f>VLOOKUP(B433,'DK Salaries'!$B$2:$C$1000,2,false)</f>
        <v>3000</v>
      </c>
      <c r="G433" s="31">
        <f t="shared" si="1"/>
        <v>6</v>
      </c>
      <c r="H433" s="31">
        <f t="shared" si="2"/>
        <v>9</v>
      </c>
      <c r="I433" s="31">
        <f t="shared" si="3"/>
        <v>12</v>
      </c>
      <c r="J433" s="3" t="str">
        <f>IFERROR(VLOOKUP(VLOOKUP(B433,Functions!B$2:L$1000,5,false),Functions2!$A$2:$B$100,2,FALSE),VLOOKUP(B433,Functions!B$2:L$1000,5,false))</f>
        <v>KAN</v>
      </c>
      <c r="K433" s="3" t="str">
        <f>IFERROR(VLOOKUP(VLOOKUP(B433,Functions!B$2:L$1000,11,false),Functions2!$A$2:$B$100,2,FALSE),VLOOKUP(B433,Functions!B$2:L$1000,11,false))</f>
        <v>Oak</v>
      </c>
      <c r="L433" s="32">
        <f>VLOOKUP(K433,'DK DvP'!A$2:F$34,if(A433="DST",6,if(A433="TE",5,if(A433="WR",4,if(A433="RB",3,2)))),FALSE)/VLOOKUP("AVG",'DK DvP'!$A$2:$F$34,if(A433="DST",6,if(A433="TE",5,if(A433="WR",4,if(A433="RB",3,2)))),false)</f>
        <v>1.405185562</v>
      </c>
      <c r="M433" s="8">
        <f>VLOOKUP(J433,Odds!$I$2:$J$31,2,false)</f>
        <v>22.75</v>
      </c>
      <c r="N433" s="12">
        <f>VLOOKUP(if(A433="DST",K433,J433),'Avg Line'!$D$1:$E$32,2,false)</f>
        <v>31.17</v>
      </c>
      <c r="O433" s="31">
        <f t="shared" si="4"/>
        <v>0.7298684633</v>
      </c>
      <c r="P433" s="12">
        <f t="shared" si="5"/>
        <v>4.204962569</v>
      </c>
      <c r="Q433" s="12">
        <f t="shared" si="6"/>
        <v>1.40165419</v>
      </c>
      <c r="R433" s="33">
        <f t="shared" si="7"/>
        <v>0.4514688255</v>
      </c>
      <c r="S433" s="33">
        <f t="shared" si="8"/>
        <v>0.1966471072</v>
      </c>
      <c r="T433" s="33">
        <f t="shared" si="9"/>
        <v>0.05644161735</v>
      </c>
      <c r="U433" s="3">
        <f>iferror(VLOOKUP(B433,Calendar!$A$2:$C$1001,2,false),"TBD")</f>
        <v>5.5</v>
      </c>
      <c r="V433" s="3">
        <f>iferror(VLOOKUP(B433,Calendar!$A$2:$C$1001,3,false),"TBD")</f>
        <v>4.1</v>
      </c>
    </row>
    <row r="434">
      <c r="A434" s="3" t="str">
        <f>VLOOKUP(B434,'DK Salaries'!$B$2:$G$1000,6,false)</f>
        <v>WR</v>
      </c>
      <c r="B434" s="3" t="s">
        <v>606</v>
      </c>
      <c r="C434" s="12" t="str">
        <f>iferror(VLOOKUP(B434,'FD Salaries'!$M$2:$P$1000,3,false)," ")</f>
        <v/>
      </c>
      <c r="D434" s="12" t="str">
        <f>iferror(VLOOKUP(B434,'FD Salaries'!$M$2:$P$1000,4,false)," ")</f>
        <v/>
      </c>
      <c r="E434" s="12">
        <f>VLOOKUP(B434,Functions!$B$2:$E$1000,4,false)</f>
        <v>5.12</v>
      </c>
      <c r="F434" s="30">
        <f>VLOOKUP(B434,'DK Salaries'!$B$2:$C$1000,2,false)</f>
        <v>3300</v>
      </c>
      <c r="G434" s="31">
        <f t="shared" si="1"/>
        <v>6.6</v>
      </c>
      <c r="H434" s="31">
        <f t="shared" si="2"/>
        <v>9.9</v>
      </c>
      <c r="I434" s="31">
        <f t="shared" si="3"/>
        <v>13.2</v>
      </c>
      <c r="J434" s="3" t="str">
        <f>IFERROR(VLOOKUP(VLOOKUP(B434,Functions!B$2:L$1000,5,false),Functions2!$A$2:$B$100,2,FALSE),VLOOKUP(B434,Functions!B$2:L$1000,5,false))</f>
        <v>SFO</v>
      </c>
      <c r="K434" s="3" t="str">
        <f>IFERROR(VLOOKUP(VLOOKUP(B434,Functions!B$2:L$1000,11,false),Functions2!$A$2:$B$100,2,FALSE),VLOOKUP(B434,Functions!B$2:L$1000,11,false))</f>
        <v>Buf</v>
      </c>
      <c r="L434" s="32">
        <f>VLOOKUP(K434,'DK DvP'!A$2:F$34,if(A434="DST",6,if(A434="TE",5,if(A434="WR",4,if(A434="RB",3,2)))),FALSE)/VLOOKUP("AVG",'DK DvP'!$A$2:$F$34,if(A434="DST",6,if(A434="TE",5,if(A434="WR",4,if(A434="RB",3,2)))),false)</f>
        <v>0.9115404169</v>
      </c>
      <c r="M434" s="8">
        <f>VLOOKUP(J434,Odds!$I$2:$J$31,2,false)</f>
        <v>18.25</v>
      </c>
      <c r="N434" s="12">
        <f>VLOOKUP(if(A434="DST",K434,J434),'Avg Line'!$D$1:$E$32,2,false)</f>
        <v>18.7</v>
      </c>
      <c r="O434" s="31">
        <f t="shared" si="4"/>
        <v>0.9759358289</v>
      </c>
      <c r="P434" s="12">
        <f t="shared" si="5"/>
        <v>4.554777356</v>
      </c>
      <c r="Q434" s="12">
        <f t="shared" si="6"/>
        <v>1.380235562</v>
      </c>
      <c r="R434" s="33">
        <f t="shared" si="7"/>
        <v>0.4862460954</v>
      </c>
      <c r="S434" s="33">
        <f t="shared" si="8"/>
        <v>0.2731052575</v>
      </c>
      <c r="T434" s="33">
        <f t="shared" si="9"/>
        <v>0.1205154822</v>
      </c>
      <c r="U434" s="3">
        <f>iferror(VLOOKUP(B434,Calendar!$A$2:$C$1001,2,false),"TBD")</f>
        <v>6.4</v>
      </c>
      <c r="V434" s="3">
        <f>iferror(VLOOKUP(B434,Calendar!$A$2:$C$1001,3,false),"TBD")</f>
        <v>5.8</v>
      </c>
    </row>
    <row r="435">
      <c r="A435" s="3" t="str">
        <f>VLOOKUP(B435,'DK Salaries'!$B$2:$G$1000,6,false)</f>
        <v>WR</v>
      </c>
      <c r="B435" s="3" t="s">
        <v>479</v>
      </c>
      <c r="C435" s="12" t="str">
        <f>iferror(VLOOKUP(B435,'FD Salaries'!$M$2:$P$1000,3,false)," ")</f>
        <v/>
      </c>
      <c r="D435" s="12" t="str">
        <f>iferror(VLOOKUP(B435,'FD Salaries'!$M$2:$P$1000,4,false)," ")</f>
        <v/>
      </c>
      <c r="E435" s="12">
        <f>VLOOKUP(B435,Functions!$B$2:$E$1000,4,false)</f>
        <v>8.28</v>
      </c>
      <c r="F435" s="30">
        <f>VLOOKUP(B435,'DK Salaries'!$B$2:$C$1000,2,false)</f>
        <v>4300</v>
      </c>
      <c r="G435" s="31">
        <f t="shared" si="1"/>
        <v>8.6</v>
      </c>
      <c r="H435" s="31">
        <f t="shared" si="2"/>
        <v>12.9</v>
      </c>
      <c r="I435" s="31">
        <f t="shared" si="3"/>
        <v>17.2</v>
      </c>
      <c r="J435" s="3" t="str">
        <f>IFERROR(VLOOKUP(VLOOKUP(B435,Functions!B$2:L$1000,5,false),Functions2!$A$2:$B$100,2,FALSE),VLOOKUP(B435,Functions!B$2:L$1000,5,false))</f>
        <v>Ind</v>
      </c>
      <c r="K435" s="3" t="str">
        <f>IFERROR(VLOOKUP(VLOOKUP(B435,Functions!B$2:L$1000,11,false),Functions2!$A$2:$B$100,2,FALSE),VLOOKUP(B435,Functions!B$2:L$1000,11,false))</f>
        <v>Hou</v>
      </c>
      <c r="L435" s="32">
        <f>VLOOKUP(K435,'DK DvP'!A$2:F$34,if(A435="DST",6,if(A435="TE",5,if(A435="WR",4,if(A435="RB",3,2)))),FALSE)/VLOOKUP("AVG",'DK DvP'!$A$2:$F$34,if(A435="DST",6,if(A435="TE",5,if(A435="WR",4,if(A435="RB",3,2)))),false)</f>
        <v>0.8012201322</v>
      </c>
      <c r="M435" s="8">
        <f>VLOOKUP(J435,Odds!$I$2:$J$31,2,false)</f>
        <v>21.5</v>
      </c>
      <c r="N435" s="12">
        <f>VLOOKUP(if(A435="DST",K435,J435),'Avg Line'!$D$1:$E$32,2,false)</f>
        <v>24.8</v>
      </c>
      <c r="O435" s="31">
        <f t="shared" si="4"/>
        <v>0.8669354839</v>
      </c>
      <c r="P435" s="12">
        <f t="shared" si="5"/>
        <v>5.751339029</v>
      </c>
      <c r="Q435" s="12">
        <f t="shared" si="6"/>
        <v>1.337520705</v>
      </c>
      <c r="R435" s="33">
        <f t="shared" si="7"/>
        <v>0.4755902131</v>
      </c>
      <c r="S435" s="33">
        <f t="shared" si="8"/>
        <v>0.1739230075</v>
      </c>
      <c r="T435" s="33">
        <f t="shared" si="9"/>
        <v>0.03466014892</v>
      </c>
      <c r="U435" s="3">
        <f>iferror(VLOOKUP(B435,Calendar!$A$2:$C$1001,2,false),"TBD")</f>
        <v>8.3</v>
      </c>
      <c r="V435" s="3">
        <f>iferror(VLOOKUP(B435,Calendar!$A$2:$C$1001,3,false),"TBD")</f>
        <v>4.9</v>
      </c>
    </row>
    <row r="436">
      <c r="A436" s="3" t="str">
        <f>VLOOKUP(B436,'DK Salaries'!$B$2:$G$1000,6,false)</f>
        <v>WR</v>
      </c>
      <c r="B436" s="3" t="s">
        <v>289</v>
      </c>
      <c r="C436" s="12" t="str">
        <f>iferror(VLOOKUP(B436,'FD Salaries'!$M$2:$P$1000,3,false)," ")</f>
        <v>O</v>
      </c>
      <c r="D436" s="12" t="str">
        <f>iferror(VLOOKUP(B436,'FD Salaries'!$M$2:$P$1000,4,false)," ")</f>
        <v>Shoulder</v>
      </c>
      <c r="E436" s="12">
        <f>VLOOKUP(B436,Functions!$B$2:$E$1000,4,false)</f>
        <v>10.15</v>
      </c>
      <c r="F436" s="30">
        <f>VLOOKUP(B436,'DK Salaries'!$B$2:$C$1000,2,false)</f>
        <v>5300</v>
      </c>
      <c r="G436" s="31">
        <f t="shared" si="1"/>
        <v>10.6</v>
      </c>
      <c r="H436" s="31">
        <f t="shared" si="2"/>
        <v>15.9</v>
      </c>
      <c r="I436" s="31">
        <f t="shared" si="3"/>
        <v>21.2</v>
      </c>
      <c r="J436" s="3" t="str">
        <f>IFERROR(VLOOKUP(VLOOKUP(B436,Functions!B$2:L$1000,5,false),Functions2!$A$2:$B$100,2,FALSE),VLOOKUP(B436,Functions!B$2:L$1000,5,false))</f>
        <v>Ind</v>
      </c>
      <c r="K436" s="3" t="str">
        <f>IFERROR(VLOOKUP(VLOOKUP(B436,Functions!B$2:L$1000,11,false),Functions2!$A$2:$B$100,2,FALSE),VLOOKUP(B436,Functions!B$2:L$1000,11,false))</f>
        <v>Hou</v>
      </c>
      <c r="L436" s="32">
        <f>VLOOKUP(K436,'DK DvP'!A$2:F$34,if(A436="DST",6,if(A436="TE",5,if(A436="WR",4,if(A436="RB",3,2)))),FALSE)/VLOOKUP("AVG",'DK DvP'!$A$2:$F$34,if(A436="DST",6,if(A436="TE",5,if(A436="WR",4,if(A436="RB",3,2)))),false)</f>
        <v>0.8012201322</v>
      </c>
      <c r="M436" s="8">
        <f>VLOOKUP(J436,Odds!$I$2:$J$31,2,false)</f>
        <v>21.5</v>
      </c>
      <c r="N436" s="12">
        <f>VLOOKUP(if(A436="DST",K436,J436),'Avg Line'!$D$1:$E$32,2,false)</f>
        <v>24.8</v>
      </c>
      <c r="O436" s="31">
        <f t="shared" si="4"/>
        <v>0.8669354839</v>
      </c>
      <c r="P436" s="12">
        <f t="shared" si="5"/>
        <v>7.050252554</v>
      </c>
      <c r="Q436" s="12">
        <f t="shared" si="6"/>
        <v>1.330236331</v>
      </c>
      <c r="R436" s="33">
        <f t="shared" si="7"/>
        <v>0.4863636041</v>
      </c>
      <c r="S436" s="33">
        <f t="shared" si="8"/>
        <v>0.3130655703</v>
      </c>
      <c r="T436" s="33">
        <f t="shared" si="9"/>
        <v>0.1735649426</v>
      </c>
      <c r="U436" s="3">
        <f>iferror(VLOOKUP(B436,Calendar!$A$2:$C$1001,2,false),"TBD")</f>
        <v>10.2</v>
      </c>
      <c r="V436" s="3">
        <f>iferror(VLOOKUP(B436,Calendar!$A$2:$C$1001,3,false),"TBD")</f>
        <v>11.7</v>
      </c>
    </row>
    <row r="437">
      <c r="A437" s="3" t="str">
        <f>VLOOKUP(B437,'DK Salaries'!$B$2:$G$1000,6,false)</f>
        <v>WR</v>
      </c>
      <c r="B437" s="3" t="s">
        <v>35</v>
      </c>
      <c r="C437" s="12" t="str">
        <f>iferror(VLOOKUP(B437,'FD Salaries'!$M$2:$P$1000,3,false)," ")</f>
        <v/>
      </c>
      <c r="D437" s="12" t="str">
        <f>iferror(VLOOKUP(B437,'FD Salaries'!$M$2:$P$1000,4,false)," ")</f>
        <v/>
      </c>
      <c r="E437" s="12">
        <f>VLOOKUP(B437,Functions!$B$2:$E$1000,4,false)</f>
        <v>14.38</v>
      </c>
      <c r="F437" s="30">
        <f>VLOOKUP(B437,'DK Salaries'!$B$2:$C$1000,2,false)</f>
        <v>8800</v>
      </c>
      <c r="G437" s="31">
        <f t="shared" si="1"/>
        <v>17.6</v>
      </c>
      <c r="H437" s="31">
        <f t="shared" si="2"/>
        <v>26.4</v>
      </c>
      <c r="I437" s="31">
        <f t="shared" si="3"/>
        <v>35.2</v>
      </c>
      <c r="J437" s="3" t="str">
        <f>IFERROR(VLOOKUP(VLOOKUP(B437,Functions!B$2:L$1000,5,false),Functions2!$A$2:$B$100,2,FALSE),VLOOKUP(B437,Functions!B$2:L$1000,5,false))</f>
        <v>NYG</v>
      </c>
      <c r="K437" s="3" t="str">
        <f>IFERROR(VLOOKUP(VLOOKUP(B437,Functions!B$2:L$1000,11,false),Functions2!$A$2:$B$100,2,FALSE),VLOOKUP(B437,Functions!B$2:L$1000,11,false))</f>
        <v>Bal</v>
      </c>
      <c r="L437" s="32">
        <f>VLOOKUP(K437,'DK DvP'!A$2:F$34,if(A437="DST",6,if(A437="TE",5,if(A437="WR",4,if(A437="RB",3,2)))),FALSE)/VLOOKUP("AVG",'DK DvP'!$A$2:$F$34,if(A437="DST",6,if(A437="TE",5,if(A437="WR",4,if(A437="RB",3,2)))),false)</f>
        <v>1.005083884</v>
      </c>
      <c r="M437" s="8">
        <f>VLOOKUP(J437,Odds!$I$2:$J$31,2,false)</f>
        <v>23.75</v>
      </c>
      <c r="N437" s="12">
        <f>VLOOKUP(if(A437="DST",K437,J437),'Avg Line'!$D$1:$E$32,2,false)</f>
        <v>29.44</v>
      </c>
      <c r="O437" s="31">
        <f t="shared" si="4"/>
        <v>0.8067255435</v>
      </c>
      <c r="P437" s="12">
        <f t="shared" si="5"/>
        <v>11.65969</v>
      </c>
      <c r="Q437" s="12">
        <f t="shared" si="6"/>
        <v>1.324964772</v>
      </c>
      <c r="R437" s="33" t="str">
        <f t="shared" si="7"/>
        <v>TBD</v>
      </c>
      <c r="S437" s="33" t="str">
        <f t="shared" si="8"/>
        <v>TBD</v>
      </c>
      <c r="T437" s="33" t="str">
        <f t="shared" si="9"/>
        <v>TBD</v>
      </c>
      <c r="U437" s="3" t="str">
        <f>iferror(VLOOKUP(B437,Calendar!$A$2:$C$1001,2,false),"TBD")</f>
        <v>TBD</v>
      </c>
      <c r="V437" s="3" t="str">
        <f>iferror(VLOOKUP(B437,Calendar!$A$2:$C$1001,3,false),"TBD")</f>
        <v>TBD</v>
      </c>
    </row>
    <row r="438">
      <c r="A438" s="3" t="str">
        <f>VLOOKUP(B438,'DK Salaries'!$B$2:$G$1000,6,false)</f>
        <v>WR</v>
      </c>
      <c r="B438" s="3" t="s">
        <v>702</v>
      </c>
      <c r="C438" s="12" t="str">
        <f>iferror(VLOOKUP(B438,'FD Salaries'!$M$2:$P$1000,3,false)," ")</f>
        <v/>
      </c>
      <c r="D438" s="12" t="str">
        <f>iferror(VLOOKUP(B438,'FD Salaries'!$M$2:$P$1000,4,false)," ")</f>
        <v/>
      </c>
      <c r="E438" s="12">
        <f>VLOOKUP(B438,Functions!$B$2:$E$1000,4,false)</f>
        <v>3</v>
      </c>
      <c r="F438" s="30">
        <f>VLOOKUP(B438,'DK Salaries'!$B$2:$C$1000,2,false)</f>
        <v>3000</v>
      </c>
      <c r="G438" s="31">
        <f t="shared" si="1"/>
        <v>6</v>
      </c>
      <c r="H438" s="31">
        <f t="shared" si="2"/>
        <v>9</v>
      </c>
      <c r="I438" s="31">
        <f t="shared" si="3"/>
        <v>12</v>
      </c>
      <c r="J438" s="3" t="str">
        <f>IFERROR(VLOOKUP(VLOOKUP(B438,Functions!B$2:L$1000,5,false),Functions2!$A$2:$B$100,2,FALSE),VLOOKUP(B438,Functions!B$2:L$1000,5,false))</f>
        <v>Buf</v>
      </c>
      <c r="K438" s="3" t="str">
        <f>IFERROR(VLOOKUP(VLOOKUP(B438,Functions!B$2:L$1000,11,false),Functions2!$A$2:$B$100,2,FALSE),VLOOKUP(B438,Functions!B$2:L$1000,11,false))</f>
        <v>SFO</v>
      </c>
      <c r="L438" s="32">
        <f>VLOOKUP(K438,'DK DvP'!A$2:F$34,if(A438="DST",6,if(A438="TE",5,if(A438="WR",4,if(A438="RB",3,2)))),FALSE)/VLOOKUP("AVG",'DK DvP'!$A$2:$F$34,if(A438="DST",6,if(A438="TE",5,if(A438="WR",4,if(A438="RB",3,2)))),false)</f>
        <v>1.045246568</v>
      </c>
      <c r="M438" s="8">
        <f>VLOOKUP(J438,Odds!$I$2:$J$31,2,false)</f>
        <v>26.25</v>
      </c>
      <c r="N438" s="12">
        <f>VLOOKUP(if(A438="DST",K438,J438),'Avg Line'!$D$1:$E$32,2,false)</f>
        <v>20.75</v>
      </c>
      <c r="O438" s="31">
        <f t="shared" si="4"/>
        <v>1.265060241</v>
      </c>
      <c r="P438" s="12">
        <f t="shared" si="5"/>
        <v>3.966899627</v>
      </c>
      <c r="Q438" s="12">
        <f t="shared" si="6"/>
        <v>1.322299876</v>
      </c>
      <c r="R438" s="33">
        <f t="shared" si="7"/>
        <v>0.5</v>
      </c>
      <c r="S438" s="33">
        <f t="shared" si="8"/>
        <v>0</v>
      </c>
      <c r="T438" s="33">
        <f t="shared" si="9"/>
        <v>0</v>
      </c>
      <c r="U438" s="3">
        <f>iferror(VLOOKUP(B438,Calendar!$A$2:$C$1001,2,false),"TBD")</f>
        <v>6</v>
      </c>
      <c r="V438" s="3">
        <f>iferror(VLOOKUP(B438,Calendar!$A$2:$C$1001,3,false),"TBD")</f>
        <v>0.3</v>
      </c>
    </row>
    <row r="439">
      <c r="A439" s="3" t="str">
        <f>VLOOKUP(B439,'DK Salaries'!$B$2:$G$1000,6,false)</f>
        <v>WR</v>
      </c>
      <c r="B439" s="3" t="s">
        <v>846</v>
      </c>
      <c r="C439" s="12" t="str">
        <f>iferror(VLOOKUP(B439,'FD Salaries'!$M$2:$P$1000,3,false)," ")</f>
        <v/>
      </c>
      <c r="D439" s="12" t="str">
        <f>iferror(VLOOKUP(B439,'FD Salaries'!$M$2:$P$1000,4,false)," ")</f>
        <v/>
      </c>
      <c r="E439" s="12">
        <f>VLOOKUP(B439,Functions!$B$2:$E$1000,4,false)</f>
        <v>2.84</v>
      </c>
      <c r="F439" s="30">
        <f>VLOOKUP(B439,'DK Salaries'!$B$2:$C$1000,2,false)</f>
        <v>3000</v>
      </c>
      <c r="G439" s="31">
        <f t="shared" si="1"/>
        <v>6</v>
      </c>
      <c r="H439" s="31">
        <f t="shared" si="2"/>
        <v>9</v>
      </c>
      <c r="I439" s="31">
        <f t="shared" si="3"/>
        <v>12</v>
      </c>
      <c r="J439" s="3" t="str">
        <f>IFERROR(VLOOKUP(VLOOKUP(B439,Functions!B$2:L$1000,5,false),Functions2!$A$2:$B$100,2,FALSE),VLOOKUP(B439,Functions!B$2:L$1000,5,false))</f>
        <v>NWE</v>
      </c>
      <c r="K439" s="3" t="str">
        <f>IFERROR(VLOOKUP(VLOOKUP(B439,Functions!B$2:L$1000,11,false),Functions2!$A$2:$B$100,2,FALSE),VLOOKUP(B439,Functions!B$2:L$1000,11,false))</f>
        <v>Cin</v>
      </c>
      <c r="L439" s="32">
        <f>VLOOKUP(K439,'DK DvP'!A$2:F$34,if(A439="DST",6,if(A439="TE",5,if(A439="WR",4,if(A439="RB",3,2)))),FALSE)/VLOOKUP("AVG",'DK DvP'!$A$2:$F$34,if(A439="DST",6,if(A439="TE",5,if(A439="WR",4,if(A439="RB",3,2)))),false)</f>
        <v>1.069140824</v>
      </c>
      <c r="M439" s="8">
        <f>VLOOKUP(J439,Odds!$I$2:$J$31,2,false)</f>
        <v>28</v>
      </c>
      <c r="N439" s="12">
        <f>VLOOKUP(if(A439="DST",K439,J439),'Avg Line'!$D$1:$E$32,2,false)</f>
        <v>22.35</v>
      </c>
      <c r="O439" s="31">
        <f t="shared" si="4"/>
        <v>1.252796421</v>
      </c>
      <c r="P439" s="12">
        <f t="shared" si="5"/>
        <v>3.803940863</v>
      </c>
      <c r="Q439" s="12">
        <f t="shared" si="6"/>
        <v>1.267980288</v>
      </c>
      <c r="R439" s="33">
        <f t="shared" si="7"/>
        <v>0.03243493514</v>
      </c>
      <c r="S439" s="33">
        <f t="shared" si="8"/>
        <v>0.00001634665137</v>
      </c>
      <c r="T439" s="33">
        <f t="shared" si="9"/>
        <v>0</v>
      </c>
      <c r="U439" s="3">
        <f>iferror(VLOOKUP(B439,Calendar!$A$2:$C$1001,2,false),"TBD")</f>
        <v>3.6</v>
      </c>
      <c r="V439" s="3">
        <f>iferror(VLOOKUP(B439,Calendar!$A$2:$C$1001,3,false),"TBD")</f>
        <v>1.3</v>
      </c>
    </row>
    <row r="440">
      <c r="A440" s="3" t="str">
        <f>VLOOKUP(B440,'DK Salaries'!$B$2:$G$1000,6,false)</f>
        <v>WR</v>
      </c>
      <c r="B440" s="3" t="s">
        <v>478</v>
      </c>
      <c r="C440" s="12" t="str">
        <f>iferror(VLOOKUP(B440,'FD Salaries'!$M$2:$P$1000,3,false)," ")</f>
        <v/>
      </c>
      <c r="D440" s="12" t="str">
        <f>iferror(VLOOKUP(B440,'FD Salaries'!$M$2:$P$1000,4,false)," ")</f>
        <v/>
      </c>
      <c r="E440" s="12">
        <f>VLOOKUP(B440,Functions!$B$2:$E$1000,4,false)</f>
        <v>8.5</v>
      </c>
      <c r="F440" s="30">
        <f>VLOOKUP(B440,'DK Salaries'!$B$2:$C$1000,2,false)</f>
        <v>4300</v>
      </c>
      <c r="G440" s="31">
        <f t="shared" si="1"/>
        <v>8.6</v>
      </c>
      <c r="H440" s="31">
        <f t="shared" si="2"/>
        <v>12.9</v>
      </c>
      <c r="I440" s="31">
        <f t="shared" si="3"/>
        <v>17.2</v>
      </c>
      <c r="J440" s="3" t="str">
        <f>IFERROR(VLOOKUP(VLOOKUP(B440,Functions!B$2:L$1000,5,false),Functions2!$A$2:$B$100,2,FALSE),VLOOKUP(B440,Functions!B$2:L$1000,5,false))</f>
        <v>Atl</v>
      </c>
      <c r="K440" s="3" t="str">
        <f>IFERROR(VLOOKUP(VLOOKUP(B440,Functions!B$2:L$1000,11,false),Functions2!$A$2:$B$100,2,FALSE),VLOOKUP(B440,Functions!B$2:L$1000,11,false))</f>
        <v>Sea</v>
      </c>
      <c r="L440" s="32">
        <f>VLOOKUP(K440,'DK DvP'!A$2:F$34,if(A440="DST",6,if(A440="TE",5,if(A440="WR",4,if(A440="RB",3,2)))),FALSE)/VLOOKUP("AVG",'DK DvP'!$A$2:$F$34,if(A440="DST",6,if(A440="TE",5,if(A440="WR",4,if(A440="RB",3,2)))),false)</f>
        <v>0.7328418912</v>
      </c>
      <c r="M440" s="8">
        <f>VLOOKUP(J440,Odds!$I$2:$J$31,2,false)</f>
        <v>20</v>
      </c>
      <c r="N440" s="12">
        <f>VLOOKUP(if(A440="DST",K440,J440),'Avg Line'!$D$1:$E$32,2,false)</f>
        <v>23.1</v>
      </c>
      <c r="O440" s="31">
        <f t="shared" si="4"/>
        <v>0.8658008658</v>
      </c>
      <c r="P440" s="12">
        <f t="shared" si="5"/>
        <v>5.393208723</v>
      </c>
      <c r="Q440" s="12">
        <f t="shared" si="6"/>
        <v>1.254234587</v>
      </c>
      <c r="R440" s="33">
        <f t="shared" si="7"/>
        <v>0.4943010184</v>
      </c>
      <c r="S440" s="33">
        <f t="shared" si="8"/>
        <v>0.2648148351</v>
      </c>
      <c r="T440" s="33">
        <f t="shared" si="9"/>
        <v>0.1069602405</v>
      </c>
      <c r="U440" s="3">
        <f>iferror(VLOOKUP(B440,Calendar!$A$2:$C$1001,2,false),"TBD")</f>
        <v>8.5</v>
      </c>
      <c r="V440" s="3">
        <f>iferror(VLOOKUP(B440,Calendar!$A$2:$C$1001,3,false),"TBD")</f>
        <v>7</v>
      </c>
    </row>
    <row r="441">
      <c r="A441" s="3" t="str">
        <f>VLOOKUP(B441,'DK Salaries'!$B$2:$G$1000,6,false)</f>
        <v>WR</v>
      </c>
      <c r="B441" s="3" t="s">
        <v>728</v>
      </c>
      <c r="C441" s="12" t="str">
        <f>iferror(VLOOKUP(B441,'FD Salaries'!$M$2:$P$1000,3,false)," ")</f>
        <v/>
      </c>
      <c r="D441" s="12" t="str">
        <f>iferror(VLOOKUP(B441,'FD Salaries'!$M$2:$P$1000,4,false)," ")</f>
        <v/>
      </c>
      <c r="E441" s="12">
        <f>VLOOKUP(B441,Functions!$B$2:$E$1000,4,false)</f>
        <v>2.7</v>
      </c>
      <c r="F441" s="30">
        <f>VLOOKUP(B441,'DK Salaries'!$B$2:$C$1000,2,false)</f>
        <v>3000</v>
      </c>
      <c r="G441" s="31">
        <f t="shared" si="1"/>
        <v>6</v>
      </c>
      <c r="H441" s="31">
        <f t="shared" si="2"/>
        <v>9</v>
      </c>
      <c r="I441" s="31">
        <f t="shared" si="3"/>
        <v>12</v>
      </c>
      <c r="J441" s="3" t="str">
        <f>IFERROR(VLOOKUP(VLOOKUP(B441,Functions!B$2:L$1000,5,false),Functions2!$A$2:$B$100,2,FALSE),VLOOKUP(B441,Functions!B$2:L$1000,5,false))</f>
        <v>Ten</v>
      </c>
      <c r="K441" s="3" t="str">
        <f>IFERROR(VLOOKUP(VLOOKUP(B441,Functions!B$2:L$1000,11,false),Functions2!$A$2:$B$100,2,FALSE),VLOOKUP(B441,Functions!B$2:L$1000,11,false))</f>
        <v>Cle</v>
      </c>
      <c r="L441" s="32">
        <f>VLOOKUP(K441,'DK DvP'!A$2:F$34,if(A441="DST",6,if(A441="TE",5,if(A441="WR",4,if(A441="RB",3,2)))),FALSE)/VLOOKUP("AVG",'DK DvP'!$A$2:$F$34,if(A441="DST",6,if(A441="TE",5,if(A441="WR",4,if(A441="RB",3,2)))),false)</f>
        <v>1.066598882</v>
      </c>
      <c r="M441" s="8">
        <f>VLOOKUP(J441,Odds!$I$2:$J$31,2,false)</f>
        <v>26.25</v>
      </c>
      <c r="N441" s="12">
        <f>VLOOKUP(if(A441="DST",K441,J441),'Avg Line'!$D$1:$E$32,2,false)</f>
        <v>20.3</v>
      </c>
      <c r="O441" s="31">
        <f t="shared" si="4"/>
        <v>1.293103448</v>
      </c>
      <c r="P441" s="12">
        <f t="shared" si="5"/>
        <v>3.723901267</v>
      </c>
      <c r="Q441" s="12">
        <f t="shared" si="6"/>
        <v>1.241300422</v>
      </c>
      <c r="R441" s="33">
        <f t="shared" si="7"/>
        <v>0</v>
      </c>
      <c r="S441" s="33">
        <f t="shared" si="8"/>
        <v>0</v>
      </c>
      <c r="T441" s="33">
        <f t="shared" si="9"/>
        <v>0</v>
      </c>
      <c r="U441" s="3">
        <f>iferror(VLOOKUP(B441,Calendar!$A$2:$C$1001,2,false),"TBD")</f>
        <v>4.1</v>
      </c>
      <c r="V441" s="3">
        <f>iferror(VLOOKUP(B441,Calendar!$A$2:$C$1001,3,false),"TBD")</f>
        <v>0.1</v>
      </c>
    </row>
    <row r="442">
      <c r="A442" s="3" t="str">
        <f>VLOOKUP(B442,'DK Salaries'!$B$2:$G$1000,6,false)</f>
        <v>WR</v>
      </c>
      <c r="B442" s="3" t="s">
        <v>54</v>
      </c>
      <c r="C442" s="12" t="str">
        <f>iferror(VLOOKUP(B442,'FD Salaries'!$M$2:$P$1000,3,false)," ")</f>
        <v/>
      </c>
      <c r="D442" s="12" t="str">
        <f>iferror(VLOOKUP(B442,'FD Salaries'!$M$2:$P$1000,4,false)," ")</f>
        <v/>
      </c>
      <c r="E442" s="12">
        <f>VLOOKUP(B442,Functions!$B$2:$E$1000,4,false)</f>
        <v>19.6</v>
      </c>
      <c r="F442" s="30">
        <f>VLOOKUP(B442,'DK Salaries'!$B$2:$C$1000,2,false)</f>
        <v>8000</v>
      </c>
      <c r="G442" s="31">
        <f t="shared" si="1"/>
        <v>16</v>
      </c>
      <c r="H442" s="31">
        <f t="shared" si="2"/>
        <v>24</v>
      </c>
      <c r="I442" s="31">
        <f t="shared" si="3"/>
        <v>32</v>
      </c>
      <c r="J442" s="3" t="str">
        <f>IFERROR(VLOOKUP(VLOOKUP(B442,Functions!B$2:L$1000,5,false),Functions2!$A$2:$B$100,2,FALSE),VLOOKUP(B442,Functions!B$2:L$1000,5,false))</f>
        <v>GNB</v>
      </c>
      <c r="K442" s="3" t="str">
        <f>IFERROR(VLOOKUP(VLOOKUP(B442,Functions!B$2:L$1000,11,false),Functions2!$A$2:$B$100,2,FALSE),VLOOKUP(B442,Functions!B$2:L$1000,11,false))</f>
        <v>Dal</v>
      </c>
      <c r="L442" s="32">
        <f>VLOOKUP(K442,'DK DvP'!A$2:F$34,if(A442="DST",6,if(A442="TE",5,if(A442="WR",4,if(A442="RB",3,2)))),FALSE)/VLOOKUP("AVG",'DK DvP'!$A$2:$F$34,if(A442="DST",6,if(A442="TE",5,if(A442="WR",4,if(A442="RB",3,2)))),false)</f>
        <v>1.004067107</v>
      </c>
      <c r="M442" s="8">
        <f>VLOOKUP(J442,Odds!$I$2:$J$31,2,false)</f>
        <v>25.75</v>
      </c>
      <c r="N442" s="12">
        <f>VLOOKUP(if(A442="DST",K442,J442),'Avg Line'!$D$1:$E$32,2,false)</f>
        <v>51.13</v>
      </c>
      <c r="O442" s="31">
        <f t="shared" si="4"/>
        <v>0.503618228</v>
      </c>
      <c r="P442" s="12">
        <f t="shared" si="5"/>
        <v>9.911063349</v>
      </c>
      <c r="Q442" s="12">
        <f t="shared" si="6"/>
        <v>1.238882919</v>
      </c>
      <c r="R442" s="33">
        <f t="shared" si="7"/>
        <v>0.6756957734</v>
      </c>
      <c r="S442" s="33">
        <f t="shared" si="8"/>
        <v>0.2887766876</v>
      </c>
      <c r="T442" s="33">
        <f t="shared" si="9"/>
        <v>0.05825174192</v>
      </c>
      <c r="U442" s="3">
        <f>iferror(VLOOKUP(B442,Calendar!$A$2:$C$1001,2,false),"TBD")</f>
        <v>19.6</v>
      </c>
      <c r="V442" s="3">
        <f>iferror(VLOOKUP(B442,Calendar!$A$2:$C$1001,3,false),"TBD")</f>
        <v>7.9</v>
      </c>
    </row>
    <row r="443">
      <c r="A443" s="3" t="str">
        <f>VLOOKUP(B443,'DK Salaries'!$B$2:$G$1000,6,false)</f>
        <v>WR</v>
      </c>
      <c r="B443" s="3" t="s">
        <v>882</v>
      </c>
      <c r="C443" s="12" t="str">
        <f>iferror(VLOOKUP(B443,'FD Salaries'!$M$2:$P$1000,3,false)," ")</f>
        <v/>
      </c>
      <c r="D443" s="12" t="str">
        <f>iferror(VLOOKUP(B443,'FD Salaries'!$M$2:$P$1000,4,false)," ")</f>
        <v/>
      </c>
      <c r="E443" s="12">
        <f>VLOOKUP(B443,Functions!$B$2:$E$1000,4,false)</f>
        <v>3.075</v>
      </c>
      <c r="F443" s="30">
        <f>VLOOKUP(B443,'DK Salaries'!$B$2:$C$1000,2,false)</f>
        <v>3000</v>
      </c>
      <c r="G443" s="31">
        <f t="shared" si="1"/>
        <v>6</v>
      </c>
      <c r="H443" s="31">
        <f t="shared" si="2"/>
        <v>9</v>
      </c>
      <c r="I443" s="31">
        <f t="shared" si="3"/>
        <v>12</v>
      </c>
      <c r="J443" s="3" t="str">
        <f>IFERROR(VLOOKUP(VLOOKUP(B443,Functions!B$2:L$1000,5,false),Functions2!$A$2:$B$100,2,FALSE),VLOOKUP(B443,Functions!B$2:L$1000,5,false))</f>
        <v>Sea</v>
      </c>
      <c r="K443" s="3" t="str">
        <f>IFERROR(VLOOKUP(VLOOKUP(B443,Functions!B$2:L$1000,11,false),Functions2!$A$2:$B$100,2,FALSE),VLOOKUP(B443,Functions!B$2:L$1000,11,false))</f>
        <v>Atl</v>
      </c>
      <c r="L443" s="32">
        <f>VLOOKUP(K443,'DK DvP'!A$2:F$34,if(A443="DST",6,if(A443="TE",5,if(A443="WR",4,if(A443="RB",3,2)))),FALSE)/VLOOKUP("AVG",'DK DvP'!$A$2:$F$34,if(A443="DST",6,if(A443="TE",5,if(A443="WR",4,if(A443="RB",3,2)))),false)</f>
        <v>1.108286731</v>
      </c>
      <c r="M443" s="8">
        <f>VLOOKUP(J443,Odds!$I$2:$J$31,2,false)</f>
        <v>26</v>
      </c>
      <c r="N443" s="12">
        <f>VLOOKUP(if(A443="DST",K443,J443),'Avg Line'!$D$1:$E$32,2,false)</f>
        <v>23.88</v>
      </c>
      <c r="O443" s="31">
        <f t="shared" si="4"/>
        <v>1.088777219</v>
      </c>
      <c r="P443" s="12">
        <f t="shared" si="5"/>
        <v>3.710532837</v>
      </c>
      <c r="Q443" s="12">
        <f t="shared" si="6"/>
        <v>1.236844279</v>
      </c>
      <c r="R443" s="33">
        <f t="shared" si="7"/>
        <v>0.1938938408</v>
      </c>
      <c r="S443" s="33">
        <f t="shared" si="8"/>
        <v>0.01296452605</v>
      </c>
      <c r="T443" s="33">
        <f t="shared" si="9"/>
        <v>0.0001647632844</v>
      </c>
      <c r="U443" s="3">
        <f>iferror(VLOOKUP(B443,Calendar!$A$2:$C$1001,2,false),"TBD")</f>
        <v>4.1</v>
      </c>
      <c r="V443" s="3">
        <f>iferror(VLOOKUP(B443,Calendar!$A$2:$C$1001,3,false),"TBD")</f>
        <v>2.2</v>
      </c>
    </row>
    <row r="444">
      <c r="A444" s="3" t="str">
        <f>VLOOKUP(B444,'DK Salaries'!$B$2:$G$1000,6,false)</f>
        <v>WR</v>
      </c>
      <c r="B444" s="3" t="s">
        <v>733</v>
      </c>
      <c r="C444" s="12" t="str">
        <f>iferror(VLOOKUP(B444,'FD Salaries'!$M$2:$P$1000,3,false)," ")</f>
        <v/>
      </c>
      <c r="D444" s="12" t="str">
        <f>iferror(VLOOKUP(B444,'FD Salaries'!$M$2:$P$1000,4,false)," ")</f>
        <v/>
      </c>
      <c r="E444" s="12">
        <f>VLOOKUP(B444,Functions!$B$2:$E$1000,4,false)</f>
        <v>2.65</v>
      </c>
      <c r="F444" s="30">
        <f>VLOOKUP(B444,'DK Salaries'!$B$2:$C$1000,2,false)</f>
        <v>3000</v>
      </c>
      <c r="G444" s="31">
        <f t="shared" si="1"/>
        <v>6</v>
      </c>
      <c r="H444" s="31">
        <f t="shared" si="2"/>
        <v>9</v>
      </c>
      <c r="I444" s="31">
        <f t="shared" si="3"/>
        <v>12</v>
      </c>
      <c r="J444" s="3" t="str">
        <f>IFERROR(VLOOKUP(VLOOKUP(B444,Functions!B$2:L$1000,5,false),Functions2!$A$2:$B$100,2,FALSE),VLOOKUP(B444,Functions!B$2:L$1000,5,false))</f>
        <v>Ten</v>
      </c>
      <c r="K444" s="3" t="str">
        <f>IFERROR(VLOOKUP(VLOOKUP(B444,Functions!B$2:L$1000,11,false),Functions2!$A$2:$B$100,2,FALSE),VLOOKUP(B444,Functions!B$2:L$1000,11,false))</f>
        <v>Cle</v>
      </c>
      <c r="L444" s="32">
        <f>VLOOKUP(K444,'DK DvP'!A$2:F$34,if(A444="DST",6,if(A444="TE",5,if(A444="WR",4,if(A444="RB",3,2)))),FALSE)/VLOOKUP("AVG",'DK DvP'!$A$2:$F$34,if(A444="DST",6,if(A444="TE",5,if(A444="WR",4,if(A444="RB",3,2)))),false)</f>
        <v>1.066598882</v>
      </c>
      <c r="M444" s="8">
        <f>VLOOKUP(J444,Odds!$I$2:$J$31,2,false)</f>
        <v>26.25</v>
      </c>
      <c r="N444" s="12">
        <f>VLOOKUP(if(A444="DST",K444,J444),'Avg Line'!$D$1:$E$32,2,false)</f>
        <v>20.3</v>
      </c>
      <c r="O444" s="31">
        <f t="shared" si="4"/>
        <v>1.293103448</v>
      </c>
      <c r="P444" s="12">
        <f t="shared" si="5"/>
        <v>3.654940133</v>
      </c>
      <c r="Q444" s="12">
        <f t="shared" si="6"/>
        <v>1.218313378</v>
      </c>
      <c r="R444" s="33" t="str">
        <f t="shared" si="7"/>
        <v>TBD</v>
      </c>
      <c r="S444" s="33" t="str">
        <f t="shared" si="8"/>
        <v>TBD</v>
      </c>
      <c r="T444" s="33" t="str">
        <f t="shared" si="9"/>
        <v>TBD</v>
      </c>
      <c r="U444" s="3" t="str">
        <f>iferror(VLOOKUP(B444,Calendar!$A$2:$C$1001,2,false),"TBD")</f>
        <v>TBD</v>
      </c>
      <c r="V444" s="3" t="str">
        <f>iferror(VLOOKUP(B444,Calendar!$A$2:$C$1001,3,false),"TBD")</f>
        <v>TBD</v>
      </c>
    </row>
    <row r="445">
      <c r="A445" s="3" t="str">
        <f>VLOOKUP(B445,'DK Salaries'!$B$2:$G$1000,6,false)</f>
        <v>WR</v>
      </c>
      <c r="B445" s="3" t="s">
        <v>532</v>
      </c>
      <c r="C445" s="12" t="str">
        <f>iferror(VLOOKUP(B445,'FD Salaries'!$M$2:$P$1000,3,false)," ")</f>
        <v/>
      </c>
      <c r="D445" s="12" t="str">
        <f>iferror(VLOOKUP(B445,'FD Salaries'!$M$2:$P$1000,4,false)," ")</f>
        <v/>
      </c>
      <c r="E445" s="12">
        <f>VLOOKUP(B445,Functions!$B$2:$E$1000,4,false)</f>
        <v>3.88</v>
      </c>
      <c r="F445" s="30">
        <f>VLOOKUP(B445,'DK Salaries'!$B$2:$C$1000,2,false)</f>
        <v>3800</v>
      </c>
      <c r="G445" s="31">
        <f t="shared" si="1"/>
        <v>7.6</v>
      </c>
      <c r="H445" s="31">
        <f t="shared" si="2"/>
        <v>11.4</v>
      </c>
      <c r="I445" s="31">
        <f t="shared" si="3"/>
        <v>15.2</v>
      </c>
      <c r="J445" s="3" t="str">
        <f>IFERROR(VLOOKUP(VLOOKUP(B445,Functions!B$2:L$1000,5,false),Functions2!$A$2:$B$100,2,FALSE),VLOOKUP(B445,Functions!B$2:L$1000,5,false))</f>
        <v>Car</v>
      </c>
      <c r="K445" s="3" t="str">
        <f>IFERROR(VLOOKUP(VLOOKUP(B445,Functions!B$2:L$1000,11,false),Functions2!$A$2:$B$100,2,FALSE),VLOOKUP(B445,Functions!B$2:L$1000,11,false))</f>
        <v>NOR</v>
      </c>
      <c r="L445" s="32">
        <f>VLOOKUP(K445,'DK DvP'!A$2:F$34,if(A445="DST",6,if(A445="TE",5,if(A445="WR",4,if(A445="RB",3,2)))),FALSE)/VLOOKUP("AVG",'DK DvP'!$A$2:$F$34,if(A445="DST",6,if(A445="TE",5,if(A445="WR",4,if(A445="RB",3,2)))),false)</f>
        <v>1.134977123</v>
      </c>
      <c r="M445" s="8">
        <f>VLOOKUP(J445,Odds!$I$2:$J$31,2,false)</f>
        <v>25.5</v>
      </c>
      <c r="N445" s="12">
        <f>VLOOKUP(if(A445="DST",K445,J445),'Avg Line'!$D$1:$E$32,2,false)</f>
        <v>25</v>
      </c>
      <c r="O445" s="31">
        <f t="shared" si="4"/>
        <v>1.02</v>
      </c>
      <c r="P445" s="12">
        <f t="shared" si="5"/>
        <v>4.49178546</v>
      </c>
      <c r="Q445" s="12">
        <f t="shared" si="6"/>
        <v>1.182048805</v>
      </c>
      <c r="R445" s="33">
        <f t="shared" si="7"/>
        <v>0.394237019</v>
      </c>
      <c r="S445" s="33">
        <f t="shared" si="8"/>
        <v>0.1160196934</v>
      </c>
      <c r="T445" s="33">
        <f t="shared" si="9"/>
        <v>0.0169209173</v>
      </c>
      <c r="U445" s="3">
        <f>iferror(VLOOKUP(B445,Calendar!$A$2:$C$1001,2,false),"TBD")</f>
        <v>6.5</v>
      </c>
      <c r="V445" s="3">
        <f>iferror(VLOOKUP(B445,Calendar!$A$2:$C$1001,3,false),"TBD")</f>
        <v>4.1</v>
      </c>
    </row>
    <row r="446">
      <c r="A446" s="3" t="str">
        <f>VLOOKUP(B446,'DK Salaries'!$B$2:$G$1000,6,false)</f>
        <v>WR</v>
      </c>
      <c r="B446" s="3" t="s">
        <v>118</v>
      </c>
      <c r="C446" s="12" t="str">
        <f>iferror(VLOOKUP(B446,'FD Salaries'!$M$2:$P$1000,3,false)," ")</f>
        <v>Q</v>
      </c>
      <c r="D446" s="12" t="str">
        <f>iferror(VLOOKUP(B446,'FD Salaries'!$M$2:$P$1000,4,false)," ")</f>
        <v>Knee</v>
      </c>
      <c r="E446" s="12">
        <f>VLOOKUP(B446,Functions!$B$2:$E$1000,4,false)</f>
        <v>11.667</v>
      </c>
      <c r="F446" s="30">
        <f>VLOOKUP(B446,'DK Salaries'!$B$2:$C$1000,2,false)</f>
        <v>7400</v>
      </c>
      <c r="G446" s="31">
        <f t="shared" si="1"/>
        <v>14.8</v>
      </c>
      <c r="H446" s="31">
        <f t="shared" si="2"/>
        <v>22.2</v>
      </c>
      <c r="I446" s="31">
        <f t="shared" si="3"/>
        <v>29.6</v>
      </c>
      <c r="J446" s="3" t="str">
        <f>IFERROR(VLOOKUP(VLOOKUP(B446,Functions!B$2:L$1000,5,false),Functions2!$A$2:$B$100,2,FALSE),VLOOKUP(B446,Functions!B$2:L$1000,5,false))</f>
        <v>Dal</v>
      </c>
      <c r="K446" s="3" t="str">
        <f>IFERROR(VLOOKUP(VLOOKUP(B446,Functions!B$2:L$1000,11,false),Functions2!$A$2:$B$100,2,FALSE),VLOOKUP(B446,Functions!B$2:L$1000,11,false))</f>
        <v>GNB</v>
      </c>
      <c r="L446" s="32">
        <f>VLOOKUP(K446,'DK DvP'!A$2:F$34,if(A446="DST",6,if(A446="TE",5,if(A446="WR",4,if(A446="RB",3,2)))),FALSE)/VLOOKUP("AVG",'DK DvP'!$A$2:$F$34,if(A446="DST",6,if(A446="TE",5,if(A446="WR",4,if(A446="RB",3,2)))),false)</f>
        <v>1.090493137</v>
      </c>
      <c r="M446" s="8">
        <f>VLOOKUP(J446,Odds!$I$2:$J$31,2,false)</f>
        <v>21.25</v>
      </c>
      <c r="N446" s="12">
        <f>VLOOKUP(if(A446="DST",K446,J446),'Avg Line'!$D$1:$E$32,2,false)</f>
        <v>31.42</v>
      </c>
      <c r="O446" s="31">
        <f t="shared" si="4"/>
        <v>0.6763208148</v>
      </c>
      <c r="P446" s="12">
        <f t="shared" si="5"/>
        <v>8.604683253</v>
      </c>
      <c r="Q446" s="12">
        <f t="shared" si="6"/>
        <v>1.162795034</v>
      </c>
      <c r="R446" s="33">
        <f t="shared" si="7"/>
        <v>0.3694413402</v>
      </c>
      <c r="S446" s="33">
        <f t="shared" si="8"/>
        <v>0.129442113</v>
      </c>
      <c r="T446" s="33">
        <f t="shared" si="9"/>
        <v>0.02713149863</v>
      </c>
      <c r="U446" s="3">
        <f>iferror(VLOOKUP(B446,Calendar!$A$2:$C$1001,2,false),"TBD")</f>
        <v>11.7</v>
      </c>
      <c r="V446" s="3">
        <f>iferror(VLOOKUP(B446,Calendar!$A$2:$C$1001,3,false),"TBD")</f>
        <v>9.3</v>
      </c>
    </row>
    <row r="447">
      <c r="A447" s="3" t="str">
        <f>VLOOKUP(B447,'DK Salaries'!$B$2:$G$1000,6,false)</f>
        <v>WR</v>
      </c>
      <c r="B447" s="3" t="s">
        <v>715</v>
      </c>
      <c r="C447" s="12" t="str">
        <f>iferror(VLOOKUP(B447,'FD Salaries'!$M$2:$P$1000,3,false)," ")</f>
        <v>Q</v>
      </c>
      <c r="D447" s="12" t="str">
        <f>iferror(VLOOKUP(B447,'FD Salaries'!$M$2:$P$1000,4,false)," ")</f>
        <v>Achilles</v>
      </c>
      <c r="E447" s="12">
        <f>VLOOKUP(B447,Functions!$B$2:$E$1000,4,false)</f>
        <v>4.3</v>
      </c>
      <c r="F447" s="30">
        <f>VLOOKUP(B447,'DK Salaries'!$B$2:$C$1000,2,false)</f>
        <v>3000</v>
      </c>
      <c r="G447" s="31">
        <f t="shared" si="1"/>
        <v>6</v>
      </c>
      <c r="H447" s="31">
        <f t="shared" si="2"/>
        <v>9</v>
      </c>
      <c r="I447" s="31">
        <f t="shared" si="3"/>
        <v>12</v>
      </c>
      <c r="J447" s="3" t="str">
        <f>IFERROR(VLOOKUP(VLOOKUP(B447,Functions!B$2:L$1000,5,false),Functions2!$A$2:$B$100,2,FALSE),VLOOKUP(B447,Functions!B$2:L$1000,5,false))</f>
        <v>Was</v>
      </c>
      <c r="K447" s="3" t="str">
        <f>IFERROR(VLOOKUP(VLOOKUP(B447,Functions!B$2:L$1000,11,false),Functions2!$A$2:$B$100,2,FALSE),VLOOKUP(B447,Functions!B$2:L$1000,11,false))</f>
        <v>Phi</v>
      </c>
      <c r="L447" s="32">
        <f>VLOOKUP(K447,'DK DvP'!A$2:F$34,if(A447="DST",6,if(A447="TE",5,if(A447="WR",4,if(A447="RB",3,2)))),FALSE)/VLOOKUP("AVG",'DK DvP'!$A$2:$F$34,if(A447="DST",6,if(A447="TE",5,if(A447="WR",4,if(A447="RB",3,2)))),false)</f>
        <v>0.8751906457</v>
      </c>
      <c r="M447" s="8">
        <f>VLOOKUP(J447,Odds!$I$2:$J$31,2,false)</f>
        <v>21.5</v>
      </c>
      <c r="N447" s="12">
        <f>VLOOKUP(if(A447="DST",K447,J447),'Avg Line'!$D$1:$E$32,2,false)</f>
        <v>23.65</v>
      </c>
      <c r="O447" s="31">
        <f t="shared" si="4"/>
        <v>0.9090909091</v>
      </c>
      <c r="P447" s="12">
        <f t="shared" si="5"/>
        <v>3.421199797</v>
      </c>
      <c r="Q447" s="12">
        <f t="shared" si="6"/>
        <v>1.140399932</v>
      </c>
      <c r="R447" s="33">
        <f t="shared" si="7"/>
        <v>0.3085375387</v>
      </c>
      <c r="S447" s="33">
        <f t="shared" si="8"/>
        <v>0.08343167894</v>
      </c>
      <c r="T447" s="33">
        <f t="shared" si="9"/>
        <v>0.01176536714</v>
      </c>
      <c r="U447" s="3">
        <f>iferror(VLOOKUP(B447,Calendar!$A$2:$C$1001,2,false),"TBD")</f>
        <v>4.3</v>
      </c>
      <c r="V447" s="3">
        <f>iferror(VLOOKUP(B447,Calendar!$A$2:$C$1001,3,false),"TBD")</f>
        <v>3.4</v>
      </c>
    </row>
    <row r="448">
      <c r="A448" s="3" t="str">
        <f>VLOOKUP(B448,'DK Salaries'!$B$2:$G$1000,6,false)</f>
        <v>WR</v>
      </c>
      <c r="B448" s="3" t="s">
        <v>672</v>
      </c>
      <c r="C448" s="12" t="str">
        <f>iferror(VLOOKUP(B448,'FD Salaries'!$M$2:$P$1000,3,false)," ")</f>
        <v/>
      </c>
      <c r="D448" s="12" t="str">
        <f>iferror(VLOOKUP(B448,'FD Salaries'!$M$2:$P$1000,4,false)," ")</f>
        <v/>
      </c>
      <c r="E448" s="12">
        <f>VLOOKUP(B448,Functions!$B$2:$E$1000,4,false)</f>
        <v>2.86</v>
      </c>
      <c r="F448" s="30">
        <f>VLOOKUP(B448,'DK Salaries'!$B$2:$C$1000,2,false)</f>
        <v>3000</v>
      </c>
      <c r="G448" s="31">
        <f t="shared" si="1"/>
        <v>6</v>
      </c>
      <c r="H448" s="31">
        <f t="shared" si="2"/>
        <v>9</v>
      </c>
      <c r="I448" s="31">
        <f t="shared" si="3"/>
        <v>12</v>
      </c>
      <c r="J448" s="3" t="str">
        <f>IFERROR(VLOOKUP(VLOOKUP(B448,Functions!B$2:L$1000,5,false),Functions2!$A$2:$B$100,2,FALSE),VLOOKUP(B448,Functions!B$2:L$1000,5,false))</f>
        <v>Den</v>
      </c>
      <c r="K448" s="3" t="str">
        <f>IFERROR(VLOOKUP(VLOOKUP(B448,Functions!B$2:L$1000,11,false),Functions2!$A$2:$B$100,2,FALSE),VLOOKUP(B448,Functions!B$2:L$1000,11,false))</f>
        <v>SDG</v>
      </c>
      <c r="L448" s="32">
        <f>VLOOKUP(K448,'DK DvP'!A$2:F$34,if(A448="DST",6,if(A448="TE",5,if(A448="WR",4,if(A448="RB",3,2)))),FALSE)/VLOOKUP("AVG",'DK DvP'!$A$2:$F$34,if(A448="DST",6,if(A448="TE",5,if(A448="WR",4,if(A448="RB",3,2)))),false)</f>
        <v>1.03202847</v>
      </c>
      <c r="M448" s="8">
        <f>VLOOKUP(J448,Odds!$I$2:$J$31,2,false)</f>
        <v>24</v>
      </c>
      <c r="N448" s="12">
        <f>VLOOKUP(if(A448="DST",K448,J448),'Avg Line'!$D$1:$E$32,2,false)</f>
        <v>22.35</v>
      </c>
      <c r="O448" s="31">
        <f t="shared" si="4"/>
        <v>1.073825503</v>
      </c>
      <c r="P448" s="12">
        <f t="shared" si="5"/>
        <v>3.169504884</v>
      </c>
      <c r="Q448" s="12">
        <f t="shared" si="6"/>
        <v>1.056501628</v>
      </c>
      <c r="R448" s="33">
        <f t="shared" si="7"/>
        <v>0.02275013195</v>
      </c>
      <c r="S448" s="33">
        <f t="shared" si="8"/>
        <v>0</v>
      </c>
      <c r="T448" s="33">
        <f t="shared" si="9"/>
        <v>0</v>
      </c>
      <c r="U448" s="3">
        <f>iferror(VLOOKUP(B448,Calendar!$A$2:$C$1001,2,false),"TBD")</f>
        <v>4.8</v>
      </c>
      <c r="V448" s="3">
        <f>iferror(VLOOKUP(B448,Calendar!$A$2:$C$1001,3,false),"TBD")</f>
        <v>0.6</v>
      </c>
    </row>
    <row r="449">
      <c r="A449" s="3" t="str">
        <f>VLOOKUP(B449,'DK Salaries'!$B$2:$G$1000,6,false)</f>
        <v>WR</v>
      </c>
      <c r="B449" s="3" t="s">
        <v>226</v>
      </c>
      <c r="C449" s="12" t="str">
        <f>iferror(VLOOKUP(B449,'FD Salaries'!$M$2:$P$1000,3,false)," ")</f>
        <v>Q</v>
      </c>
      <c r="D449" s="12" t="str">
        <f>iferror(VLOOKUP(B449,'FD Salaries'!$M$2:$P$1000,4,false)," ")</f>
        <v>Neck</v>
      </c>
      <c r="E449" s="12">
        <f>VLOOKUP(B449,Functions!$B$2:$E$1000,4,false)</f>
        <v>12.3</v>
      </c>
      <c r="F449" s="30">
        <f>VLOOKUP(B449,'DK Salaries'!$B$2:$C$1000,2,false)</f>
        <v>6000</v>
      </c>
      <c r="G449" s="31">
        <f t="shared" si="1"/>
        <v>12</v>
      </c>
      <c r="H449" s="31">
        <f t="shared" si="2"/>
        <v>18</v>
      </c>
      <c r="I449" s="31">
        <f t="shared" si="3"/>
        <v>24</v>
      </c>
      <c r="J449" s="3" t="str">
        <f>IFERROR(VLOOKUP(VLOOKUP(B449,Functions!B$2:L$1000,5,false),Functions2!$A$2:$B$100,2,FALSE),VLOOKUP(B449,Functions!B$2:L$1000,5,false))</f>
        <v>GNB</v>
      </c>
      <c r="K449" s="3" t="str">
        <f>IFERROR(VLOOKUP(VLOOKUP(B449,Functions!B$2:L$1000,11,false),Functions2!$A$2:$B$100,2,FALSE),VLOOKUP(B449,Functions!B$2:L$1000,11,false))</f>
        <v>Dal</v>
      </c>
      <c r="L449" s="32">
        <f>VLOOKUP(K449,'DK DvP'!A$2:F$34,if(A449="DST",6,if(A449="TE",5,if(A449="WR",4,if(A449="RB",3,2)))),FALSE)/VLOOKUP("AVG",'DK DvP'!$A$2:$F$34,if(A449="DST",6,if(A449="TE",5,if(A449="WR",4,if(A449="RB",3,2)))),false)</f>
        <v>1.004067107</v>
      </c>
      <c r="M449" s="8">
        <f>VLOOKUP(J449,Odds!$I$2:$J$31,2,false)</f>
        <v>25.75</v>
      </c>
      <c r="N449" s="12">
        <f>VLOOKUP(if(A449="DST",K449,J449),'Avg Line'!$D$1:$E$32,2,false)</f>
        <v>51.13</v>
      </c>
      <c r="O449" s="31">
        <f t="shared" si="4"/>
        <v>0.503618228</v>
      </c>
      <c r="P449" s="12">
        <f t="shared" si="5"/>
        <v>6.219697918</v>
      </c>
      <c r="Q449" s="12">
        <f t="shared" si="6"/>
        <v>1.03661632</v>
      </c>
      <c r="R449" s="33">
        <f t="shared" si="7"/>
        <v>0.5153401517</v>
      </c>
      <c r="S449" s="33">
        <f t="shared" si="8"/>
        <v>0.2324600603</v>
      </c>
      <c r="T449" s="33">
        <f t="shared" si="9"/>
        <v>0.06680720127</v>
      </c>
      <c r="U449" s="3">
        <f>iferror(VLOOKUP(B449,Calendar!$A$2:$C$1001,2,false),"TBD")</f>
        <v>12.3</v>
      </c>
      <c r="V449" s="3">
        <f>iferror(VLOOKUP(B449,Calendar!$A$2:$C$1001,3,false),"TBD")</f>
        <v>7.8</v>
      </c>
    </row>
    <row r="450">
      <c r="A450" s="3" t="str">
        <f>VLOOKUP(B450,'DK Salaries'!$B$2:$G$1000,6,false)</f>
        <v>WR</v>
      </c>
      <c r="B450" s="3" t="s">
        <v>735</v>
      </c>
      <c r="C450" s="12" t="str">
        <f>iferror(VLOOKUP(B450,'FD Salaries'!$M$2:$P$1000,3,false)," ")</f>
        <v/>
      </c>
      <c r="D450" s="12" t="str">
        <f>iferror(VLOOKUP(B450,'FD Salaries'!$M$2:$P$1000,4,false)," ")</f>
        <v/>
      </c>
      <c r="E450" s="12">
        <f>VLOOKUP(B450,Functions!$B$2:$E$1000,4,false)</f>
        <v>3.22</v>
      </c>
      <c r="F450" s="30">
        <f>VLOOKUP(B450,'DK Salaries'!$B$2:$C$1000,2,false)</f>
        <v>3000</v>
      </c>
      <c r="G450" s="31">
        <f t="shared" si="1"/>
        <v>6</v>
      </c>
      <c r="H450" s="31">
        <f t="shared" si="2"/>
        <v>9</v>
      </c>
      <c r="I450" s="31">
        <f t="shared" si="3"/>
        <v>12</v>
      </c>
      <c r="J450" s="3" t="str">
        <f>IFERROR(VLOOKUP(VLOOKUP(B450,Functions!B$2:L$1000,5,false),Functions2!$A$2:$B$100,2,FALSE),VLOOKUP(B450,Functions!B$2:L$1000,5,false))</f>
        <v>Cle</v>
      </c>
      <c r="K450" s="3" t="str">
        <f>IFERROR(VLOOKUP(VLOOKUP(B450,Functions!B$2:L$1000,11,false),Functions2!$A$2:$B$100,2,FALSE),VLOOKUP(B450,Functions!B$2:L$1000,11,false))</f>
        <v>Ten</v>
      </c>
      <c r="L450" s="32">
        <f>VLOOKUP(K450,'DK DvP'!A$2:F$34,if(A450="DST",6,if(A450="TE",5,if(A450="WR",4,if(A450="RB",3,2)))),FALSE)/VLOOKUP("AVG",'DK DvP'!$A$2:$F$34,if(A450="DST",6,if(A450="TE",5,if(A450="WR",4,if(A450="RB",3,2)))),false)</f>
        <v>0.9110320285</v>
      </c>
      <c r="M450" s="8">
        <f>VLOOKUP(J450,Odds!$I$2:$J$31,2,false)</f>
        <v>19.25</v>
      </c>
      <c r="N450" s="12">
        <f>VLOOKUP(if(A450="DST",K450,J450),'Avg Line'!$D$1:$E$32,2,false)</f>
        <v>18.5</v>
      </c>
      <c r="O450" s="31">
        <f t="shared" si="4"/>
        <v>1.040540541</v>
      </c>
      <c r="P450" s="12">
        <f t="shared" si="5"/>
        <v>3.052449745</v>
      </c>
      <c r="Q450" s="12">
        <f t="shared" si="6"/>
        <v>1.017483248</v>
      </c>
      <c r="R450" s="33">
        <f t="shared" si="7"/>
        <v>0.3760811542</v>
      </c>
      <c r="S450" s="33">
        <f t="shared" si="8"/>
        <v>0.02906363711</v>
      </c>
      <c r="T450" s="33">
        <f t="shared" si="9"/>
        <v>0.0002566824191</v>
      </c>
      <c r="U450" s="3">
        <f>iferror(VLOOKUP(B450,Calendar!$A$2:$C$1001,2,false),"TBD")</f>
        <v>5.4</v>
      </c>
      <c r="V450" s="3">
        <f>iferror(VLOOKUP(B450,Calendar!$A$2:$C$1001,3,false),"TBD")</f>
        <v>1.9</v>
      </c>
    </row>
    <row r="451">
      <c r="A451" s="3" t="str">
        <f>VLOOKUP(B451,'DK Salaries'!$B$2:$G$1000,6,false)</f>
        <v>WR</v>
      </c>
      <c r="B451" s="3" t="s">
        <v>519</v>
      </c>
      <c r="C451" s="12" t="str">
        <f>iferror(VLOOKUP(B451,'FD Salaries'!$M$2:$P$1000,3,false)," ")</f>
        <v/>
      </c>
      <c r="D451" s="12" t="str">
        <f>iferror(VLOOKUP(B451,'FD Salaries'!$M$2:$P$1000,4,false)," ")</f>
        <v/>
      </c>
      <c r="E451" s="12">
        <f>VLOOKUP(B451,Functions!$B$2:$E$1000,4,false)</f>
        <v>7.76</v>
      </c>
      <c r="F451" s="30">
        <f>VLOOKUP(B451,'DK Salaries'!$B$2:$C$1000,2,false)</f>
        <v>3900</v>
      </c>
      <c r="G451" s="31">
        <f t="shared" si="1"/>
        <v>7.8</v>
      </c>
      <c r="H451" s="31">
        <f t="shared" si="2"/>
        <v>11.7</v>
      </c>
      <c r="I451" s="31">
        <f t="shared" si="3"/>
        <v>15.6</v>
      </c>
      <c r="J451" s="3" t="str">
        <f>IFERROR(VLOOKUP(VLOOKUP(B451,Functions!B$2:L$1000,5,false),Functions2!$A$2:$B$100,2,FALSE),VLOOKUP(B451,Functions!B$2:L$1000,5,false))</f>
        <v>SDG</v>
      </c>
      <c r="K451" s="3" t="str">
        <f>IFERROR(VLOOKUP(VLOOKUP(B451,Functions!B$2:L$1000,11,false),Functions2!$A$2:$B$100,2,FALSE),VLOOKUP(B451,Functions!B$2:L$1000,11,false))</f>
        <v>Den</v>
      </c>
      <c r="L451" s="32">
        <f>VLOOKUP(K451,'DK DvP'!A$2:F$34,if(A451="DST",6,if(A451="TE",5,if(A451="WR",4,if(A451="RB",3,2)))),FALSE)/VLOOKUP("AVG",'DK DvP'!$A$2:$F$34,if(A451="DST",6,if(A451="TE",5,if(A451="WR",4,if(A451="RB",3,2)))),false)</f>
        <v>0.582104728</v>
      </c>
      <c r="M451" s="8">
        <f>VLOOKUP(J451,Odds!$I$2:$J$31,2,false)</f>
        <v>21</v>
      </c>
      <c r="N451" s="12">
        <f>VLOOKUP(if(A451="DST",K451,J451),'Avg Line'!$D$1:$E$32,2,false)</f>
        <v>24.4</v>
      </c>
      <c r="O451" s="31">
        <f t="shared" si="4"/>
        <v>0.8606557377</v>
      </c>
      <c r="P451" s="12">
        <f t="shared" si="5"/>
        <v>3.887696167</v>
      </c>
      <c r="Q451" s="12">
        <f t="shared" si="6"/>
        <v>0.996845171</v>
      </c>
      <c r="R451" s="33">
        <f t="shared" si="7"/>
        <v>0.5</v>
      </c>
      <c r="S451" s="33">
        <f t="shared" si="8"/>
        <v>0.3672557359</v>
      </c>
      <c r="T451" s="33">
        <f t="shared" si="9"/>
        <v>0.2488031522</v>
      </c>
      <c r="U451" s="3">
        <f>iferror(VLOOKUP(B451,Calendar!$A$2:$C$1001,2,false),"TBD")</f>
        <v>7.8</v>
      </c>
      <c r="V451" s="3">
        <f>iferror(VLOOKUP(B451,Calendar!$A$2:$C$1001,3,false),"TBD")</f>
        <v>11.5</v>
      </c>
    </row>
    <row r="452">
      <c r="A452" s="3" t="str">
        <f>VLOOKUP(B452,'DK Salaries'!$B$2:$G$1000,6,false)</f>
        <v>WR</v>
      </c>
      <c r="B452" s="3" t="s">
        <v>771</v>
      </c>
      <c r="C452" s="12" t="str">
        <f>iferror(VLOOKUP(B452,'FD Salaries'!$M$2:$P$1000,3,false)," ")</f>
        <v/>
      </c>
      <c r="D452" s="12" t="str">
        <f>iferror(VLOOKUP(B452,'FD Salaries'!$M$2:$P$1000,4,false)," ")</f>
        <v/>
      </c>
      <c r="E452" s="12">
        <f>VLOOKUP(B452,Functions!$B$2:$E$1000,4,false)</f>
        <v>3.533</v>
      </c>
      <c r="F452" s="30">
        <f>VLOOKUP(B452,'DK Salaries'!$B$2:$C$1000,2,false)</f>
        <v>3000</v>
      </c>
      <c r="G452" s="31">
        <f t="shared" si="1"/>
        <v>6</v>
      </c>
      <c r="H452" s="31">
        <f t="shared" si="2"/>
        <v>9</v>
      </c>
      <c r="I452" s="31">
        <f t="shared" si="3"/>
        <v>12</v>
      </c>
      <c r="J452" s="3" t="str">
        <f>IFERROR(VLOOKUP(VLOOKUP(B452,Functions!B$2:L$1000,5,false),Functions2!$A$2:$B$100,2,FALSE),VLOOKUP(B452,Functions!B$2:L$1000,5,false))</f>
        <v>NOR</v>
      </c>
      <c r="K452" s="3" t="str">
        <f>IFERROR(VLOOKUP(VLOOKUP(B452,Functions!B$2:L$1000,11,false),Functions2!$A$2:$B$100,2,FALSE),VLOOKUP(B452,Functions!B$2:L$1000,11,false))</f>
        <v>Car</v>
      </c>
      <c r="L452" s="32">
        <f>VLOOKUP(K452,'DK DvP'!A$2:F$34,if(A452="DST",6,if(A452="TE",5,if(A452="WR",4,if(A452="RB",3,2)))),FALSE)/VLOOKUP("AVG",'DK DvP'!$A$2:$F$34,if(A452="DST",6,if(A452="TE",5,if(A452="WR",4,if(A452="RB",3,2)))),false)</f>
        <v>0.9578037621</v>
      </c>
      <c r="M452" s="8">
        <f>VLOOKUP(J452,Odds!$I$2:$J$31,2,false)</f>
        <v>22.5</v>
      </c>
      <c r="N452" s="12">
        <f>VLOOKUP(if(A452="DST",K452,J452),'Avg Line'!$D$1:$E$32,2,false)</f>
        <v>26.25</v>
      </c>
      <c r="O452" s="31">
        <f t="shared" si="4"/>
        <v>0.8571428571</v>
      </c>
      <c r="P452" s="12">
        <f t="shared" si="5"/>
        <v>2.90050345</v>
      </c>
      <c r="Q452" s="12">
        <f t="shared" si="6"/>
        <v>0.9668344833</v>
      </c>
      <c r="R452" s="33">
        <f t="shared" si="7"/>
        <v>0.3799715322</v>
      </c>
      <c r="S452" s="33">
        <f t="shared" si="8"/>
        <v>0.1273747503</v>
      </c>
      <c r="T452" s="33">
        <f t="shared" si="9"/>
        <v>0.02429212196</v>
      </c>
      <c r="U452" s="3">
        <f>iferror(VLOOKUP(B452,Calendar!$A$2:$C$1001,2,false),"TBD")</f>
        <v>4.9</v>
      </c>
      <c r="V452" s="3">
        <f>iferror(VLOOKUP(B452,Calendar!$A$2:$C$1001,3,false),"TBD")</f>
        <v>3.6</v>
      </c>
    </row>
    <row r="453">
      <c r="A453" s="3" t="str">
        <f>VLOOKUP(B453,'DK Salaries'!$B$2:$G$1000,6,false)</f>
        <v>WR</v>
      </c>
      <c r="B453" s="3" t="s">
        <v>581</v>
      </c>
      <c r="C453" s="12" t="str">
        <f>iferror(VLOOKUP(B453,'FD Salaries'!$M$2:$P$1000,3,false)," ")</f>
        <v/>
      </c>
      <c r="D453" s="12" t="str">
        <f>iferror(VLOOKUP(B453,'FD Salaries'!$M$2:$P$1000,4,false)," ")</f>
        <v/>
      </c>
      <c r="E453" s="12">
        <f>VLOOKUP(B453,Functions!$B$2:$E$1000,4,false)</f>
        <v>4.34</v>
      </c>
      <c r="F453" s="30">
        <f>VLOOKUP(B453,'DK Salaries'!$B$2:$C$1000,2,false)</f>
        <v>3500</v>
      </c>
      <c r="G453" s="31">
        <f t="shared" si="1"/>
        <v>7</v>
      </c>
      <c r="H453" s="31">
        <f t="shared" si="2"/>
        <v>10.5</v>
      </c>
      <c r="I453" s="31">
        <f t="shared" si="3"/>
        <v>14</v>
      </c>
      <c r="J453" s="3" t="str">
        <f>IFERROR(VLOOKUP(VLOOKUP(B453,Functions!B$2:L$1000,5,false),Functions2!$A$2:$B$100,2,FALSE),VLOOKUP(B453,Functions!B$2:L$1000,5,false))</f>
        <v>Dal</v>
      </c>
      <c r="K453" s="3" t="str">
        <f>IFERROR(VLOOKUP(VLOOKUP(B453,Functions!B$2:L$1000,11,false),Functions2!$A$2:$B$100,2,FALSE),VLOOKUP(B453,Functions!B$2:L$1000,11,false))</f>
        <v>GNB</v>
      </c>
      <c r="L453" s="32">
        <f>VLOOKUP(K453,'DK DvP'!A$2:F$34,if(A453="DST",6,if(A453="TE",5,if(A453="WR",4,if(A453="RB",3,2)))),FALSE)/VLOOKUP("AVG",'DK DvP'!$A$2:$F$34,if(A453="DST",6,if(A453="TE",5,if(A453="WR",4,if(A453="RB",3,2)))),false)</f>
        <v>1.090493137</v>
      </c>
      <c r="M453" s="8">
        <f>VLOOKUP(J453,Odds!$I$2:$J$31,2,false)</f>
        <v>21.25</v>
      </c>
      <c r="N453" s="12">
        <f>VLOOKUP(if(A453="DST",K453,J453),'Avg Line'!$D$1:$E$32,2,false)</f>
        <v>31.42</v>
      </c>
      <c r="O453" s="31">
        <f t="shared" si="4"/>
        <v>0.6763208148</v>
      </c>
      <c r="P453" s="12">
        <f t="shared" si="5"/>
        <v>3.200850717</v>
      </c>
      <c r="Q453" s="12">
        <f t="shared" si="6"/>
        <v>0.9145287764</v>
      </c>
      <c r="R453" s="33">
        <f t="shared" si="7"/>
        <v>0.511731905</v>
      </c>
      <c r="S453" s="33">
        <f t="shared" si="8"/>
        <v>0.3137338638</v>
      </c>
      <c r="T453" s="33">
        <f t="shared" si="9"/>
        <v>0.1586552539</v>
      </c>
      <c r="U453" s="3">
        <f>iferror(VLOOKUP(B453,Calendar!$A$2:$C$1001,2,false),"TBD")</f>
        <v>7.2</v>
      </c>
      <c r="V453" s="3">
        <f>iferror(VLOOKUP(B453,Calendar!$A$2:$C$1001,3,false),"TBD")</f>
        <v>6.8</v>
      </c>
    </row>
    <row r="454">
      <c r="A454" s="3" t="str">
        <f>VLOOKUP(B454,'DK Salaries'!$B$2:$G$1000,6,false)</f>
        <v>WR</v>
      </c>
      <c r="B454" s="3" t="s">
        <v>944</v>
      </c>
      <c r="C454" s="12" t="str">
        <f>iferror(VLOOKUP(B454,'FD Salaries'!$M$2:$P$1000,3,false)," ")</f>
        <v>Q</v>
      </c>
      <c r="D454" s="12" t="str">
        <f>iferror(VLOOKUP(B454,'FD Salaries'!$M$2:$P$1000,4,false)," ")</f>
        <v>Shoulder</v>
      </c>
      <c r="E454" s="12">
        <f>VLOOKUP(B454,Functions!$B$2:$E$1000,4,false)</f>
        <v>3.133</v>
      </c>
      <c r="F454" s="30">
        <f>VLOOKUP(B454,'DK Salaries'!$B$2:$C$1000,2,false)</f>
        <v>3000</v>
      </c>
      <c r="G454" s="31">
        <f t="shared" si="1"/>
        <v>6</v>
      </c>
      <c r="H454" s="31">
        <f t="shared" si="2"/>
        <v>9</v>
      </c>
      <c r="I454" s="31">
        <f t="shared" si="3"/>
        <v>12</v>
      </c>
      <c r="J454" s="3" t="str">
        <f>IFERROR(VLOOKUP(VLOOKUP(B454,Functions!B$2:L$1000,5,false),Functions2!$A$2:$B$100,2,FALSE),VLOOKUP(B454,Functions!B$2:L$1000,5,false))</f>
        <v>NYJ</v>
      </c>
      <c r="K454" s="3" t="str">
        <f>IFERROR(VLOOKUP(VLOOKUP(B454,Functions!B$2:L$1000,11,false),Functions2!$A$2:$B$100,2,FALSE),VLOOKUP(B454,Functions!B$2:L$1000,11,false))</f>
        <v>Ari</v>
      </c>
      <c r="L454" s="32">
        <f>VLOOKUP(K454,'DK DvP'!A$2:F$34,if(A454="DST",6,if(A454="TE",5,if(A454="WR",4,if(A454="RB",3,2)))),FALSE)/VLOOKUP("AVG",'DK DvP'!$A$2:$F$34,if(A454="DST",6,if(A454="TE",5,if(A454="WR",4,if(A454="RB",3,2)))),false)</f>
        <v>0.9089984748</v>
      </c>
      <c r="M454" s="8">
        <f>VLOOKUP(J454,Odds!$I$2:$J$31,2,false)</f>
        <v>19.5</v>
      </c>
      <c r="N454" s="12">
        <f>VLOOKUP(if(A454="DST",K454,J454),'Avg Line'!$D$1:$E$32,2,false)</f>
        <v>20.3</v>
      </c>
      <c r="O454" s="31">
        <f t="shared" si="4"/>
        <v>0.960591133</v>
      </c>
      <c r="P454" s="12">
        <f t="shared" si="5"/>
        <v>2.735660016</v>
      </c>
      <c r="Q454" s="12">
        <f t="shared" si="6"/>
        <v>0.911886672</v>
      </c>
      <c r="R454" s="33" t="str">
        <f t="shared" si="7"/>
        <v>TBD</v>
      </c>
      <c r="S454" s="33" t="str">
        <f t="shared" si="8"/>
        <v>TBD</v>
      </c>
      <c r="T454" s="33" t="str">
        <f t="shared" si="9"/>
        <v>TBD</v>
      </c>
      <c r="U454" s="3" t="str">
        <f>iferror(VLOOKUP(B454,Calendar!$A$2:$C$1001,2,false),"TBD")</f>
        <v>TBD</v>
      </c>
      <c r="V454" s="3" t="str">
        <f>iferror(VLOOKUP(B454,Calendar!$A$2:$C$1001,3,false),"TBD")</f>
        <v>TBD</v>
      </c>
    </row>
    <row r="455">
      <c r="A455" s="3" t="str">
        <f>VLOOKUP(B455,'DK Salaries'!$B$2:$G$1000,6,false)</f>
        <v>WR</v>
      </c>
      <c r="B455" s="3" t="s">
        <v>887</v>
      </c>
      <c r="C455" s="12" t="str">
        <f>iferror(VLOOKUP(B455,'FD Salaries'!$M$2:$P$1000,3,false)," ")</f>
        <v/>
      </c>
      <c r="D455" s="12" t="str">
        <f>iferror(VLOOKUP(B455,'FD Salaries'!$M$2:$P$1000,4,false)," ")</f>
        <v/>
      </c>
      <c r="E455" s="12">
        <f>VLOOKUP(B455,Functions!$B$2:$E$1000,4,false)</f>
        <v>4.275</v>
      </c>
      <c r="F455" s="30">
        <f>VLOOKUP(B455,'DK Salaries'!$B$2:$C$1000,2,false)</f>
        <v>3000</v>
      </c>
      <c r="G455" s="31">
        <f t="shared" si="1"/>
        <v>6</v>
      </c>
      <c r="H455" s="31">
        <f t="shared" si="2"/>
        <v>9</v>
      </c>
      <c r="I455" s="31">
        <f t="shared" si="3"/>
        <v>12</v>
      </c>
      <c r="J455" s="3" t="str">
        <f>IFERROR(VLOOKUP(VLOOKUP(B455,Functions!B$2:L$1000,5,false),Functions2!$A$2:$B$100,2,FALSE),VLOOKUP(B455,Functions!B$2:L$1000,5,false))</f>
        <v>Atl</v>
      </c>
      <c r="K455" s="3" t="str">
        <f>IFERROR(VLOOKUP(VLOOKUP(B455,Functions!B$2:L$1000,11,false),Functions2!$A$2:$B$100,2,FALSE),VLOOKUP(B455,Functions!B$2:L$1000,11,false))</f>
        <v>Sea</v>
      </c>
      <c r="L455" s="32">
        <f>VLOOKUP(K455,'DK DvP'!A$2:F$34,if(A455="DST",6,if(A455="TE",5,if(A455="WR",4,if(A455="RB",3,2)))),FALSE)/VLOOKUP("AVG",'DK DvP'!$A$2:$F$34,if(A455="DST",6,if(A455="TE",5,if(A455="WR",4,if(A455="RB",3,2)))),false)</f>
        <v>0.7328418912</v>
      </c>
      <c r="M455" s="8">
        <f>VLOOKUP(J455,Odds!$I$2:$J$31,2,false)</f>
        <v>20</v>
      </c>
      <c r="N455" s="12">
        <f>VLOOKUP(if(A455="DST",K455,J455),'Avg Line'!$D$1:$E$32,2,false)</f>
        <v>23.1</v>
      </c>
      <c r="O455" s="31">
        <f t="shared" si="4"/>
        <v>0.8658008658</v>
      </c>
      <c r="P455" s="12">
        <f t="shared" si="5"/>
        <v>2.71246674</v>
      </c>
      <c r="Q455" s="12">
        <f t="shared" si="6"/>
        <v>0.9041555801</v>
      </c>
      <c r="R455" s="33">
        <f t="shared" si="7"/>
        <v>0.3694413402</v>
      </c>
      <c r="S455" s="33">
        <f t="shared" si="8"/>
        <v>0.09121121973</v>
      </c>
      <c r="T455" s="33">
        <f t="shared" si="9"/>
        <v>0.009815328629</v>
      </c>
      <c r="U455" s="3">
        <f>iferror(VLOOKUP(B455,Calendar!$A$2:$C$1001,2,false),"TBD")</f>
        <v>5</v>
      </c>
      <c r="V455" s="3">
        <f>iferror(VLOOKUP(B455,Calendar!$A$2:$C$1001,3,false),"TBD")</f>
        <v>3</v>
      </c>
    </row>
    <row r="456">
      <c r="A456" s="3" t="str">
        <f>VLOOKUP(B456,'DK Salaries'!$B$2:$G$1000,6,false)</f>
        <v>WR</v>
      </c>
      <c r="B456" s="3" t="s">
        <v>880</v>
      </c>
      <c r="C456" s="12" t="str">
        <f>iferror(VLOOKUP(B456,'FD Salaries'!$M$2:$P$1000,3,false)," ")</f>
        <v/>
      </c>
      <c r="D456" s="12" t="str">
        <f>iferror(VLOOKUP(B456,'FD Salaries'!$M$2:$P$1000,4,false)," ")</f>
        <v/>
      </c>
      <c r="E456" s="12">
        <f>VLOOKUP(B456,Functions!$B$2:$E$1000,4,false)</f>
        <v>4.22</v>
      </c>
      <c r="F456" s="30">
        <f>VLOOKUP(B456,'DK Salaries'!$B$2:$C$1000,2,false)</f>
        <v>3000</v>
      </c>
      <c r="G456" s="31">
        <f t="shared" si="1"/>
        <v>6</v>
      </c>
      <c r="H456" s="31">
        <f t="shared" si="2"/>
        <v>9</v>
      </c>
      <c r="I456" s="31">
        <f t="shared" si="3"/>
        <v>12</v>
      </c>
      <c r="J456" s="3" t="str">
        <f>IFERROR(VLOOKUP(VLOOKUP(B456,Functions!B$2:L$1000,5,false),Functions2!$A$2:$B$100,2,FALSE),VLOOKUP(B456,Functions!B$2:L$1000,5,false))</f>
        <v>Atl</v>
      </c>
      <c r="K456" s="3" t="str">
        <f>IFERROR(VLOOKUP(VLOOKUP(B456,Functions!B$2:L$1000,11,false),Functions2!$A$2:$B$100,2,FALSE),VLOOKUP(B456,Functions!B$2:L$1000,11,false))</f>
        <v>Sea</v>
      </c>
      <c r="L456" s="32">
        <f>VLOOKUP(K456,'DK DvP'!A$2:F$34,if(A456="DST",6,if(A456="TE",5,if(A456="WR",4,if(A456="RB",3,2)))),FALSE)/VLOOKUP("AVG",'DK DvP'!$A$2:$F$34,if(A456="DST",6,if(A456="TE",5,if(A456="WR",4,if(A456="RB",3,2)))),false)</f>
        <v>0.7328418912</v>
      </c>
      <c r="M456" s="8">
        <f>VLOOKUP(J456,Odds!$I$2:$J$31,2,false)</f>
        <v>20</v>
      </c>
      <c r="N456" s="12">
        <f>VLOOKUP(if(A456="DST",K456,J456),'Avg Line'!$D$1:$E$32,2,false)</f>
        <v>23.1</v>
      </c>
      <c r="O456" s="31">
        <f t="shared" si="4"/>
        <v>0.8658008658</v>
      </c>
      <c r="P456" s="12">
        <f t="shared" si="5"/>
        <v>2.677569507</v>
      </c>
      <c r="Q456" s="12">
        <f t="shared" si="6"/>
        <v>0.8925231691</v>
      </c>
      <c r="R456" s="33">
        <f t="shared" si="7"/>
        <v>0.5696324924</v>
      </c>
      <c r="S456" s="33">
        <f t="shared" si="8"/>
        <v>0.3628402412</v>
      </c>
      <c r="T456" s="33">
        <f t="shared" si="9"/>
        <v>0.1901909135</v>
      </c>
      <c r="U456" s="3">
        <f>iferror(VLOOKUP(B456,Calendar!$A$2:$C$1001,2,false),"TBD")</f>
        <v>7</v>
      </c>
      <c r="V456" s="3">
        <f>iferror(VLOOKUP(B456,Calendar!$A$2:$C$1001,3,false),"TBD")</f>
        <v>5.7</v>
      </c>
    </row>
    <row r="457">
      <c r="A457" s="3" t="str">
        <f>VLOOKUP(B457,'DK Salaries'!$B$2:$G$1000,6,false)</f>
        <v>WR</v>
      </c>
      <c r="B457" s="3" t="s">
        <v>862</v>
      </c>
      <c r="C457" s="12" t="str">
        <f>iferror(VLOOKUP(B457,'FD Salaries'!$M$2:$P$1000,3,false)," ")</f>
        <v/>
      </c>
      <c r="D457" s="12" t="str">
        <f>iferror(VLOOKUP(B457,'FD Salaries'!$M$2:$P$1000,4,false)," ")</f>
        <v/>
      </c>
      <c r="E457" s="12">
        <f>VLOOKUP(B457,Functions!$B$2:$E$1000,4,false)</f>
        <v>2.54</v>
      </c>
      <c r="F457" s="30">
        <f>VLOOKUP(B457,'DK Salaries'!$B$2:$C$1000,2,false)</f>
        <v>3000</v>
      </c>
      <c r="G457" s="31">
        <f t="shared" si="1"/>
        <v>6</v>
      </c>
      <c r="H457" s="31">
        <f t="shared" si="2"/>
        <v>9</v>
      </c>
      <c r="I457" s="31">
        <f t="shared" si="3"/>
        <v>12</v>
      </c>
      <c r="J457" s="3" t="str">
        <f>IFERROR(VLOOKUP(VLOOKUP(B457,Functions!B$2:L$1000,5,false),Functions2!$A$2:$B$100,2,FALSE),VLOOKUP(B457,Functions!B$2:L$1000,5,false))</f>
        <v>Oak</v>
      </c>
      <c r="K457" s="3" t="str">
        <f>IFERROR(VLOOKUP(VLOOKUP(B457,Functions!B$2:L$1000,11,false),Functions2!$A$2:$B$100,2,FALSE),VLOOKUP(B457,Functions!B$2:L$1000,11,false))</f>
        <v>KAN</v>
      </c>
      <c r="L457" s="32">
        <f>VLOOKUP(K457,'DK DvP'!A$2:F$34,if(A457="DST",6,if(A457="TE",5,if(A457="WR",4,if(A457="RB",3,2)))),FALSE)/VLOOKUP("AVG",'DK DvP'!$A$2:$F$34,if(A457="DST",6,if(A457="TE",5,if(A457="WR",4,if(A457="RB",3,2)))),false)</f>
        <v>1.031520081</v>
      </c>
      <c r="M457" s="8">
        <f>VLOOKUP(J457,Odds!$I$2:$J$31,2,false)</f>
        <v>23.75</v>
      </c>
      <c r="N457" s="12">
        <f>VLOOKUP(if(A457="DST",K457,J457),'Avg Line'!$D$1:$E$32,2,false)</f>
        <v>24.3</v>
      </c>
      <c r="O457" s="31">
        <f t="shared" si="4"/>
        <v>0.9773662551</v>
      </c>
      <c r="P457" s="12">
        <f t="shared" si="5"/>
        <v>2.560759214</v>
      </c>
      <c r="Q457" s="12">
        <f t="shared" si="6"/>
        <v>0.8535864048</v>
      </c>
      <c r="R457" s="33">
        <f t="shared" si="7"/>
        <v>0.2742531178</v>
      </c>
      <c r="S457" s="33">
        <f t="shared" si="8"/>
        <v>0.0547992917</v>
      </c>
      <c r="T457" s="33">
        <f t="shared" si="9"/>
        <v>0.004661188024</v>
      </c>
      <c r="U457" s="3">
        <f>iferror(VLOOKUP(B457,Calendar!$A$2:$C$1001,2,false),"TBD")</f>
        <v>4.2</v>
      </c>
      <c r="V457" s="3">
        <f>iferror(VLOOKUP(B457,Calendar!$A$2:$C$1001,3,false),"TBD")</f>
        <v>3</v>
      </c>
    </row>
    <row r="458">
      <c r="A458" s="3" t="str">
        <f>VLOOKUP(B458,'DK Salaries'!$B$2:$G$1000,6,false)</f>
        <v>WR</v>
      </c>
      <c r="B458" s="3" t="s">
        <v>881</v>
      </c>
      <c r="C458" s="12" t="str">
        <f>iferror(VLOOKUP(B458,'FD Salaries'!$M$2:$P$1000,3,false)," ")</f>
        <v/>
      </c>
      <c r="D458" s="12" t="str">
        <f>iferror(VLOOKUP(B458,'FD Salaries'!$M$2:$P$1000,4,false)," ")</f>
        <v/>
      </c>
      <c r="E458" s="12">
        <f>VLOOKUP(B458,Functions!$B$2:$E$1000,4,false)</f>
        <v>3.88</v>
      </c>
      <c r="F458" s="30">
        <f>VLOOKUP(B458,'DK Salaries'!$B$2:$C$1000,2,false)</f>
        <v>3000</v>
      </c>
      <c r="G458" s="31">
        <f t="shared" si="1"/>
        <v>6</v>
      </c>
      <c r="H458" s="31">
        <f t="shared" si="2"/>
        <v>9</v>
      </c>
      <c r="I458" s="31">
        <f t="shared" si="3"/>
        <v>12</v>
      </c>
      <c r="J458" s="3" t="str">
        <f>IFERROR(VLOOKUP(VLOOKUP(B458,Functions!B$2:L$1000,5,false),Functions2!$A$2:$B$100,2,FALSE),VLOOKUP(B458,Functions!B$2:L$1000,5,false))</f>
        <v>Atl</v>
      </c>
      <c r="K458" s="3" t="str">
        <f>IFERROR(VLOOKUP(VLOOKUP(B458,Functions!B$2:L$1000,11,false),Functions2!$A$2:$B$100,2,FALSE),VLOOKUP(B458,Functions!B$2:L$1000,11,false))</f>
        <v>Sea</v>
      </c>
      <c r="L458" s="32">
        <f>VLOOKUP(K458,'DK DvP'!A$2:F$34,if(A458="DST",6,if(A458="TE",5,if(A458="WR",4,if(A458="RB",3,2)))),FALSE)/VLOOKUP("AVG",'DK DvP'!$A$2:$F$34,if(A458="DST",6,if(A458="TE",5,if(A458="WR",4,if(A458="RB",3,2)))),false)</f>
        <v>0.7328418912</v>
      </c>
      <c r="M458" s="8">
        <f>VLOOKUP(J458,Odds!$I$2:$J$31,2,false)</f>
        <v>20</v>
      </c>
      <c r="N458" s="12">
        <f>VLOOKUP(if(A458="DST",K458,J458),'Avg Line'!$D$1:$E$32,2,false)</f>
        <v>23.1</v>
      </c>
      <c r="O458" s="31">
        <f t="shared" si="4"/>
        <v>0.8658008658</v>
      </c>
      <c r="P458" s="12">
        <f t="shared" si="5"/>
        <v>2.461841158</v>
      </c>
      <c r="Q458" s="12">
        <f t="shared" si="6"/>
        <v>0.8206137194</v>
      </c>
      <c r="R458" s="33">
        <f t="shared" si="7"/>
        <v>0.9452007083</v>
      </c>
      <c r="S458" s="33">
        <f t="shared" si="8"/>
        <v>0.5398278373</v>
      </c>
      <c r="T458" s="33">
        <f t="shared" si="9"/>
        <v>0.08075665923</v>
      </c>
      <c r="U458" s="3">
        <f>iferror(VLOOKUP(B458,Calendar!$A$2:$C$1001,2,false),"TBD")</f>
        <v>9.2</v>
      </c>
      <c r="V458" s="3">
        <f>iferror(VLOOKUP(B458,Calendar!$A$2:$C$1001,3,false),"TBD")</f>
        <v>2</v>
      </c>
    </row>
    <row r="459">
      <c r="A459" s="3" t="str">
        <f>VLOOKUP(B459,'DK Salaries'!$B$2:$G$1000,6,false)</f>
        <v>WR</v>
      </c>
      <c r="B459" s="3" t="s">
        <v>938</v>
      </c>
      <c r="C459" s="12" t="str">
        <f>iferror(VLOOKUP(B459,'FD Salaries'!$M$2:$P$1000,3,false)," ")</f>
        <v/>
      </c>
      <c r="D459" s="12" t="str">
        <f>iferror(VLOOKUP(B459,'FD Salaries'!$M$2:$P$1000,4,false)," ")</f>
        <v/>
      </c>
      <c r="E459" s="12">
        <f>VLOOKUP(B459,Functions!$B$2:$E$1000,4,false)</f>
        <v>2.72</v>
      </c>
      <c r="F459" s="30">
        <f>VLOOKUP(B459,'DK Salaries'!$B$2:$C$1000,2,false)</f>
        <v>3000</v>
      </c>
      <c r="G459" s="31">
        <f t="shared" si="1"/>
        <v>6</v>
      </c>
      <c r="H459" s="31">
        <f t="shared" si="2"/>
        <v>9</v>
      </c>
      <c r="I459" s="31">
        <f t="shared" si="3"/>
        <v>12</v>
      </c>
      <c r="J459" s="3" t="str">
        <f>IFERROR(VLOOKUP(VLOOKUP(B459,Functions!B$2:L$1000,5,false),Functions2!$A$2:$B$100,2,FALSE),VLOOKUP(B459,Functions!B$2:L$1000,5,false))</f>
        <v>NYJ</v>
      </c>
      <c r="K459" s="3" t="str">
        <f>IFERROR(VLOOKUP(VLOOKUP(B459,Functions!B$2:L$1000,11,false),Functions2!$A$2:$B$100,2,FALSE),VLOOKUP(B459,Functions!B$2:L$1000,11,false))</f>
        <v>Ari</v>
      </c>
      <c r="L459" s="32">
        <f>VLOOKUP(K459,'DK DvP'!A$2:F$34,if(A459="DST",6,if(A459="TE",5,if(A459="WR",4,if(A459="RB",3,2)))),FALSE)/VLOOKUP("AVG",'DK DvP'!$A$2:$F$34,if(A459="DST",6,if(A459="TE",5,if(A459="WR",4,if(A459="RB",3,2)))),false)</f>
        <v>0.9089984748</v>
      </c>
      <c r="M459" s="8">
        <f>VLOOKUP(J459,Odds!$I$2:$J$31,2,false)</f>
        <v>19.5</v>
      </c>
      <c r="N459" s="12">
        <f>VLOOKUP(if(A459="DST",K459,J459),'Avg Line'!$D$1:$E$32,2,false)</f>
        <v>20.3</v>
      </c>
      <c r="O459" s="31">
        <f t="shared" si="4"/>
        <v>0.960591133</v>
      </c>
      <c r="P459" s="12">
        <f t="shared" si="5"/>
        <v>2.37503838</v>
      </c>
      <c r="Q459" s="12">
        <f t="shared" si="6"/>
        <v>0.7916794599</v>
      </c>
      <c r="R459" s="33">
        <f t="shared" si="7"/>
        <v>0.5430450317</v>
      </c>
      <c r="S459" s="33">
        <f t="shared" si="8"/>
        <v>0.3831197724</v>
      </c>
      <c r="T459" s="33">
        <f t="shared" si="9"/>
        <v>0.2411205215</v>
      </c>
      <c r="U459" s="3">
        <f>iferror(VLOOKUP(B459,Calendar!$A$2:$C$1001,2,false),"TBD")</f>
        <v>6.8</v>
      </c>
      <c r="V459" s="3">
        <f>iferror(VLOOKUP(B459,Calendar!$A$2:$C$1001,3,false),"TBD")</f>
        <v>7.4</v>
      </c>
    </row>
    <row r="460">
      <c r="A460" s="3" t="str">
        <f>VLOOKUP(B460,'DK Salaries'!$B$2:$G$1000,6,false)</f>
        <v>WR</v>
      </c>
      <c r="B460" s="3" t="s">
        <v>825</v>
      </c>
      <c r="C460" s="12" t="str">
        <f>iferror(VLOOKUP(B460,'FD Salaries'!$M$2:$P$1000,3,false)," ")</f>
        <v/>
      </c>
      <c r="D460" s="12" t="str">
        <f>iferror(VLOOKUP(B460,'FD Salaries'!$M$2:$P$1000,4,false)," ")</f>
        <v/>
      </c>
      <c r="E460" s="12">
        <f>VLOOKUP(B460,Functions!$B$2:$E$1000,4,false)</f>
        <v>2.36</v>
      </c>
      <c r="F460" s="30">
        <f>VLOOKUP(B460,'DK Salaries'!$B$2:$C$1000,2,false)</f>
        <v>3000</v>
      </c>
      <c r="G460" s="31">
        <f t="shared" si="1"/>
        <v>6</v>
      </c>
      <c r="H460" s="31">
        <f t="shared" si="2"/>
        <v>9</v>
      </c>
      <c r="I460" s="31">
        <f t="shared" si="3"/>
        <v>12</v>
      </c>
      <c r="J460" s="3" t="str">
        <f>IFERROR(VLOOKUP(VLOOKUP(B460,Functions!B$2:L$1000,5,false),Functions2!$A$2:$B$100,2,FALSE),VLOOKUP(B460,Functions!B$2:L$1000,5,false))</f>
        <v>Pit</v>
      </c>
      <c r="K460" s="3" t="str">
        <f>IFERROR(VLOOKUP(VLOOKUP(B460,Functions!B$2:L$1000,11,false),Functions2!$A$2:$B$100,2,FALSE),VLOOKUP(B460,Functions!B$2:L$1000,11,false))</f>
        <v>Mia</v>
      </c>
      <c r="L460" s="32">
        <f>VLOOKUP(K460,'DK DvP'!A$2:F$34,if(A460="DST",6,if(A460="TE",5,if(A460="WR",4,if(A460="RB",3,2)))),FALSE)/VLOOKUP("AVG",'DK DvP'!$A$2:$F$34,if(A460="DST",6,if(A460="TE",5,if(A460="WR",4,if(A460="RB",3,2)))),false)</f>
        <v>1.191154042</v>
      </c>
      <c r="M460" s="8">
        <f>VLOOKUP(J460,Odds!$I$2:$J$31,2,false)</f>
        <v>27.75</v>
      </c>
      <c r="N460" s="12">
        <f>VLOOKUP(if(A460="DST",K460,J460),'Avg Line'!$D$1:$E$32,2,false)</f>
        <v>32.94</v>
      </c>
      <c r="O460" s="31">
        <f t="shared" si="4"/>
        <v>0.8424408015</v>
      </c>
      <c r="P460" s="12">
        <f t="shared" si="5"/>
        <v>2.368205167</v>
      </c>
      <c r="Q460" s="12">
        <f t="shared" si="6"/>
        <v>0.7894017222</v>
      </c>
      <c r="R460" s="33">
        <f t="shared" si="7"/>
        <v>0.4932385902</v>
      </c>
      <c r="S460" s="33">
        <f t="shared" si="8"/>
        <v>0.2996443308</v>
      </c>
      <c r="T460" s="33">
        <f t="shared" si="9"/>
        <v>0.1505918537</v>
      </c>
      <c r="U460" s="3">
        <f>iferror(VLOOKUP(B460,Calendar!$A$2:$C$1001,2,false),"TBD")</f>
        <v>5.9</v>
      </c>
      <c r="V460" s="3">
        <f>iferror(VLOOKUP(B460,Calendar!$A$2:$C$1001,3,false),"TBD")</f>
        <v>5.9</v>
      </c>
    </row>
    <row r="461">
      <c r="A461" s="3" t="str">
        <f>VLOOKUP(B461,'DK Salaries'!$B$2:$G$1000,6,false)</f>
        <v>WR</v>
      </c>
      <c r="B461" s="3" t="s">
        <v>677</v>
      </c>
      <c r="C461" s="12" t="str">
        <f>iferror(VLOOKUP(B461,'FD Salaries'!$M$2:$P$1000,3,false)," ")</f>
        <v/>
      </c>
      <c r="D461" s="12" t="str">
        <f>iferror(VLOOKUP(B461,'FD Salaries'!$M$2:$P$1000,4,false)," ")</f>
        <v/>
      </c>
      <c r="E461" s="12">
        <f>VLOOKUP(B461,Functions!$B$2:$E$1000,4,false)</f>
        <v>1.867</v>
      </c>
      <c r="F461" s="30">
        <f>VLOOKUP(B461,'DK Salaries'!$B$2:$C$1000,2,false)</f>
        <v>3000</v>
      </c>
      <c r="G461" s="31">
        <f t="shared" si="1"/>
        <v>6</v>
      </c>
      <c r="H461" s="31">
        <f t="shared" si="2"/>
        <v>9</v>
      </c>
      <c r="I461" s="31">
        <f t="shared" si="3"/>
        <v>12</v>
      </c>
      <c r="J461" s="3" t="str">
        <f>IFERROR(VLOOKUP(VLOOKUP(B461,Functions!B$2:L$1000,5,false),Functions2!$A$2:$B$100,2,FALSE),VLOOKUP(B461,Functions!B$2:L$1000,5,false))</f>
        <v>Den</v>
      </c>
      <c r="K461" s="3" t="str">
        <f>IFERROR(VLOOKUP(VLOOKUP(B461,Functions!B$2:L$1000,11,false),Functions2!$A$2:$B$100,2,FALSE),VLOOKUP(B461,Functions!B$2:L$1000,11,false))</f>
        <v>SDG</v>
      </c>
      <c r="L461" s="32">
        <f>VLOOKUP(K461,'DK DvP'!A$2:F$34,if(A461="DST",6,if(A461="TE",5,if(A461="WR",4,if(A461="RB",3,2)))),FALSE)/VLOOKUP("AVG",'DK DvP'!$A$2:$F$34,if(A461="DST",6,if(A461="TE",5,if(A461="WR",4,if(A461="RB",3,2)))),false)</f>
        <v>1.03202847</v>
      </c>
      <c r="M461" s="8">
        <f>VLOOKUP(J461,Odds!$I$2:$J$31,2,false)</f>
        <v>24</v>
      </c>
      <c r="N461" s="12">
        <f>VLOOKUP(if(A461="DST",K461,J461),'Avg Line'!$D$1:$E$32,2,false)</f>
        <v>22.35</v>
      </c>
      <c r="O461" s="31">
        <f t="shared" si="4"/>
        <v>1.073825503</v>
      </c>
      <c r="P461" s="12">
        <f t="shared" si="5"/>
        <v>2.069043923</v>
      </c>
      <c r="Q461" s="12">
        <f t="shared" si="6"/>
        <v>0.6896813076</v>
      </c>
      <c r="R461" s="33" t="str">
        <f t="shared" si="7"/>
        <v>TBD</v>
      </c>
      <c r="S461" s="33" t="str">
        <f t="shared" si="8"/>
        <v>TBD</v>
      </c>
      <c r="T461" s="33" t="str">
        <f t="shared" si="9"/>
        <v>TBD</v>
      </c>
      <c r="U461" s="3" t="str">
        <f>iferror(VLOOKUP(B461,Calendar!$A$2:$C$1001,2,false),"TBD")</f>
        <v>TBD</v>
      </c>
      <c r="V461" s="3" t="str">
        <f>iferror(VLOOKUP(B461,Calendar!$A$2:$C$1001,3,false),"TBD")</f>
        <v>TBD</v>
      </c>
    </row>
    <row r="462">
      <c r="A462" s="3" t="str">
        <f>VLOOKUP(B462,'DK Salaries'!$B$2:$G$1000,6,false)</f>
        <v>WR</v>
      </c>
      <c r="B462" s="3" t="s">
        <v>802</v>
      </c>
      <c r="C462" s="12" t="str">
        <f>iferror(VLOOKUP(B462,'FD Salaries'!$M$2:$P$1000,3,false)," ")</f>
        <v/>
      </c>
      <c r="D462" s="12" t="str">
        <f>iferror(VLOOKUP(B462,'FD Salaries'!$M$2:$P$1000,4,false)," ")</f>
        <v/>
      </c>
      <c r="E462" s="12">
        <f>VLOOKUP(B462,Functions!$B$2:$E$1000,4,false)</f>
        <v>1.92</v>
      </c>
      <c r="F462" s="30">
        <f>VLOOKUP(B462,'DK Salaries'!$B$2:$C$1000,2,false)</f>
        <v>3000</v>
      </c>
      <c r="G462" s="31">
        <f t="shared" si="1"/>
        <v>6</v>
      </c>
      <c r="H462" s="31">
        <f t="shared" si="2"/>
        <v>9</v>
      </c>
      <c r="I462" s="31">
        <f t="shared" si="3"/>
        <v>12</v>
      </c>
      <c r="J462" s="3" t="str">
        <f>IFERROR(VLOOKUP(VLOOKUP(B462,Functions!B$2:L$1000,5,false),Functions2!$A$2:$B$100,2,FALSE),VLOOKUP(B462,Functions!B$2:L$1000,5,false))</f>
        <v>Det</v>
      </c>
      <c r="K462" s="3" t="str">
        <f>IFERROR(VLOOKUP(VLOOKUP(B462,Functions!B$2:L$1000,11,false),Functions2!$A$2:$B$100,2,FALSE),VLOOKUP(B462,Functions!B$2:L$1000,11,false))</f>
        <v>LA</v>
      </c>
      <c r="L462" s="32">
        <f>VLOOKUP(K462,'DK DvP'!A$2:F$34,if(A462="DST",6,if(A462="TE",5,if(A462="WR",4,if(A462="RB",3,2)))),FALSE)/VLOOKUP("AVG",'DK DvP'!$A$2:$F$34,if(A462="DST",6,if(A462="TE",5,if(A462="WR",4,if(A462="RB",3,2)))),false)</f>
        <v>1.033553635</v>
      </c>
      <c r="M462" s="8">
        <f>VLOOKUP(J462,Odds!$I$2:$J$31,2,false)</f>
        <v>23.5</v>
      </c>
      <c r="N462" s="12">
        <f>VLOOKUP(if(A462="DST",K462,J462),'Avg Line'!$D$1:$E$32,2,false)</f>
        <v>23.75</v>
      </c>
      <c r="O462" s="31">
        <f t="shared" si="4"/>
        <v>0.9894736842</v>
      </c>
      <c r="P462" s="12">
        <f t="shared" si="5"/>
        <v>1.963534316</v>
      </c>
      <c r="Q462" s="12">
        <f t="shared" si="6"/>
        <v>0.6545114387</v>
      </c>
      <c r="R462" s="33">
        <f t="shared" si="7"/>
        <v>0.3875484811</v>
      </c>
      <c r="S462" s="33">
        <f t="shared" si="8"/>
        <v>0.1586552539</v>
      </c>
      <c r="T462" s="33">
        <f t="shared" si="9"/>
        <v>0.04323813275</v>
      </c>
      <c r="U462" s="3">
        <f>iferror(VLOOKUP(B462,Calendar!$A$2:$C$1001,2,false),"TBD")</f>
        <v>4.8</v>
      </c>
      <c r="V462" s="3">
        <f>iferror(VLOOKUP(B462,Calendar!$A$2:$C$1001,3,false),"TBD")</f>
        <v>4.2</v>
      </c>
    </row>
    <row r="463">
      <c r="A463" s="3" t="str">
        <f>VLOOKUP(B463,'DK Salaries'!$B$2:$G$1000,6,false)</f>
        <v>WR</v>
      </c>
      <c r="B463" s="3" t="s">
        <v>927</v>
      </c>
      <c r="C463" s="12" t="str">
        <f>iferror(VLOOKUP(B463,'FD Salaries'!$M$2:$P$1000,3,false)," ")</f>
        <v/>
      </c>
      <c r="D463" s="12" t="str">
        <f>iferror(VLOOKUP(B463,'FD Salaries'!$M$2:$P$1000,4,false)," ")</f>
        <v/>
      </c>
      <c r="E463" s="12">
        <f>VLOOKUP(B463,Functions!$B$2:$E$1000,4,false)</f>
        <v>2.825</v>
      </c>
      <c r="F463" s="30">
        <f>VLOOKUP(B463,'DK Salaries'!$B$2:$C$1000,2,false)</f>
        <v>3000</v>
      </c>
      <c r="G463" s="31">
        <f t="shared" si="1"/>
        <v>6</v>
      </c>
      <c r="H463" s="31">
        <f t="shared" si="2"/>
        <v>9</v>
      </c>
      <c r="I463" s="31">
        <f t="shared" si="3"/>
        <v>12</v>
      </c>
      <c r="J463" s="3" t="str">
        <f>IFERROR(VLOOKUP(VLOOKUP(B463,Functions!B$2:L$1000,5,false),Functions2!$A$2:$B$100,2,FALSE),VLOOKUP(B463,Functions!B$2:L$1000,5,false))</f>
        <v>Ind</v>
      </c>
      <c r="K463" s="3" t="str">
        <f>IFERROR(VLOOKUP(VLOOKUP(B463,Functions!B$2:L$1000,11,false),Functions2!$A$2:$B$100,2,FALSE),VLOOKUP(B463,Functions!B$2:L$1000,11,false))</f>
        <v>Hou</v>
      </c>
      <c r="L463" s="32">
        <f>VLOOKUP(K463,'DK DvP'!A$2:F$34,if(A463="DST",6,if(A463="TE",5,if(A463="WR",4,if(A463="RB",3,2)))),FALSE)/VLOOKUP("AVG",'DK DvP'!$A$2:$F$34,if(A463="DST",6,if(A463="TE",5,if(A463="WR",4,if(A463="RB",3,2)))),false)</f>
        <v>0.8012201322</v>
      </c>
      <c r="M463" s="8">
        <f>VLOOKUP(J463,Odds!$I$2:$J$31,2,false)</f>
        <v>21.5</v>
      </c>
      <c r="N463" s="12">
        <f>VLOOKUP(if(A463="DST",K463,J463),'Avg Line'!$D$1:$E$32,2,false)</f>
        <v>24.8</v>
      </c>
      <c r="O463" s="31">
        <f t="shared" si="4"/>
        <v>0.8669354839</v>
      </c>
      <c r="P463" s="12">
        <f t="shared" si="5"/>
        <v>1.96226241</v>
      </c>
      <c r="Q463" s="12">
        <f t="shared" si="6"/>
        <v>0.6540874701</v>
      </c>
      <c r="R463" s="33">
        <f t="shared" si="7"/>
        <v>0.2266273524</v>
      </c>
      <c r="S463" s="33">
        <f t="shared" si="8"/>
        <v>0</v>
      </c>
      <c r="T463" s="33">
        <f t="shared" si="9"/>
        <v>0</v>
      </c>
      <c r="U463" s="3">
        <f>iferror(VLOOKUP(B463,Calendar!$A$2:$C$1001,2,false),"TBD")</f>
        <v>5.7</v>
      </c>
      <c r="V463" s="3">
        <f>iferror(VLOOKUP(B463,Calendar!$A$2:$C$1001,3,false),"TBD")</f>
        <v>0.4</v>
      </c>
    </row>
    <row r="464">
      <c r="A464" s="3" t="str">
        <f>VLOOKUP(B464,'DK Salaries'!$B$2:$G$1000,6,false)</f>
        <v>WR</v>
      </c>
      <c r="B464" s="3" t="s">
        <v>926</v>
      </c>
      <c r="C464" s="12" t="str">
        <f>iferror(VLOOKUP(B464,'FD Salaries'!$M$2:$P$1000,3,false)," ")</f>
        <v/>
      </c>
      <c r="D464" s="12" t="str">
        <f>iferror(VLOOKUP(B464,'FD Salaries'!$M$2:$P$1000,4,false)," ")</f>
        <v/>
      </c>
      <c r="E464" s="12">
        <f>VLOOKUP(B464,Functions!$B$2:$E$1000,4,false)</f>
        <v>1.633</v>
      </c>
      <c r="F464" s="30">
        <f>VLOOKUP(B464,'DK Salaries'!$B$2:$C$1000,2,false)</f>
        <v>3000</v>
      </c>
      <c r="G464" s="31">
        <f t="shared" si="1"/>
        <v>6</v>
      </c>
      <c r="H464" s="31">
        <f t="shared" si="2"/>
        <v>9</v>
      </c>
      <c r="I464" s="31">
        <f t="shared" si="3"/>
        <v>12</v>
      </c>
      <c r="J464" s="3" t="str">
        <f>IFERROR(VLOOKUP(VLOOKUP(B464,Functions!B$2:L$1000,5,false),Functions2!$A$2:$B$100,2,FALSE),VLOOKUP(B464,Functions!B$2:L$1000,5,false))</f>
        <v>Hou</v>
      </c>
      <c r="K464" s="3" t="str">
        <f>IFERROR(VLOOKUP(VLOOKUP(B464,Functions!B$2:L$1000,11,false),Functions2!$A$2:$B$100,2,FALSE),VLOOKUP(B464,Functions!B$2:L$1000,11,false))</f>
        <v>Ind</v>
      </c>
      <c r="L464" s="32">
        <f>VLOOKUP(K464,'DK DvP'!A$2:F$34,if(A464="DST",6,if(A464="TE",5,if(A464="WR",4,if(A464="RB",3,2)))),FALSE)/VLOOKUP("AVG",'DK DvP'!$A$2:$F$34,if(A464="DST",6,if(A464="TE",5,if(A464="WR",4,if(A464="RB",3,2)))),false)</f>
        <v>0.9979664464</v>
      </c>
      <c r="M464" s="8">
        <f>VLOOKUP(J464,Odds!$I$2:$J$31,2,false)</f>
        <v>24.5</v>
      </c>
      <c r="N464" s="12">
        <f>VLOOKUP(if(A464="DST",K464,J464),'Avg Line'!$D$1:$E$32,2,false)</f>
        <v>21.44</v>
      </c>
      <c r="O464" s="31">
        <f t="shared" si="4"/>
        <v>1.142723881</v>
      </c>
      <c r="P464" s="12">
        <f t="shared" si="5"/>
        <v>1.862273347</v>
      </c>
      <c r="Q464" s="12">
        <f t="shared" si="6"/>
        <v>0.6207577825</v>
      </c>
      <c r="R464" s="33" t="str">
        <f t="shared" si="7"/>
        <v>TBD</v>
      </c>
      <c r="S464" s="33" t="str">
        <f t="shared" si="8"/>
        <v>TBD</v>
      </c>
      <c r="T464" s="33" t="str">
        <f t="shared" si="9"/>
        <v>TBD</v>
      </c>
      <c r="U464" s="3" t="str">
        <f>iferror(VLOOKUP(B464,Calendar!$A$2:$C$1001,2,false),"TBD")</f>
        <v>TBD</v>
      </c>
      <c r="V464" s="3" t="str">
        <f>iferror(VLOOKUP(B464,Calendar!$A$2:$C$1001,3,false),"TBD")</f>
        <v>TBD</v>
      </c>
    </row>
    <row r="465">
      <c r="A465" s="3" t="str">
        <f>VLOOKUP(B465,'DK Salaries'!$B$2:$G$1000,6,false)</f>
        <v>WR</v>
      </c>
      <c r="B465" s="3" t="s">
        <v>942</v>
      </c>
      <c r="C465" s="12" t="str">
        <f>iferror(VLOOKUP(B465,'FD Salaries'!$M$2:$P$1000,3,false)," ")</f>
        <v/>
      </c>
      <c r="D465" s="12" t="str">
        <f>iferror(VLOOKUP(B465,'FD Salaries'!$M$2:$P$1000,4,false)," ")</f>
        <v/>
      </c>
      <c r="E465" s="12">
        <f>VLOOKUP(B465,Functions!$B$2:$E$1000,4,false)</f>
        <v>2.12</v>
      </c>
      <c r="F465" s="30">
        <f>VLOOKUP(B465,'DK Salaries'!$B$2:$C$1000,2,false)</f>
        <v>3000</v>
      </c>
      <c r="G465" s="31">
        <f t="shared" si="1"/>
        <v>6</v>
      </c>
      <c r="H465" s="31">
        <f t="shared" si="2"/>
        <v>9</v>
      </c>
      <c r="I465" s="31">
        <f t="shared" si="3"/>
        <v>12</v>
      </c>
      <c r="J465" s="3" t="str">
        <f>IFERROR(VLOOKUP(VLOOKUP(B465,Functions!B$2:L$1000,5,false),Functions2!$A$2:$B$100,2,FALSE),VLOOKUP(B465,Functions!B$2:L$1000,5,false))</f>
        <v>NYJ</v>
      </c>
      <c r="K465" s="3" t="str">
        <f>IFERROR(VLOOKUP(VLOOKUP(B465,Functions!B$2:L$1000,11,false),Functions2!$A$2:$B$100,2,FALSE),VLOOKUP(B465,Functions!B$2:L$1000,11,false))</f>
        <v>Ari</v>
      </c>
      <c r="L465" s="32">
        <f>VLOOKUP(K465,'DK DvP'!A$2:F$34,if(A465="DST",6,if(A465="TE",5,if(A465="WR",4,if(A465="RB",3,2)))),FALSE)/VLOOKUP("AVG",'DK DvP'!$A$2:$F$34,if(A465="DST",6,if(A465="TE",5,if(A465="WR",4,if(A465="RB",3,2)))),false)</f>
        <v>0.9089984748</v>
      </c>
      <c r="M465" s="8">
        <f>VLOOKUP(J465,Odds!$I$2:$J$31,2,false)</f>
        <v>19.5</v>
      </c>
      <c r="N465" s="12">
        <f>VLOOKUP(if(A465="DST",K465,J465),'Avg Line'!$D$1:$E$32,2,false)</f>
        <v>20.3</v>
      </c>
      <c r="O465" s="31">
        <f t="shared" si="4"/>
        <v>0.960591133</v>
      </c>
      <c r="P465" s="12">
        <f t="shared" si="5"/>
        <v>1.851132855</v>
      </c>
      <c r="Q465" s="12">
        <f t="shared" si="6"/>
        <v>0.6170442849</v>
      </c>
      <c r="R465" s="33">
        <f t="shared" si="7"/>
        <v>0.07070125374</v>
      </c>
      <c r="S465" s="33">
        <f t="shared" si="8"/>
        <v>0.0006075874297</v>
      </c>
      <c r="T465" s="33">
        <f t="shared" si="9"/>
        <v>0.0000002866515719</v>
      </c>
      <c r="U465" s="3">
        <f>iferror(VLOOKUP(B465,Calendar!$A$2:$C$1001,2,false),"TBD")</f>
        <v>3.5</v>
      </c>
      <c r="V465" s="3">
        <f>iferror(VLOOKUP(B465,Calendar!$A$2:$C$1001,3,false),"TBD")</f>
        <v>1.7</v>
      </c>
    </row>
    <row r="466">
      <c r="A466" s="3" t="str">
        <f>VLOOKUP(B466,'DK Salaries'!$B$2:$G$1000,6,false)</f>
        <v>WR</v>
      </c>
      <c r="B466" s="3" t="s">
        <v>746</v>
      </c>
      <c r="C466" s="12" t="str">
        <f>iferror(VLOOKUP(B466,'FD Salaries'!$M$2:$P$1000,3,false)," ")</f>
        <v/>
      </c>
      <c r="D466" s="12" t="str">
        <f>iferror(VLOOKUP(B466,'FD Salaries'!$M$2:$P$1000,4,false)," ")</f>
        <v/>
      </c>
      <c r="E466" s="12">
        <f>VLOOKUP(B466,Functions!$B$2:$E$1000,4,false)</f>
        <v>1.76</v>
      </c>
      <c r="F466" s="30">
        <f>VLOOKUP(B466,'DK Salaries'!$B$2:$C$1000,2,false)</f>
        <v>3000</v>
      </c>
      <c r="G466" s="31">
        <f t="shared" si="1"/>
        <v>6</v>
      </c>
      <c r="H466" s="31">
        <f t="shared" si="2"/>
        <v>9</v>
      </c>
      <c r="I466" s="31">
        <f t="shared" si="3"/>
        <v>12</v>
      </c>
      <c r="J466" s="3" t="str">
        <f>IFERROR(VLOOKUP(VLOOKUP(B466,Functions!B$2:L$1000,5,false),Functions2!$A$2:$B$100,2,FALSE),VLOOKUP(B466,Functions!B$2:L$1000,5,false))</f>
        <v>Bal</v>
      </c>
      <c r="K466" s="3" t="str">
        <f>IFERROR(VLOOKUP(VLOOKUP(B466,Functions!B$2:L$1000,11,false),Functions2!$A$2:$B$100,2,FALSE),VLOOKUP(B466,Functions!B$2:L$1000,11,false))</f>
        <v>NYG</v>
      </c>
      <c r="L466" s="32">
        <f>VLOOKUP(K466,'DK DvP'!A$2:F$34,if(A466="DST",6,if(A466="TE",5,if(A466="WR",4,if(A466="RB",3,2)))),FALSE)/VLOOKUP("AVG",'DK DvP'!$A$2:$F$34,if(A466="DST",6,if(A466="TE",5,if(A466="WR",4,if(A466="RB",3,2)))),false)</f>
        <v>1.071174377</v>
      </c>
      <c r="M466" s="8">
        <f>VLOOKUP(J466,Odds!$I$2:$J$31,2,false)</f>
        <v>20.75</v>
      </c>
      <c r="N466" s="12">
        <f>VLOOKUP(if(A466="DST",K466,J466),'Avg Line'!$D$1:$E$32,2,false)</f>
        <v>23.8</v>
      </c>
      <c r="O466" s="31">
        <f t="shared" si="4"/>
        <v>0.8718487395</v>
      </c>
      <c r="P466" s="12">
        <f t="shared" si="5"/>
        <v>1.643667574</v>
      </c>
      <c r="Q466" s="12">
        <f t="shared" si="6"/>
        <v>0.5478891913</v>
      </c>
      <c r="R466" s="33" t="str">
        <f t="shared" si="7"/>
        <v>TBD</v>
      </c>
      <c r="S466" s="33" t="str">
        <f t="shared" si="8"/>
        <v>TBD</v>
      </c>
      <c r="T466" s="33" t="str">
        <f t="shared" si="9"/>
        <v>TBD</v>
      </c>
      <c r="U466" s="3" t="str">
        <f>iferror(VLOOKUP(B466,Calendar!$A$2:$C$1001,2,false),"TBD")</f>
        <v>TBD</v>
      </c>
      <c r="V466" s="3" t="str">
        <f>iferror(VLOOKUP(B466,Calendar!$A$2:$C$1001,3,false),"TBD")</f>
        <v>TBD</v>
      </c>
    </row>
    <row r="467">
      <c r="A467" s="3" t="str">
        <f>VLOOKUP(B467,'DK Salaries'!$B$2:$G$1000,6,false)</f>
        <v>WR</v>
      </c>
      <c r="B467" s="3" t="s">
        <v>750</v>
      </c>
      <c r="C467" s="12" t="str">
        <f>iferror(VLOOKUP(B467,'FD Salaries'!$M$2:$P$1000,3,false)," ")</f>
        <v> </v>
      </c>
      <c r="D467" s="12" t="str">
        <f>iferror(VLOOKUP(B467,'FD Salaries'!$M$2:$P$1000,4,false)," ")</f>
        <v> </v>
      </c>
      <c r="E467" s="12">
        <f>VLOOKUP(B467,Functions!$B$2:$E$1000,4,false)</f>
        <v>1.75</v>
      </c>
      <c r="F467" s="30">
        <f>VLOOKUP(B467,'DK Salaries'!$B$2:$C$1000,2,false)</f>
        <v>3000</v>
      </c>
      <c r="G467" s="31">
        <f t="shared" si="1"/>
        <v>6</v>
      </c>
      <c r="H467" s="31">
        <f t="shared" si="2"/>
        <v>9</v>
      </c>
      <c r="I467" s="31">
        <f t="shared" si="3"/>
        <v>12</v>
      </c>
      <c r="J467" s="3" t="str">
        <f>IFERROR(VLOOKUP(VLOOKUP(B467,Functions!B$2:L$1000,5,false),Functions2!$A$2:$B$100,2,FALSE),VLOOKUP(B467,Functions!B$2:L$1000,5,false))</f>
        <v>Bal</v>
      </c>
      <c r="K467" s="3" t="str">
        <f>IFERROR(VLOOKUP(VLOOKUP(B467,Functions!B$2:L$1000,11,false),Functions2!$A$2:$B$100,2,FALSE),VLOOKUP(B467,Functions!B$2:L$1000,11,false))</f>
        <v>NYG</v>
      </c>
      <c r="L467" s="32">
        <f>VLOOKUP(K467,'DK DvP'!A$2:F$34,if(A467="DST",6,if(A467="TE",5,if(A467="WR",4,if(A467="RB",3,2)))),FALSE)/VLOOKUP("AVG",'DK DvP'!$A$2:$F$34,if(A467="DST",6,if(A467="TE",5,if(A467="WR",4,if(A467="RB",3,2)))),false)</f>
        <v>1.071174377</v>
      </c>
      <c r="M467" s="8">
        <f>VLOOKUP(J467,Odds!$I$2:$J$31,2,false)</f>
        <v>20.75</v>
      </c>
      <c r="N467" s="12">
        <f>VLOOKUP(if(A467="DST",K467,J467),'Avg Line'!$D$1:$E$32,2,false)</f>
        <v>23.8</v>
      </c>
      <c r="O467" s="31">
        <f t="shared" si="4"/>
        <v>0.8718487395</v>
      </c>
      <c r="P467" s="12">
        <f t="shared" si="5"/>
        <v>1.634328553</v>
      </c>
      <c r="Q467" s="12">
        <f t="shared" si="6"/>
        <v>0.5447761845</v>
      </c>
      <c r="R467" s="33" t="str">
        <f t="shared" si="7"/>
        <v>TBD</v>
      </c>
      <c r="S467" s="33" t="str">
        <f t="shared" si="8"/>
        <v>TBD</v>
      </c>
      <c r="T467" s="33" t="str">
        <f t="shared" si="9"/>
        <v>TBD</v>
      </c>
      <c r="U467" s="3" t="str">
        <f>iferror(VLOOKUP(B467,Calendar!$A$2:$C$1001,2,false),"TBD")</f>
        <v>TBD</v>
      </c>
      <c r="V467" s="3" t="str">
        <f>iferror(VLOOKUP(B467,Calendar!$A$2:$C$1001,3,false),"TBD")</f>
        <v>TBD</v>
      </c>
    </row>
    <row r="468">
      <c r="A468" s="3" t="str">
        <f>VLOOKUP(B468,'DK Salaries'!$B$2:$G$1000,6,false)</f>
        <v>WR</v>
      </c>
      <c r="B468" s="3" t="s">
        <v>937</v>
      </c>
      <c r="C468" s="12" t="str">
        <f>iferror(VLOOKUP(B468,'FD Salaries'!$M$2:$P$1000,3,false)," ")</f>
        <v/>
      </c>
      <c r="D468" s="12" t="str">
        <f>iferror(VLOOKUP(B468,'FD Salaries'!$M$2:$P$1000,4,false)," ")</f>
        <v/>
      </c>
      <c r="E468" s="12">
        <f>VLOOKUP(B468,Functions!$B$2:$E$1000,4,false)</f>
        <v>1.375</v>
      </c>
      <c r="F468" s="30">
        <f>VLOOKUP(B468,'DK Salaries'!$B$2:$C$1000,2,false)</f>
        <v>3000</v>
      </c>
      <c r="G468" s="31">
        <f t="shared" si="1"/>
        <v>6</v>
      </c>
      <c r="H468" s="31">
        <f t="shared" si="2"/>
        <v>9</v>
      </c>
      <c r="I468" s="31">
        <f t="shared" si="3"/>
        <v>12</v>
      </c>
      <c r="J468" s="3" t="str">
        <f>IFERROR(VLOOKUP(VLOOKUP(B468,Functions!B$2:L$1000,5,false),Functions2!$A$2:$B$100,2,FALSE),VLOOKUP(B468,Functions!B$2:L$1000,5,false))</f>
        <v>Ari</v>
      </c>
      <c r="K468" s="3" t="str">
        <f>IFERROR(VLOOKUP(VLOOKUP(B468,Functions!B$2:L$1000,11,false),Functions2!$A$2:$B$100,2,FALSE),VLOOKUP(B468,Functions!B$2:L$1000,11,false))</f>
        <v>NYJ</v>
      </c>
      <c r="L468" s="32">
        <f>VLOOKUP(K468,'DK DvP'!A$2:F$34,if(A468="DST",6,if(A468="TE",5,if(A468="WR",4,if(A468="RB",3,2)))),FALSE)/VLOOKUP("AVG",'DK DvP'!$A$2:$F$34,if(A468="DST",6,if(A468="TE",5,if(A468="WR",4,if(A468="RB",3,2)))),false)</f>
        <v>1.122521607</v>
      </c>
      <c r="M468" s="8">
        <f>VLOOKUP(J468,Odds!$I$2:$J$31,2,false)</f>
        <v>27.5</v>
      </c>
      <c r="N468" s="12">
        <f>VLOOKUP(if(A468="DST",K468,J468),'Avg Line'!$D$1:$E$32,2,false)</f>
        <v>26.3</v>
      </c>
      <c r="O468" s="31">
        <f t="shared" si="4"/>
        <v>1.045627376</v>
      </c>
      <c r="P468" s="12">
        <f t="shared" si="5"/>
        <v>1.613891568</v>
      </c>
      <c r="Q468" s="12">
        <f t="shared" si="6"/>
        <v>0.5379638561</v>
      </c>
      <c r="R468" s="33" t="str">
        <f t="shared" si="7"/>
        <v>TBD</v>
      </c>
      <c r="S468" s="33" t="str">
        <f t="shared" si="8"/>
        <v>TBD</v>
      </c>
      <c r="T468" s="33" t="str">
        <f t="shared" si="9"/>
        <v>TBD</v>
      </c>
      <c r="U468" s="3" t="str">
        <f>iferror(VLOOKUP(B468,Calendar!$A$2:$C$1001,2,false),"TBD")</f>
        <v>TBD</v>
      </c>
      <c r="V468" s="3" t="str">
        <f>iferror(VLOOKUP(B468,Calendar!$A$2:$C$1001,3,false),"TBD")</f>
        <v>TBD</v>
      </c>
    </row>
    <row r="469">
      <c r="A469" s="3" t="str">
        <f>VLOOKUP(B469,'DK Salaries'!$B$2:$G$1000,6,false)</f>
        <v>WR</v>
      </c>
      <c r="B469" s="3" t="s">
        <v>790</v>
      </c>
      <c r="C469" s="12" t="str">
        <f>iferror(VLOOKUP(B469,'FD Salaries'!$M$2:$P$1000,3,false)," ")</f>
        <v>Q</v>
      </c>
      <c r="D469" s="12" t="str">
        <f>iferror(VLOOKUP(B469,'FD Salaries'!$M$2:$P$1000,4,false)," ")</f>
        <v>Achilles</v>
      </c>
      <c r="E469" s="12">
        <f>VLOOKUP(B469,Functions!$B$2:$E$1000,4,false)</f>
        <v>1.35</v>
      </c>
      <c r="F469" s="30">
        <f>VLOOKUP(B469,'DK Salaries'!$B$2:$C$1000,2,false)</f>
        <v>3000</v>
      </c>
      <c r="G469" s="31">
        <f t="shared" si="1"/>
        <v>6</v>
      </c>
      <c r="H469" s="31">
        <f t="shared" si="2"/>
        <v>9</v>
      </c>
      <c r="I469" s="31">
        <f t="shared" si="3"/>
        <v>12</v>
      </c>
      <c r="J469" s="3" t="str">
        <f>IFERROR(VLOOKUP(VLOOKUP(B469,Functions!B$2:L$1000,5,false),Functions2!$A$2:$B$100,2,FALSE),VLOOKUP(B469,Functions!B$2:L$1000,5,false))</f>
        <v>Jax</v>
      </c>
      <c r="K469" s="3" t="str">
        <f>IFERROR(VLOOKUP(VLOOKUP(B469,Functions!B$2:L$1000,11,false),Functions2!$A$2:$B$100,2,FALSE),VLOOKUP(B469,Functions!B$2:L$1000,11,false))</f>
        <v>Chi</v>
      </c>
      <c r="L469" s="32">
        <f>VLOOKUP(K469,'DK DvP'!A$2:F$34,if(A469="DST",6,if(A469="TE",5,if(A469="WR",4,if(A469="RB",3,2)))),FALSE)/VLOOKUP("AVG",'DK DvP'!$A$2:$F$34,if(A469="DST",6,if(A469="TE",5,if(A469="WR",4,if(A469="RB",3,2)))),false)</f>
        <v>1.053380783</v>
      </c>
      <c r="M469" s="8">
        <f>VLOOKUP(J469,Odds!$I$2:$J$31,2,false)</f>
        <v>22.5</v>
      </c>
      <c r="N469" s="12">
        <f>VLOOKUP(if(A469="DST",K469,J469),'Avg Line'!$D$1:$E$32,2,false)</f>
        <v>22.19</v>
      </c>
      <c r="O469" s="31">
        <f t="shared" si="4"/>
        <v>1.013970257</v>
      </c>
      <c r="P469" s="12">
        <f t="shared" si="5"/>
        <v>1.441930657</v>
      </c>
      <c r="Q469" s="12">
        <f t="shared" si="6"/>
        <v>0.4806435524</v>
      </c>
      <c r="R469" s="33" t="str">
        <f t="shared" si="7"/>
        <v>TBD</v>
      </c>
      <c r="S469" s="33" t="str">
        <f t="shared" si="8"/>
        <v>TBD</v>
      </c>
      <c r="T469" s="33" t="str">
        <f t="shared" si="9"/>
        <v>TBD</v>
      </c>
      <c r="U469" s="3" t="str">
        <f>iferror(VLOOKUP(B469,Calendar!$A$2:$C$1001,2,false),"TBD")</f>
        <v>TBD</v>
      </c>
      <c r="V469" s="3" t="str">
        <f>iferror(VLOOKUP(B469,Calendar!$A$2:$C$1001,3,false),"TBD")</f>
        <v>TBD</v>
      </c>
    </row>
    <row r="470">
      <c r="A470" s="3" t="str">
        <f>VLOOKUP(B470,'DK Salaries'!$B$2:$G$1000,6,false)</f>
        <v>WR</v>
      </c>
      <c r="B470" s="3" t="s">
        <v>829</v>
      </c>
      <c r="C470" s="12" t="str">
        <f>iferror(VLOOKUP(B470,'FD Salaries'!$M$2:$P$1000,3,false)," ")</f>
        <v>Q</v>
      </c>
      <c r="D470" s="12" t="str">
        <f>iferror(VLOOKUP(B470,'FD Salaries'!$M$2:$P$1000,4,false)," ")</f>
        <v>Ankle</v>
      </c>
      <c r="E470" s="12">
        <f>VLOOKUP(B470,Functions!$B$2:$E$1000,4,false)</f>
        <v>1.2</v>
      </c>
      <c r="F470" s="30">
        <f>VLOOKUP(B470,'DK Salaries'!$B$2:$C$1000,2,false)</f>
        <v>3000</v>
      </c>
      <c r="G470" s="31">
        <f t="shared" si="1"/>
        <v>6</v>
      </c>
      <c r="H470" s="31">
        <f t="shared" si="2"/>
        <v>9</v>
      </c>
      <c r="I470" s="31">
        <f t="shared" si="3"/>
        <v>12</v>
      </c>
      <c r="J470" s="3" t="str">
        <f>IFERROR(VLOOKUP(VLOOKUP(B470,Functions!B$2:L$1000,5,false),Functions2!$A$2:$B$100,2,FALSE),VLOOKUP(B470,Functions!B$2:L$1000,5,false))</f>
        <v>Mia</v>
      </c>
      <c r="K470" s="3" t="str">
        <f>IFERROR(VLOOKUP(VLOOKUP(B470,Functions!B$2:L$1000,11,false),Functions2!$A$2:$B$100,2,FALSE),VLOOKUP(B470,Functions!B$2:L$1000,11,false))</f>
        <v>Pit</v>
      </c>
      <c r="L470" s="32">
        <f>VLOOKUP(K470,'DK DvP'!A$2:F$34,if(A470="DST",6,if(A470="TE",5,if(A470="WR",4,if(A470="RB",3,2)))),FALSE)/VLOOKUP("AVG",'DK DvP'!$A$2:$F$34,if(A470="DST",6,if(A470="TE",5,if(A470="WR",4,if(A470="RB",3,2)))),false)</f>
        <v>1.029486528</v>
      </c>
      <c r="M470" s="8">
        <f>VLOOKUP(J470,Odds!$I$2:$J$31,2,false)</f>
        <v>20.25</v>
      </c>
      <c r="N470" s="12">
        <f>VLOOKUP(if(A470="DST",K470,J470),'Avg Line'!$D$1:$E$32,2,false)</f>
        <v>20.7</v>
      </c>
      <c r="O470" s="31">
        <f t="shared" si="4"/>
        <v>0.9782608696</v>
      </c>
      <c r="P470" s="12">
        <f t="shared" si="5"/>
        <v>1.208527663</v>
      </c>
      <c r="Q470" s="12">
        <f t="shared" si="6"/>
        <v>0.4028425543</v>
      </c>
      <c r="R470" s="33" t="str">
        <f t="shared" si="7"/>
        <v>TBD</v>
      </c>
      <c r="S470" s="33" t="str">
        <f t="shared" si="8"/>
        <v>TBD</v>
      </c>
      <c r="T470" s="33" t="str">
        <f t="shared" si="9"/>
        <v>TBD</v>
      </c>
      <c r="U470" s="3" t="str">
        <f>iferror(VLOOKUP(B470,Calendar!$A$2:$C$1001,2,false),"TBD")</f>
        <v>TBD</v>
      </c>
      <c r="V470" s="3" t="str">
        <f>iferror(VLOOKUP(B470,Calendar!$A$2:$C$1001,3,false),"TBD")</f>
        <v>TBD</v>
      </c>
    </row>
    <row r="471">
      <c r="A471" s="3" t="str">
        <f>VLOOKUP(B471,'DK Salaries'!$B$2:$G$1000,6,false)</f>
        <v>WR</v>
      </c>
      <c r="B471" s="3" t="s">
        <v>681</v>
      </c>
      <c r="C471" s="12" t="str">
        <f>iferror(VLOOKUP(B471,'FD Salaries'!$M$2:$P$1000,3,false)," ")</f>
        <v/>
      </c>
      <c r="D471" s="12" t="str">
        <f>iferror(VLOOKUP(B471,'FD Salaries'!$M$2:$P$1000,4,false)," ")</f>
        <v/>
      </c>
      <c r="E471" s="12">
        <f>VLOOKUP(B471,Functions!$B$2:$E$1000,4,false)</f>
        <v>1.04</v>
      </c>
      <c r="F471" s="30">
        <f>VLOOKUP(B471,'DK Salaries'!$B$2:$C$1000,2,false)</f>
        <v>3000</v>
      </c>
      <c r="G471" s="31">
        <f t="shared" si="1"/>
        <v>6</v>
      </c>
      <c r="H471" s="31">
        <f t="shared" si="2"/>
        <v>9</v>
      </c>
      <c r="I471" s="31">
        <f t="shared" si="3"/>
        <v>12</v>
      </c>
      <c r="J471" s="3" t="str">
        <f>IFERROR(VLOOKUP(VLOOKUP(B471,Functions!B$2:L$1000,5,false),Functions2!$A$2:$B$100,2,FALSE),VLOOKUP(B471,Functions!B$2:L$1000,5,false))</f>
        <v>Den</v>
      </c>
      <c r="K471" s="3" t="str">
        <f>IFERROR(VLOOKUP(VLOOKUP(B471,Functions!B$2:L$1000,11,false),Functions2!$A$2:$B$100,2,FALSE),VLOOKUP(B471,Functions!B$2:L$1000,11,false))</f>
        <v>SDG</v>
      </c>
      <c r="L471" s="32">
        <f>VLOOKUP(K471,'DK DvP'!A$2:F$34,if(A471="DST",6,if(A471="TE",5,if(A471="WR",4,if(A471="RB",3,2)))),FALSE)/VLOOKUP("AVG",'DK DvP'!$A$2:$F$34,if(A471="DST",6,if(A471="TE",5,if(A471="WR",4,if(A471="RB",3,2)))),false)</f>
        <v>1.03202847</v>
      </c>
      <c r="M471" s="8">
        <f>VLOOKUP(J471,Odds!$I$2:$J$31,2,false)</f>
        <v>24</v>
      </c>
      <c r="N471" s="12">
        <f>VLOOKUP(if(A471="DST",K471,J471),'Avg Line'!$D$1:$E$32,2,false)</f>
        <v>22.35</v>
      </c>
      <c r="O471" s="31">
        <f t="shared" si="4"/>
        <v>1.073825503</v>
      </c>
      <c r="P471" s="12">
        <f t="shared" si="5"/>
        <v>1.152547231</v>
      </c>
      <c r="Q471" s="12">
        <f t="shared" si="6"/>
        <v>0.3841824102</v>
      </c>
      <c r="R471" s="33" t="str">
        <f t="shared" si="7"/>
        <v>TBD</v>
      </c>
      <c r="S471" s="33" t="str">
        <f t="shared" si="8"/>
        <v>TBD</v>
      </c>
      <c r="T471" s="33" t="str">
        <f t="shared" si="9"/>
        <v>TBD</v>
      </c>
      <c r="U471" s="3" t="str">
        <f>iferror(VLOOKUP(B471,Calendar!$A$2:$C$1001,2,false),"TBD")</f>
        <v>TBD</v>
      </c>
      <c r="V471" s="3" t="str">
        <f>iferror(VLOOKUP(B471,Calendar!$A$2:$C$1001,3,false),"TBD")</f>
        <v>TBD</v>
      </c>
    </row>
    <row r="472">
      <c r="A472" s="3" t="str">
        <f>VLOOKUP(B472,'DK Salaries'!$B$2:$G$1000,6,false)</f>
        <v>WR</v>
      </c>
      <c r="B472" s="3" t="s">
        <v>678</v>
      </c>
      <c r="C472" s="12" t="str">
        <f>iferror(VLOOKUP(B472,'FD Salaries'!$M$2:$P$1000,3,false)," ")</f>
        <v/>
      </c>
      <c r="D472" s="12" t="str">
        <f>iferror(VLOOKUP(B472,'FD Salaries'!$M$2:$P$1000,4,false)," ")</f>
        <v/>
      </c>
      <c r="E472" s="12">
        <f>VLOOKUP(B472,Functions!$B$2:$E$1000,4,false)</f>
        <v>0.98</v>
      </c>
      <c r="F472" s="30">
        <f>VLOOKUP(B472,'DK Salaries'!$B$2:$C$1000,2,false)</f>
        <v>3000</v>
      </c>
      <c r="G472" s="31">
        <f t="shared" si="1"/>
        <v>6</v>
      </c>
      <c r="H472" s="31">
        <f t="shared" si="2"/>
        <v>9</v>
      </c>
      <c r="I472" s="31">
        <f t="shared" si="3"/>
        <v>12</v>
      </c>
      <c r="J472" s="3" t="str">
        <f>IFERROR(VLOOKUP(VLOOKUP(B472,Functions!B$2:L$1000,5,false),Functions2!$A$2:$B$100,2,FALSE),VLOOKUP(B472,Functions!B$2:L$1000,5,false))</f>
        <v>Den</v>
      </c>
      <c r="K472" s="3" t="str">
        <f>IFERROR(VLOOKUP(VLOOKUP(B472,Functions!B$2:L$1000,11,false),Functions2!$A$2:$B$100,2,FALSE),VLOOKUP(B472,Functions!B$2:L$1000,11,false))</f>
        <v>SDG</v>
      </c>
      <c r="L472" s="32">
        <f>VLOOKUP(K472,'DK DvP'!A$2:F$34,if(A472="DST",6,if(A472="TE",5,if(A472="WR",4,if(A472="RB",3,2)))),FALSE)/VLOOKUP("AVG",'DK DvP'!$A$2:$F$34,if(A472="DST",6,if(A472="TE",5,if(A472="WR",4,if(A472="RB",3,2)))),false)</f>
        <v>1.03202847</v>
      </c>
      <c r="M472" s="8">
        <f>VLOOKUP(J472,Odds!$I$2:$J$31,2,false)</f>
        <v>24</v>
      </c>
      <c r="N472" s="12">
        <f>VLOOKUP(if(A472="DST",K472,J472),'Avg Line'!$D$1:$E$32,2,false)</f>
        <v>22.35</v>
      </c>
      <c r="O472" s="31">
        <f t="shared" si="4"/>
        <v>1.073825503</v>
      </c>
      <c r="P472" s="12">
        <f t="shared" si="5"/>
        <v>1.086054121</v>
      </c>
      <c r="Q472" s="12">
        <f t="shared" si="6"/>
        <v>0.3620180404</v>
      </c>
      <c r="R472" s="33" t="str">
        <f t="shared" si="7"/>
        <v>TBD</v>
      </c>
      <c r="S472" s="33" t="str">
        <f t="shared" si="8"/>
        <v>TBD</v>
      </c>
      <c r="T472" s="33" t="str">
        <f t="shared" si="9"/>
        <v>TBD</v>
      </c>
      <c r="U472" s="3" t="str">
        <f>iferror(VLOOKUP(B472,Calendar!$A$2:$C$1001,2,false),"TBD")</f>
        <v>TBD</v>
      </c>
      <c r="V472" s="3" t="str">
        <f>iferror(VLOOKUP(B472,Calendar!$A$2:$C$1001,3,false),"TBD")</f>
        <v>TBD</v>
      </c>
    </row>
    <row r="473">
      <c r="A473" s="3" t="str">
        <f>VLOOKUP(B473,'DK Salaries'!$B$2:$G$1000,6,false)</f>
        <v>WR</v>
      </c>
      <c r="B473" s="3" t="s">
        <v>925</v>
      </c>
      <c r="C473" s="12" t="str">
        <f>iferror(VLOOKUP(B473,'FD Salaries'!$M$2:$P$1000,3,false)," ")</f>
        <v/>
      </c>
      <c r="D473" s="12" t="str">
        <f>iferror(VLOOKUP(B473,'FD Salaries'!$M$2:$P$1000,4,false)," ")</f>
        <v/>
      </c>
      <c r="E473" s="12">
        <f>VLOOKUP(B473,Functions!$B$2:$E$1000,4,false)</f>
        <v>1.46</v>
      </c>
      <c r="F473" s="30">
        <f>VLOOKUP(B473,'DK Salaries'!$B$2:$C$1000,2,false)</f>
        <v>3000</v>
      </c>
      <c r="G473" s="31">
        <f t="shared" si="1"/>
        <v>6</v>
      </c>
      <c r="H473" s="31">
        <f t="shared" si="2"/>
        <v>9</v>
      </c>
      <c r="I473" s="31">
        <f t="shared" si="3"/>
        <v>12</v>
      </c>
      <c r="J473" s="3" t="str">
        <f>IFERROR(VLOOKUP(VLOOKUP(B473,Functions!B$2:L$1000,5,false),Functions2!$A$2:$B$100,2,FALSE),VLOOKUP(B473,Functions!B$2:L$1000,5,false))</f>
        <v>Ind</v>
      </c>
      <c r="K473" s="3" t="str">
        <f>IFERROR(VLOOKUP(VLOOKUP(B473,Functions!B$2:L$1000,11,false),Functions2!$A$2:$B$100,2,FALSE),VLOOKUP(B473,Functions!B$2:L$1000,11,false))</f>
        <v>Hou</v>
      </c>
      <c r="L473" s="32">
        <f>VLOOKUP(K473,'DK DvP'!A$2:F$34,if(A473="DST",6,if(A473="TE",5,if(A473="WR",4,if(A473="RB",3,2)))),FALSE)/VLOOKUP("AVG",'DK DvP'!$A$2:$F$34,if(A473="DST",6,if(A473="TE",5,if(A473="WR",4,if(A473="RB",3,2)))),false)</f>
        <v>0.8012201322</v>
      </c>
      <c r="M473" s="8">
        <f>VLOOKUP(J473,Odds!$I$2:$J$31,2,false)</f>
        <v>21.5</v>
      </c>
      <c r="N473" s="12">
        <f>VLOOKUP(if(A473="DST",K473,J473),'Avg Line'!$D$1:$E$32,2,false)</f>
        <v>24.8</v>
      </c>
      <c r="O473" s="31">
        <f t="shared" si="4"/>
        <v>0.8669354839</v>
      </c>
      <c r="P473" s="12">
        <f t="shared" si="5"/>
        <v>1.014124998</v>
      </c>
      <c r="Q473" s="12">
        <f t="shared" si="6"/>
        <v>0.338041666</v>
      </c>
      <c r="R473" s="33">
        <f t="shared" si="7"/>
        <v>0.2057010973</v>
      </c>
      <c r="S473" s="33">
        <f t="shared" si="8"/>
        <v>0.02918843498</v>
      </c>
      <c r="T473" s="33">
        <f t="shared" si="9"/>
        <v>0.00151693229</v>
      </c>
      <c r="U473" s="3">
        <f>iferror(VLOOKUP(B473,Calendar!$A$2:$C$1001,2,false),"TBD")</f>
        <v>3.7</v>
      </c>
      <c r="V473" s="3">
        <f>iferror(VLOOKUP(B473,Calendar!$A$2:$C$1001,3,false),"TBD")</f>
        <v>2.8</v>
      </c>
    </row>
    <row r="474">
      <c r="A474" s="3" t="str">
        <f>VLOOKUP(B474,'DK Salaries'!$B$2:$G$1000,6,false)</f>
        <v>WR</v>
      </c>
      <c r="B474" s="3" t="s">
        <v>843</v>
      </c>
      <c r="C474" s="12" t="str">
        <f>iferror(VLOOKUP(B474,'FD Salaries'!$M$2:$P$1000,3,false)," ")</f>
        <v>Q</v>
      </c>
      <c r="D474" s="12" t="str">
        <f>iferror(VLOOKUP(B474,'FD Salaries'!$M$2:$P$1000,4,false)," ")</f>
        <v>Hamstring</v>
      </c>
      <c r="E474" s="12">
        <f>VLOOKUP(B474,Functions!$B$2:$E$1000,4,false)</f>
        <v>1.275</v>
      </c>
      <c r="F474" s="30">
        <f>VLOOKUP(B474,'DK Salaries'!$B$2:$C$1000,2,false)</f>
        <v>3000</v>
      </c>
      <c r="G474" s="31">
        <f t="shared" si="1"/>
        <v>6</v>
      </c>
      <c r="H474" s="31">
        <f t="shared" si="2"/>
        <v>9</v>
      </c>
      <c r="I474" s="31">
        <f t="shared" si="3"/>
        <v>12</v>
      </c>
      <c r="J474" s="3" t="str">
        <f>IFERROR(VLOOKUP(VLOOKUP(B474,Functions!B$2:L$1000,5,false),Functions2!$A$2:$B$100,2,FALSE),VLOOKUP(B474,Functions!B$2:L$1000,5,false))</f>
        <v>Cin</v>
      </c>
      <c r="K474" s="3" t="str">
        <f>IFERROR(VLOOKUP(VLOOKUP(B474,Functions!B$2:L$1000,11,false),Functions2!$A$2:$B$100,2,FALSE),VLOOKUP(B474,Functions!B$2:L$1000,11,false))</f>
        <v>NWE</v>
      </c>
      <c r="L474" s="32">
        <f>VLOOKUP(K474,'DK DvP'!A$2:F$34,if(A474="DST",6,if(A474="TE",5,if(A474="WR",4,if(A474="RB",3,2)))),FALSE)/VLOOKUP("AVG",'DK DvP'!$A$2:$F$34,if(A474="DST",6,if(A474="TE",5,if(A474="WR",4,if(A474="RB",3,2)))),false)</f>
        <v>0.9537366548</v>
      </c>
      <c r="M474" s="8">
        <f>VLOOKUP(J474,Odds!$I$2:$J$31,2,false)</f>
        <v>19</v>
      </c>
      <c r="N474" s="12">
        <f>VLOOKUP(if(A474="DST",K474,J474),'Avg Line'!$D$1:$E$32,2,false)</f>
        <v>23.35</v>
      </c>
      <c r="O474" s="31">
        <f t="shared" si="4"/>
        <v>0.8137044968</v>
      </c>
      <c r="P474" s="12">
        <f t="shared" si="5"/>
        <v>0.9894762511</v>
      </c>
      <c r="Q474" s="12">
        <f t="shared" si="6"/>
        <v>0.329825417</v>
      </c>
      <c r="R474" s="33" t="str">
        <f t="shared" si="7"/>
        <v>TBD</v>
      </c>
      <c r="S474" s="33" t="str">
        <f t="shared" si="8"/>
        <v>TBD</v>
      </c>
      <c r="T474" s="33" t="str">
        <f t="shared" si="9"/>
        <v>TBD</v>
      </c>
      <c r="U474" s="3" t="str">
        <f>iferror(VLOOKUP(B474,Calendar!$A$2:$C$1001,2,false),"TBD")</f>
        <v>TBD</v>
      </c>
      <c r="V474" s="3" t="str">
        <f>iferror(VLOOKUP(B474,Calendar!$A$2:$C$1001,3,false),"TBD")</f>
        <v>TBD</v>
      </c>
    </row>
    <row r="475">
      <c r="A475" s="3" t="str">
        <f>VLOOKUP(B475,'DK Salaries'!$B$2:$G$1000,6,false)</f>
        <v>WR</v>
      </c>
      <c r="B475" s="3" t="s">
        <v>701</v>
      </c>
      <c r="C475" s="12" t="str">
        <f>iferror(VLOOKUP(B475,'FD Salaries'!$M$2:$P$1000,3,false)," ")</f>
        <v/>
      </c>
      <c r="D475" s="12" t="str">
        <f>iferror(VLOOKUP(B475,'FD Salaries'!$M$2:$P$1000,4,false)," ")</f>
        <v/>
      </c>
      <c r="E475" s="12">
        <f>VLOOKUP(B475,Functions!$B$2:$E$1000,4,false)</f>
        <v>1.04</v>
      </c>
      <c r="F475" s="30">
        <f>VLOOKUP(B475,'DK Salaries'!$B$2:$C$1000,2,false)</f>
        <v>3000</v>
      </c>
      <c r="G475" s="31">
        <f t="shared" si="1"/>
        <v>6</v>
      </c>
      <c r="H475" s="31">
        <f t="shared" si="2"/>
        <v>9</v>
      </c>
      <c r="I475" s="31">
        <f t="shared" si="3"/>
        <v>12</v>
      </c>
      <c r="J475" s="3" t="str">
        <f>IFERROR(VLOOKUP(VLOOKUP(B475,Functions!B$2:L$1000,5,false),Functions2!$A$2:$B$100,2,FALSE),VLOOKUP(B475,Functions!B$2:L$1000,5,false))</f>
        <v>SFO</v>
      </c>
      <c r="K475" s="3" t="str">
        <f>IFERROR(VLOOKUP(VLOOKUP(B475,Functions!B$2:L$1000,11,false),Functions2!$A$2:$B$100,2,FALSE),VLOOKUP(B475,Functions!B$2:L$1000,11,false))</f>
        <v>Buf</v>
      </c>
      <c r="L475" s="32">
        <f>VLOOKUP(K475,'DK DvP'!A$2:F$34,if(A475="DST",6,if(A475="TE",5,if(A475="WR",4,if(A475="RB",3,2)))),FALSE)/VLOOKUP("AVG",'DK DvP'!$A$2:$F$34,if(A475="DST",6,if(A475="TE",5,if(A475="WR",4,if(A475="RB",3,2)))),false)</f>
        <v>0.9115404169</v>
      </c>
      <c r="M475" s="8">
        <f>VLOOKUP(J475,Odds!$I$2:$J$31,2,false)</f>
        <v>18.25</v>
      </c>
      <c r="N475" s="12">
        <f>VLOOKUP(if(A475="DST",K475,J475),'Avg Line'!$D$1:$E$32,2,false)</f>
        <v>18.7</v>
      </c>
      <c r="O475" s="31">
        <f t="shared" si="4"/>
        <v>0.9759358289</v>
      </c>
      <c r="P475" s="12">
        <f t="shared" si="5"/>
        <v>0.9251891504</v>
      </c>
      <c r="Q475" s="12">
        <f t="shared" si="6"/>
        <v>0.3083963835</v>
      </c>
      <c r="R475" s="33" t="str">
        <f t="shared" si="7"/>
        <v>TBD</v>
      </c>
      <c r="S475" s="33" t="str">
        <f t="shared" si="8"/>
        <v>TBD</v>
      </c>
      <c r="T475" s="33" t="str">
        <f t="shared" si="9"/>
        <v>TBD</v>
      </c>
      <c r="U475" s="3" t="str">
        <f>iferror(VLOOKUP(B475,Calendar!$A$2:$C$1001,2,false),"TBD")</f>
        <v>TBD</v>
      </c>
      <c r="V475" s="3" t="str">
        <f>iferror(VLOOKUP(B475,Calendar!$A$2:$C$1001,3,false),"TBD")</f>
        <v>TBD</v>
      </c>
    </row>
    <row r="476">
      <c r="A476" s="3" t="str">
        <f>VLOOKUP(B476,'DK Salaries'!$B$2:$G$1000,6,false)</f>
        <v>WR</v>
      </c>
      <c r="B476" s="3" t="s">
        <v>784</v>
      </c>
      <c r="C476" s="12" t="str">
        <f>iferror(VLOOKUP(B476,'FD Salaries'!$M$2:$P$1000,3,false)," ")</f>
        <v> </v>
      </c>
      <c r="D476" s="12" t="str">
        <f>iferror(VLOOKUP(B476,'FD Salaries'!$M$2:$P$1000,4,false)," ")</f>
        <v> </v>
      </c>
      <c r="E476" s="12">
        <f>VLOOKUP(B476,Functions!$B$2:$E$1000,4,false)</f>
        <v>0.75</v>
      </c>
      <c r="F476" s="30">
        <f>VLOOKUP(B476,'DK Salaries'!$B$2:$C$1000,2,false)</f>
        <v>3000</v>
      </c>
      <c r="G476" s="31">
        <f t="shared" si="1"/>
        <v>6</v>
      </c>
      <c r="H476" s="31">
        <f t="shared" si="2"/>
        <v>9</v>
      </c>
      <c r="I476" s="31">
        <f t="shared" si="3"/>
        <v>12</v>
      </c>
      <c r="J476" s="3" t="str">
        <f>IFERROR(VLOOKUP(VLOOKUP(B476,Functions!B$2:L$1000,5,false),Functions2!$A$2:$B$100,2,FALSE),VLOOKUP(B476,Functions!B$2:L$1000,5,false))</f>
        <v>Jax</v>
      </c>
      <c r="K476" s="3" t="str">
        <f>IFERROR(VLOOKUP(VLOOKUP(B476,Functions!B$2:L$1000,11,false),Functions2!$A$2:$B$100,2,FALSE),VLOOKUP(B476,Functions!B$2:L$1000,11,false))</f>
        <v>Chi</v>
      </c>
      <c r="L476" s="32">
        <f>VLOOKUP(K476,'DK DvP'!A$2:F$34,if(A476="DST",6,if(A476="TE",5,if(A476="WR",4,if(A476="RB",3,2)))),FALSE)/VLOOKUP("AVG",'DK DvP'!$A$2:$F$34,if(A476="DST",6,if(A476="TE",5,if(A476="WR",4,if(A476="RB",3,2)))),false)</f>
        <v>1.053380783</v>
      </c>
      <c r="M476" s="8">
        <f>VLOOKUP(J476,Odds!$I$2:$J$31,2,false)</f>
        <v>22.5</v>
      </c>
      <c r="N476" s="12">
        <f>VLOOKUP(if(A476="DST",K476,J476),'Avg Line'!$D$1:$E$32,2,false)</f>
        <v>22.19</v>
      </c>
      <c r="O476" s="31">
        <f t="shared" si="4"/>
        <v>1.013970257</v>
      </c>
      <c r="P476" s="12">
        <f t="shared" si="5"/>
        <v>0.8010725873</v>
      </c>
      <c r="Q476" s="12">
        <f t="shared" si="6"/>
        <v>0.2670241958</v>
      </c>
      <c r="R476" s="33" t="str">
        <f t="shared" si="7"/>
        <v>TBD</v>
      </c>
      <c r="S476" s="33" t="str">
        <f t="shared" si="8"/>
        <v>TBD</v>
      </c>
      <c r="T476" s="33" t="str">
        <f t="shared" si="9"/>
        <v>TBD</v>
      </c>
      <c r="U476" s="3" t="str">
        <f>iferror(VLOOKUP(B476,Calendar!$A$2:$C$1001,2,false),"TBD")</f>
        <v>TBD</v>
      </c>
      <c r="V476" s="3" t="str">
        <f>iferror(VLOOKUP(B476,Calendar!$A$2:$C$1001,3,false),"TBD")</f>
        <v>TBD</v>
      </c>
    </row>
    <row r="477">
      <c r="A477" s="3" t="str">
        <f>VLOOKUP(B477,'DK Salaries'!$B$2:$G$1000,6,false)</f>
        <v>WR</v>
      </c>
      <c r="B477" s="3" t="s">
        <v>831</v>
      </c>
      <c r="C477" s="12" t="str">
        <f>iferror(VLOOKUP(B477,'FD Salaries'!$M$2:$P$1000,3,false)," ")</f>
        <v/>
      </c>
      <c r="D477" s="12" t="str">
        <f>iferror(VLOOKUP(B477,'FD Salaries'!$M$2:$P$1000,4,false)," ")</f>
        <v/>
      </c>
      <c r="E477" s="12">
        <f>VLOOKUP(B477,Functions!$B$2:$E$1000,4,false)</f>
        <v>0.68</v>
      </c>
      <c r="F477" s="30">
        <f>VLOOKUP(B477,'DK Salaries'!$B$2:$C$1000,2,false)</f>
        <v>3000</v>
      </c>
      <c r="G477" s="31">
        <f t="shared" si="1"/>
        <v>6</v>
      </c>
      <c r="H477" s="31">
        <f t="shared" si="2"/>
        <v>9</v>
      </c>
      <c r="I477" s="31">
        <f t="shared" si="3"/>
        <v>12</v>
      </c>
      <c r="J477" s="3" t="str">
        <f>IFERROR(VLOOKUP(VLOOKUP(B477,Functions!B$2:L$1000,5,false),Functions2!$A$2:$B$100,2,FALSE),VLOOKUP(B477,Functions!B$2:L$1000,5,false))</f>
        <v>Mia</v>
      </c>
      <c r="K477" s="3" t="str">
        <f>IFERROR(VLOOKUP(VLOOKUP(B477,Functions!B$2:L$1000,11,false),Functions2!$A$2:$B$100,2,FALSE),VLOOKUP(B477,Functions!B$2:L$1000,11,false))</f>
        <v>Pit</v>
      </c>
      <c r="L477" s="32">
        <f>VLOOKUP(K477,'DK DvP'!A$2:F$34,if(A477="DST",6,if(A477="TE",5,if(A477="WR",4,if(A477="RB",3,2)))),FALSE)/VLOOKUP("AVG",'DK DvP'!$A$2:$F$34,if(A477="DST",6,if(A477="TE",5,if(A477="WR",4,if(A477="RB",3,2)))),false)</f>
        <v>1.029486528</v>
      </c>
      <c r="M477" s="8">
        <f>VLOOKUP(J477,Odds!$I$2:$J$31,2,false)</f>
        <v>20.25</v>
      </c>
      <c r="N477" s="12">
        <f>VLOOKUP(if(A477="DST",K477,J477),'Avg Line'!$D$1:$E$32,2,false)</f>
        <v>20.7</v>
      </c>
      <c r="O477" s="31">
        <f t="shared" si="4"/>
        <v>0.9782608696</v>
      </c>
      <c r="P477" s="12">
        <f t="shared" si="5"/>
        <v>0.6848323423</v>
      </c>
      <c r="Q477" s="12">
        <f t="shared" si="6"/>
        <v>0.2282774474</v>
      </c>
      <c r="R477" s="33" t="str">
        <f t="shared" si="7"/>
        <v>TBD</v>
      </c>
      <c r="S477" s="33" t="str">
        <f t="shared" si="8"/>
        <v>TBD</v>
      </c>
      <c r="T477" s="33" t="str">
        <f t="shared" si="9"/>
        <v>TBD</v>
      </c>
      <c r="U477" s="3">
        <f>iferror(VLOOKUP(B477,Calendar!$A$2:$C$1001,2,false),"TBD")</f>
        <v>3.4</v>
      </c>
      <c r="V477" s="3" t="str">
        <f>iferror(VLOOKUP(B477,Calendar!$A$2:$C$1001,3,false),"TBD")</f>
        <v>TBD</v>
      </c>
    </row>
    <row r="478">
      <c r="A478" s="3" t="str">
        <f>VLOOKUP(B478,'DK Salaries'!$B$2:$G$1000,6,false)</f>
        <v>WR</v>
      </c>
      <c r="B478" s="3" t="s">
        <v>868</v>
      </c>
      <c r="C478" s="12" t="str">
        <f>iferror(VLOOKUP(B478,'FD Salaries'!$M$2:$P$1000,3,false)," ")</f>
        <v> </v>
      </c>
      <c r="D478" s="12" t="str">
        <f>iferror(VLOOKUP(B478,'FD Salaries'!$M$2:$P$1000,4,false)," ")</f>
        <v> </v>
      </c>
      <c r="E478" s="12">
        <f>VLOOKUP(B478,Functions!$B$2:$E$1000,4,false)</f>
        <v>0.6</v>
      </c>
      <c r="F478" s="30">
        <f>VLOOKUP(B478,'DK Salaries'!$B$2:$C$1000,2,false)</f>
        <v>3000</v>
      </c>
      <c r="G478" s="31">
        <f t="shared" si="1"/>
        <v>6</v>
      </c>
      <c r="H478" s="31">
        <f t="shared" si="2"/>
        <v>9</v>
      </c>
      <c r="I478" s="31">
        <f t="shared" si="3"/>
        <v>12</v>
      </c>
      <c r="J478" s="3" t="str">
        <f>IFERROR(VLOOKUP(VLOOKUP(B478,Functions!B$2:L$1000,5,false),Functions2!$A$2:$B$100,2,FALSE),VLOOKUP(B478,Functions!B$2:L$1000,5,false))</f>
        <v>Oak</v>
      </c>
      <c r="K478" s="3" t="str">
        <f>IFERROR(VLOOKUP(VLOOKUP(B478,Functions!B$2:L$1000,11,false),Functions2!$A$2:$B$100,2,FALSE),VLOOKUP(B478,Functions!B$2:L$1000,11,false))</f>
        <v>KAN</v>
      </c>
      <c r="L478" s="32">
        <f>VLOOKUP(K478,'DK DvP'!A$2:F$34,if(A478="DST",6,if(A478="TE",5,if(A478="WR",4,if(A478="RB",3,2)))),FALSE)/VLOOKUP("AVG",'DK DvP'!$A$2:$F$34,if(A478="DST",6,if(A478="TE",5,if(A478="WR",4,if(A478="RB",3,2)))),false)</f>
        <v>1.031520081</v>
      </c>
      <c r="M478" s="8">
        <f>VLOOKUP(J478,Odds!$I$2:$J$31,2,false)</f>
        <v>23.75</v>
      </c>
      <c r="N478" s="12">
        <f>VLOOKUP(if(A478="DST",K478,J478),'Avg Line'!$D$1:$E$32,2,false)</f>
        <v>24.3</v>
      </c>
      <c r="O478" s="31">
        <f t="shared" si="4"/>
        <v>0.9773662551</v>
      </c>
      <c r="P478" s="12">
        <f t="shared" si="5"/>
        <v>0.6049037514</v>
      </c>
      <c r="Q478" s="12">
        <f t="shared" si="6"/>
        <v>0.2016345838</v>
      </c>
      <c r="R478" s="33" t="str">
        <f t="shared" si="7"/>
        <v>TBD</v>
      </c>
      <c r="S478" s="33" t="str">
        <f t="shared" si="8"/>
        <v>TBD</v>
      </c>
      <c r="T478" s="33" t="str">
        <f t="shared" si="9"/>
        <v>TBD</v>
      </c>
      <c r="U478" s="3" t="str">
        <f>iferror(VLOOKUP(B478,Calendar!$A$2:$C$1001,2,false),"TBD")</f>
        <v>TBD</v>
      </c>
      <c r="V478" s="3" t="str">
        <f>iferror(VLOOKUP(B478,Calendar!$A$2:$C$1001,3,false),"TBD")</f>
        <v>TBD</v>
      </c>
    </row>
    <row r="479">
      <c r="A479" s="3" t="str">
        <f>VLOOKUP(B479,'DK Salaries'!$B$2:$G$1000,6,false)</f>
        <v>WR</v>
      </c>
      <c r="B479" s="3" t="s">
        <v>806</v>
      </c>
      <c r="C479" s="12" t="str">
        <f>iferror(VLOOKUP(B479,'FD Salaries'!$M$2:$P$1000,3,false)," ")</f>
        <v/>
      </c>
      <c r="D479" s="12" t="str">
        <f>iferror(VLOOKUP(B479,'FD Salaries'!$M$2:$P$1000,4,false)," ")</f>
        <v/>
      </c>
      <c r="E479" s="12">
        <f>VLOOKUP(B479,Functions!$B$2:$E$1000,4,false)</f>
        <v>0.48</v>
      </c>
      <c r="F479" s="30">
        <f>VLOOKUP(B479,'DK Salaries'!$B$2:$C$1000,2,false)</f>
        <v>3000</v>
      </c>
      <c r="G479" s="31">
        <f t="shared" si="1"/>
        <v>6</v>
      </c>
      <c r="H479" s="31">
        <f t="shared" si="2"/>
        <v>9</v>
      </c>
      <c r="I479" s="31">
        <f t="shared" si="3"/>
        <v>12</v>
      </c>
      <c r="J479" s="3" t="str">
        <f>IFERROR(VLOOKUP(VLOOKUP(B479,Functions!B$2:L$1000,5,false),Functions2!$A$2:$B$100,2,FALSE),VLOOKUP(B479,Functions!B$2:L$1000,5,false))</f>
        <v>LA</v>
      </c>
      <c r="K479" s="3" t="str">
        <f>IFERROR(VLOOKUP(VLOOKUP(B479,Functions!B$2:L$1000,11,false),Functions2!$A$2:$B$100,2,FALSE),VLOOKUP(B479,Functions!B$2:L$1000,11,false))</f>
        <v>Det</v>
      </c>
      <c r="L479" s="32">
        <f>VLOOKUP(K479,'DK DvP'!A$2:F$34,if(A479="DST",6,if(A479="TE",5,if(A479="WR",4,if(A479="RB",3,2)))),FALSE)/VLOOKUP("AVG",'DK DvP'!$A$2:$F$34,if(A479="DST",6,if(A479="TE",5,if(A479="WR",4,if(A479="RB",3,2)))),false)</f>
        <v>1.105236401</v>
      </c>
      <c r="M479" s="8">
        <f>VLOOKUP(J479,Odds!$I$2:$J$31,2,false)</f>
        <v>20</v>
      </c>
      <c r="N479" s="12">
        <f>VLOOKUP(if(A479="DST",K479,J479),'Avg Line'!$D$1:$E$32,2,false)</f>
        <v>18.75</v>
      </c>
      <c r="O479" s="31">
        <f t="shared" si="4"/>
        <v>1.066666667</v>
      </c>
      <c r="P479" s="12">
        <f t="shared" si="5"/>
        <v>0.5658810371</v>
      </c>
      <c r="Q479" s="12">
        <f t="shared" si="6"/>
        <v>0.1886270124</v>
      </c>
      <c r="R479" s="33" t="str">
        <f t="shared" si="7"/>
        <v>TBD</v>
      </c>
      <c r="S479" s="33" t="str">
        <f t="shared" si="8"/>
        <v>TBD</v>
      </c>
      <c r="T479" s="33" t="str">
        <f t="shared" si="9"/>
        <v>TBD</v>
      </c>
      <c r="U479" s="3" t="str">
        <f>iferror(VLOOKUP(B479,Calendar!$A$2:$C$1001,2,false),"TBD")</f>
        <v>TBD</v>
      </c>
      <c r="V479" s="3" t="str">
        <f>iferror(VLOOKUP(B479,Calendar!$A$2:$C$1001,3,false),"TBD")</f>
        <v>TBD</v>
      </c>
    </row>
    <row r="480">
      <c r="A480" s="3" t="str">
        <f>VLOOKUP(B480,'DK Salaries'!$B$2:$G$1000,6,false)</f>
        <v>WR</v>
      </c>
      <c r="B480" s="3" t="s">
        <v>716</v>
      </c>
      <c r="C480" s="12" t="str">
        <f>iferror(VLOOKUP(B480,'FD Salaries'!$M$2:$P$1000,3,false)," ")</f>
        <v/>
      </c>
      <c r="D480" s="12" t="str">
        <f>iferror(VLOOKUP(B480,'FD Salaries'!$M$2:$P$1000,4,false)," ")</f>
        <v/>
      </c>
      <c r="E480" s="12">
        <f>VLOOKUP(B480,Functions!$B$2:$E$1000,4,false)</f>
        <v>0.6</v>
      </c>
      <c r="F480" s="30">
        <f>VLOOKUP(B480,'DK Salaries'!$B$2:$C$1000,2,false)</f>
        <v>3000</v>
      </c>
      <c r="G480" s="31">
        <f t="shared" si="1"/>
        <v>6</v>
      </c>
      <c r="H480" s="31">
        <f t="shared" si="2"/>
        <v>9</v>
      </c>
      <c r="I480" s="31">
        <f t="shared" si="3"/>
        <v>12</v>
      </c>
      <c r="J480" s="3" t="str">
        <f>IFERROR(VLOOKUP(VLOOKUP(B480,Functions!B$2:L$1000,5,false),Functions2!$A$2:$B$100,2,FALSE),VLOOKUP(B480,Functions!B$2:L$1000,5,false))</f>
        <v>Was</v>
      </c>
      <c r="K480" s="3" t="str">
        <f>IFERROR(VLOOKUP(VLOOKUP(B480,Functions!B$2:L$1000,11,false),Functions2!$A$2:$B$100,2,FALSE),VLOOKUP(B480,Functions!B$2:L$1000,11,false))</f>
        <v>Phi</v>
      </c>
      <c r="L480" s="32">
        <f>VLOOKUP(K480,'DK DvP'!A$2:F$34,if(A480="DST",6,if(A480="TE",5,if(A480="WR",4,if(A480="RB",3,2)))),FALSE)/VLOOKUP("AVG",'DK DvP'!$A$2:$F$34,if(A480="DST",6,if(A480="TE",5,if(A480="WR",4,if(A480="RB",3,2)))),false)</f>
        <v>0.8751906457</v>
      </c>
      <c r="M480" s="8">
        <f>VLOOKUP(J480,Odds!$I$2:$J$31,2,false)</f>
        <v>21.5</v>
      </c>
      <c r="N480" s="12">
        <f>VLOOKUP(if(A480="DST",K480,J480),'Avg Line'!$D$1:$E$32,2,false)</f>
        <v>23.65</v>
      </c>
      <c r="O480" s="31">
        <f t="shared" si="4"/>
        <v>0.9090909091</v>
      </c>
      <c r="P480" s="12">
        <f t="shared" si="5"/>
        <v>0.4773767158</v>
      </c>
      <c r="Q480" s="12">
        <f t="shared" si="6"/>
        <v>0.1591255719</v>
      </c>
      <c r="R480" s="33" t="str">
        <f t="shared" si="7"/>
        <v>TBD</v>
      </c>
      <c r="S480" s="33" t="str">
        <f t="shared" si="8"/>
        <v>TBD</v>
      </c>
      <c r="T480" s="33" t="str">
        <f t="shared" si="9"/>
        <v>TBD</v>
      </c>
      <c r="U480" s="3" t="str">
        <f>iferror(VLOOKUP(B480,Calendar!$A$2:$C$1001,2,false),"TBD")</f>
        <v>TBD</v>
      </c>
      <c r="V480" s="3" t="str">
        <f>iferror(VLOOKUP(B480,Calendar!$A$2:$C$1001,3,false),"TBD")</f>
        <v>TBD</v>
      </c>
    </row>
    <row r="481">
      <c r="A481" s="3" t="str">
        <f>VLOOKUP(B481,'DK Salaries'!$B$2:$G$1000,6,false)</f>
        <v>WR</v>
      </c>
      <c r="B481" s="3" t="s">
        <v>847</v>
      </c>
      <c r="C481" s="12" t="str">
        <f>iferror(VLOOKUP(B481,'FD Salaries'!$M$2:$P$1000,3,false)," ")</f>
        <v/>
      </c>
      <c r="D481" s="12" t="str">
        <f>iferror(VLOOKUP(B481,'FD Salaries'!$M$2:$P$1000,4,false)," ")</f>
        <v/>
      </c>
      <c r="E481" s="12">
        <f>VLOOKUP(B481,Functions!$B$2:$E$1000,4,false)</f>
        <v>0.6</v>
      </c>
      <c r="F481" s="30">
        <f>VLOOKUP(B481,'DK Salaries'!$B$2:$C$1000,2,false)</f>
        <v>3000</v>
      </c>
      <c r="G481" s="31">
        <f t="shared" si="1"/>
        <v>6</v>
      </c>
      <c r="H481" s="31">
        <f t="shared" si="2"/>
        <v>9</v>
      </c>
      <c r="I481" s="31">
        <f t="shared" si="3"/>
        <v>12</v>
      </c>
      <c r="J481" s="3" t="str">
        <f>IFERROR(VLOOKUP(VLOOKUP(B481,Functions!B$2:L$1000,5,false),Functions2!$A$2:$B$100,2,FALSE),VLOOKUP(B481,Functions!B$2:L$1000,5,false))</f>
        <v>Cin</v>
      </c>
      <c r="K481" s="3" t="str">
        <f>IFERROR(VLOOKUP(VLOOKUP(B481,Functions!B$2:L$1000,11,false),Functions2!$A$2:$B$100,2,FALSE),VLOOKUP(B481,Functions!B$2:L$1000,11,false))</f>
        <v>NWE</v>
      </c>
      <c r="L481" s="32">
        <f>VLOOKUP(K481,'DK DvP'!A$2:F$34,if(A481="DST",6,if(A481="TE",5,if(A481="WR",4,if(A481="RB",3,2)))),FALSE)/VLOOKUP("AVG",'DK DvP'!$A$2:$F$34,if(A481="DST",6,if(A481="TE",5,if(A481="WR",4,if(A481="RB",3,2)))),false)</f>
        <v>0.9537366548</v>
      </c>
      <c r="M481" s="8">
        <f>VLOOKUP(J481,Odds!$I$2:$J$31,2,false)</f>
        <v>19</v>
      </c>
      <c r="N481" s="12">
        <f>VLOOKUP(if(A481="DST",K481,J481),'Avg Line'!$D$1:$E$32,2,false)</f>
        <v>23.35</v>
      </c>
      <c r="O481" s="31">
        <f t="shared" si="4"/>
        <v>0.8137044968</v>
      </c>
      <c r="P481" s="12">
        <f t="shared" si="5"/>
        <v>0.4656358829</v>
      </c>
      <c r="Q481" s="12">
        <f t="shared" si="6"/>
        <v>0.155211961</v>
      </c>
      <c r="R481" s="33" t="str">
        <f t="shared" si="7"/>
        <v>TBD</v>
      </c>
      <c r="S481" s="33" t="str">
        <f t="shared" si="8"/>
        <v>TBD</v>
      </c>
      <c r="T481" s="33" t="str">
        <f t="shared" si="9"/>
        <v>TBD</v>
      </c>
      <c r="U481" s="3" t="str">
        <f>iferror(VLOOKUP(B481,Calendar!$A$2:$C$1001,2,false),"TBD")</f>
        <v>TBD</v>
      </c>
      <c r="V481" s="3" t="str">
        <f>iferror(VLOOKUP(B481,Calendar!$A$2:$C$1001,3,false),"TBD")</f>
        <v>TBD</v>
      </c>
    </row>
    <row r="482">
      <c r="A482" s="3" t="str">
        <f>VLOOKUP(B482,'DK Salaries'!$B$2:$G$1000,6,false)</f>
        <v>WR</v>
      </c>
      <c r="B482" s="3" t="s">
        <v>786</v>
      </c>
      <c r="C482" s="12" t="str">
        <f>iferror(VLOOKUP(B482,'FD Salaries'!$M$2:$P$1000,3,false)," ")</f>
        <v/>
      </c>
      <c r="D482" s="12" t="str">
        <f>iferror(VLOOKUP(B482,'FD Salaries'!$M$2:$P$1000,4,false)," ")</f>
        <v/>
      </c>
      <c r="E482" s="12">
        <f>VLOOKUP(B482,Functions!$B$2:$E$1000,4,false)</f>
        <v>0.48</v>
      </c>
      <c r="F482" s="30">
        <f>VLOOKUP(B482,'DK Salaries'!$B$2:$C$1000,2,false)</f>
        <v>3000</v>
      </c>
      <c r="G482" s="31">
        <f t="shared" si="1"/>
        <v>6</v>
      </c>
      <c r="H482" s="31">
        <f t="shared" si="2"/>
        <v>9</v>
      </c>
      <c r="I482" s="31">
        <f t="shared" si="3"/>
        <v>12</v>
      </c>
      <c r="J482" s="3" t="str">
        <f>IFERROR(VLOOKUP(VLOOKUP(B482,Functions!B$2:L$1000,5,false),Functions2!$A$2:$B$100,2,FALSE),VLOOKUP(B482,Functions!B$2:L$1000,5,false))</f>
        <v>Chi</v>
      </c>
      <c r="K482" s="3" t="str">
        <f>IFERROR(VLOOKUP(VLOOKUP(B482,Functions!B$2:L$1000,11,false),Functions2!$A$2:$B$100,2,FALSE),VLOOKUP(B482,Functions!B$2:L$1000,11,false))</f>
        <v>Jax</v>
      </c>
      <c r="L482" s="32">
        <f>VLOOKUP(K482,'DK DvP'!A$2:F$34,if(A482="DST",6,if(A482="TE",5,if(A482="WR",4,if(A482="RB",3,2)))),FALSE)/VLOOKUP("AVG",'DK DvP'!$A$2:$F$34,if(A482="DST",6,if(A482="TE",5,if(A482="WR",4,if(A482="RB",3,2)))),false)</f>
        <v>1.035332994</v>
      </c>
      <c r="M482" s="8">
        <f>VLOOKUP(J482,Odds!$I$2:$J$31,2,false)</f>
        <v>24.5</v>
      </c>
      <c r="N482" s="12">
        <f>VLOOKUP(if(A482="DST",K482,J482),'Avg Line'!$D$1:$E$32,2,false)</f>
        <v>26.19</v>
      </c>
      <c r="O482" s="31">
        <f t="shared" si="4"/>
        <v>0.935471554</v>
      </c>
      <c r="P482" s="12">
        <f t="shared" si="5"/>
        <v>0.4648917913</v>
      </c>
      <c r="Q482" s="12">
        <f t="shared" si="6"/>
        <v>0.1549639304</v>
      </c>
      <c r="R482" s="33" t="str">
        <f t="shared" si="7"/>
        <v>TBD</v>
      </c>
      <c r="S482" s="33" t="str">
        <f t="shared" si="8"/>
        <v>TBD</v>
      </c>
      <c r="T482" s="33" t="str">
        <f t="shared" si="9"/>
        <v>TBD</v>
      </c>
      <c r="U482" s="3" t="str">
        <f>iferror(VLOOKUP(B482,Calendar!$A$2:$C$1001,2,false),"TBD")</f>
        <v>TBD</v>
      </c>
      <c r="V482" s="3" t="str">
        <f>iferror(VLOOKUP(B482,Calendar!$A$2:$C$1001,3,false),"TBD")</f>
        <v>TBD</v>
      </c>
    </row>
    <row r="483">
      <c r="A483" s="3" t="str">
        <f>VLOOKUP(B483,'DK Salaries'!$B$2:$G$1000,6,false)</f>
        <v>WR</v>
      </c>
      <c r="B483" s="3" t="s">
        <v>904</v>
      </c>
      <c r="C483" s="12" t="str">
        <f>iferror(VLOOKUP(B483,'FD Salaries'!$M$2:$P$1000,3,false)," ")</f>
        <v/>
      </c>
      <c r="D483" s="12" t="str">
        <f>iferror(VLOOKUP(B483,'FD Salaries'!$M$2:$P$1000,4,false)," ")</f>
        <v/>
      </c>
      <c r="E483" s="12">
        <f>VLOOKUP(B483,Functions!$B$2:$E$1000,4,false)</f>
        <v>0.4</v>
      </c>
      <c r="F483" s="30">
        <f>VLOOKUP(B483,'DK Salaries'!$B$2:$C$1000,2,false)</f>
        <v>3000</v>
      </c>
      <c r="G483" s="31">
        <f t="shared" si="1"/>
        <v>6</v>
      </c>
      <c r="H483" s="31">
        <f t="shared" si="2"/>
        <v>9</v>
      </c>
      <c r="I483" s="31">
        <f t="shared" si="3"/>
        <v>12</v>
      </c>
      <c r="J483" s="3" t="str">
        <f>IFERROR(VLOOKUP(VLOOKUP(B483,Functions!B$2:L$1000,5,false),Functions2!$A$2:$B$100,2,FALSE),VLOOKUP(B483,Functions!B$2:L$1000,5,false))</f>
        <v>Dal</v>
      </c>
      <c r="K483" s="3" t="str">
        <f>IFERROR(VLOOKUP(VLOOKUP(B483,Functions!B$2:L$1000,11,false),Functions2!$A$2:$B$100,2,FALSE),VLOOKUP(B483,Functions!B$2:L$1000,11,false))</f>
        <v>GNB</v>
      </c>
      <c r="L483" s="32">
        <f>VLOOKUP(K483,'DK DvP'!A$2:F$34,if(A483="DST",6,if(A483="TE",5,if(A483="WR",4,if(A483="RB",3,2)))),FALSE)/VLOOKUP("AVG",'DK DvP'!$A$2:$F$34,if(A483="DST",6,if(A483="TE",5,if(A483="WR",4,if(A483="RB",3,2)))),false)</f>
        <v>1.090493137</v>
      </c>
      <c r="M483" s="8">
        <f>VLOOKUP(J483,Odds!$I$2:$J$31,2,false)</f>
        <v>21.25</v>
      </c>
      <c r="N483" s="12">
        <f>VLOOKUP(if(A483="DST",K483,J483),'Avg Line'!$D$1:$E$32,2,false)</f>
        <v>31.42</v>
      </c>
      <c r="O483" s="31">
        <f t="shared" si="4"/>
        <v>0.6763208148</v>
      </c>
      <c r="P483" s="12">
        <f t="shared" si="5"/>
        <v>0.2950092827</v>
      </c>
      <c r="Q483" s="12">
        <f t="shared" si="6"/>
        <v>0.09833642757</v>
      </c>
      <c r="R483" s="33" t="str">
        <f t="shared" si="7"/>
        <v>TBD</v>
      </c>
      <c r="S483" s="33" t="str">
        <f t="shared" si="8"/>
        <v>TBD</v>
      </c>
      <c r="T483" s="33" t="str">
        <f t="shared" si="9"/>
        <v>TBD</v>
      </c>
      <c r="U483" s="3" t="str">
        <f>iferror(VLOOKUP(B483,Calendar!$A$2:$C$1001,2,false),"TBD")</f>
        <v>TBD</v>
      </c>
      <c r="V483" s="3" t="str">
        <f>iferror(VLOOKUP(B483,Calendar!$A$2:$C$1001,3,false),"TBD")</f>
        <v>TBD</v>
      </c>
    </row>
    <row r="484">
      <c r="A484" s="3" t="str">
        <f>VLOOKUP(B484,'DK Salaries'!$B$2:$G$1000,6,false)</f>
        <v>WR</v>
      </c>
      <c r="B484" s="3" t="s">
        <v>704</v>
      </c>
      <c r="C484" s="12" t="str">
        <f>iferror(VLOOKUP(B484,'FD Salaries'!$M$2:$P$1000,3,false)," ")</f>
        <v/>
      </c>
      <c r="D484" s="12" t="str">
        <f>iferror(VLOOKUP(B484,'FD Salaries'!$M$2:$P$1000,4,false)," ")</f>
        <v/>
      </c>
      <c r="E484" s="12">
        <f>VLOOKUP(B484,Functions!$B$2:$E$1000,4,false)</f>
        <v>0.3</v>
      </c>
      <c r="F484" s="30">
        <f>VLOOKUP(B484,'DK Salaries'!$B$2:$C$1000,2,false)</f>
        <v>3000</v>
      </c>
      <c r="G484" s="31">
        <f t="shared" si="1"/>
        <v>6</v>
      </c>
      <c r="H484" s="31">
        <f t="shared" si="2"/>
        <v>9</v>
      </c>
      <c r="I484" s="31">
        <f t="shared" si="3"/>
        <v>12</v>
      </c>
      <c r="J484" s="3" t="str">
        <f>IFERROR(VLOOKUP(VLOOKUP(B484,Functions!B$2:L$1000,5,false),Functions2!$A$2:$B$100,2,FALSE),VLOOKUP(B484,Functions!B$2:L$1000,5,false))</f>
        <v>SFO</v>
      </c>
      <c r="K484" s="3" t="str">
        <f>IFERROR(VLOOKUP(VLOOKUP(B484,Functions!B$2:L$1000,11,false),Functions2!$A$2:$B$100,2,FALSE),VLOOKUP(B484,Functions!B$2:L$1000,11,false))</f>
        <v>Buf</v>
      </c>
      <c r="L484" s="32">
        <f>VLOOKUP(K484,'DK DvP'!A$2:F$34,if(A484="DST",6,if(A484="TE",5,if(A484="WR",4,if(A484="RB",3,2)))),FALSE)/VLOOKUP("AVG",'DK DvP'!$A$2:$F$34,if(A484="DST",6,if(A484="TE",5,if(A484="WR",4,if(A484="RB",3,2)))),false)</f>
        <v>0.9115404169</v>
      </c>
      <c r="M484" s="8">
        <f>VLOOKUP(J484,Odds!$I$2:$J$31,2,false)</f>
        <v>18.25</v>
      </c>
      <c r="N484" s="12">
        <f>VLOOKUP(if(A484="DST",K484,J484),'Avg Line'!$D$1:$E$32,2,false)</f>
        <v>18.7</v>
      </c>
      <c r="O484" s="31">
        <f t="shared" si="4"/>
        <v>0.9759358289</v>
      </c>
      <c r="P484" s="12">
        <f t="shared" si="5"/>
        <v>0.2668814857</v>
      </c>
      <c r="Q484" s="12">
        <f t="shared" si="6"/>
        <v>0.08896049523</v>
      </c>
      <c r="R484" s="33" t="str">
        <f t="shared" si="7"/>
        <v>TBD</v>
      </c>
      <c r="S484" s="33" t="str">
        <f t="shared" si="8"/>
        <v>TBD</v>
      </c>
      <c r="T484" s="33" t="str">
        <f t="shared" si="9"/>
        <v>TBD</v>
      </c>
      <c r="U484" s="3" t="str">
        <f>iferror(VLOOKUP(B484,Calendar!$A$2:$C$1001,2,false),"TBD")</f>
        <v>TBD</v>
      </c>
      <c r="V484" s="3" t="str">
        <f>iferror(VLOOKUP(B484,Calendar!$A$2:$C$1001,3,false),"TBD")</f>
        <v>TBD</v>
      </c>
    </row>
    <row r="485">
      <c r="A485" s="3" t="str">
        <f>VLOOKUP(B485,'DK Salaries'!$B$2:$G$1000,6,false)</f>
        <v>WR</v>
      </c>
      <c r="B485" s="3" t="s">
        <v>710</v>
      </c>
      <c r="C485" s="12" t="str">
        <f>iferror(VLOOKUP(B485,'FD Salaries'!$M$2:$P$1000,3,false)," ")</f>
        <v/>
      </c>
      <c r="D485" s="12" t="str">
        <f>iferror(VLOOKUP(B485,'FD Salaries'!$M$2:$P$1000,4,false)," ")</f>
        <v/>
      </c>
      <c r="E485" s="12">
        <f>VLOOKUP(B485,Functions!$B$2:$E$1000,4,false)</f>
        <v>0.3</v>
      </c>
      <c r="F485" s="30">
        <f>VLOOKUP(B485,'DK Salaries'!$B$2:$C$1000,2,false)</f>
        <v>3000</v>
      </c>
      <c r="G485" s="31">
        <f t="shared" si="1"/>
        <v>6</v>
      </c>
      <c r="H485" s="31">
        <f t="shared" si="2"/>
        <v>9</v>
      </c>
      <c r="I485" s="31">
        <f t="shared" si="3"/>
        <v>12</v>
      </c>
      <c r="J485" s="3" t="str">
        <f>IFERROR(VLOOKUP(VLOOKUP(B485,Functions!B$2:L$1000,5,false),Functions2!$A$2:$B$100,2,FALSE),VLOOKUP(B485,Functions!B$2:L$1000,5,false))</f>
        <v>Was</v>
      </c>
      <c r="K485" s="3" t="str">
        <f>IFERROR(VLOOKUP(VLOOKUP(B485,Functions!B$2:L$1000,11,false),Functions2!$A$2:$B$100,2,FALSE),VLOOKUP(B485,Functions!B$2:L$1000,11,false))</f>
        <v>Phi</v>
      </c>
      <c r="L485" s="32">
        <f>VLOOKUP(K485,'DK DvP'!A$2:F$34,if(A485="DST",6,if(A485="TE",5,if(A485="WR",4,if(A485="RB",3,2)))),FALSE)/VLOOKUP("AVG",'DK DvP'!$A$2:$F$34,if(A485="DST",6,if(A485="TE",5,if(A485="WR",4,if(A485="RB",3,2)))),false)</f>
        <v>0.8751906457</v>
      </c>
      <c r="M485" s="8">
        <f>VLOOKUP(J485,Odds!$I$2:$J$31,2,false)</f>
        <v>21.5</v>
      </c>
      <c r="N485" s="12">
        <f>VLOOKUP(if(A485="DST",K485,J485),'Avg Line'!$D$1:$E$32,2,false)</f>
        <v>23.65</v>
      </c>
      <c r="O485" s="31">
        <f t="shared" si="4"/>
        <v>0.9090909091</v>
      </c>
      <c r="P485" s="12">
        <f t="shared" si="5"/>
        <v>0.2386883579</v>
      </c>
      <c r="Q485" s="12">
        <f t="shared" si="6"/>
        <v>0.07956278597</v>
      </c>
      <c r="R485" s="33" t="str">
        <f t="shared" si="7"/>
        <v>TBD</v>
      </c>
      <c r="S485" s="33" t="str">
        <f t="shared" si="8"/>
        <v>TBD</v>
      </c>
      <c r="T485" s="33" t="str">
        <f t="shared" si="9"/>
        <v>TBD</v>
      </c>
      <c r="U485" s="3" t="str">
        <f>iferror(VLOOKUP(B485,Calendar!$A$2:$C$1001,2,false),"TBD")</f>
        <v>TBD</v>
      </c>
      <c r="V485" s="3" t="str">
        <f>iferror(VLOOKUP(B485,Calendar!$A$2:$C$1001,3,false),"TBD")</f>
        <v>TBD</v>
      </c>
    </row>
    <row r="486">
      <c r="A486" s="3" t="str">
        <f>VLOOKUP(B486,'DK Salaries'!$B$2:$G$1000,6,false)</f>
        <v>WR</v>
      </c>
      <c r="B486" s="3" t="s">
        <v>898</v>
      </c>
      <c r="C486" s="12" t="str">
        <f>iferror(VLOOKUP(B486,'FD Salaries'!$M$2:$P$1000,3,false)," ")</f>
        <v/>
      </c>
      <c r="D486" s="12" t="str">
        <f>iferror(VLOOKUP(B486,'FD Salaries'!$M$2:$P$1000,4,false)," ")</f>
        <v/>
      </c>
      <c r="E486" s="12">
        <f>VLOOKUP(B486,Functions!$B$2:$E$1000,4,false)</f>
        <v>0.45</v>
      </c>
      <c r="F486" s="30">
        <f>VLOOKUP(B486,'DK Salaries'!$B$2:$C$1000,2,false)</f>
        <v>3000</v>
      </c>
      <c r="G486" s="31">
        <f t="shared" si="1"/>
        <v>6</v>
      </c>
      <c r="H486" s="31">
        <f t="shared" si="2"/>
        <v>9</v>
      </c>
      <c r="I486" s="31">
        <f t="shared" si="3"/>
        <v>12</v>
      </c>
      <c r="J486" s="3" t="str">
        <f>IFERROR(VLOOKUP(VLOOKUP(B486,Functions!B$2:L$1000,5,false),Functions2!$A$2:$B$100,2,FALSE),VLOOKUP(B486,Functions!B$2:L$1000,5,false))</f>
        <v>GNB</v>
      </c>
      <c r="K486" s="3" t="str">
        <f>IFERROR(VLOOKUP(VLOOKUP(B486,Functions!B$2:L$1000,11,false),Functions2!$A$2:$B$100,2,FALSE),VLOOKUP(B486,Functions!B$2:L$1000,11,false))</f>
        <v>Dal</v>
      </c>
      <c r="L486" s="32">
        <f>VLOOKUP(K486,'DK DvP'!A$2:F$34,if(A486="DST",6,if(A486="TE",5,if(A486="WR",4,if(A486="RB",3,2)))),FALSE)/VLOOKUP("AVG",'DK DvP'!$A$2:$F$34,if(A486="DST",6,if(A486="TE",5,if(A486="WR",4,if(A486="RB",3,2)))),false)</f>
        <v>1.004067107</v>
      </c>
      <c r="M486" s="8">
        <f>VLOOKUP(J486,Odds!$I$2:$J$31,2,false)</f>
        <v>25.75</v>
      </c>
      <c r="N486" s="12">
        <f>VLOOKUP(if(A486="DST",K486,J486),'Avg Line'!$D$1:$E$32,2,false)</f>
        <v>51.13</v>
      </c>
      <c r="O486" s="31">
        <f t="shared" si="4"/>
        <v>0.503618228</v>
      </c>
      <c r="P486" s="12">
        <f t="shared" si="5"/>
        <v>0.2275499238</v>
      </c>
      <c r="Q486" s="12">
        <f t="shared" si="6"/>
        <v>0.07584997461</v>
      </c>
      <c r="R486" s="33" t="str">
        <f t="shared" si="7"/>
        <v>TBD</v>
      </c>
      <c r="S486" s="33" t="str">
        <f t="shared" si="8"/>
        <v>TBD</v>
      </c>
      <c r="T486" s="33" t="str">
        <f t="shared" si="9"/>
        <v>TBD</v>
      </c>
      <c r="U486" s="3" t="str">
        <f>iferror(VLOOKUP(B486,Calendar!$A$2:$C$1001,2,false),"TBD")</f>
        <v>TBD</v>
      </c>
      <c r="V486" s="3" t="str">
        <f>iferror(VLOOKUP(B486,Calendar!$A$2:$C$1001,3,false),"TBD")</f>
        <v>TBD</v>
      </c>
    </row>
    <row r="487">
      <c r="A487" s="3" t="str">
        <f>VLOOKUP(B487,'DK Salaries'!$B$2:$G$1000,6,false)</f>
        <v>WR</v>
      </c>
      <c r="B487" s="3" t="s">
        <v>841</v>
      </c>
      <c r="C487" s="12" t="str">
        <f>iferror(VLOOKUP(B487,'FD Salaries'!$M$2:$P$1000,3,false)," ")</f>
        <v/>
      </c>
      <c r="D487" s="12" t="str">
        <f>iferror(VLOOKUP(B487,'FD Salaries'!$M$2:$P$1000,4,false)," ")</f>
        <v/>
      </c>
      <c r="E487" s="12">
        <f>VLOOKUP(B487,Functions!$B$2:$E$1000,4,false)</f>
        <v>0.1</v>
      </c>
      <c r="F487" s="30">
        <f>VLOOKUP(B487,'DK Salaries'!$B$2:$C$1000,2,false)</f>
        <v>3000</v>
      </c>
      <c r="G487" s="31">
        <f t="shared" si="1"/>
        <v>6</v>
      </c>
      <c r="H487" s="31">
        <f t="shared" si="2"/>
        <v>9</v>
      </c>
      <c r="I487" s="31">
        <f t="shared" si="3"/>
        <v>12</v>
      </c>
      <c r="J487" s="3" t="str">
        <f>IFERROR(VLOOKUP(VLOOKUP(B487,Functions!B$2:L$1000,5,false),Functions2!$A$2:$B$100,2,FALSE),VLOOKUP(B487,Functions!B$2:L$1000,5,false))</f>
        <v>NWE</v>
      </c>
      <c r="K487" s="3" t="str">
        <f>IFERROR(VLOOKUP(VLOOKUP(B487,Functions!B$2:L$1000,11,false),Functions2!$A$2:$B$100,2,FALSE),VLOOKUP(B487,Functions!B$2:L$1000,11,false))</f>
        <v>Cin</v>
      </c>
      <c r="L487" s="32">
        <f>VLOOKUP(K487,'DK DvP'!A$2:F$34,if(A487="DST",6,if(A487="TE",5,if(A487="WR",4,if(A487="RB",3,2)))),FALSE)/VLOOKUP("AVG",'DK DvP'!$A$2:$F$34,if(A487="DST",6,if(A487="TE",5,if(A487="WR",4,if(A487="RB",3,2)))),false)</f>
        <v>1.069140824</v>
      </c>
      <c r="M487" s="8">
        <f>VLOOKUP(J487,Odds!$I$2:$J$31,2,false)</f>
        <v>28</v>
      </c>
      <c r="N487" s="12">
        <f>VLOOKUP(if(A487="DST",K487,J487),'Avg Line'!$D$1:$E$32,2,false)</f>
        <v>22.35</v>
      </c>
      <c r="O487" s="31">
        <f t="shared" si="4"/>
        <v>1.252796421</v>
      </c>
      <c r="P487" s="12">
        <f t="shared" si="5"/>
        <v>0.1339415797</v>
      </c>
      <c r="Q487" s="12">
        <f t="shared" si="6"/>
        <v>0.04464719323</v>
      </c>
      <c r="R487" s="33" t="str">
        <f t="shared" si="7"/>
        <v>TBD</v>
      </c>
      <c r="S487" s="33" t="str">
        <f t="shared" si="8"/>
        <v>TBD</v>
      </c>
      <c r="T487" s="33" t="str">
        <f t="shared" si="9"/>
        <v>TBD</v>
      </c>
      <c r="U487" s="3" t="str">
        <f>iferror(VLOOKUP(B487,Calendar!$A$2:$C$1001,2,false),"TBD")</f>
        <v>TBD</v>
      </c>
      <c r="V487" s="3" t="str">
        <f>iferror(VLOOKUP(B487,Calendar!$A$2:$C$1001,3,false),"TBD")</f>
        <v>TBD</v>
      </c>
    </row>
    <row r="488">
      <c r="A488" s="3" t="str">
        <f>VLOOKUP(B488,'DK Salaries'!$B$2:$G$1000,6,false)</f>
        <v>WR</v>
      </c>
      <c r="B488" s="3" t="s">
        <v>692</v>
      </c>
      <c r="C488" s="12" t="str">
        <f>iferror(VLOOKUP(B488,'FD Salaries'!$M$2:$P$1000,3,false)," ")</f>
        <v/>
      </c>
      <c r="D488" s="12" t="str">
        <f>iferror(VLOOKUP(B488,'FD Salaries'!$M$2:$P$1000,4,false)," ")</f>
        <v/>
      </c>
      <c r="E488" s="12">
        <f>VLOOKUP(B488,Functions!$B$2:$E$1000,4,false)</f>
        <v>0.08</v>
      </c>
      <c r="F488" s="30">
        <f>VLOOKUP(B488,'DK Salaries'!$B$2:$C$1000,2,false)</f>
        <v>3000</v>
      </c>
      <c r="G488" s="31">
        <f t="shared" si="1"/>
        <v>6</v>
      </c>
      <c r="H488" s="31">
        <f t="shared" si="2"/>
        <v>9</v>
      </c>
      <c r="I488" s="31">
        <f t="shared" si="3"/>
        <v>12</v>
      </c>
      <c r="J488" s="3" t="str">
        <f>IFERROR(VLOOKUP(VLOOKUP(B488,Functions!B$2:L$1000,5,false),Functions2!$A$2:$B$100,2,FALSE),VLOOKUP(B488,Functions!B$2:L$1000,5,false))</f>
        <v>Buf</v>
      </c>
      <c r="K488" s="3" t="str">
        <f>IFERROR(VLOOKUP(VLOOKUP(B488,Functions!B$2:L$1000,11,false),Functions2!$A$2:$B$100,2,FALSE),VLOOKUP(B488,Functions!B$2:L$1000,11,false))</f>
        <v>SFO</v>
      </c>
      <c r="L488" s="32">
        <f>VLOOKUP(K488,'DK DvP'!A$2:F$34,if(A488="DST",6,if(A488="TE",5,if(A488="WR",4,if(A488="RB",3,2)))),FALSE)/VLOOKUP("AVG",'DK DvP'!$A$2:$F$34,if(A488="DST",6,if(A488="TE",5,if(A488="WR",4,if(A488="RB",3,2)))),false)</f>
        <v>1.045246568</v>
      </c>
      <c r="M488" s="8">
        <f>VLOOKUP(J488,Odds!$I$2:$J$31,2,false)</f>
        <v>26.25</v>
      </c>
      <c r="N488" s="12">
        <f>VLOOKUP(if(A488="DST",K488,J488),'Avg Line'!$D$1:$E$32,2,false)</f>
        <v>20.75</v>
      </c>
      <c r="O488" s="31">
        <f t="shared" si="4"/>
        <v>1.265060241</v>
      </c>
      <c r="P488" s="12">
        <f t="shared" si="5"/>
        <v>0.1057839901</v>
      </c>
      <c r="Q488" s="12">
        <f t="shared" si="6"/>
        <v>0.03526133002</v>
      </c>
      <c r="R488" s="33" t="str">
        <f t="shared" si="7"/>
        <v>TBD</v>
      </c>
      <c r="S488" s="33" t="str">
        <f t="shared" si="8"/>
        <v>TBD</v>
      </c>
      <c r="T488" s="33" t="str">
        <f t="shared" si="9"/>
        <v>TBD</v>
      </c>
      <c r="U488" s="3" t="str">
        <f>iferror(VLOOKUP(B488,Calendar!$A$2:$C$1001,2,false),"TBD")</f>
        <v>TBD</v>
      </c>
      <c r="V488" s="3" t="str">
        <f>iferror(VLOOKUP(B488,Calendar!$A$2:$C$1001,3,false),"TBD")</f>
        <v>TBD</v>
      </c>
    </row>
    <row r="489">
      <c r="A489" s="3" t="str">
        <f>VLOOKUP(B489,'DK Salaries'!$B$2:$G$1000,6,false)</f>
        <v>WR</v>
      </c>
      <c r="B489" s="3" t="s">
        <v>943</v>
      </c>
      <c r="C489" s="12" t="str">
        <f>iferror(VLOOKUP(B489,'FD Salaries'!$M$2:$P$1000,3,false)," ")</f>
        <v> </v>
      </c>
      <c r="D489" s="12" t="str">
        <f>iferror(VLOOKUP(B489,'FD Salaries'!$M$2:$P$1000,4,false)," ")</f>
        <v> </v>
      </c>
      <c r="E489" s="12">
        <f>VLOOKUP(B489,Functions!$B$2:$E$1000,4,false)</f>
        <v>0</v>
      </c>
      <c r="F489" s="30">
        <f>VLOOKUP(B489,'DK Salaries'!$B$2:$C$1000,2,false)</f>
        <v>3000</v>
      </c>
      <c r="G489" s="31">
        <f t="shared" si="1"/>
        <v>6</v>
      </c>
      <c r="H489" s="31">
        <f t="shared" si="2"/>
        <v>9</v>
      </c>
      <c r="I489" s="31">
        <f t="shared" si="3"/>
        <v>12</v>
      </c>
      <c r="J489" s="3" t="str">
        <f>IFERROR(VLOOKUP(VLOOKUP(B489,Functions!B$2:L$1000,5,false),Functions2!$A$2:$B$100,2,FALSE),VLOOKUP(B489,Functions!B$2:L$1000,5,false))</f>
        <v>Ari</v>
      </c>
      <c r="K489" s="3" t="str">
        <f>IFERROR(VLOOKUP(VLOOKUP(B489,Functions!B$2:L$1000,11,false),Functions2!$A$2:$B$100,2,FALSE),VLOOKUP(B489,Functions!B$2:L$1000,11,false))</f>
        <v>NYJ</v>
      </c>
      <c r="L489" s="32">
        <f>VLOOKUP(K489,'DK DvP'!A$2:F$34,if(A489="DST",6,if(A489="TE",5,if(A489="WR",4,if(A489="RB",3,2)))),FALSE)/VLOOKUP("AVG",'DK DvP'!$A$2:$F$34,if(A489="DST",6,if(A489="TE",5,if(A489="WR",4,if(A489="RB",3,2)))),false)</f>
        <v>1.122521607</v>
      </c>
      <c r="M489" s="8">
        <f>VLOOKUP(J489,Odds!$I$2:$J$31,2,false)</f>
        <v>27.5</v>
      </c>
      <c r="N489" s="12">
        <f>VLOOKUP(if(A489="DST",K489,J489),'Avg Line'!$D$1:$E$32,2,false)</f>
        <v>26.3</v>
      </c>
      <c r="O489" s="31">
        <f t="shared" si="4"/>
        <v>1.045627376</v>
      </c>
      <c r="P489" s="12">
        <f t="shared" si="5"/>
        <v>0</v>
      </c>
      <c r="Q489" s="12">
        <f t="shared" si="6"/>
        <v>0</v>
      </c>
      <c r="R489" s="33" t="str">
        <f t="shared" si="7"/>
        <v>TBD</v>
      </c>
      <c r="S489" s="33" t="str">
        <f t="shared" si="8"/>
        <v>TBD</v>
      </c>
      <c r="T489" s="33" t="str">
        <f t="shared" si="9"/>
        <v>TBD</v>
      </c>
      <c r="U489" s="3" t="str">
        <f>iferror(VLOOKUP(B489,Calendar!$A$2:$C$1001,2,false),"TBD")</f>
        <v>TBD</v>
      </c>
      <c r="V489" s="3" t="str">
        <f>iferror(VLOOKUP(B489,Calendar!$A$2:$C$1001,3,false),"TBD")</f>
        <v>TBD</v>
      </c>
    </row>
    <row r="490">
      <c r="A490" s="3" t="str">
        <f>VLOOKUP(B490,'DK Salaries'!$B$2:$G$1000,6,false)</f>
        <v>WR</v>
      </c>
      <c r="B490" s="3" t="s">
        <v>876</v>
      </c>
      <c r="C490" s="12" t="str">
        <f>iferror(VLOOKUP(B490,'FD Salaries'!$M$2:$P$1000,3,false)," ")</f>
        <v/>
      </c>
      <c r="D490" s="12" t="str">
        <f>iferror(VLOOKUP(B490,'FD Salaries'!$M$2:$P$1000,4,false)," ")</f>
        <v/>
      </c>
      <c r="E490" s="12">
        <f>VLOOKUP(B490,Functions!$B$2:$E$1000,4,false)</f>
        <v>0</v>
      </c>
      <c r="F490" s="30">
        <f>VLOOKUP(B490,'DK Salaries'!$B$2:$C$1000,2,false)</f>
        <v>3000</v>
      </c>
      <c r="G490" s="31">
        <f t="shared" si="1"/>
        <v>6</v>
      </c>
      <c r="H490" s="31">
        <f t="shared" si="2"/>
        <v>9</v>
      </c>
      <c r="I490" s="31">
        <f t="shared" si="3"/>
        <v>12</v>
      </c>
      <c r="J490" s="3" t="str">
        <f>IFERROR(VLOOKUP(VLOOKUP(B490,Functions!B$2:L$1000,5,false),Functions2!$A$2:$B$100,2,FALSE),VLOOKUP(B490,Functions!B$2:L$1000,5,false))</f>
        <v>Atl</v>
      </c>
      <c r="K490" s="3" t="str">
        <f>IFERROR(VLOOKUP(VLOOKUP(B490,Functions!B$2:L$1000,11,false),Functions2!$A$2:$B$100,2,FALSE),VLOOKUP(B490,Functions!B$2:L$1000,11,false))</f>
        <v>Sea</v>
      </c>
      <c r="L490" s="32">
        <f>VLOOKUP(K490,'DK DvP'!A$2:F$34,if(A490="DST",6,if(A490="TE",5,if(A490="WR",4,if(A490="RB",3,2)))),FALSE)/VLOOKUP("AVG",'DK DvP'!$A$2:$F$34,if(A490="DST",6,if(A490="TE",5,if(A490="WR",4,if(A490="RB",3,2)))),false)</f>
        <v>0.7328418912</v>
      </c>
      <c r="M490" s="8">
        <f>VLOOKUP(J490,Odds!$I$2:$J$31,2,false)</f>
        <v>20</v>
      </c>
      <c r="N490" s="12">
        <f>VLOOKUP(if(A490="DST",K490,J490),'Avg Line'!$D$1:$E$32,2,false)</f>
        <v>23.1</v>
      </c>
      <c r="O490" s="31">
        <f t="shared" si="4"/>
        <v>0.8658008658</v>
      </c>
      <c r="P490" s="12">
        <f t="shared" si="5"/>
        <v>0</v>
      </c>
      <c r="Q490" s="12">
        <f t="shared" si="6"/>
        <v>0</v>
      </c>
      <c r="R490" s="33" t="str">
        <f t="shared" si="7"/>
        <v>TBD</v>
      </c>
      <c r="S490" s="33" t="str">
        <f t="shared" si="8"/>
        <v>TBD</v>
      </c>
      <c r="T490" s="33" t="str">
        <f t="shared" si="9"/>
        <v>TBD</v>
      </c>
      <c r="U490" s="3" t="str">
        <f>iferror(VLOOKUP(B490,Calendar!$A$2:$C$1001,2,false),"TBD")</f>
        <v>TBD</v>
      </c>
      <c r="V490" s="3" t="str">
        <f>iferror(VLOOKUP(B490,Calendar!$A$2:$C$1001,3,false),"TBD")</f>
        <v>TBD</v>
      </c>
    </row>
    <row r="491">
      <c r="A491" s="3" t="str">
        <f>VLOOKUP(B491,'DK Salaries'!$B$2:$G$1000,6,false)</f>
        <v>WR</v>
      </c>
      <c r="B491" s="3" t="s">
        <v>766</v>
      </c>
      <c r="C491" s="12" t="str">
        <f>iferror(VLOOKUP(B491,'FD Salaries'!$M$2:$P$1000,3,false)," ")</f>
        <v/>
      </c>
      <c r="D491" s="12" t="str">
        <f>iferror(VLOOKUP(B491,'FD Salaries'!$M$2:$P$1000,4,false)," ")</f>
        <v/>
      </c>
      <c r="E491" s="12">
        <f>VLOOKUP(B491,Functions!$B$2:$E$1000,4,false)</f>
        <v>0</v>
      </c>
      <c r="F491" s="30">
        <f>VLOOKUP(B491,'DK Salaries'!$B$2:$C$1000,2,false)</f>
        <v>3000</v>
      </c>
      <c r="G491" s="31">
        <f t="shared" si="1"/>
        <v>6</v>
      </c>
      <c r="H491" s="31">
        <f t="shared" si="2"/>
        <v>9</v>
      </c>
      <c r="I491" s="31">
        <f t="shared" si="3"/>
        <v>12</v>
      </c>
      <c r="J491" s="3" t="str">
        <f>IFERROR(VLOOKUP(VLOOKUP(B491,Functions!B$2:L$1000,5,false),Functions2!$A$2:$B$100,2,FALSE),VLOOKUP(B491,Functions!B$2:L$1000,5,false))</f>
        <v>Car</v>
      </c>
      <c r="K491" s="3" t="str">
        <f>IFERROR(VLOOKUP(VLOOKUP(B491,Functions!B$2:L$1000,11,false),Functions2!$A$2:$B$100,2,FALSE),VLOOKUP(B491,Functions!B$2:L$1000,11,false))</f>
        <v>NOR</v>
      </c>
      <c r="L491" s="32">
        <f>VLOOKUP(K491,'DK DvP'!A$2:F$34,if(A491="DST",6,if(A491="TE",5,if(A491="WR",4,if(A491="RB",3,2)))),FALSE)/VLOOKUP("AVG",'DK DvP'!$A$2:$F$34,if(A491="DST",6,if(A491="TE",5,if(A491="WR",4,if(A491="RB",3,2)))),false)</f>
        <v>1.134977123</v>
      </c>
      <c r="M491" s="8">
        <f>VLOOKUP(J491,Odds!$I$2:$J$31,2,false)</f>
        <v>25.5</v>
      </c>
      <c r="N491" s="12">
        <f>VLOOKUP(if(A491="DST",K491,J491),'Avg Line'!$D$1:$E$32,2,false)</f>
        <v>25</v>
      </c>
      <c r="O491" s="31">
        <f t="shared" si="4"/>
        <v>1.02</v>
      </c>
      <c r="P491" s="12">
        <f t="shared" si="5"/>
        <v>0</v>
      </c>
      <c r="Q491" s="12">
        <f t="shared" si="6"/>
        <v>0</v>
      </c>
      <c r="R491" s="33" t="str">
        <f t="shared" si="7"/>
        <v>TBD</v>
      </c>
      <c r="S491" s="33" t="str">
        <f t="shared" si="8"/>
        <v>TBD</v>
      </c>
      <c r="T491" s="33" t="str">
        <f t="shared" si="9"/>
        <v>TBD</v>
      </c>
      <c r="U491" s="3" t="str">
        <f>iferror(VLOOKUP(B491,Calendar!$A$2:$C$1001,2,false),"TBD")</f>
        <v>TBD</v>
      </c>
      <c r="V491" s="3" t="str">
        <f>iferror(VLOOKUP(B491,Calendar!$A$2:$C$1001,3,false),"TBD")</f>
        <v>TBD</v>
      </c>
    </row>
    <row r="492">
      <c r="A492" s="3" t="str">
        <f>VLOOKUP(B492,'DK Salaries'!$B$2:$G$1000,6,false)</f>
        <v>WR</v>
      </c>
      <c r="B492" s="3" t="s">
        <v>768</v>
      </c>
      <c r="C492" s="12" t="str">
        <f>iferror(VLOOKUP(B492,'FD Salaries'!$M$2:$P$1000,3,false)," ")</f>
        <v/>
      </c>
      <c r="D492" s="12" t="str">
        <f>iferror(VLOOKUP(B492,'FD Salaries'!$M$2:$P$1000,4,false)," ")</f>
        <v/>
      </c>
      <c r="E492" s="12">
        <f>VLOOKUP(B492,Functions!$B$2:$E$1000,4,false)</f>
        <v>0</v>
      </c>
      <c r="F492" s="30">
        <f>VLOOKUP(B492,'DK Salaries'!$B$2:$C$1000,2,false)</f>
        <v>3000</v>
      </c>
      <c r="G492" s="31">
        <f t="shared" si="1"/>
        <v>6</v>
      </c>
      <c r="H492" s="31">
        <f t="shared" si="2"/>
        <v>9</v>
      </c>
      <c r="I492" s="31">
        <f t="shared" si="3"/>
        <v>12</v>
      </c>
      <c r="J492" s="3" t="str">
        <f>IFERROR(VLOOKUP(VLOOKUP(B492,Functions!B$2:L$1000,5,false),Functions2!$A$2:$B$100,2,FALSE),VLOOKUP(B492,Functions!B$2:L$1000,5,false))</f>
        <v>Car</v>
      </c>
      <c r="K492" s="3" t="str">
        <f>IFERROR(VLOOKUP(VLOOKUP(B492,Functions!B$2:L$1000,11,false),Functions2!$A$2:$B$100,2,FALSE),VLOOKUP(B492,Functions!B$2:L$1000,11,false))</f>
        <v>NOR</v>
      </c>
      <c r="L492" s="32">
        <f>VLOOKUP(K492,'DK DvP'!A$2:F$34,if(A492="DST",6,if(A492="TE",5,if(A492="WR",4,if(A492="RB",3,2)))),FALSE)/VLOOKUP("AVG",'DK DvP'!$A$2:$F$34,if(A492="DST",6,if(A492="TE",5,if(A492="WR",4,if(A492="RB",3,2)))),false)</f>
        <v>1.134977123</v>
      </c>
      <c r="M492" s="8">
        <f>VLOOKUP(J492,Odds!$I$2:$J$31,2,false)</f>
        <v>25.5</v>
      </c>
      <c r="N492" s="12">
        <f>VLOOKUP(if(A492="DST",K492,J492),'Avg Line'!$D$1:$E$32,2,false)</f>
        <v>25</v>
      </c>
      <c r="O492" s="31">
        <f t="shared" si="4"/>
        <v>1.02</v>
      </c>
      <c r="P492" s="12">
        <f t="shared" si="5"/>
        <v>0</v>
      </c>
      <c r="Q492" s="12">
        <f t="shared" si="6"/>
        <v>0</v>
      </c>
      <c r="R492" s="33" t="str">
        <f t="shared" si="7"/>
        <v>TBD</v>
      </c>
      <c r="S492" s="33" t="str">
        <f t="shared" si="8"/>
        <v>TBD</v>
      </c>
      <c r="T492" s="33" t="str">
        <f t="shared" si="9"/>
        <v>TBD</v>
      </c>
      <c r="U492" s="3" t="str">
        <f>iferror(VLOOKUP(B492,Calendar!$A$2:$C$1001,2,false),"TBD")</f>
        <v>TBD</v>
      </c>
      <c r="V492" s="3" t="str">
        <f>iferror(VLOOKUP(B492,Calendar!$A$2:$C$1001,3,false),"TBD")</f>
        <v>TBD</v>
      </c>
    </row>
    <row r="493">
      <c r="A493" s="3" t="str">
        <f>VLOOKUP(B493,'DK Salaries'!$B$2:$G$1000,6,false)</f>
        <v>WR</v>
      </c>
      <c r="B493" s="3" t="s">
        <v>785</v>
      </c>
      <c r="C493" s="12" t="str">
        <f>iferror(VLOOKUP(B493,'FD Salaries'!$M$2:$P$1000,3,false)," ")</f>
        <v/>
      </c>
      <c r="D493" s="12" t="str">
        <f>iferror(VLOOKUP(B493,'FD Salaries'!$M$2:$P$1000,4,false)," ")</f>
        <v/>
      </c>
      <c r="E493" s="12">
        <f>VLOOKUP(B493,Functions!$B$2:$E$1000,4,false)</f>
        <v>0</v>
      </c>
      <c r="F493" s="30">
        <f>VLOOKUP(B493,'DK Salaries'!$B$2:$C$1000,2,false)</f>
        <v>3000</v>
      </c>
      <c r="G493" s="31">
        <f t="shared" si="1"/>
        <v>6</v>
      </c>
      <c r="H493" s="31">
        <f t="shared" si="2"/>
        <v>9</v>
      </c>
      <c r="I493" s="31">
        <f t="shared" si="3"/>
        <v>12</v>
      </c>
      <c r="J493" s="3" t="str">
        <f>IFERROR(VLOOKUP(VLOOKUP(B493,Functions!B$2:L$1000,5,false),Functions2!$A$2:$B$100,2,FALSE),VLOOKUP(B493,Functions!B$2:L$1000,5,false))</f>
        <v>Chi</v>
      </c>
      <c r="K493" s="3" t="str">
        <f>IFERROR(VLOOKUP(VLOOKUP(B493,Functions!B$2:L$1000,11,false),Functions2!$A$2:$B$100,2,FALSE),VLOOKUP(B493,Functions!B$2:L$1000,11,false))</f>
        <v>Jax</v>
      </c>
      <c r="L493" s="32">
        <f>VLOOKUP(K493,'DK DvP'!A$2:F$34,if(A493="DST",6,if(A493="TE",5,if(A493="WR",4,if(A493="RB",3,2)))),FALSE)/VLOOKUP("AVG",'DK DvP'!$A$2:$F$34,if(A493="DST",6,if(A493="TE",5,if(A493="WR",4,if(A493="RB",3,2)))),false)</f>
        <v>1.035332994</v>
      </c>
      <c r="M493" s="8">
        <f>VLOOKUP(J493,Odds!$I$2:$J$31,2,false)</f>
        <v>24.5</v>
      </c>
      <c r="N493" s="12">
        <f>VLOOKUP(if(A493="DST",K493,J493),'Avg Line'!$D$1:$E$32,2,false)</f>
        <v>26.19</v>
      </c>
      <c r="O493" s="31">
        <f t="shared" si="4"/>
        <v>0.935471554</v>
      </c>
      <c r="P493" s="12">
        <f t="shared" si="5"/>
        <v>0</v>
      </c>
      <c r="Q493" s="12">
        <f t="shared" si="6"/>
        <v>0</v>
      </c>
      <c r="R493" s="33" t="str">
        <f t="shared" si="7"/>
        <v>TBD</v>
      </c>
      <c r="S493" s="33" t="str">
        <f t="shared" si="8"/>
        <v>TBD</v>
      </c>
      <c r="T493" s="33" t="str">
        <f t="shared" si="9"/>
        <v>TBD</v>
      </c>
      <c r="U493" s="3" t="str">
        <f>iferror(VLOOKUP(B493,Calendar!$A$2:$C$1001,2,false),"TBD")</f>
        <v>TBD</v>
      </c>
      <c r="V493" s="3" t="str">
        <f>iferror(VLOOKUP(B493,Calendar!$A$2:$C$1001,3,false),"TBD")</f>
        <v>TBD</v>
      </c>
    </row>
    <row r="494">
      <c r="A494" s="3" t="str">
        <f>VLOOKUP(B494,'DK Salaries'!$B$2:$G$1000,6,false)</f>
        <v>WR</v>
      </c>
      <c r="B494" s="3" t="s">
        <v>848</v>
      </c>
      <c r="C494" s="12" t="str">
        <f>iferror(VLOOKUP(B494,'FD Salaries'!$M$2:$P$1000,3,false)," ")</f>
        <v/>
      </c>
      <c r="D494" s="12" t="str">
        <f>iferror(VLOOKUP(B494,'FD Salaries'!$M$2:$P$1000,4,false)," ")</f>
        <v/>
      </c>
      <c r="E494" s="12">
        <f>VLOOKUP(B494,Functions!$B$2:$E$1000,4,false)</f>
        <v>0</v>
      </c>
      <c r="F494" s="30">
        <f>VLOOKUP(B494,'DK Salaries'!$B$2:$C$1000,2,false)</f>
        <v>3000</v>
      </c>
      <c r="G494" s="31">
        <f t="shared" si="1"/>
        <v>6</v>
      </c>
      <c r="H494" s="31">
        <f t="shared" si="2"/>
        <v>9</v>
      </c>
      <c r="I494" s="31">
        <f t="shared" si="3"/>
        <v>12</v>
      </c>
      <c r="J494" s="3" t="str">
        <f>IFERROR(VLOOKUP(VLOOKUP(B494,Functions!B$2:L$1000,5,false),Functions2!$A$2:$B$100,2,FALSE),VLOOKUP(B494,Functions!B$2:L$1000,5,false))</f>
        <v>Cin</v>
      </c>
      <c r="K494" s="3" t="str">
        <f>IFERROR(VLOOKUP(VLOOKUP(B494,Functions!B$2:L$1000,11,false),Functions2!$A$2:$B$100,2,FALSE),VLOOKUP(B494,Functions!B$2:L$1000,11,false))</f>
        <v>NWE</v>
      </c>
      <c r="L494" s="32">
        <f>VLOOKUP(K494,'DK DvP'!A$2:F$34,if(A494="DST",6,if(A494="TE",5,if(A494="WR",4,if(A494="RB",3,2)))),FALSE)/VLOOKUP("AVG",'DK DvP'!$A$2:$F$34,if(A494="DST",6,if(A494="TE",5,if(A494="WR",4,if(A494="RB",3,2)))),false)</f>
        <v>0.9537366548</v>
      </c>
      <c r="M494" s="8">
        <f>VLOOKUP(J494,Odds!$I$2:$J$31,2,false)</f>
        <v>19</v>
      </c>
      <c r="N494" s="12">
        <f>VLOOKUP(if(A494="DST",K494,J494),'Avg Line'!$D$1:$E$32,2,false)</f>
        <v>23.35</v>
      </c>
      <c r="O494" s="31">
        <f t="shared" si="4"/>
        <v>0.8137044968</v>
      </c>
      <c r="P494" s="12">
        <f t="shared" si="5"/>
        <v>0</v>
      </c>
      <c r="Q494" s="12">
        <f t="shared" si="6"/>
        <v>0</v>
      </c>
      <c r="R494" s="33" t="str">
        <f t="shared" si="7"/>
        <v>TBD</v>
      </c>
      <c r="S494" s="33" t="str">
        <f t="shared" si="8"/>
        <v>TBD</v>
      </c>
      <c r="T494" s="33" t="str">
        <f t="shared" si="9"/>
        <v>TBD</v>
      </c>
      <c r="U494" s="3" t="str">
        <f>iferror(VLOOKUP(B494,Calendar!$A$2:$C$1001,2,false),"TBD")</f>
        <v>TBD</v>
      </c>
      <c r="V494" s="3" t="str">
        <f>iferror(VLOOKUP(B494,Calendar!$A$2:$C$1001,3,false),"TBD")</f>
        <v>TBD</v>
      </c>
    </row>
    <row r="495">
      <c r="A495" s="3" t="str">
        <f>VLOOKUP(B495,'DK Salaries'!$B$2:$G$1000,6,false)</f>
        <v>WR</v>
      </c>
      <c r="B495" s="3" t="s">
        <v>734</v>
      </c>
      <c r="C495" s="12" t="str">
        <f>iferror(VLOOKUP(B495,'FD Salaries'!$M$2:$P$1000,3,false)," ")</f>
        <v/>
      </c>
      <c r="D495" s="12" t="str">
        <f>iferror(VLOOKUP(B495,'FD Salaries'!$M$2:$P$1000,4,false)," ")</f>
        <v/>
      </c>
      <c r="E495" s="12">
        <f>VLOOKUP(B495,Functions!$B$2:$E$1000,4,false)</f>
        <v>0</v>
      </c>
      <c r="F495" s="30">
        <f>VLOOKUP(B495,'DK Salaries'!$B$2:$C$1000,2,false)</f>
        <v>3000</v>
      </c>
      <c r="G495" s="31">
        <f t="shared" si="1"/>
        <v>6</v>
      </c>
      <c r="H495" s="31">
        <f t="shared" si="2"/>
        <v>9</v>
      </c>
      <c r="I495" s="31">
        <f t="shared" si="3"/>
        <v>12</v>
      </c>
      <c r="J495" s="3" t="str">
        <f>IFERROR(VLOOKUP(VLOOKUP(B495,Functions!B$2:L$1000,5,false),Functions2!$A$2:$B$100,2,FALSE),VLOOKUP(B495,Functions!B$2:L$1000,5,false))</f>
        <v>Cle</v>
      </c>
      <c r="K495" s="3" t="str">
        <f>IFERROR(VLOOKUP(VLOOKUP(B495,Functions!B$2:L$1000,11,false),Functions2!$A$2:$B$100,2,FALSE),VLOOKUP(B495,Functions!B$2:L$1000,11,false))</f>
        <v>Ten</v>
      </c>
      <c r="L495" s="32">
        <f>VLOOKUP(K495,'DK DvP'!A$2:F$34,if(A495="DST",6,if(A495="TE",5,if(A495="WR",4,if(A495="RB",3,2)))),FALSE)/VLOOKUP("AVG",'DK DvP'!$A$2:$F$34,if(A495="DST",6,if(A495="TE",5,if(A495="WR",4,if(A495="RB",3,2)))),false)</f>
        <v>0.9110320285</v>
      </c>
      <c r="M495" s="8">
        <f>VLOOKUP(J495,Odds!$I$2:$J$31,2,false)</f>
        <v>19.25</v>
      </c>
      <c r="N495" s="12">
        <f>VLOOKUP(if(A495="DST",K495,J495),'Avg Line'!$D$1:$E$32,2,false)</f>
        <v>18.5</v>
      </c>
      <c r="O495" s="31">
        <f t="shared" si="4"/>
        <v>1.040540541</v>
      </c>
      <c r="P495" s="12">
        <f t="shared" si="5"/>
        <v>0</v>
      </c>
      <c r="Q495" s="12">
        <f t="shared" si="6"/>
        <v>0</v>
      </c>
      <c r="R495" s="33" t="str">
        <f t="shared" si="7"/>
        <v>TBD</v>
      </c>
      <c r="S495" s="33" t="str">
        <f t="shared" si="8"/>
        <v>TBD</v>
      </c>
      <c r="T495" s="33" t="str">
        <f t="shared" si="9"/>
        <v>TBD</v>
      </c>
      <c r="U495" s="3" t="str">
        <f>iferror(VLOOKUP(B495,Calendar!$A$2:$C$1001,2,false),"TBD")</f>
        <v>TBD</v>
      </c>
      <c r="V495" s="3" t="str">
        <f>iferror(VLOOKUP(B495,Calendar!$A$2:$C$1001,3,false),"TBD")</f>
        <v>TBD</v>
      </c>
    </row>
    <row r="496">
      <c r="A496" s="3" t="str">
        <f>VLOOKUP(B496,'DK Salaries'!$B$2:$G$1000,6,false)</f>
        <v>WR</v>
      </c>
      <c r="B496" s="3" t="s">
        <v>738</v>
      </c>
      <c r="C496" s="12" t="str">
        <f>iferror(VLOOKUP(B496,'FD Salaries'!$M$2:$P$1000,3,false)," ")</f>
        <v/>
      </c>
      <c r="D496" s="12" t="str">
        <f>iferror(VLOOKUP(B496,'FD Salaries'!$M$2:$P$1000,4,false)," ")</f>
        <v/>
      </c>
      <c r="E496" s="12">
        <f>VLOOKUP(B496,Functions!$B$2:$E$1000,4,false)</f>
        <v>0</v>
      </c>
      <c r="F496" s="30">
        <f>VLOOKUP(B496,'DK Salaries'!$B$2:$C$1000,2,false)</f>
        <v>3000</v>
      </c>
      <c r="G496" s="31">
        <f t="shared" si="1"/>
        <v>6</v>
      </c>
      <c r="H496" s="31">
        <f t="shared" si="2"/>
        <v>9</v>
      </c>
      <c r="I496" s="31">
        <f t="shared" si="3"/>
        <v>12</v>
      </c>
      <c r="J496" s="3" t="str">
        <f>IFERROR(VLOOKUP(VLOOKUP(B496,Functions!B$2:L$1000,5,false),Functions2!$A$2:$B$100,2,FALSE),VLOOKUP(B496,Functions!B$2:L$1000,5,false))</f>
        <v>Cle</v>
      </c>
      <c r="K496" s="3" t="str">
        <f>IFERROR(VLOOKUP(VLOOKUP(B496,Functions!B$2:L$1000,11,false),Functions2!$A$2:$B$100,2,FALSE),VLOOKUP(B496,Functions!B$2:L$1000,11,false))</f>
        <v>Ten</v>
      </c>
      <c r="L496" s="32">
        <f>VLOOKUP(K496,'DK DvP'!A$2:F$34,if(A496="DST",6,if(A496="TE",5,if(A496="WR",4,if(A496="RB",3,2)))),FALSE)/VLOOKUP("AVG",'DK DvP'!$A$2:$F$34,if(A496="DST",6,if(A496="TE",5,if(A496="WR",4,if(A496="RB",3,2)))),false)</f>
        <v>0.9110320285</v>
      </c>
      <c r="M496" s="8">
        <f>VLOOKUP(J496,Odds!$I$2:$J$31,2,false)</f>
        <v>19.25</v>
      </c>
      <c r="N496" s="12">
        <f>VLOOKUP(if(A496="DST",K496,J496),'Avg Line'!$D$1:$E$32,2,false)</f>
        <v>18.5</v>
      </c>
      <c r="O496" s="31">
        <f t="shared" si="4"/>
        <v>1.040540541</v>
      </c>
      <c r="P496" s="12">
        <f t="shared" si="5"/>
        <v>0</v>
      </c>
      <c r="Q496" s="12">
        <f t="shared" si="6"/>
        <v>0</v>
      </c>
      <c r="R496" s="33" t="str">
        <f t="shared" si="7"/>
        <v>TBD</v>
      </c>
      <c r="S496" s="33" t="str">
        <f t="shared" si="8"/>
        <v>TBD</v>
      </c>
      <c r="T496" s="33" t="str">
        <f t="shared" si="9"/>
        <v>TBD</v>
      </c>
      <c r="U496" s="3" t="str">
        <f>iferror(VLOOKUP(B496,Calendar!$A$2:$C$1001,2,false),"TBD")</f>
        <v>TBD</v>
      </c>
      <c r="V496" s="3" t="str">
        <f>iferror(VLOOKUP(B496,Calendar!$A$2:$C$1001,3,false),"TBD")</f>
        <v>TBD</v>
      </c>
    </row>
    <row r="497">
      <c r="A497" s="3" t="str">
        <f>VLOOKUP(B497,'DK Salaries'!$B$2:$G$1000,6,false)</f>
        <v>WR</v>
      </c>
      <c r="B497" s="3" t="s">
        <v>899</v>
      </c>
      <c r="C497" s="12" t="str">
        <f>iferror(VLOOKUP(B497,'FD Salaries'!$M$2:$P$1000,3,false)," ")</f>
        <v/>
      </c>
      <c r="D497" s="12" t="str">
        <f>iferror(VLOOKUP(B497,'FD Salaries'!$M$2:$P$1000,4,false)," ")</f>
        <v/>
      </c>
      <c r="E497" s="12">
        <f>VLOOKUP(B497,Functions!$B$2:$E$1000,4,false)</f>
        <v>0</v>
      </c>
      <c r="F497" s="30">
        <f>VLOOKUP(B497,'DK Salaries'!$B$2:$C$1000,2,false)</f>
        <v>3000</v>
      </c>
      <c r="G497" s="31">
        <f t="shared" si="1"/>
        <v>6</v>
      </c>
      <c r="H497" s="31">
        <f t="shared" si="2"/>
        <v>9</v>
      </c>
      <c r="I497" s="31">
        <f t="shared" si="3"/>
        <v>12</v>
      </c>
      <c r="J497" s="3" t="str">
        <f>IFERROR(VLOOKUP(VLOOKUP(B497,Functions!B$2:L$1000,5,false),Functions2!$A$2:$B$100,2,FALSE),VLOOKUP(B497,Functions!B$2:L$1000,5,false))</f>
        <v>GNB</v>
      </c>
      <c r="K497" s="3" t="str">
        <f>IFERROR(VLOOKUP(VLOOKUP(B497,Functions!B$2:L$1000,11,false),Functions2!$A$2:$B$100,2,FALSE),VLOOKUP(B497,Functions!B$2:L$1000,11,false))</f>
        <v>Dal</v>
      </c>
      <c r="L497" s="32">
        <f>VLOOKUP(K497,'DK DvP'!A$2:F$34,if(A497="DST",6,if(A497="TE",5,if(A497="WR",4,if(A497="RB",3,2)))),FALSE)/VLOOKUP("AVG",'DK DvP'!$A$2:$F$34,if(A497="DST",6,if(A497="TE",5,if(A497="WR",4,if(A497="RB",3,2)))),false)</f>
        <v>1.004067107</v>
      </c>
      <c r="M497" s="8">
        <f>VLOOKUP(J497,Odds!$I$2:$J$31,2,false)</f>
        <v>25.75</v>
      </c>
      <c r="N497" s="12">
        <f>VLOOKUP(if(A497="DST",K497,J497),'Avg Line'!$D$1:$E$32,2,false)</f>
        <v>51.13</v>
      </c>
      <c r="O497" s="31">
        <f t="shared" si="4"/>
        <v>0.503618228</v>
      </c>
      <c r="P497" s="12">
        <f t="shared" si="5"/>
        <v>0</v>
      </c>
      <c r="Q497" s="12">
        <f t="shared" si="6"/>
        <v>0</v>
      </c>
      <c r="R497" s="33" t="str">
        <f t="shared" si="7"/>
        <v>TBD</v>
      </c>
      <c r="S497" s="33" t="str">
        <f t="shared" si="8"/>
        <v>TBD</v>
      </c>
      <c r="T497" s="33" t="str">
        <f t="shared" si="9"/>
        <v>TBD</v>
      </c>
      <c r="U497" s="3" t="str">
        <f>iferror(VLOOKUP(B497,Calendar!$A$2:$C$1001,2,false),"TBD")</f>
        <v>TBD</v>
      </c>
      <c r="V497" s="3" t="str">
        <f>iferror(VLOOKUP(B497,Calendar!$A$2:$C$1001,3,false),"TBD")</f>
        <v>TBD</v>
      </c>
    </row>
    <row r="498">
      <c r="A498" s="3" t="str">
        <f>VLOOKUP(B498,'DK Salaries'!$B$2:$G$1000,6,false)</f>
        <v>WR</v>
      </c>
      <c r="B498" s="3" t="s">
        <v>900</v>
      </c>
      <c r="C498" s="12" t="str">
        <f>iferror(VLOOKUP(B498,'FD Salaries'!$M$2:$P$1000,3,false)," ")</f>
        <v/>
      </c>
      <c r="D498" s="12" t="str">
        <f>iferror(VLOOKUP(B498,'FD Salaries'!$M$2:$P$1000,4,false)," ")</f>
        <v/>
      </c>
      <c r="E498" s="12">
        <f>VLOOKUP(B498,Functions!$B$2:$E$1000,4,false)</f>
        <v>0</v>
      </c>
      <c r="F498" s="30">
        <f>VLOOKUP(B498,'DK Salaries'!$B$2:$C$1000,2,false)</f>
        <v>3000</v>
      </c>
      <c r="G498" s="31">
        <f t="shared" si="1"/>
        <v>6</v>
      </c>
      <c r="H498" s="31">
        <f t="shared" si="2"/>
        <v>9</v>
      </c>
      <c r="I498" s="31">
        <f t="shared" si="3"/>
        <v>12</v>
      </c>
      <c r="J498" s="3" t="str">
        <f>IFERROR(VLOOKUP(VLOOKUP(B498,Functions!B$2:L$1000,5,false),Functions2!$A$2:$B$100,2,FALSE),VLOOKUP(B498,Functions!B$2:L$1000,5,false))</f>
        <v>GNB</v>
      </c>
      <c r="K498" s="3" t="str">
        <f>IFERROR(VLOOKUP(VLOOKUP(B498,Functions!B$2:L$1000,11,false),Functions2!$A$2:$B$100,2,FALSE),VLOOKUP(B498,Functions!B$2:L$1000,11,false))</f>
        <v>Dal</v>
      </c>
      <c r="L498" s="32">
        <f>VLOOKUP(K498,'DK DvP'!A$2:F$34,if(A498="DST",6,if(A498="TE",5,if(A498="WR",4,if(A498="RB",3,2)))),FALSE)/VLOOKUP("AVG",'DK DvP'!$A$2:$F$34,if(A498="DST",6,if(A498="TE",5,if(A498="WR",4,if(A498="RB",3,2)))),false)</f>
        <v>1.004067107</v>
      </c>
      <c r="M498" s="8">
        <f>VLOOKUP(J498,Odds!$I$2:$J$31,2,false)</f>
        <v>25.75</v>
      </c>
      <c r="N498" s="12">
        <f>VLOOKUP(if(A498="DST",K498,J498),'Avg Line'!$D$1:$E$32,2,false)</f>
        <v>51.13</v>
      </c>
      <c r="O498" s="31">
        <f t="shared" si="4"/>
        <v>0.503618228</v>
      </c>
      <c r="P498" s="12">
        <f t="shared" si="5"/>
        <v>0</v>
      </c>
      <c r="Q498" s="12">
        <f t="shared" si="6"/>
        <v>0</v>
      </c>
      <c r="R498" s="33" t="str">
        <f t="shared" si="7"/>
        <v>TBD</v>
      </c>
      <c r="S498" s="33" t="str">
        <f t="shared" si="8"/>
        <v>TBD</v>
      </c>
      <c r="T498" s="33" t="str">
        <f t="shared" si="9"/>
        <v>TBD</v>
      </c>
      <c r="U498" s="3" t="str">
        <f>iferror(VLOOKUP(B498,Calendar!$A$2:$C$1001,2,false),"TBD")</f>
        <v>TBD</v>
      </c>
      <c r="V498" s="3" t="str">
        <f>iferror(VLOOKUP(B498,Calendar!$A$2:$C$1001,3,false),"TBD")</f>
        <v>TBD</v>
      </c>
    </row>
    <row r="499">
      <c r="A499" s="3" t="str">
        <f>VLOOKUP(B499,'DK Salaries'!$B$2:$G$1000,6,false)</f>
        <v>WR</v>
      </c>
      <c r="B499" s="3" t="s">
        <v>905</v>
      </c>
      <c r="C499" s="12" t="str">
        <f>iferror(VLOOKUP(B499,'FD Salaries'!$M$2:$P$1000,3,false)," ")</f>
        <v/>
      </c>
      <c r="D499" s="12" t="str">
        <f>iferror(VLOOKUP(B499,'FD Salaries'!$M$2:$P$1000,4,false)," ")</f>
        <v/>
      </c>
      <c r="E499" s="12">
        <f>VLOOKUP(B499,Functions!$B$2:$E$1000,4,false)</f>
        <v>0</v>
      </c>
      <c r="F499" s="30">
        <f>VLOOKUP(B499,'DK Salaries'!$B$2:$C$1000,2,false)</f>
        <v>3000</v>
      </c>
      <c r="G499" s="31">
        <f t="shared" si="1"/>
        <v>6</v>
      </c>
      <c r="H499" s="31">
        <f t="shared" si="2"/>
        <v>9</v>
      </c>
      <c r="I499" s="31">
        <f t="shared" si="3"/>
        <v>12</v>
      </c>
      <c r="J499" s="3" t="str">
        <f>IFERROR(VLOOKUP(VLOOKUP(B499,Functions!B$2:L$1000,5,false),Functions2!$A$2:$B$100,2,FALSE),VLOOKUP(B499,Functions!B$2:L$1000,5,false))</f>
        <v>GNB</v>
      </c>
      <c r="K499" s="3" t="str">
        <f>IFERROR(VLOOKUP(VLOOKUP(B499,Functions!B$2:L$1000,11,false),Functions2!$A$2:$B$100,2,FALSE),VLOOKUP(B499,Functions!B$2:L$1000,11,false))</f>
        <v>Dal</v>
      </c>
      <c r="L499" s="32">
        <f>VLOOKUP(K499,'DK DvP'!A$2:F$34,if(A499="DST",6,if(A499="TE",5,if(A499="WR",4,if(A499="RB",3,2)))),FALSE)/VLOOKUP("AVG",'DK DvP'!$A$2:$F$34,if(A499="DST",6,if(A499="TE",5,if(A499="WR",4,if(A499="RB",3,2)))),false)</f>
        <v>1.004067107</v>
      </c>
      <c r="M499" s="8">
        <f>VLOOKUP(J499,Odds!$I$2:$J$31,2,false)</f>
        <v>25.75</v>
      </c>
      <c r="N499" s="12">
        <f>VLOOKUP(if(A499="DST",K499,J499),'Avg Line'!$D$1:$E$32,2,false)</f>
        <v>51.13</v>
      </c>
      <c r="O499" s="31">
        <f t="shared" si="4"/>
        <v>0.503618228</v>
      </c>
      <c r="P499" s="12">
        <f t="shared" si="5"/>
        <v>0</v>
      </c>
      <c r="Q499" s="12">
        <f t="shared" si="6"/>
        <v>0</v>
      </c>
      <c r="R499" s="33" t="str">
        <f t="shared" si="7"/>
        <v>TBD</v>
      </c>
      <c r="S499" s="33" t="str">
        <f t="shared" si="8"/>
        <v>TBD</v>
      </c>
      <c r="T499" s="33" t="str">
        <f t="shared" si="9"/>
        <v>TBD</v>
      </c>
      <c r="U499" s="3" t="str">
        <f>iferror(VLOOKUP(B499,Calendar!$A$2:$C$1001,2,false),"TBD")</f>
        <v>TBD</v>
      </c>
      <c r="V499" s="3" t="str">
        <f>iferror(VLOOKUP(B499,Calendar!$A$2:$C$1001,3,false),"TBD")</f>
        <v>TBD</v>
      </c>
    </row>
    <row r="500">
      <c r="A500" s="3" t="str">
        <f>VLOOKUP(B500,'DK Salaries'!$B$2:$G$1000,6,false)</f>
        <v>WR</v>
      </c>
      <c r="B500" s="3" t="s">
        <v>921</v>
      </c>
      <c r="C500" s="12" t="str">
        <f>iferror(VLOOKUP(B500,'FD Salaries'!$M$2:$P$1000,3,false)," ")</f>
        <v/>
      </c>
      <c r="D500" s="12" t="str">
        <f>iferror(VLOOKUP(B500,'FD Salaries'!$M$2:$P$1000,4,false)," ")</f>
        <v/>
      </c>
      <c r="E500" s="12">
        <f>VLOOKUP(B500,Functions!$B$2:$E$1000,4,false)</f>
        <v>0</v>
      </c>
      <c r="F500" s="30">
        <f>VLOOKUP(B500,'DK Salaries'!$B$2:$C$1000,2,false)</f>
        <v>3000</v>
      </c>
      <c r="G500" s="31">
        <f t="shared" si="1"/>
        <v>6</v>
      </c>
      <c r="H500" s="31">
        <f t="shared" si="2"/>
        <v>9</v>
      </c>
      <c r="I500" s="31">
        <f t="shared" si="3"/>
        <v>12</v>
      </c>
      <c r="J500" s="3" t="str">
        <f>IFERROR(VLOOKUP(VLOOKUP(B500,Functions!B$2:L$1000,5,false),Functions2!$A$2:$B$100,2,FALSE),VLOOKUP(B500,Functions!B$2:L$1000,5,false))</f>
        <v>Hou</v>
      </c>
      <c r="K500" s="3" t="str">
        <f>IFERROR(VLOOKUP(VLOOKUP(B500,Functions!B$2:L$1000,11,false),Functions2!$A$2:$B$100,2,FALSE),VLOOKUP(B500,Functions!B$2:L$1000,11,false))</f>
        <v>Ind</v>
      </c>
      <c r="L500" s="32">
        <f>VLOOKUP(K500,'DK DvP'!A$2:F$34,if(A500="DST",6,if(A500="TE",5,if(A500="WR",4,if(A500="RB",3,2)))),FALSE)/VLOOKUP("AVG",'DK DvP'!$A$2:$F$34,if(A500="DST",6,if(A500="TE",5,if(A500="WR",4,if(A500="RB",3,2)))),false)</f>
        <v>0.9979664464</v>
      </c>
      <c r="M500" s="8">
        <f>VLOOKUP(J500,Odds!$I$2:$J$31,2,false)</f>
        <v>24.5</v>
      </c>
      <c r="N500" s="12">
        <f>VLOOKUP(if(A500="DST",K500,J500),'Avg Line'!$D$1:$E$32,2,false)</f>
        <v>21.44</v>
      </c>
      <c r="O500" s="31">
        <f t="shared" si="4"/>
        <v>1.142723881</v>
      </c>
      <c r="P500" s="12">
        <f t="shared" si="5"/>
        <v>0</v>
      </c>
      <c r="Q500" s="12">
        <f t="shared" si="6"/>
        <v>0</v>
      </c>
      <c r="R500" s="33" t="str">
        <f t="shared" si="7"/>
        <v>TBD</v>
      </c>
      <c r="S500" s="33" t="str">
        <f t="shared" si="8"/>
        <v>TBD</v>
      </c>
      <c r="T500" s="33" t="str">
        <f t="shared" si="9"/>
        <v>TBD</v>
      </c>
      <c r="U500" s="3" t="str">
        <f>iferror(VLOOKUP(B500,Calendar!$A$2:$C$1001,2,false),"TBD")</f>
        <v>TBD</v>
      </c>
      <c r="V500" s="3" t="str">
        <f>iferror(VLOOKUP(B500,Calendar!$A$2:$C$1001,3,false),"TBD")</f>
        <v>TBD</v>
      </c>
    </row>
    <row r="501">
      <c r="A501" s="3" t="str">
        <f>VLOOKUP(B501,'DK Salaries'!$B$2:$G$1000,6,false)</f>
        <v>WR</v>
      </c>
      <c r="B501" s="3" t="s">
        <v>920</v>
      </c>
      <c r="C501" s="12" t="str">
        <f>iferror(VLOOKUP(B501,'FD Salaries'!$M$2:$P$1000,3,false)," ")</f>
        <v/>
      </c>
      <c r="D501" s="12" t="str">
        <f>iferror(VLOOKUP(B501,'FD Salaries'!$M$2:$P$1000,4,false)," ")</f>
        <v/>
      </c>
      <c r="E501" s="12">
        <f>VLOOKUP(B501,Functions!$B$2:$E$1000,4,false)</f>
        <v>0</v>
      </c>
      <c r="F501" s="30">
        <f>VLOOKUP(B501,'DK Salaries'!$B$2:$C$1000,2,false)</f>
        <v>3000</v>
      </c>
      <c r="G501" s="31">
        <f t="shared" si="1"/>
        <v>6</v>
      </c>
      <c r="H501" s="31">
        <f t="shared" si="2"/>
        <v>9</v>
      </c>
      <c r="I501" s="31">
        <f t="shared" si="3"/>
        <v>12</v>
      </c>
      <c r="J501" s="3" t="str">
        <f>IFERROR(VLOOKUP(VLOOKUP(B501,Functions!B$2:L$1000,5,false),Functions2!$A$2:$B$100,2,FALSE),VLOOKUP(B501,Functions!B$2:L$1000,5,false))</f>
        <v>Ind</v>
      </c>
      <c r="K501" s="3" t="str">
        <f>IFERROR(VLOOKUP(VLOOKUP(B501,Functions!B$2:L$1000,11,false),Functions2!$A$2:$B$100,2,FALSE),VLOOKUP(B501,Functions!B$2:L$1000,11,false))</f>
        <v>Hou</v>
      </c>
      <c r="L501" s="32">
        <f>VLOOKUP(K501,'DK DvP'!A$2:F$34,if(A501="DST",6,if(A501="TE",5,if(A501="WR",4,if(A501="RB",3,2)))),FALSE)/VLOOKUP("AVG",'DK DvP'!$A$2:$F$34,if(A501="DST",6,if(A501="TE",5,if(A501="WR",4,if(A501="RB",3,2)))),false)</f>
        <v>0.8012201322</v>
      </c>
      <c r="M501" s="8">
        <f>VLOOKUP(J501,Odds!$I$2:$J$31,2,false)</f>
        <v>21.5</v>
      </c>
      <c r="N501" s="12">
        <f>VLOOKUP(if(A501="DST",K501,J501),'Avg Line'!$D$1:$E$32,2,false)</f>
        <v>24.8</v>
      </c>
      <c r="O501" s="31">
        <f t="shared" si="4"/>
        <v>0.8669354839</v>
      </c>
      <c r="P501" s="12">
        <f t="shared" si="5"/>
        <v>0</v>
      </c>
      <c r="Q501" s="12">
        <f t="shared" si="6"/>
        <v>0</v>
      </c>
      <c r="R501" s="33" t="str">
        <f t="shared" si="7"/>
        <v>TBD</v>
      </c>
      <c r="S501" s="33" t="str">
        <f t="shared" si="8"/>
        <v>TBD</v>
      </c>
      <c r="T501" s="33" t="str">
        <f t="shared" si="9"/>
        <v>TBD</v>
      </c>
      <c r="U501" s="3" t="str">
        <f>iferror(VLOOKUP(B501,Calendar!$A$2:$C$1001,2,false),"TBD")</f>
        <v>TBD</v>
      </c>
      <c r="V501" s="3" t="str">
        <f>iferror(VLOOKUP(B501,Calendar!$A$2:$C$1001,3,false),"TBD")</f>
        <v>TBD</v>
      </c>
    </row>
    <row r="502">
      <c r="A502" s="3" t="str">
        <f>VLOOKUP(B502,'DK Salaries'!$B$2:$G$1000,6,false)</f>
        <v>WR</v>
      </c>
      <c r="B502" s="3" t="s">
        <v>781</v>
      </c>
      <c r="C502" s="12" t="str">
        <f>iferror(VLOOKUP(B502,'FD Salaries'!$M$2:$P$1000,3,false)," ")</f>
        <v/>
      </c>
      <c r="D502" s="12" t="str">
        <f>iferror(VLOOKUP(B502,'FD Salaries'!$M$2:$P$1000,4,false)," ")</f>
        <v/>
      </c>
      <c r="E502" s="12">
        <f>VLOOKUP(B502,Functions!$B$2:$E$1000,4,false)</f>
        <v>0</v>
      </c>
      <c r="F502" s="30">
        <f>VLOOKUP(B502,'DK Salaries'!$B$2:$C$1000,2,false)</f>
        <v>3000</v>
      </c>
      <c r="G502" s="31">
        <f t="shared" si="1"/>
        <v>6</v>
      </c>
      <c r="H502" s="31">
        <f t="shared" si="2"/>
        <v>9</v>
      </c>
      <c r="I502" s="31">
        <f t="shared" si="3"/>
        <v>12</v>
      </c>
      <c r="J502" s="3" t="str">
        <f>IFERROR(VLOOKUP(VLOOKUP(B502,Functions!B$2:L$1000,5,false),Functions2!$A$2:$B$100,2,FALSE),VLOOKUP(B502,Functions!B$2:L$1000,5,false))</f>
        <v>Jax</v>
      </c>
      <c r="K502" s="3" t="str">
        <f>IFERROR(VLOOKUP(VLOOKUP(B502,Functions!B$2:L$1000,11,false),Functions2!$A$2:$B$100,2,FALSE),VLOOKUP(B502,Functions!B$2:L$1000,11,false))</f>
        <v>Chi</v>
      </c>
      <c r="L502" s="32">
        <f>VLOOKUP(K502,'DK DvP'!A$2:F$34,if(A502="DST",6,if(A502="TE",5,if(A502="WR",4,if(A502="RB",3,2)))),FALSE)/VLOOKUP("AVG",'DK DvP'!$A$2:$F$34,if(A502="DST",6,if(A502="TE",5,if(A502="WR",4,if(A502="RB",3,2)))),false)</f>
        <v>1.053380783</v>
      </c>
      <c r="M502" s="8">
        <f>VLOOKUP(J502,Odds!$I$2:$J$31,2,false)</f>
        <v>22.5</v>
      </c>
      <c r="N502" s="12">
        <f>VLOOKUP(if(A502="DST",K502,J502),'Avg Line'!$D$1:$E$32,2,false)</f>
        <v>22.19</v>
      </c>
      <c r="O502" s="31">
        <f t="shared" si="4"/>
        <v>1.013970257</v>
      </c>
      <c r="P502" s="12">
        <f t="shared" si="5"/>
        <v>0</v>
      </c>
      <c r="Q502" s="12">
        <f t="shared" si="6"/>
        <v>0</v>
      </c>
      <c r="R502" s="33" t="str">
        <f t="shared" si="7"/>
        <v>TBD</v>
      </c>
      <c r="S502" s="33" t="str">
        <f t="shared" si="8"/>
        <v>TBD</v>
      </c>
      <c r="T502" s="33" t="str">
        <f t="shared" si="9"/>
        <v>TBD</v>
      </c>
      <c r="U502" s="3" t="str">
        <f>iferror(VLOOKUP(B502,Calendar!$A$2:$C$1001,2,false),"TBD")</f>
        <v>TBD</v>
      </c>
      <c r="V502" s="3" t="str">
        <f>iferror(VLOOKUP(B502,Calendar!$A$2:$C$1001,3,false),"TBD")</f>
        <v>TBD</v>
      </c>
    </row>
    <row r="503">
      <c r="A503" s="3" t="str">
        <f>VLOOKUP(B503,'DK Salaries'!$B$2:$G$1000,6,false)</f>
        <v>WR</v>
      </c>
      <c r="B503" s="3" t="s">
        <v>863</v>
      </c>
      <c r="C503" s="12" t="str">
        <f>iferror(VLOOKUP(B503,'FD Salaries'!$M$2:$P$1000,3,false)," ")</f>
        <v/>
      </c>
      <c r="D503" s="12" t="str">
        <f>iferror(VLOOKUP(B503,'FD Salaries'!$M$2:$P$1000,4,false)," ")</f>
        <v/>
      </c>
      <c r="E503" s="12">
        <f>VLOOKUP(B503,Functions!$B$2:$E$1000,4,false)</f>
        <v>0</v>
      </c>
      <c r="F503" s="30">
        <f>VLOOKUP(B503,'DK Salaries'!$B$2:$C$1000,2,false)</f>
        <v>3000</v>
      </c>
      <c r="G503" s="31">
        <f t="shared" si="1"/>
        <v>6</v>
      </c>
      <c r="H503" s="31">
        <f t="shared" si="2"/>
        <v>9</v>
      </c>
      <c r="I503" s="31">
        <f t="shared" si="3"/>
        <v>12</v>
      </c>
      <c r="J503" s="3" t="str">
        <f>IFERROR(VLOOKUP(VLOOKUP(B503,Functions!B$2:L$1000,5,false),Functions2!$A$2:$B$100,2,FALSE),VLOOKUP(B503,Functions!B$2:L$1000,5,false))</f>
        <v>KAN</v>
      </c>
      <c r="K503" s="3" t="str">
        <f>IFERROR(VLOOKUP(VLOOKUP(B503,Functions!B$2:L$1000,11,false),Functions2!$A$2:$B$100,2,FALSE),VLOOKUP(B503,Functions!B$2:L$1000,11,false))</f>
        <v>Oak</v>
      </c>
      <c r="L503" s="32">
        <f>VLOOKUP(K503,'DK DvP'!A$2:F$34,if(A503="DST",6,if(A503="TE",5,if(A503="WR",4,if(A503="RB",3,2)))),FALSE)/VLOOKUP("AVG",'DK DvP'!$A$2:$F$34,if(A503="DST",6,if(A503="TE",5,if(A503="WR",4,if(A503="RB",3,2)))),false)</f>
        <v>1.405185562</v>
      </c>
      <c r="M503" s="8">
        <f>VLOOKUP(J503,Odds!$I$2:$J$31,2,false)</f>
        <v>22.75</v>
      </c>
      <c r="N503" s="12">
        <f>VLOOKUP(if(A503="DST",K503,J503),'Avg Line'!$D$1:$E$32,2,false)</f>
        <v>31.17</v>
      </c>
      <c r="O503" s="31">
        <f t="shared" si="4"/>
        <v>0.7298684633</v>
      </c>
      <c r="P503" s="12">
        <f t="shared" si="5"/>
        <v>0</v>
      </c>
      <c r="Q503" s="12">
        <f t="shared" si="6"/>
        <v>0</v>
      </c>
      <c r="R503" s="33" t="str">
        <f t="shared" si="7"/>
        <v>TBD</v>
      </c>
      <c r="S503" s="33" t="str">
        <f t="shared" si="8"/>
        <v>TBD</v>
      </c>
      <c r="T503" s="33" t="str">
        <f t="shared" si="9"/>
        <v>TBD</v>
      </c>
      <c r="U503" s="3" t="str">
        <f>iferror(VLOOKUP(B503,Calendar!$A$2:$C$1001,2,false),"TBD")</f>
        <v>TBD</v>
      </c>
      <c r="V503" s="3" t="str">
        <f>iferror(VLOOKUP(B503,Calendar!$A$2:$C$1001,3,false),"TBD")</f>
        <v>TBD</v>
      </c>
    </row>
    <row r="504">
      <c r="A504" s="3" t="str">
        <f>VLOOKUP(B504,'DK Salaries'!$B$2:$G$1000,6,false)</f>
        <v>WR</v>
      </c>
      <c r="B504" s="3" t="s">
        <v>864</v>
      </c>
      <c r="C504" s="12" t="str">
        <f>iferror(VLOOKUP(B504,'FD Salaries'!$M$2:$P$1000,3,false)," ")</f>
        <v/>
      </c>
      <c r="D504" s="12" t="str">
        <f>iferror(VLOOKUP(B504,'FD Salaries'!$M$2:$P$1000,4,false)," ")</f>
        <v/>
      </c>
      <c r="E504" s="12">
        <f>VLOOKUP(B504,Functions!$B$2:$E$1000,4,false)</f>
        <v>0</v>
      </c>
      <c r="F504" s="30">
        <f>VLOOKUP(B504,'DK Salaries'!$B$2:$C$1000,2,false)</f>
        <v>3000</v>
      </c>
      <c r="G504" s="31">
        <f t="shared" si="1"/>
        <v>6</v>
      </c>
      <c r="H504" s="31">
        <f t="shared" si="2"/>
        <v>9</v>
      </c>
      <c r="I504" s="31">
        <f t="shared" si="3"/>
        <v>12</v>
      </c>
      <c r="J504" s="3" t="str">
        <f>IFERROR(VLOOKUP(VLOOKUP(B504,Functions!B$2:L$1000,5,false),Functions2!$A$2:$B$100,2,FALSE),VLOOKUP(B504,Functions!B$2:L$1000,5,false))</f>
        <v>KAN</v>
      </c>
      <c r="K504" s="3" t="str">
        <f>IFERROR(VLOOKUP(VLOOKUP(B504,Functions!B$2:L$1000,11,false),Functions2!$A$2:$B$100,2,FALSE),VLOOKUP(B504,Functions!B$2:L$1000,11,false))</f>
        <v>Oak</v>
      </c>
      <c r="L504" s="32">
        <f>VLOOKUP(K504,'DK DvP'!A$2:F$34,if(A504="DST",6,if(A504="TE",5,if(A504="WR",4,if(A504="RB",3,2)))),FALSE)/VLOOKUP("AVG",'DK DvP'!$A$2:$F$34,if(A504="DST",6,if(A504="TE",5,if(A504="WR",4,if(A504="RB",3,2)))),false)</f>
        <v>1.405185562</v>
      </c>
      <c r="M504" s="8">
        <f>VLOOKUP(J504,Odds!$I$2:$J$31,2,false)</f>
        <v>22.75</v>
      </c>
      <c r="N504" s="12">
        <f>VLOOKUP(if(A504="DST",K504,J504),'Avg Line'!$D$1:$E$32,2,false)</f>
        <v>31.17</v>
      </c>
      <c r="O504" s="31">
        <f t="shared" si="4"/>
        <v>0.7298684633</v>
      </c>
      <c r="P504" s="12">
        <f t="shared" si="5"/>
        <v>0</v>
      </c>
      <c r="Q504" s="12">
        <f t="shared" si="6"/>
        <v>0</v>
      </c>
      <c r="R504" s="33" t="str">
        <f t="shared" si="7"/>
        <v>TBD</v>
      </c>
      <c r="S504" s="33" t="str">
        <f t="shared" si="8"/>
        <v>TBD</v>
      </c>
      <c r="T504" s="33" t="str">
        <f t="shared" si="9"/>
        <v>TBD</v>
      </c>
      <c r="U504" s="3" t="str">
        <f>iferror(VLOOKUP(B504,Calendar!$A$2:$C$1001,2,false),"TBD")</f>
        <v>TBD</v>
      </c>
      <c r="V504" s="3" t="str">
        <f>iferror(VLOOKUP(B504,Calendar!$A$2:$C$1001,3,false),"TBD")</f>
        <v>TBD</v>
      </c>
    </row>
    <row r="505">
      <c r="A505" s="3" t="str">
        <f>VLOOKUP(B505,'DK Salaries'!$B$2:$G$1000,6,false)</f>
        <v>WR</v>
      </c>
      <c r="B505" s="3" t="s">
        <v>807</v>
      </c>
      <c r="C505" s="12" t="str">
        <f>iferror(VLOOKUP(B505,'FD Salaries'!$M$2:$P$1000,3,false)," ")</f>
        <v/>
      </c>
      <c r="D505" s="12" t="str">
        <f>iferror(VLOOKUP(B505,'FD Salaries'!$M$2:$P$1000,4,false)," ")</f>
        <v/>
      </c>
      <c r="E505" s="12">
        <f>VLOOKUP(B505,Functions!$B$2:$E$1000,4,false)</f>
        <v>0</v>
      </c>
      <c r="F505" s="30">
        <f>VLOOKUP(B505,'DK Salaries'!$B$2:$C$1000,2,false)</f>
        <v>3000</v>
      </c>
      <c r="G505" s="31">
        <f t="shared" si="1"/>
        <v>6</v>
      </c>
      <c r="H505" s="31">
        <f t="shared" si="2"/>
        <v>9</v>
      </c>
      <c r="I505" s="31">
        <f t="shared" si="3"/>
        <v>12</v>
      </c>
      <c r="J505" s="3" t="str">
        <f>IFERROR(VLOOKUP(VLOOKUP(B505,Functions!B$2:L$1000,5,false),Functions2!$A$2:$B$100,2,FALSE),VLOOKUP(B505,Functions!B$2:L$1000,5,false))</f>
        <v>LA</v>
      </c>
      <c r="K505" s="3" t="str">
        <f>IFERROR(VLOOKUP(VLOOKUP(B505,Functions!B$2:L$1000,11,false),Functions2!$A$2:$B$100,2,FALSE),VLOOKUP(B505,Functions!B$2:L$1000,11,false))</f>
        <v>Det</v>
      </c>
      <c r="L505" s="32">
        <f>VLOOKUP(K505,'DK DvP'!A$2:F$34,if(A505="DST",6,if(A505="TE",5,if(A505="WR",4,if(A505="RB",3,2)))),FALSE)/VLOOKUP("AVG",'DK DvP'!$A$2:$F$34,if(A505="DST",6,if(A505="TE",5,if(A505="WR",4,if(A505="RB",3,2)))),false)</f>
        <v>1.105236401</v>
      </c>
      <c r="M505" s="8">
        <f>VLOOKUP(J505,Odds!$I$2:$J$31,2,false)</f>
        <v>20</v>
      </c>
      <c r="N505" s="12">
        <f>VLOOKUP(if(A505="DST",K505,J505),'Avg Line'!$D$1:$E$32,2,false)</f>
        <v>18.75</v>
      </c>
      <c r="O505" s="31">
        <f t="shared" si="4"/>
        <v>1.066666667</v>
      </c>
      <c r="P505" s="12">
        <f t="shared" si="5"/>
        <v>0</v>
      </c>
      <c r="Q505" s="12">
        <f t="shared" si="6"/>
        <v>0</v>
      </c>
      <c r="R505" s="33" t="str">
        <f t="shared" si="7"/>
        <v>TBD</v>
      </c>
      <c r="S505" s="33" t="str">
        <f t="shared" si="8"/>
        <v>TBD</v>
      </c>
      <c r="T505" s="33" t="str">
        <f t="shared" si="9"/>
        <v>TBD</v>
      </c>
      <c r="U505" s="3" t="str">
        <f>iferror(VLOOKUP(B505,Calendar!$A$2:$C$1001,2,false),"TBD")</f>
        <v>TBD</v>
      </c>
      <c r="V505" s="3" t="str">
        <f>iferror(VLOOKUP(B505,Calendar!$A$2:$C$1001,3,false),"TBD")</f>
        <v>TBD</v>
      </c>
    </row>
    <row r="506">
      <c r="A506" s="3" t="str">
        <f>VLOOKUP(B506,'DK Salaries'!$B$2:$G$1000,6,false)</f>
        <v>WR</v>
      </c>
      <c r="B506" s="3" t="s">
        <v>811</v>
      </c>
      <c r="C506" s="12" t="str">
        <f>iferror(VLOOKUP(B506,'FD Salaries'!$M$2:$P$1000,3,false)," ")</f>
        <v/>
      </c>
      <c r="D506" s="12" t="str">
        <f>iferror(VLOOKUP(B506,'FD Salaries'!$M$2:$P$1000,4,false)," ")</f>
        <v/>
      </c>
      <c r="E506" s="12">
        <f>VLOOKUP(B506,Functions!$B$2:$E$1000,4,false)</f>
        <v>0</v>
      </c>
      <c r="F506" s="30">
        <f>VLOOKUP(B506,'DK Salaries'!$B$2:$C$1000,2,false)</f>
        <v>3000</v>
      </c>
      <c r="G506" s="31">
        <f t="shared" si="1"/>
        <v>6</v>
      </c>
      <c r="H506" s="31">
        <f t="shared" si="2"/>
        <v>9</v>
      </c>
      <c r="I506" s="31">
        <f t="shared" si="3"/>
        <v>12</v>
      </c>
      <c r="J506" s="3" t="str">
        <f>IFERROR(VLOOKUP(VLOOKUP(B506,Functions!B$2:L$1000,5,false),Functions2!$A$2:$B$100,2,FALSE),VLOOKUP(B506,Functions!B$2:L$1000,5,false))</f>
        <v>LA</v>
      </c>
      <c r="K506" s="3" t="str">
        <f>IFERROR(VLOOKUP(VLOOKUP(B506,Functions!B$2:L$1000,11,false),Functions2!$A$2:$B$100,2,FALSE),VLOOKUP(B506,Functions!B$2:L$1000,11,false))</f>
        <v>Det</v>
      </c>
      <c r="L506" s="32">
        <f>VLOOKUP(K506,'DK DvP'!A$2:F$34,if(A506="DST",6,if(A506="TE",5,if(A506="WR",4,if(A506="RB",3,2)))),FALSE)/VLOOKUP("AVG",'DK DvP'!$A$2:$F$34,if(A506="DST",6,if(A506="TE",5,if(A506="WR",4,if(A506="RB",3,2)))),false)</f>
        <v>1.105236401</v>
      </c>
      <c r="M506" s="8">
        <f>VLOOKUP(J506,Odds!$I$2:$J$31,2,false)</f>
        <v>20</v>
      </c>
      <c r="N506" s="12">
        <f>VLOOKUP(if(A506="DST",K506,J506),'Avg Line'!$D$1:$E$32,2,false)</f>
        <v>18.75</v>
      </c>
      <c r="O506" s="31">
        <f t="shared" si="4"/>
        <v>1.066666667</v>
      </c>
      <c r="P506" s="12">
        <f t="shared" si="5"/>
        <v>0</v>
      </c>
      <c r="Q506" s="12">
        <f t="shared" si="6"/>
        <v>0</v>
      </c>
      <c r="R506" s="33" t="str">
        <f t="shared" si="7"/>
        <v>TBD</v>
      </c>
      <c r="S506" s="33" t="str">
        <f t="shared" si="8"/>
        <v>TBD</v>
      </c>
      <c r="T506" s="33" t="str">
        <f t="shared" si="9"/>
        <v>TBD</v>
      </c>
      <c r="U506" s="3" t="str">
        <f>iferror(VLOOKUP(B506,Calendar!$A$2:$C$1001,2,false),"TBD")</f>
        <v>TBD</v>
      </c>
      <c r="V506" s="3" t="str">
        <f>iferror(VLOOKUP(B506,Calendar!$A$2:$C$1001,3,false),"TBD")</f>
        <v>TBD</v>
      </c>
    </row>
    <row r="507">
      <c r="A507" s="3" t="str">
        <f>VLOOKUP(B507,'DK Salaries'!$B$2:$G$1000,6,false)</f>
        <v>WR</v>
      </c>
      <c r="B507" s="3" t="s">
        <v>812</v>
      </c>
      <c r="C507" s="12" t="str">
        <f>iferror(VLOOKUP(B507,'FD Salaries'!$M$2:$P$1000,3,false)," ")</f>
        <v/>
      </c>
      <c r="D507" s="12" t="str">
        <f>iferror(VLOOKUP(B507,'FD Salaries'!$M$2:$P$1000,4,false)," ")</f>
        <v/>
      </c>
      <c r="E507" s="12">
        <f>VLOOKUP(B507,Functions!$B$2:$E$1000,4,false)</f>
        <v>0</v>
      </c>
      <c r="F507" s="30">
        <f>VLOOKUP(B507,'DK Salaries'!$B$2:$C$1000,2,false)</f>
        <v>3000</v>
      </c>
      <c r="G507" s="31">
        <f t="shared" si="1"/>
        <v>6</v>
      </c>
      <c r="H507" s="31">
        <f t="shared" si="2"/>
        <v>9</v>
      </c>
      <c r="I507" s="31">
        <f t="shared" si="3"/>
        <v>12</v>
      </c>
      <c r="J507" s="3" t="str">
        <f>IFERROR(VLOOKUP(VLOOKUP(B507,Functions!B$2:L$1000,5,false),Functions2!$A$2:$B$100,2,FALSE),VLOOKUP(B507,Functions!B$2:L$1000,5,false))</f>
        <v>LA</v>
      </c>
      <c r="K507" s="3" t="str">
        <f>IFERROR(VLOOKUP(VLOOKUP(B507,Functions!B$2:L$1000,11,false),Functions2!$A$2:$B$100,2,FALSE),VLOOKUP(B507,Functions!B$2:L$1000,11,false))</f>
        <v>Det</v>
      </c>
      <c r="L507" s="32">
        <f>VLOOKUP(K507,'DK DvP'!A$2:F$34,if(A507="DST",6,if(A507="TE",5,if(A507="WR",4,if(A507="RB",3,2)))),FALSE)/VLOOKUP("AVG",'DK DvP'!$A$2:$F$34,if(A507="DST",6,if(A507="TE",5,if(A507="WR",4,if(A507="RB",3,2)))),false)</f>
        <v>1.105236401</v>
      </c>
      <c r="M507" s="8">
        <f>VLOOKUP(J507,Odds!$I$2:$J$31,2,false)</f>
        <v>20</v>
      </c>
      <c r="N507" s="12">
        <f>VLOOKUP(if(A507="DST",K507,J507),'Avg Line'!$D$1:$E$32,2,false)</f>
        <v>18.75</v>
      </c>
      <c r="O507" s="31">
        <f t="shared" si="4"/>
        <v>1.066666667</v>
      </c>
      <c r="P507" s="12">
        <f t="shared" si="5"/>
        <v>0</v>
      </c>
      <c r="Q507" s="12">
        <f t="shared" si="6"/>
        <v>0</v>
      </c>
      <c r="R507" s="33" t="str">
        <f t="shared" si="7"/>
        <v>TBD</v>
      </c>
      <c r="S507" s="33" t="str">
        <f t="shared" si="8"/>
        <v>TBD</v>
      </c>
      <c r="T507" s="33" t="str">
        <f t="shared" si="9"/>
        <v>TBD</v>
      </c>
      <c r="U507" s="3" t="str">
        <f>iferror(VLOOKUP(B507,Calendar!$A$2:$C$1001,2,false),"TBD")</f>
        <v>TBD</v>
      </c>
      <c r="V507" s="3" t="str">
        <f>iferror(VLOOKUP(B507,Calendar!$A$2:$C$1001,3,false),"TBD")</f>
        <v>TBD</v>
      </c>
    </row>
    <row r="508">
      <c r="A508" s="3" t="str">
        <f>VLOOKUP(B508,'DK Salaries'!$B$2:$G$1000,6,false)</f>
        <v>WR</v>
      </c>
      <c r="B508" s="3" t="s">
        <v>749</v>
      </c>
      <c r="C508" s="12" t="str">
        <f>iferror(VLOOKUP(B508,'FD Salaries'!$M$2:$P$1000,3,false)," ")</f>
        <v/>
      </c>
      <c r="D508" s="12" t="str">
        <f>iferror(VLOOKUP(B508,'FD Salaries'!$M$2:$P$1000,4,false)," ")</f>
        <v/>
      </c>
      <c r="E508" s="12">
        <f>VLOOKUP(B508,Functions!$B$2:$E$1000,4,false)</f>
        <v>0</v>
      </c>
      <c r="F508" s="30">
        <f>VLOOKUP(B508,'DK Salaries'!$B$2:$C$1000,2,false)</f>
        <v>3000</v>
      </c>
      <c r="G508" s="31">
        <f t="shared" si="1"/>
        <v>6</v>
      </c>
      <c r="H508" s="31">
        <f t="shared" si="2"/>
        <v>9</v>
      </c>
      <c r="I508" s="31">
        <f t="shared" si="3"/>
        <v>12</v>
      </c>
      <c r="J508" s="3" t="str">
        <f>IFERROR(VLOOKUP(VLOOKUP(B508,Functions!B$2:L$1000,5,false),Functions2!$A$2:$B$100,2,FALSE),VLOOKUP(B508,Functions!B$2:L$1000,5,false))</f>
        <v>NYG</v>
      </c>
      <c r="K508" s="3" t="str">
        <f>IFERROR(VLOOKUP(VLOOKUP(B508,Functions!B$2:L$1000,11,false),Functions2!$A$2:$B$100,2,FALSE),VLOOKUP(B508,Functions!B$2:L$1000,11,false))</f>
        <v>Bal</v>
      </c>
      <c r="L508" s="32">
        <f>VLOOKUP(K508,'DK DvP'!A$2:F$34,if(A508="DST",6,if(A508="TE",5,if(A508="WR",4,if(A508="RB",3,2)))),FALSE)/VLOOKUP("AVG",'DK DvP'!$A$2:$F$34,if(A508="DST",6,if(A508="TE",5,if(A508="WR",4,if(A508="RB",3,2)))),false)</f>
        <v>1.005083884</v>
      </c>
      <c r="M508" s="8">
        <f>VLOOKUP(J508,Odds!$I$2:$J$31,2,false)</f>
        <v>23.75</v>
      </c>
      <c r="N508" s="12">
        <f>VLOOKUP(if(A508="DST",K508,J508),'Avg Line'!$D$1:$E$32,2,false)</f>
        <v>29.44</v>
      </c>
      <c r="O508" s="31">
        <f t="shared" si="4"/>
        <v>0.8067255435</v>
      </c>
      <c r="P508" s="12">
        <f t="shared" si="5"/>
        <v>0</v>
      </c>
      <c r="Q508" s="12">
        <f t="shared" si="6"/>
        <v>0</v>
      </c>
      <c r="R508" s="33" t="str">
        <f t="shared" si="7"/>
        <v>TBD</v>
      </c>
      <c r="S508" s="33" t="str">
        <f t="shared" si="8"/>
        <v>TBD</v>
      </c>
      <c r="T508" s="33" t="str">
        <f t="shared" si="9"/>
        <v>TBD</v>
      </c>
      <c r="U508" s="3" t="str">
        <f>iferror(VLOOKUP(B508,Calendar!$A$2:$C$1001,2,false),"TBD")</f>
        <v>TBD</v>
      </c>
      <c r="V508" s="3" t="str">
        <f>iferror(VLOOKUP(B508,Calendar!$A$2:$C$1001,3,false),"TBD")</f>
        <v>TBD</v>
      </c>
    </row>
    <row r="509">
      <c r="A509" s="3" t="str">
        <f>VLOOKUP(B509,'DK Salaries'!$B$2:$G$1000,6,false)</f>
        <v>WR</v>
      </c>
      <c r="B509" s="3" t="s">
        <v>754</v>
      </c>
      <c r="C509" s="12" t="str">
        <f>iferror(VLOOKUP(B509,'FD Salaries'!$M$2:$P$1000,3,false)," ")</f>
        <v/>
      </c>
      <c r="D509" s="12" t="str">
        <f>iferror(VLOOKUP(B509,'FD Salaries'!$M$2:$P$1000,4,false)," ")</f>
        <v/>
      </c>
      <c r="E509" s="12">
        <f>VLOOKUP(B509,Functions!$B$2:$E$1000,4,false)</f>
        <v>0</v>
      </c>
      <c r="F509" s="30">
        <f>VLOOKUP(B509,'DK Salaries'!$B$2:$C$1000,2,false)</f>
        <v>3000</v>
      </c>
      <c r="G509" s="31">
        <f t="shared" si="1"/>
        <v>6</v>
      </c>
      <c r="H509" s="31">
        <f t="shared" si="2"/>
        <v>9</v>
      </c>
      <c r="I509" s="31">
        <f t="shared" si="3"/>
        <v>12</v>
      </c>
      <c r="J509" s="3" t="str">
        <f>IFERROR(VLOOKUP(VLOOKUP(B509,Functions!B$2:L$1000,5,false),Functions2!$A$2:$B$100,2,FALSE),VLOOKUP(B509,Functions!B$2:L$1000,5,false))</f>
        <v>NYG</v>
      </c>
      <c r="K509" s="3" t="str">
        <f>IFERROR(VLOOKUP(VLOOKUP(B509,Functions!B$2:L$1000,11,false),Functions2!$A$2:$B$100,2,FALSE),VLOOKUP(B509,Functions!B$2:L$1000,11,false))</f>
        <v>Bal</v>
      </c>
      <c r="L509" s="32">
        <f>VLOOKUP(K509,'DK DvP'!A$2:F$34,if(A509="DST",6,if(A509="TE",5,if(A509="WR",4,if(A509="RB",3,2)))),FALSE)/VLOOKUP("AVG",'DK DvP'!$A$2:$F$34,if(A509="DST",6,if(A509="TE",5,if(A509="WR",4,if(A509="RB",3,2)))),false)</f>
        <v>1.005083884</v>
      </c>
      <c r="M509" s="8">
        <f>VLOOKUP(J509,Odds!$I$2:$J$31,2,false)</f>
        <v>23.75</v>
      </c>
      <c r="N509" s="12">
        <f>VLOOKUP(if(A509="DST",K509,J509),'Avg Line'!$D$1:$E$32,2,false)</f>
        <v>29.44</v>
      </c>
      <c r="O509" s="31">
        <f t="shared" si="4"/>
        <v>0.8067255435</v>
      </c>
      <c r="P509" s="12">
        <f t="shared" si="5"/>
        <v>0</v>
      </c>
      <c r="Q509" s="12">
        <f t="shared" si="6"/>
        <v>0</v>
      </c>
      <c r="R509" s="33" t="str">
        <f t="shared" si="7"/>
        <v>TBD</v>
      </c>
      <c r="S509" s="33" t="str">
        <f t="shared" si="8"/>
        <v>TBD</v>
      </c>
      <c r="T509" s="33" t="str">
        <f t="shared" si="9"/>
        <v>TBD</v>
      </c>
      <c r="U509" s="3" t="str">
        <f>iferror(VLOOKUP(B509,Calendar!$A$2:$C$1001,2,false),"TBD")</f>
        <v>TBD</v>
      </c>
      <c r="V509" s="3" t="str">
        <f>iferror(VLOOKUP(B509,Calendar!$A$2:$C$1001,3,false),"TBD")</f>
        <v>TBD</v>
      </c>
    </row>
    <row r="510">
      <c r="A510" s="3" t="str">
        <f>VLOOKUP(B510,'DK Salaries'!$B$2:$G$1000,6,false)</f>
        <v>WR</v>
      </c>
      <c r="B510" s="3" t="s">
        <v>936</v>
      </c>
      <c r="C510" s="12" t="str">
        <f>iferror(VLOOKUP(B510,'FD Salaries'!$M$2:$P$1000,3,false)," ")</f>
        <v> </v>
      </c>
      <c r="D510" s="12" t="str">
        <f>iferror(VLOOKUP(B510,'FD Salaries'!$M$2:$P$1000,4,false)," ")</f>
        <v> </v>
      </c>
      <c r="E510" s="12">
        <f>VLOOKUP(B510,Functions!$B$2:$E$1000,4,false)</f>
        <v>0</v>
      </c>
      <c r="F510" s="30">
        <f>VLOOKUP(B510,'DK Salaries'!$B$2:$C$1000,2,false)</f>
        <v>3000</v>
      </c>
      <c r="G510" s="31">
        <f t="shared" si="1"/>
        <v>6</v>
      </c>
      <c r="H510" s="31">
        <f t="shared" si="2"/>
        <v>9</v>
      </c>
      <c r="I510" s="31">
        <f t="shared" si="3"/>
        <v>12</v>
      </c>
      <c r="J510" s="3" t="str">
        <f>IFERROR(VLOOKUP(VLOOKUP(B510,Functions!B$2:L$1000,5,false),Functions2!$A$2:$B$100,2,FALSE),VLOOKUP(B510,Functions!B$2:L$1000,5,false))</f>
        <v>NYJ</v>
      </c>
      <c r="K510" s="3" t="str">
        <f>IFERROR(VLOOKUP(VLOOKUP(B510,Functions!B$2:L$1000,11,false),Functions2!$A$2:$B$100,2,FALSE),VLOOKUP(B510,Functions!B$2:L$1000,11,false))</f>
        <v>Ari</v>
      </c>
      <c r="L510" s="32">
        <f>VLOOKUP(K510,'DK DvP'!A$2:F$34,if(A510="DST",6,if(A510="TE",5,if(A510="WR",4,if(A510="RB",3,2)))),FALSE)/VLOOKUP("AVG",'DK DvP'!$A$2:$F$34,if(A510="DST",6,if(A510="TE",5,if(A510="WR",4,if(A510="RB",3,2)))),false)</f>
        <v>0.9089984748</v>
      </c>
      <c r="M510" s="8">
        <f>VLOOKUP(J510,Odds!$I$2:$J$31,2,false)</f>
        <v>19.5</v>
      </c>
      <c r="N510" s="12">
        <f>VLOOKUP(if(A510="DST",K510,J510),'Avg Line'!$D$1:$E$32,2,false)</f>
        <v>20.3</v>
      </c>
      <c r="O510" s="31">
        <f t="shared" si="4"/>
        <v>0.960591133</v>
      </c>
      <c r="P510" s="12">
        <f t="shared" si="5"/>
        <v>0</v>
      </c>
      <c r="Q510" s="12">
        <f t="shared" si="6"/>
        <v>0</v>
      </c>
      <c r="R510" s="33" t="str">
        <f t="shared" si="7"/>
        <v>TBD</v>
      </c>
      <c r="S510" s="33" t="str">
        <f t="shared" si="8"/>
        <v>TBD</v>
      </c>
      <c r="T510" s="33" t="str">
        <f t="shared" si="9"/>
        <v>TBD</v>
      </c>
      <c r="U510" s="3" t="str">
        <f>iferror(VLOOKUP(B510,Calendar!$A$2:$C$1001,2,false),"TBD")</f>
        <v>TBD</v>
      </c>
      <c r="V510" s="3" t="str">
        <f>iferror(VLOOKUP(B510,Calendar!$A$2:$C$1001,3,false),"TBD")</f>
        <v>TBD</v>
      </c>
    </row>
    <row r="511">
      <c r="A511" s="3" t="str">
        <f>VLOOKUP(B511,'DK Salaries'!$B$2:$G$1000,6,false)</f>
        <v>WR</v>
      </c>
      <c r="B511" s="3" t="s">
        <v>720</v>
      </c>
      <c r="C511" s="12" t="str">
        <f>iferror(VLOOKUP(B511,'FD Salaries'!$M$2:$P$1000,3,false)," ")</f>
        <v/>
      </c>
      <c r="D511" s="12" t="str">
        <f>iferror(VLOOKUP(B511,'FD Salaries'!$M$2:$P$1000,4,false)," ")</f>
        <v/>
      </c>
      <c r="E511" s="12">
        <f>VLOOKUP(B511,Functions!$B$2:$E$1000,4,false)</f>
        <v>0</v>
      </c>
      <c r="F511" s="30">
        <f>VLOOKUP(B511,'DK Salaries'!$B$2:$C$1000,2,false)</f>
        <v>3000</v>
      </c>
      <c r="G511" s="31">
        <f t="shared" si="1"/>
        <v>6</v>
      </c>
      <c r="H511" s="31">
        <f t="shared" si="2"/>
        <v>9</v>
      </c>
      <c r="I511" s="31">
        <f t="shared" si="3"/>
        <v>12</v>
      </c>
      <c r="J511" s="3" t="str">
        <f>IFERROR(VLOOKUP(VLOOKUP(B511,Functions!B$2:L$1000,5,false),Functions2!$A$2:$B$100,2,FALSE),VLOOKUP(B511,Functions!B$2:L$1000,5,false))</f>
        <v>Phi</v>
      </c>
      <c r="K511" s="3" t="str">
        <f>IFERROR(VLOOKUP(VLOOKUP(B511,Functions!B$2:L$1000,11,false),Functions2!$A$2:$B$100,2,FALSE),VLOOKUP(B511,Functions!B$2:L$1000,11,false))</f>
        <v>Was</v>
      </c>
      <c r="L511" s="32">
        <f>VLOOKUP(K511,'DK DvP'!A$2:F$34,if(A511="DST",6,if(A511="TE",5,if(A511="WR",4,if(A511="RB",3,2)))),FALSE)/VLOOKUP("AVG",'DK DvP'!$A$2:$F$34,if(A511="DST",6,if(A511="TE",5,if(A511="WR",4,if(A511="RB",3,2)))),false)</f>
        <v>1.018301983</v>
      </c>
      <c r="M511" s="8">
        <f>VLOOKUP(J511,Odds!$I$2:$J$31,2,false)</f>
        <v>23.5</v>
      </c>
      <c r="N511" s="12">
        <f>VLOOKUP(if(A511="DST",K511,J511),'Avg Line'!$D$1:$E$32,2,false)</f>
        <v>22.19</v>
      </c>
      <c r="O511" s="31">
        <f t="shared" si="4"/>
        <v>1.059035602</v>
      </c>
      <c r="P511" s="12">
        <f t="shared" si="5"/>
        <v>0</v>
      </c>
      <c r="Q511" s="12">
        <f t="shared" si="6"/>
        <v>0</v>
      </c>
      <c r="R511" s="33" t="str">
        <f t="shared" si="7"/>
        <v>TBD</v>
      </c>
      <c r="S511" s="33" t="str">
        <f t="shared" si="8"/>
        <v>TBD</v>
      </c>
      <c r="T511" s="33" t="str">
        <f t="shared" si="9"/>
        <v>TBD</v>
      </c>
      <c r="U511" s="3" t="str">
        <f>iferror(VLOOKUP(B511,Calendar!$A$2:$C$1001,2,false),"TBD")</f>
        <v>TBD</v>
      </c>
      <c r="V511" s="3" t="str">
        <f>iferror(VLOOKUP(B511,Calendar!$A$2:$C$1001,3,false),"TBD")</f>
        <v>TBD</v>
      </c>
    </row>
    <row r="512">
      <c r="A512" s="3" t="str">
        <f>VLOOKUP(B512,'DK Salaries'!$B$2:$G$1000,6,false)</f>
        <v>WR</v>
      </c>
      <c r="B512" s="3" t="s">
        <v>673</v>
      </c>
      <c r="C512" s="12" t="str">
        <f>iferror(VLOOKUP(B512,'FD Salaries'!$M$2:$P$1000,3,false)," ")</f>
        <v/>
      </c>
      <c r="D512" s="12" t="str">
        <f>iferror(VLOOKUP(B512,'FD Salaries'!$M$2:$P$1000,4,false)," ")</f>
        <v/>
      </c>
      <c r="E512" s="12">
        <f>VLOOKUP(B512,Functions!$B$2:$E$1000,4,false)</f>
        <v>0</v>
      </c>
      <c r="F512" s="30">
        <f>VLOOKUP(B512,'DK Salaries'!$B$2:$C$1000,2,false)</f>
        <v>3000</v>
      </c>
      <c r="G512" s="31">
        <f t="shared" si="1"/>
        <v>6</v>
      </c>
      <c r="H512" s="31">
        <f t="shared" si="2"/>
        <v>9</v>
      </c>
      <c r="I512" s="31">
        <f t="shared" si="3"/>
        <v>12</v>
      </c>
      <c r="J512" s="3" t="str">
        <f>IFERROR(VLOOKUP(VLOOKUP(B512,Functions!B$2:L$1000,5,false),Functions2!$A$2:$B$100,2,FALSE),VLOOKUP(B512,Functions!B$2:L$1000,5,false))</f>
        <v>SDG</v>
      </c>
      <c r="K512" s="3" t="str">
        <f>IFERROR(VLOOKUP(VLOOKUP(B512,Functions!B$2:L$1000,11,false),Functions2!$A$2:$B$100,2,FALSE),VLOOKUP(B512,Functions!B$2:L$1000,11,false))</f>
        <v>Den</v>
      </c>
      <c r="L512" s="32">
        <f>VLOOKUP(K512,'DK DvP'!A$2:F$34,if(A512="DST",6,if(A512="TE",5,if(A512="WR",4,if(A512="RB",3,2)))),FALSE)/VLOOKUP("AVG",'DK DvP'!$A$2:$F$34,if(A512="DST",6,if(A512="TE",5,if(A512="WR",4,if(A512="RB",3,2)))),false)</f>
        <v>0.582104728</v>
      </c>
      <c r="M512" s="8">
        <f>VLOOKUP(J512,Odds!$I$2:$J$31,2,false)</f>
        <v>21</v>
      </c>
      <c r="N512" s="12">
        <f>VLOOKUP(if(A512="DST",K512,J512),'Avg Line'!$D$1:$E$32,2,false)</f>
        <v>24.4</v>
      </c>
      <c r="O512" s="31">
        <f t="shared" si="4"/>
        <v>0.8606557377</v>
      </c>
      <c r="P512" s="12">
        <f t="shared" si="5"/>
        <v>0</v>
      </c>
      <c r="Q512" s="12">
        <f t="shared" si="6"/>
        <v>0</v>
      </c>
      <c r="R512" s="33" t="str">
        <f t="shared" si="7"/>
        <v>TBD</v>
      </c>
      <c r="S512" s="33" t="str">
        <f t="shared" si="8"/>
        <v>TBD</v>
      </c>
      <c r="T512" s="33" t="str">
        <f t="shared" si="9"/>
        <v>TBD</v>
      </c>
      <c r="U512" s="3" t="str">
        <f>iferror(VLOOKUP(B512,Calendar!$A$2:$C$1001,2,false),"TBD")</f>
        <v>TBD</v>
      </c>
      <c r="V512" s="3" t="str">
        <f>iferror(VLOOKUP(B512,Calendar!$A$2:$C$1001,3,false),"TBD")</f>
        <v>TBD</v>
      </c>
    </row>
    <row r="513">
      <c r="A513" s="3" t="str">
        <f>VLOOKUP(B513,'DK Salaries'!$B$2:$G$1000,6,false)</f>
        <v>WR</v>
      </c>
      <c r="B513" s="3" t="s">
        <v>696</v>
      </c>
      <c r="C513" s="12" t="str">
        <f>iferror(VLOOKUP(B513,'FD Salaries'!$M$2:$P$1000,3,false)," ")</f>
        <v/>
      </c>
      <c r="D513" s="12" t="str">
        <f>iferror(VLOOKUP(B513,'FD Salaries'!$M$2:$P$1000,4,false)," ")</f>
        <v/>
      </c>
      <c r="E513" s="12">
        <f>VLOOKUP(B513,Functions!$B$2:$E$1000,4,false)</f>
        <v>0</v>
      </c>
      <c r="F513" s="30">
        <f>VLOOKUP(B513,'DK Salaries'!$B$2:$C$1000,2,false)</f>
        <v>3000</v>
      </c>
      <c r="G513" s="31">
        <f t="shared" si="1"/>
        <v>6</v>
      </c>
      <c r="H513" s="31">
        <f t="shared" si="2"/>
        <v>9</v>
      </c>
      <c r="I513" s="31">
        <f t="shared" si="3"/>
        <v>12</v>
      </c>
      <c r="J513" s="3" t="str">
        <f>IFERROR(VLOOKUP(VLOOKUP(B513,Functions!B$2:L$1000,5,false),Functions2!$A$2:$B$100,2,FALSE),VLOOKUP(B513,Functions!B$2:L$1000,5,false))</f>
        <v>SFO</v>
      </c>
      <c r="K513" s="3" t="str">
        <f>IFERROR(VLOOKUP(VLOOKUP(B513,Functions!B$2:L$1000,11,false),Functions2!$A$2:$B$100,2,FALSE),VLOOKUP(B513,Functions!B$2:L$1000,11,false))</f>
        <v>Buf</v>
      </c>
      <c r="L513" s="32">
        <f>VLOOKUP(K513,'DK DvP'!A$2:F$34,if(A513="DST",6,if(A513="TE",5,if(A513="WR",4,if(A513="RB",3,2)))),FALSE)/VLOOKUP("AVG",'DK DvP'!$A$2:$F$34,if(A513="DST",6,if(A513="TE",5,if(A513="WR",4,if(A513="RB",3,2)))),false)</f>
        <v>0.9115404169</v>
      </c>
      <c r="M513" s="8">
        <f>VLOOKUP(J513,Odds!$I$2:$J$31,2,false)</f>
        <v>18.25</v>
      </c>
      <c r="N513" s="12">
        <f>VLOOKUP(if(A513="DST",K513,J513),'Avg Line'!$D$1:$E$32,2,false)</f>
        <v>18.7</v>
      </c>
      <c r="O513" s="31">
        <f t="shared" si="4"/>
        <v>0.9759358289</v>
      </c>
      <c r="P513" s="12">
        <f t="shared" si="5"/>
        <v>0</v>
      </c>
      <c r="Q513" s="12">
        <f t="shared" si="6"/>
        <v>0</v>
      </c>
      <c r="R513" s="33" t="str">
        <f t="shared" si="7"/>
        <v>TBD</v>
      </c>
      <c r="S513" s="33" t="str">
        <f t="shared" si="8"/>
        <v>TBD</v>
      </c>
      <c r="T513" s="33" t="str">
        <f t="shared" si="9"/>
        <v>TBD</v>
      </c>
      <c r="U513" s="3" t="str">
        <f>iferror(VLOOKUP(B513,Calendar!$A$2:$C$1001,2,false),"TBD")</f>
        <v>TBD</v>
      </c>
      <c r="V513" s="3" t="str">
        <f>iferror(VLOOKUP(B513,Calendar!$A$2:$C$1001,3,false),"TBD")</f>
        <v>TBD</v>
      </c>
    </row>
    <row r="514">
      <c r="A514" s="3" t="str">
        <f>VLOOKUP(B514,'DK Salaries'!$B$2:$G$1000,6,false)</f>
        <v>WR</v>
      </c>
      <c r="B514" s="3" t="s">
        <v>729</v>
      </c>
      <c r="C514" s="12" t="str">
        <f>iferror(VLOOKUP(B514,'FD Salaries'!$M$2:$P$1000,3,false)," ")</f>
        <v/>
      </c>
      <c r="D514" s="12" t="str">
        <f>iferror(VLOOKUP(B514,'FD Salaries'!$M$2:$P$1000,4,false)," ")</f>
        <v/>
      </c>
      <c r="E514" s="12">
        <f>VLOOKUP(B514,Functions!$B$2:$E$1000,4,false)</f>
        <v>0</v>
      </c>
      <c r="F514" s="30">
        <f>VLOOKUP(B514,'DK Salaries'!$B$2:$C$1000,2,false)</f>
        <v>3000</v>
      </c>
      <c r="G514" s="31">
        <f t="shared" si="1"/>
        <v>6</v>
      </c>
      <c r="H514" s="31">
        <f t="shared" si="2"/>
        <v>9</v>
      </c>
      <c r="I514" s="31">
        <f t="shared" si="3"/>
        <v>12</v>
      </c>
      <c r="J514" s="3" t="str">
        <f>IFERROR(VLOOKUP(VLOOKUP(B514,Functions!B$2:L$1000,5,false),Functions2!$A$2:$B$100,2,FALSE),VLOOKUP(B514,Functions!B$2:L$1000,5,false))</f>
        <v>Ten</v>
      </c>
      <c r="K514" s="3" t="str">
        <f>IFERROR(VLOOKUP(VLOOKUP(B514,Functions!B$2:L$1000,11,false),Functions2!$A$2:$B$100,2,FALSE),VLOOKUP(B514,Functions!B$2:L$1000,11,false))</f>
        <v>Cle</v>
      </c>
      <c r="L514" s="32">
        <f>VLOOKUP(K514,'DK DvP'!A$2:F$34,if(A514="DST",6,if(A514="TE",5,if(A514="WR",4,if(A514="RB",3,2)))),FALSE)/VLOOKUP("AVG",'DK DvP'!$A$2:$F$34,if(A514="DST",6,if(A514="TE",5,if(A514="WR",4,if(A514="RB",3,2)))),false)</f>
        <v>1.066598882</v>
      </c>
      <c r="M514" s="8">
        <f>VLOOKUP(J514,Odds!$I$2:$J$31,2,false)</f>
        <v>26.25</v>
      </c>
      <c r="N514" s="12">
        <f>VLOOKUP(if(A514="DST",K514,J514),'Avg Line'!$D$1:$E$32,2,false)</f>
        <v>20.3</v>
      </c>
      <c r="O514" s="31">
        <f t="shared" si="4"/>
        <v>1.293103448</v>
      </c>
      <c r="P514" s="12">
        <f t="shared" si="5"/>
        <v>0</v>
      </c>
      <c r="Q514" s="12">
        <f t="shared" si="6"/>
        <v>0</v>
      </c>
      <c r="R514" s="33" t="str">
        <f t="shared" si="7"/>
        <v>TBD</v>
      </c>
      <c r="S514" s="33" t="str">
        <f t="shared" si="8"/>
        <v>TBD</v>
      </c>
      <c r="T514" s="33" t="str">
        <f t="shared" si="9"/>
        <v>TBD</v>
      </c>
      <c r="U514" s="3" t="str">
        <f>iferror(VLOOKUP(B514,Calendar!$A$2:$C$1001,2,false),"TBD")</f>
        <v>TBD</v>
      </c>
      <c r="V514" s="3" t="str">
        <f>iferror(VLOOKUP(B514,Calendar!$A$2:$C$1001,3,false),"TBD")</f>
        <v>TBD</v>
      </c>
    </row>
    <row r="515">
      <c r="A515" s="3" t="str">
        <f>VLOOKUP(B515,'DK Salaries'!$B$2:$G$1000,6,false)</f>
        <v>WR</v>
      </c>
      <c r="B515" s="3" t="s">
        <v>742</v>
      </c>
      <c r="C515" s="12" t="str">
        <f>iferror(VLOOKUP(B515,'FD Salaries'!$M$2:$P$1000,3,false)," ")</f>
        <v>Q</v>
      </c>
      <c r="D515" s="12" t="str">
        <f>iferror(VLOOKUP(B515,'FD Salaries'!$M$2:$P$1000,4,false)," ")</f>
        <v>Toe</v>
      </c>
      <c r="E515" s="12">
        <f>VLOOKUP(B515,Functions!$B$2:$E$1000,4,false)</f>
        <v>-0.2</v>
      </c>
      <c r="F515" s="30">
        <f>VLOOKUP(B515,'DK Salaries'!$B$2:$C$1000,2,false)</f>
        <v>3000</v>
      </c>
      <c r="G515" s="31">
        <f t="shared" si="1"/>
        <v>6</v>
      </c>
      <c r="H515" s="31">
        <f t="shared" si="2"/>
        <v>9</v>
      </c>
      <c r="I515" s="31">
        <f t="shared" si="3"/>
        <v>12</v>
      </c>
      <c r="J515" s="3" t="str">
        <f>IFERROR(VLOOKUP(VLOOKUP(B515,Functions!B$2:L$1000,5,false),Functions2!$A$2:$B$100,2,FALSE),VLOOKUP(B515,Functions!B$2:L$1000,5,false))</f>
        <v>NYG</v>
      </c>
      <c r="K515" s="3" t="str">
        <f>IFERROR(VLOOKUP(VLOOKUP(B515,Functions!B$2:L$1000,11,false),Functions2!$A$2:$B$100,2,FALSE),VLOOKUP(B515,Functions!B$2:L$1000,11,false))</f>
        <v>Bal</v>
      </c>
      <c r="L515" s="32">
        <f>VLOOKUP(K515,'DK DvP'!A$2:F$34,if(A515="DST",6,if(A515="TE",5,if(A515="WR",4,if(A515="RB",3,2)))),FALSE)/VLOOKUP("AVG",'DK DvP'!$A$2:$F$34,if(A515="DST",6,if(A515="TE",5,if(A515="WR",4,if(A515="RB",3,2)))),false)</f>
        <v>1.005083884</v>
      </c>
      <c r="M515" s="8">
        <f>VLOOKUP(J515,Odds!$I$2:$J$31,2,false)</f>
        <v>23.75</v>
      </c>
      <c r="N515" s="12">
        <f>VLOOKUP(if(A515="DST",K515,J515),'Avg Line'!$D$1:$E$32,2,false)</f>
        <v>29.44</v>
      </c>
      <c r="O515" s="31">
        <f t="shared" si="4"/>
        <v>0.8067255435</v>
      </c>
      <c r="P515" s="12">
        <f t="shared" si="5"/>
        <v>-0.1621653685</v>
      </c>
      <c r="Q515" s="12">
        <f t="shared" si="6"/>
        <v>-0.05405512284</v>
      </c>
      <c r="R515" s="33" t="str">
        <f t="shared" si="7"/>
        <v>TBD</v>
      </c>
      <c r="S515" s="33" t="str">
        <f t="shared" si="8"/>
        <v>TBD</v>
      </c>
      <c r="T515" s="33" t="str">
        <f t="shared" si="9"/>
        <v>TBD</v>
      </c>
      <c r="U515" s="3" t="str">
        <f>iferror(VLOOKUP(B515,Calendar!$A$2:$C$1001,2,false),"TBD")</f>
        <v>TBD</v>
      </c>
      <c r="V515" s="3" t="str">
        <f>iferror(VLOOKUP(B515,Calendar!$A$2:$C$1001,3,false),"TBD")</f>
        <v>TBD</v>
      </c>
    </row>
    <row r="516">
      <c r="A516" s="3" t="str">
        <f>VLOOKUP(B516,'DK Salaries'!$B$2:$G$1000,6,false)</f>
        <v>WR</v>
      </c>
      <c r="B516" s="3" t="s">
        <v>741</v>
      </c>
      <c r="C516" s="12" t="str">
        <f>iferror(VLOOKUP(B516,'FD Salaries'!$M$2:$P$1000,3,false)," ")</f>
        <v/>
      </c>
      <c r="D516" s="12" t="str">
        <f>iferror(VLOOKUP(B516,'FD Salaries'!$M$2:$P$1000,4,false)," ")</f>
        <v/>
      </c>
      <c r="E516" s="12">
        <f>VLOOKUP(B516,Functions!$B$2:$E$1000,4,false)</f>
        <v>-0.2</v>
      </c>
      <c r="F516" s="30">
        <f>VLOOKUP(B516,'DK Salaries'!$B$2:$C$1000,2,false)</f>
        <v>3000</v>
      </c>
      <c r="G516" s="31">
        <f t="shared" si="1"/>
        <v>6</v>
      </c>
      <c r="H516" s="31">
        <f t="shared" si="2"/>
        <v>9</v>
      </c>
      <c r="I516" s="31">
        <f t="shared" si="3"/>
        <v>12</v>
      </c>
      <c r="J516" s="3" t="str">
        <f>IFERROR(VLOOKUP(VLOOKUP(B516,Functions!B$2:L$1000,5,false),Functions2!$A$2:$B$100,2,FALSE),VLOOKUP(B516,Functions!B$2:L$1000,5,false))</f>
        <v>Bal</v>
      </c>
      <c r="K516" s="3" t="str">
        <f>IFERROR(VLOOKUP(VLOOKUP(B516,Functions!B$2:L$1000,11,false),Functions2!$A$2:$B$100,2,FALSE),VLOOKUP(B516,Functions!B$2:L$1000,11,false))</f>
        <v>NYG</v>
      </c>
      <c r="L516" s="32">
        <f>VLOOKUP(K516,'DK DvP'!A$2:F$34,if(A516="DST",6,if(A516="TE",5,if(A516="WR",4,if(A516="RB",3,2)))),FALSE)/VLOOKUP("AVG",'DK DvP'!$A$2:$F$34,if(A516="DST",6,if(A516="TE",5,if(A516="WR",4,if(A516="RB",3,2)))),false)</f>
        <v>1.071174377</v>
      </c>
      <c r="M516" s="8">
        <f>VLOOKUP(J516,Odds!$I$2:$J$31,2,false)</f>
        <v>20.75</v>
      </c>
      <c r="N516" s="12">
        <f>VLOOKUP(if(A516="DST",K516,J516),'Avg Line'!$D$1:$E$32,2,false)</f>
        <v>23.8</v>
      </c>
      <c r="O516" s="31">
        <f t="shared" si="4"/>
        <v>0.8718487395</v>
      </c>
      <c r="P516" s="12">
        <f t="shared" si="5"/>
        <v>-0.1867804061</v>
      </c>
      <c r="Q516" s="12">
        <f t="shared" si="6"/>
        <v>-0.06226013537</v>
      </c>
      <c r="R516" s="33" t="str">
        <f t="shared" si="7"/>
        <v>TBD</v>
      </c>
      <c r="S516" s="33" t="str">
        <f t="shared" si="8"/>
        <v>TBD</v>
      </c>
      <c r="T516" s="33" t="str">
        <f t="shared" si="9"/>
        <v>TBD</v>
      </c>
      <c r="U516" s="3" t="str">
        <f>iferror(VLOOKUP(B516,Calendar!$A$2:$C$1001,2,false),"TBD")</f>
        <v>TBD</v>
      </c>
      <c r="V516" s="3" t="str">
        <f>iferror(VLOOKUP(B516,Calendar!$A$2:$C$1001,3,false),"TBD")</f>
        <v>TBD</v>
      </c>
    </row>
  </sheetData>
  <conditionalFormatting sqref="F2:F516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L2:L516">
    <cfRule type="colorScale" priority="2">
      <colorScale>
        <cfvo type="min"/>
        <cfvo type="percentile" val="50"/>
        <cfvo type="max"/>
        <color rgb="FFE06666"/>
        <color rgb="FFFFD666"/>
        <color rgb="FF57BB8A"/>
      </colorScale>
    </cfRule>
  </conditionalFormatting>
  <conditionalFormatting sqref="O2:O516">
    <cfRule type="colorScale" priority="3">
      <colorScale>
        <cfvo type="min"/>
        <cfvo type="percentile" val="50"/>
        <cfvo type="max"/>
        <color rgb="FFE06666"/>
        <color rgb="FFFFD666"/>
        <color rgb="FF57BB8A"/>
      </colorScale>
    </cfRule>
  </conditionalFormatting>
  <conditionalFormatting sqref="P2:P516">
    <cfRule type="colorScale" priority="4">
      <colorScale>
        <cfvo type="min"/>
        <cfvo type="percentile" val="50"/>
        <cfvo type="max"/>
        <color rgb="FFE06666"/>
        <color rgb="FFFFD666"/>
        <color rgb="FF57BB8A"/>
      </colorScale>
    </cfRule>
  </conditionalFormatting>
  <conditionalFormatting sqref="Q2:Q516">
    <cfRule type="colorScale" priority="5">
      <colorScale>
        <cfvo type="min"/>
        <cfvo type="percentile" val="50"/>
        <cfvo type="max"/>
        <color rgb="FFE06666"/>
        <color rgb="FFFFD666"/>
        <color rgb="FF57BB8A"/>
      </colorScale>
    </cfRule>
  </conditionalFormatting>
  <conditionalFormatting sqref="R2:R516">
    <cfRule type="colorScale" priority="6">
      <colorScale>
        <cfvo type="min"/>
        <cfvo type="percentile" val="50"/>
        <cfvo type="max"/>
        <color rgb="FFE06666"/>
        <color rgb="FFFFD666"/>
        <color rgb="FF57BB8A"/>
      </colorScale>
    </cfRule>
  </conditionalFormatting>
  <conditionalFormatting sqref="S2:S516">
    <cfRule type="colorScale" priority="7">
      <colorScale>
        <cfvo type="min"/>
        <cfvo type="percentile" val="50"/>
        <cfvo type="max"/>
        <color rgb="FFE06666"/>
        <color rgb="FFFFD666"/>
        <color rgb="FF57BB8A"/>
      </colorScale>
    </cfRule>
  </conditionalFormatting>
  <conditionalFormatting sqref="T2:T516">
    <cfRule type="colorScale" priority="8">
      <colorScale>
        <cfvo type="min"/>
        <cfvo type="percentile" val="50"/>
        <cfvo type="max"/>
        <color rgb="FFE06666"/>
        <color rgb="FFFFD666"/>
        <color rgb="FF57BB8A"/>
      </colorScale>
    </cfRule>
  </conditionalFormatting>
  <conditionalFormatting sqref="C1:C516">
    <cfRule type="containsText" dxfId="0" priority="9" operator="containsText" text="Q">
      <formula>NOT(ISERROR(SEARCH(("Q"),(C1))))</formula>
    </cfRule>
  </conditionalFormatting>
  <conditionalFormatting sqref="C1:C516">
    <cfRule type="containsText" dxfId="1" priority="10" operator="containsText" text="IR">
      <formula>NOT(ISERROR(SEARCH(("IR"),(C1))))</formula>
    </cfRule>
  </conditionalFormatting>
  <conditionalFormatting sqref="C1:C516">
    <cfRule type="containsText" dxfId="1" priority="11" operator="containsText" text="O">
      <formula>NOT(ISERROR(SEARCH(("O"),(C1))))</formula>
    </cfRule>
  </conditionalFormatting>
  <conditionalFormatting sqref="C1:C516">
    <cfRule type="containsText" dxfId="2" priority="12" operator="containsText" text="P">
      <formula>NOT(ISERROR(SEARCH(("P"),(C1))))</formula>
    </cfRule>
  </conditionalFormatting>
  <conditionalFormatting sqref="E2:E516">
    <cfRule type="colorScale" priority="13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</sheetPr>
  <sheetViews>
    <sheetView workbookViewId="0"/>
  </sheetViews>
  <sheetFormatPr customHeight="1" defaultColWidth="14.43" defaultRowHeight="15.75"/>
  <cols>
    <col customWidth="1" min="1" max="1" width="4.29"/>
    <col customWidth="1" min="2" max="2" width="17.43"/>
    <col customWidth="1" min="3" max="3" width="5.57"/>
    <col customWidth="1" min="4" max="4" width="13.0"/>
    <col customWidth="1" min="5" max="5" width="4.71"/>
    <col customWidth="1" min="6" max="6" width="5.57"/>
    <col customWidth="1" min="7" max="10" width="4.71"/>
    <col customWidth="1" min="11" max="11" width="8.0"/>
    <col customWidth="1" min="12" max="12" width="4.71"/>
    <col customWidth="1" min="13" max="13" width="5.43"/>
    <col customWidth="1" min="14" max="14" width="8.14"/>
    <col customWidth="1" min="15" max="15" width="4.29"/>
    <col customWidth="1" min="16" max="16" width="12.71"/>
    <col customWidth="1" min="17" max="17" width="12.0"/>
    <col customWidth="1" min="18" max="18" width="6.86"/>
    <col customWidth="1" min="19" max="20" width="6.0"/>
    <col customWidth="1" min="21" max="21" width="4.86"/>
    <col customWidth="1" min="22" max="22" width="6.14"/>
  </cols>
  <sheetData>
    <row r="1">
      <c r="A1" s="16" t="s">
        <v>6</v>
      </c>
      <c r="B1" s="16" t="s">
        <v>1</v>
      </c>
      <c r="C1" s="17" t="s">
        <v>1556</v>
      </c>
      <c r="D1" s="17" t="s">
        <v>1559</v>
      </c>
      <c r="E1" s="18" t="s">
        <v>1560</v>
      </c>
      <c r="F1" s="19" t="s">
        <v>2</v>
      </c>
      <c r="G1" s="20" t="s">
        <v>1564</v>
      </c>
      <c r="H1" s="20" t="s">
        <v>1569</v>
      </c>
      <c r="I1" s="20" t="s">
        <v>1570</v>
      </c>
      <c r="J1" s="21" t="s">
        <v>14</v>
      </c>
      <c r="K1" s="22" t="s">
        <v>15</v>
      </c>
      <c r="L1" s="23" t="s">
        <v>1574</v>
      </c>
      <c r="M1" s="24" t="s">
        <v>1576</v>
      </c>
      <c r="N1" s="24" t="s">
        <v>1577</v>
      </c>
      <c r="O1" s="25" t="s">
        <v>1578</v>
      </c>
      <c r="P1" s="26" t="s">
        <v>1582</v>
      </c>
      <c r="Q1" s="27" t="s">
        <v>1585</v>
      </c>
      <c r="R1" s="28" t="s">
        <v>1588</v>
      </c>
      <c r="S1" s="28" t="s">
        <v>1589</v>
      </c>
      <c r="T1" s="28" t="s">
        <v>1590</v>
      </c>
      <c r="U1" s="29" t="s">
        <v>1591</v>
      </c>
      <c r="V1" s="29" t="s">
        <v>1595</v>
      </c>
    </row>
    <row r="2">
      <c r="A2" s="8" t="str">
        <f>VLOOKUP(B2,'FD Salaries'!$M$2:$T$1000,8,false)</f>
        <v>D</v>
      </c>
      <c r="B2" s="3" t="s">
        <v>2337</v>
      </c>
      <c r="C2" s="12" t="str">
        <f>iferror(VLOOKUP(B2,'FD Salaries'!$M$2:$P$1000,3,false)," ")</f>
        <v/>
      </c>
      <c r="D2" s="12" t="str">
        <f>iferror(VLOOKUP(B2,'FD Salaries'!$M$2:$P$1000,4,false)," ")</f>
        <v/>
      </c>
      <c r="E2" s="12">
        <f>VLOOKUP(B2,'FD Salaries'!$M$2:$T$1000,5,false)</f>
        <v>11.4</v>
      </c>
      <c r="F2" s="30">
        <f>VLOOKUP(B2,'FD Salaries'!$M$2:$N$1000,2,false)</f>
        <v>5400</v>
      </c>
      <c r="G2" s="31">
        <f t="shared" ref="G2:G692" si="1">(F2/1000)*2</f>
        <v>10.8</v>
      </c>
      <c r="H2" s="31">
        <f t="shared" ref="H2:H692" si="2">(F2/1000)*3</f>
        <v>16.2</v>
      </c>
      <c r="I2" s="31">
        <f t="shared" ref="I2:I692" si="3">(F2/1000)*4</f>
        <v>21.6</v>
      </c>
      <c r="J2" s="3" t="str">
        <f>VLOOKUP(B2,'FD Salaries'!$M$2:$T$1000,6,false)</f>
        <v>ARI</v>
      </c>
      <c r="K2" s="3" t="str">
        <f>VLOOKUP(B2,'FD Salaries'!$M$2:$T$1000,7,false)</f>
        <v>NYJ</v>
      </c>
      <c r="L2" s="32">
        <f>VLOOKUP(K2,'FD DvP'!A$2:F$34,if(A2="D",6,if(A2="TE",5,if(A2="WR",4,if(A2="RB",3,2)))),FALSE)/VLOOKUP("AVG",'FD DvP'!$A$2:$F$34,if(A2="D",6,if(A2="TE",5,if(A2="WR",4,if(A2="RB",3,2)))),false)</f>
        <v>1.900584795</v>
      </c>
      <c r="M2" s="8">
        <f>VLOOKUP(J2,Odds!$L$2:$M$31,2,false)</f>
        <v>27.5</v>
      </c>
      <c r="N2" s="12">
        <f>VLOOKUP(if(A2="DST",K2,J2),'Avg Line'!$A$1:$B$32,2,false)</f>
        <v>26.3</v>
      </c>
      <c r="O2" s="31">
        <f t="shared" ref="O2:O692" si="4">M2/N2</f>
        <v>1.045627376</v>
      </c>
      <c r="P2" s="12">
        <f t="shared" ref="P2:P692" si="5">(O2*L2)*E2</f>
        <v>22.65525982</v>
      </c>
      <c r="Q2" s="12">
        <f t="shared" ref="Q2:Q692" si="6">P2/(F2/1000)</f>
        <v>4.195418486</v>
      </c>
      <c r="R2" s="33" t="str">
        <f t="shared" ref="R2:R692" si="7">iferror(1-NORMDIST(G2,U2,V2,1),"TBD")</f>
        <v>TBD</v>
      </c>
      <c r="S2" s="33" t="str">
        <f t="shared" ref="S2:S692" si="8">iferror(1-NORMDIST(H2,U2,V2,1),"TBD")</f>
        <v>TBD</v>
      </c>
      <c r="T2" s="33" t="str">
        <f t="shared" ref="T2:T692" si="9">iferror(1-NORMDIST(I2,U2,V2,1),"TBD")</f>
        <v>TBD</v>
      </c>
      <c r="U2" s="3" t="str">
        <f>iferror(VLOOKUP(B2,Calendar!$A$2:$C$1001,2,false),"TBD")</f>
        <v>TBD</v>
      </c>
      <c r="V2" s="3" t="str">
        <f>iferror(VLOOKUP(B2,Calendar!$A$2:$C$1001,3,false),"TBD")</f>
        <v>TBD</v>
      </c>
    </row>
    <row r="3">
      <c r="A3" s="8" t="str">
        <f>VLOOKUP(B3,'FD Salaries'!$M$2:$T$1000,8,false)</f>
        <v>D</v>
      </c>
      <c r="B3" s="3" t="s">
        <v>2338</v>
      </c>
      <c r="C3" s="12" t="str">
        <f>iferror(VLOOKUP(B3,'FD Salaries'!$M$2:$P$1000,3,false)," ")</f>
        <v/>
      </c>
      <c r="D3" s="12" t="str">
        <f>iferror(VLOOKUP(B3,'FD Salaries'!$M$2:$P$1000,4,false)," ")</f>
        <v/>
      </c>
      <c r="E3" s="12">
        <f>VLOOKUP(B3,'FD Salaries'!$M$2:$T$1000,5,false)</f>
        <v>13.8</v>
      </c>
      <c r="F3" s="30">
        <f>VLOOKUP(B3,'FD Salaries'!$M$2:$N$1000,2,false)</f>
        <v>4800</v>
      </c>
      <c r="G3" s="31">
        <f t="shared" si="1"/>
        <v>9.6</v>
      </c>
      <c r="H3" s="31">
        <f t="shared" si="2"/>
        <v>14.4</v>
      </c>
      <c r="I3" s="31">
        <f t="shared" si="3"/>
        <v>19.2</v>
      </c>
      <c r="J3" s="3" t="str">
        <f>VLOOKUP(B3,'FD Salaries'!$M$2:$T$1000,6,false)</f>
        <v>BUF</v>
      </c>
      <c r="K3" s="3" t="str">
        <f>VLOOKUP(B3,'FD Salaries'!$M$2:$T$1000,7,false)</f>
        <v>SF</v>
      </c>
      <c r="L3" s="32">
        <f>VLOOKUP(K3,'FD DvP'!A$2:F$34,if(A3="D",6,if(A3="TE",5,if(A3="WR",4,if(A3="RB",3,2)))),FALSE)/VLOOKUP("AVG",'FD DvP'!$A$2:$F$34,if(A3="D",6,if(A3="TE",5,if(A3="WR",4,if(A3="RB",3,2)))),false)</f>
        <v>1.081871345</v>
      </c>
      <c r="M3" s="8">
        <f>VLOOKUP(J3,Odds!$L$2:$M$31,2,false)</f>
        <v>26.25</v>
      </c>
      <c r="N3" s="12">
        <f>VLOOKUP(if(A3="DST",K3,J3),'Avg Line'!$A$1:$B$32,2,false)</f>
        <v>20.75</v>
      </c>
      <c r="O3" s="31">
        <f t="shared" si="4"/>
        <v>1.265060241</v>
      </c>
      <c r="P3" s="12">
        <f t="shared" si="5"/>
        <v>18.88712746</v>
      </c>
      <c r="Q3" s="12">
        <f t="shared" si="6"/>
        <v>3.93481822</v>
      </c>
      <c r="R3" s="33" t="str">
        <f t="shared" si="7"/>
        <v>TBD</v>
      </c>
      <c r="S3" s="33" t="str">
        <f t="shared" si="8"/>
        <v>TBD</v>
      </c>
      <c r="T3" s="33" t="str">
        <f t="shared" si="9"/>
        <v>TBD</v>
      </c>
      <c r="U3" s="3" t="str">
        <f>iferror(VLOOKUP(B3,Calendar!$A$2:$C$1001,2,false),"TBD")</f>
        <v>TBD</v>
      </c>
      <c r="V3" s="3" t="str">
        <f>iferror(VLOOKUP(B3,Calendar!$A$2:$C$1001,3,false),"TBD")</f>
        <v>TBD</v>
      </c>
    </row>
    <row r="4">
      <c r="A4" s="8" t="str">
        <f>VLOOKUP(B4,'FD Salaries'!$M$2:$T$1000,8,false)</f>
        <v>D</v>
      </c>
      <c r="B4" s="3" t="s">
        <v>2339</v>
      </c>
      <c r="C4" s="12" t="str">
        <f>iferror(VLOOKUP(B4,'FD Salaries'!$M$2:$P$1000,3,false)," ")</f>
        <v/>
      </c>
      <c r="D4" s="12" t="str">
        <f>iferror(VLOOKUP(B4,'FD Salaries'!$M$2:$P$1000,4,false)," ")</f>
        <v/>
      </c>
      <c r="E4" s="12">
        <f>VLOOKUP(B4,'FD Salaries'!$M$2:$T$1000,5,false)</f>
        <v>7</v>
      </c>
      <c r="F4" s="30">
        <f>VLOOKUP(B4,'FD Salaries'!$M$2:$N$1000,2,false)</f>
        <v>4400</v>
      </c>
      <c r="G4" s="31">
        <f t="shared" si="1"/>
        <v>8.8</v>
      </c>
      <c r="H4" s="31">
        <f t="shared" si="2"/>
        <v>13.2</v>
      </c>
      <c r="I4" s="31">
        <f t="shared" si="3"/>
        <v>17.6</v>
      </c>
      <c r="J4" s="3" t="str">
        <f>VLOOKUP(B4,'FD Salaries'!$M$2:$T$1000,6,false)</f>
        <v>HOU</v>
      </c>
      <c r="K4" s="3" t="str">
        <f>VLOOKUP(B4,'FD Salaries'!$M$2:$T$1000,7,false)</f>
        <v>IND</v>
      </c>
      <c r="L4" s="32">
        <f>VLOOKUP(K4,'FD DvP'!A$2:F$34,if(A4="D",6,if(A4="TE",5,if(A4="WR",4,if(A4="RB",3,2)))),FALSE)/VLOOKUP("AVG",'FD DvP'!$A$2:$F$34,if(A4="D",6,if(A4="TE",5,if(A4="WR",4,if(A4="RB",3,2)))),false)</f>
        <v>1.461988304</v>
      </c>
      <c r="M4" s="8">
        <f>VLOOKUP(J4,Odds!$L$2:$M$31,2,false)</f>
        <v>24.5</v>
      </c>
      <c r="N4" s="12">
        <f>VLOOKUP(if(A4="DST",K4,J4),'Avg Line'!$A$1:$B$32,2,false)</f>
        <v>21.44</v>
      </c>
      <c r="O4" s="31">
        <f t="shared" si="4"/>
        <v>1.142723881</v>
      </c>
      <c r="P4" s="12">
        <f t="shared" si="5"/>
        <v>11.69454264</v>
      </c>
      <c r="Q4" s="12">
        <f t="shared" si="6"/>
        <v>2.657850599</v>
      </c>
      <c r="R4" s="33" t="str">
        <f t="shared" si="7"/>
        <v>TBD</v>
      </c>
      <c r="S4" s="33" t="str">
        <f t="shared" si="8"/>
        <v>TBD</v>
      </c>
      <c r="T4" s="33" t="str">
        <f t="shared" si="9"/>
        <v>TBD</v>
      </c>
      <c r="U4" s="3" t="str">
        <f>iferror(VLOOKUP(B4,Calendar!$A$2:$C$1001,2,false),"TBD")</f>
        <v>TBD</v>
      </c>
      <c r="V4" s="3" t="str">
        <f>iferror(VLOOKUP(B4,Calendar!$A$2:$C$1001,3,false),"TBD")</f>
        <v>TBD</v>
      </c>
    </row>
    <row r="5">
      <c r="A5" s="8" t="str">
        <f>VLOOKUP(B5,'FD Salaries'!$M$2:$T$1000,8,false)</f>
        <v>D</v>
      </c>
      <c r="B5" s="3" t="s">
        <v>2340</v>
      </c>
      <c r="C5" s="12" t="str">
        <f>iferror(VLOOKUP(B5,'FD Salaries'!$M$2:$P$1000,3,false)," ")</f>
        <v/>
      </c>
      <c r="D5" s="12" t="str">
        <f>iferror(VLOOKUP(B5,'FD Salaries'!$M$2:$P$1000,4,false)," ")</f>
        <v/>
      </c>
      <c r="E5" s="12">
        <f>VLOOKUP(B5,'FD Salaries'!$M$2:$T$1000,5,false)</f>
        <v>7.4</v>
      </c>
      <c r="F5" s="30">
        <f>VLOOKUP(B5,'FD Salaries'!$M$2:$N$1000,2,false)</f>
        <v>4700</v>
      </c>
      <c r="G5" s="31">
        <f t="shared" si="1"/>
        <v>9.4</v>
      </c>
      <c r="H5" s="31">
        <f t="shared" si="2"/>
        <v>14.1</v>
      </c>
      <c r="I5" s="31">
        <f t="shared" si="3"/>
        <v>18.8</v>
      </c>
      <c r="J5" s="3" t="str">
        <f>VLOOKUP(B5,'FD Salaries'!$M$2:$T$1000,6,false)</f>
        <v>TEN</v>
      </c>
      <c r="K5" s="3" t="str">
        <f>VLOOKUP(B5,'FD Salaries'!$M$2:$T$1000,7,false)</f>
        <v>CLE</v>
      </c>
      <c r="L5" s="32">
        <f>VLOOKUP(K5,'FD DvP'!A$2:F$34,if(A5="D",6,if(A5="TE",5,if(A5="WR",4,if(A5="RB",3,2)))),FALSE)/VLOOKUP("AVG",'FD DvP'!$A$2:$F$34,if(A5="D",6,if(A5="TE",5,if(A5="WR",4,if(A5="RB",3,2)))),false)</f>
        <v>1.257309942</v>
      </c>
      <c r="M5" s="8">
        <f>VLOOKUP(J5,Odds!$L$2:$M$31,2,false)</f>
        <v>26.25</v>
      </c>
      <c r="N5" s="12">
        <f>VLOOKUP(if(A5="DST",K5,J5),'Avg Line'!$A$1:$B$32,2,false)</f>
        <v>20.3</v>
      </c>
      <c r="O5" s="31">
        <f t="shared" si="4"/>
        <v>1.293103448</v>
      </c>
      <c r="P5" s="12">
        <f t="shared" si="5"/>
        <v>12.03115547</v>
      </c>
      <c r="Q5" s="12">
        <f t="shared" si="6"/>
        <v>2.559820314</v>
      </c>
      <c r="R5" s="33" t="str">
        <f t="shared" si="7"/>
        <v>TBD</v>
      </c>
      <c r="S5" s="33" t="str">
        <f t="shared" si="8"/>
        <v>TBD</v>
      </c>
      <c r="T5" s="33" t="str">
        <f t="shared" si="9"/>
        <v>TBD</v>
      </c>
      <c r="U5" s="3" t="str">
        <f>iferror(VLOOKUP(B5,Calendar!$A$2:$C$1001,2,false),"TBD")</f>
        <v>TBD</v>
      </c>
      <c r="V5" s="3" t="str">
        <f>iferror(VLOOKUP(B5,Calendar!$A$2:$C$1001,3,false),"TBD")</f>
        <v>TBD</v>
      </c>
    </row>
    <row r="6">
      <c r="A6" s="8" t="str">
        <f>VLOOKUP(B6,'FD Salaries'!$M$2:$T$1000,8,false)</f>
        <v>D</v>
      </c>
      <c r="B6" s="3" t="s">
        <v>2341</v>
      </c>
      <c r="C6" s="12" t="str">
        <f>iferror(VLOOKUP(B6,'FD Salaries'!$M$2:$P$1000,3,false)," ")</f>
        <v/>
      </c>
      <c r="D6" s="12" t="str">
        <f>iferror(VLOOKUP(B6,'FD Salaries'!$M$2:$P$1000,4,false)," ")</f>
        <v/>
      </c>
      <c r="E6" s="12">
        <f>VLOOKUP(B6,'FD Salaries'!$M$2:$T$1000,5,false)</f>
        <v>8.4</v>
      </c>
      <c r="F6" s="30">
        <f>VLOOKUP(B6,'FD Salaries'!$M$2:$N$1000,2,false)</f>
        <v>4700</v>
      </c>
      <c r="G6" s="31">
        <f t="shared" si="1"/>
        <v>9.4</v>
      </c>
      <c r="H6" s="31">
        <f t="shared" si="2"/>
        <v>14.1</v>
      </c>
      <c r="I6" s="31">
        <f t="shared" si="3"/>
        <v>18.8</v>
      </c>
      <c r="J6" s="3" t="str">
        <f>VLOOKUP(B6,'FD Salaries'!$M$2:$T$1000,6,false)</f>
        <v>NE</v>
      </c>
      <c r="K6" s="3" t="str">
        <f>VLOOKUP(B6,'FD Salaries'!$M$2:$T$1000,7,false)</f>
        <v>CIN</v>
      </c>
      <c r="L6" s="32">
        <f>VLOOKUP(K6,'FD DvP'!A$2:F$34,if(A6="D",6,if(A6="TE",5,if(A6="WR",4,if(A6="RB",3,2)))),FALSE)/VLOOKUP("AVG",'FD DvP'!$A$2:$F$34,if(A6="D",6,if(A6="TE",5,if(A6="WR",4,if(A6="RB",3,2)))),false)</f>
        <v>0.8771929825</v>
      </c>
      <c r="M6" s="8">
        <f>VLOOKUP(J6,Odds!$L$2:$M$31,2,false)</f>
        <v>28</v>
      </c>
      <c r="N6" s="12">
        <f>VLOOKUP(if(A6="DST",K6,J6),'Avg Line'!$A$1:$B$32,2,false)</f>
        <v>22.35</v>
      </c>
      <c r="O6" s="31">
        <f t="shared" si="4"/>
        <v>1.252796421</v>
      </c>
      <c r="P6" s="12">
        <f t="shared" si="5"/>
        <v>9.23113152</v>
      </c>
      <c r="Q6" s="12">
        <f t="shared" si="6"/>
        <v>1.964070536</v>
      </c>
      <c r="R6" s="33" t="str">
        <f t="shared" si="7"/>
        <v>TBD</v>
      </c>
      <c r="S6" s="33" t="str">
        <f t="shared" si="8"/>
        <v>TBD</v>
      </c>
      <c r="T6" s="33" t="str">
        <f t="shared" si="9"/>
        <v>TBD</v>
      </c>
      <c r="U6" s="3" t="str">
        <f>iferror(VLOOKUP(B6,Calendar!$A$2:$C$1001,2,false),"TBD")</f>
        <v>TBD</v>
      </c>
      <c r="V6" s="3" t="str">
        <f>iferror(VLOOKUP(B6,Calendar!$A$2:$C$1001,3,false),"TBD")</f>
        <v>TBD</v>
      </c>
    </row>
    <row r="7">
      <c r="A7" s="8" t="str">
        <f>VLOOKUP(B7,'FD Salaries'!$M$2:$T$1000,8,false)</f>
        <v>D</v>
      </c>
      <c r="B7" s="3" t="s">
        <v>2342</v>
      </c>
      <c r="C7" s="12" t="str">
        <f>iferror(VLOOKUP(B7,'FD Salaries'!$M$2:$P$1000,3,false)," ")</f>
        <v/>
      </c>
      <c r="D7" s="12" t="str">
        <f>iferror(VLOOKUP(B7,'FD Salaries'!$M$2:$P$1000,4,false)," ")</f>
        <v/>
      </c>
      <c r="E7" s="12">
        <f>VLOOKUP(B7,'FD Salaries'!$M$2:$T$1000,5,false)</f>
        <v>7</v>
      </c>
      <c r="F7" s="30">
        <f>VLOOKUP(B7,'FD Salaries'!$M$2:$N$1000,2,false)</f>
        <v>4700</v>
      </c>
      <c r="G7" s="31">
        <f t="shared" si="1"/>
        <v>9.4</v>
      </c>
      <c r="H7" s="31">
        <f t="shared" si="2"/>
        <v>14.1</v>
      </c>
      <c r="I7" s="31">
        <f t="shared" si="3"/>
        <v>18.8</v>
      </c>
      <c r="J7" s="3" t="str">
        <f>VLOOKUP(B7,'FD Salaries'!$M$2:$T$1000,6,false)</f>
        <v>CAR</v>
      </c>
      <c r="K7" s="3" t="str">
        <f>VLOOKUP(B7,'FD Salaries'!$M$2:$T$1000,7,false)</f>
        <v>NO</v>
      </c>
      <c r="L7" s="32">
        <f>VLOOKUP(K7,'FD DvP'!A$2:F$34,if(A7="D",6,if(A7="TE",5,if(A7="WR",4,if(A7="RB",3,2)))),FALSE)/VLOOKUP("AVG",'FD DvP'!$A$2:$F$34,if(A7="D",6,if(A7="TE",5,if(A7="WR",4,if(A7="RB",3,2)))),false)</f>
        <v>1.279239766</v>
      </c>
      <c r="M7" s="8">
        <f>VLOOKUP(J7,Odds!$L$2:$M$31,2,false)</f>
        <v>25.5</v>
      </c>
      <c r="N7" s="12">
        <f>VLOOKUP(if(A7="DST",K7,J7),'Avg Line'!$A$1:$B$32,2,false)</f>
        <v>25</v>
      </c>
      <c r="O7" s="31">
        <f t="shared" si="4"/>
        <v>1.02</v>
      </c>
      <c r="P7" s="12">
        <f t="shared" si="5"/>
        <v>9.13377193</v>
      </c>
      <c r="Q7" s="12">
        <f t="shared" si="6"/>
        <v>1.94335573</v>
      </c>
      <c r="R7" s="33" t="str">
        <f t="shared" si="7"/>
        <v>TBD</v>
      </c>
      <c r="S7" s="33" t="str">
        <f t="shared" si="8"/>
        <v>TBD</v>
      </c>
      <c r="T7" s="33" t="str">
        <f t="shared" si="9"/>
        <v>TBD</v>
      </c>
      <c r="U7" s="3" t="str">
        <f>iferror(VLOOKUP(B7,Calendar!$A$2:$C$1001,2,false),"TBD")</f>
        <v>TBD</v>
      </c>
      <c r="V7" s="3" t="str">
        <f>iferror(VLOOKUP(B7,Calendar!$A$2:$C$1001,3,false),"TBD")</f>
        <v>TBD</v>
      </c>
    </row>
    <row r="8">
      <c r="A8" s="8" t="str">
        <f>VLOOKUP(B8,'FD Salaries'!$M$2:$T$1000,8,false)</f>
        <v>D</v>
      </c>
      <c r="B8" s="3" t="s">
        <v>2343</v>
      </c>
      <c r="C8" s="12" t="str">
        <f>iferror(VLOOKUP(B8,'FD Salaries'!$M$2:$P$1000,3,false)," ")</f>
        <v/>
      </c>
      <c r="D8" s="12" t="str">
        <f>iferror(VLOOKUP(B8,'FD Salaries'!$M$2:$P$1000,4,false)," ")</f>
        <v/>
      </c>
      <c r="E8" s="12">
        <f>VLOOKUP(B8,'FD Salaries'!$M$2:$T$1000,5,false)</f>
        <v>11.2</v>
      </c>
      <c r="F8" s="30">
        <f>VLOOKUP(B8,'FD Salaries'!$M$2:$N$1000,2,false)</f>
        <v>5000</v>
      </c>
      <c r="G8" s="31">
        <f t="shared" si="1"/>
        <v>10</v>
      </c>
      <c r="H8" s="31">
        <f t="shared" si="2"/>
        <v>15</v>
      </c>
      <c r="I8" s="31">
        <f t="shared" si="3"/>
        <v>20</v>
      </c>
      <c r="J8" s="3" t="str">
        <f>VLOOKUP(B8,'FD Salaries'!$M$2:$T$1000,6,false)</f>
        <v>DEN</v>
      </c>
      <c r="K8" s="3" t="str">
        <f>VLOOKUP(B8,'FD Salaries'!$M$2:$T$1000,7,false)</f>
        <v>SD</v>
      </c>
      <c r="L8" s="32">
        <f>VLOOKUP(K8,'FD DvP'!A$2:F$34,if(A8="D",6,if(A8="TE",5,if(A8="WR",4,if(A8="RB",3,2)))),FALSE)/VLOOKUP("AVG",'FD DvP'!$A$2:$F$34,if(A8="D",6,if(A8="TE",5,if(A8="WR",4,if(A8="RB",3,2)))),false)</f>
        <v>0.7894736842</v>
      </c>
      <c r="M8" s="8">
        <f>VLOOKUP(J8,Odds!$L$2:$M$31,2,false)</f>
        <v>24</v>
      </c>
      <c r="N8" s="12">
        <f>VLOOKUP(if(A8="DST",K8,J8),'Avg Line'!$A$1:$B$32,2,false)</f>
        <v>22.35</v>
      </c>
      <c r="O8" s="31">
        <f t="shared" si="4"/>
        <v>1.073825503</v>
      </c>
      <c r="P8" s="12">
        <f t="shared" si="5"/>
        <v>9.494878135</v>
      </c>
      <c r="Q8" s="12">
        <f t="shared" si="6"/>
        <v>1.898975627</v>
      </c>
      <c r="R8" s="33" t="str">
        <f t="shared" si="7"/>
        <v>TBD</v>
      </c>
      <c r="S8" s="33" t="str">
        <f t="shared" si="8"/>
        <v>TBD</v>
      </c>
      <c r="T8" s="33" t="str">
        <f t="shared" si="9"/>
        <v>TBD</v>
      </c>
      <c r="U8" s="3" t="str">
        <f>iferror(VLOOKUP(B8,Calendar!$A$2:$C$1001,2,false),"TBD")</f>
        <v>TBD</v>
      </c>
      <c r="V8" s="3" t="str">
        <f>iferror(VLOOKUP(B8,Calendar!$A$2:$C$1001,3,false),"TBD")</f>
        <v>TBD</v>
      </c>
    </row>
    <row r="9">
      <c r="A9" s="8" t="str">
        <f>VLOOKUP(B9,'FD Salaries'!$M$2:$T$1000,8,false)</f>
        <v>D</v>
      </c>
      <c r="B9" s="3" t="s">
        <v>2344</v>
      </c>
      <c r="C9" s="12" t="str">
        <f>iferror(VLOOKUP(B9,'FD Salaries'!$M$2:$P$1000,3,false)," ")</f>
        <v/>
      </c>
      <c r="D9" s="12" t="str">
        <f>iferror(VLOOKUP(B9,'FD Salaries'!$M$2:$P$1000,4,false)," ")</f>
        <v/>
      </c>
      <c r="E9" s="12">
        <f>VLOOKUP(B9,'FD Salaries'!$M$2:$T$1000,5,false)</f>
        <v>4.4</v>
      </c>
      <c r="F9" s="30">
        <f>VLOOKUP(B9,'FD Salaries'!$M$2:$N$1000,2,false)</f>
        <v>4100</v>
      </c>
      <c r="G9" s="31">
        <f t="shared" si="1"/>
        <v>8.2</v>
      </c>
      <c r="H9" s="31">
        <f t="shared" si="2"/>
        <v>12.3</v>
      </c>
      <c r="I9" s="31">
        <f t="shared" si="3"/>
        <v>16.4</v>
      </c>
      <c r="J9" s="3" t="str">
        <f>VLOOKUP(B9,'FD Salaries'!$M$2:$T$1000,6,false)</f>
        <v>CLE</v>
      </c>
      <c r="K9" s="3" t="str">
        <f>VLOOKUP(B9,'FD Salaries'!$M$2:$T$1000,7,false)</f>
        <v>TEN</v>
      </c>
      <c r="L9" s="32">
        <f>VLOOKUP(K9,'FD DvP'!A$2:F$34,if(A9="D",6,if(A9="TE",5,if(A9="WR",4,if(A9="RB",3,2)))),FALSE)/VLOOKUP("AVG",'FD DvP'!$A$2:$F$34,if(A9="D",6,if(A9="TE",5,if(A9="WR",4,if(A9="RB",3,2)))),false)</f>
        <v>1.666666667</v>
      </c>
      <c r="M9" s="8">
        <f>VLOOKUP(J9,Odds!$L$2:$M$31,2,false)</f>
        <v>19.25</v>
      </c>
      <c r="N9" s="12">
        <f>VLOOKUP(if(A9="DST",K9,J9),'Avg Line'!$A$1:$B$32,2,false)</f>
        <v>18.5</v>
      </c>
      <c r="O9" s="31">
        <f t="shared" si="4"/>
        <v>1.040540541</v>
      </c>
      <c r="P9" s="12">
        <f t="shared" si="5"/>
        <v>7.630630631</v>
      </c>
      <c r="Q9" s="12">
        <f t="shared" si="6"/>
        <v>1.861129422</v>
      </c>
      <c r="R9" s="33" t="str">
        <f t="shared" si="7"/>
        <v>TBD</v>
      </c>
      <c r="S9" s="33" t="str">
        <f t="shared" si="8"/>
        <v>TBD</v>
      </c>
      <c r="T9" s="33" t="str">
        <f t="shared" si="9"/>
        <v>TBD</v>
      </c>
      <c r="U9" s="3" t="str">
        <f>iferror(VLOOKUP(B9,Calendar!$A$2:$C$1001,2,false),"TBD")</f>
        <v>TBD</v>
      </c>
      <c r="V9" s="3" t="str">
        <f>iferror(VLOOKUP(B9,Calendar!$A$2:$C$1001,3,false),"TBD")</f>
        <v>TBD</v>
      </c>
    </row>
    <row r="10">
      <c r="A10" s="8" t="str">
        <f>VLOOKUP(B10,'FD Salaries'!$M$2:$T$1000,8,false)</f>
        <v>D</v>
      </c>
      <c r="B10" s="3" t="s">
        <v>2345</v>
      </c>
      <c r="C10" s="12" t="str">
        <f>iferror(VLOOKUP(B10,'FD Salaries'!$M$2:$P$1000,3,false)," ")</f>
        <v/>
      </c>
      <c r="D10" s="12" t="str">
        <f>iferror(VLOOKUP(B10,'FD Salaries'!$M$2:$P$1000,4,false)," ")</f>
        <v/>
      </c>
      <c r="E10" s="12">
        <f>VLOOKUP(B10,'FD Salaries'!$M$2:$T$1000,5,false)</f>
        <v>11.75</v>
      </c>
      <c r="F10" s="30">
        <f>VLOOKUP(B10,'FD Salaries'!$M$2:$N$1000,2,false)</f>
        <v>4500</v>
      </c>
      <c r="G10" s="31">
        <f t="shared" si="1"/>
        <v>9</v>
      </c>
      <c r="H10" s="31">
        <f t="shared" si="2"/>
        <v>13.5</v>
      </c>
      <c r="I10" s="31">
        <f t="shared" si="3"/>
        <v>18</v>
      </c>
      <c r="J10" s="3" t="str">
        <f>VLOOKUP(B10,'FD Salaries'!$M$2:$T$1000,6,false)</f>
        <v>PHI</v>
      </c>
      <c r="K10" s="3" t="str">
        <f>VLOOKUP(B10,'FD Salaries'!$M$2:$T$1000,7,false)</f>
        <v>WAS</v>
      </c>
      <c r="L10" s="32">
        <f>VLOOKUP(K10,'FD DvP'!A$2:F$34,if(A10="D",6,if(A10="TE",5,if(A10="WR",4,if(A10="RB",3,2)))),FALSE)/VLOOKUP("AVG",'FD DvP'!$A$2:$F$34,if(A10="D",6,if(A10="TE",5,if(A10="WR",4,if(A10="RB",3,2)))),false)</f>
        <v>0.6432748538</v>
      </c>
      <c r="M10" s="8">
        <f>VLOOKUP(J10,Odds!$L$2:$M$31,2,false)</f>
        <v>23.5</v>
      </c>
      <c r="N10" s="12">
        <f>VLOOKUP(if(A10="DST",K10,J10),'Avg Line'!$A$1:$B$32,2,false)</f>
        <v>22.19</v>
      </c>
      <c r="O10" s="31">
        <f t="shared" si="4"/>
        <v>1.059035602</v>
      </c>
      <c r="P10" s="12">
        <f t="shared" si="5"/>
        <v>8.004698919</v>
      </c>
      <c r="Q10" s="12">
        <f t="shared" si="6"/>
        <v>1.778821982</v>
      </c>
      <c r="R10" s="33" t="str">
        <f t="shared" si="7"/>
        <v>TBD</v>
      </c>
      <c r="S10" s="33" t="str">
        <f t="shared" si="8"/>
        <v>TBD</v>
      </c>
      <c r="T10" s="33" t="str">
        <f t="shared" si="9"/>
        <v>TBD</v>
      </c>
      <c r="U10" s="3" t="str">
        <f>iferror(VLOOKUP(B10,Calendar!$A$2:$C$1001,2,false),"TBD")</f>
        <v>TBD</v>
      </c>
      <c r="V10" s="3" t="str">
        <f>iferror(VLOOKUP(B10,Calendar!$A$2:$C$1001,3,false),"TBD")</f>
        <v>TBD</v>
      </c>
    </row>
    <row r="11">
      <c r="A11" s="8" t="str">
        <f>VLOOKUP(B11,'FD Salaries'!$M$2:$T$1000,8,false)</f>
        <v>D</v>
      </c>
      <c r="B11" s="3" t="s">
        <v>2346</v>
      </c>
      <c r="C11" s="12" t="str">
        <f>iferror(VLOOKUP(B11,'FD Salaries'!$M$2:$P$1000,3,false)," ")</f>
        <v/>
      </c>
      <c r="D11" s="12" t="str">
        <f>iferror(VLOOKUP(B11,'FD Salaries'!$M$2:$P$1000,4,false)," ")</f>
        <v/>
      </c>
      <c r="E11" s="12">
        <f>VLOOKUP(B11,'FD Salaries'!$M$2:$T$1000,5,false)</f>
        <v>5</v>
      </c>
      <c r="F11" s="30">
        <f>VLOOKUP(B11,'FD Salaries'!$M$2:$N$1000,2,false)</f>
        <v>4500</v>
      </c>
      <c r="G11" s="31">
        <f t="shared" si="1"/>
        <v>9</v>
      </c>
      <c r="H11" s="31">
        <f t="shared" si="2"/>
        <v>13.5</v>
      </c>
      <c r="I11" s="31">
        <f t="shared" si="3"/>
        <v>18</v>
      </c>
      <c r="J11" s="3" t="str">
        <f>VLOOKUP(B11,'FD Salaries'!$M$2:$T$1000,6,false)</f>
        <v>DET</v>
      </c>
      <c r="K11" s="3" t="str">
        <f>VLOOKUP(B11,'FD Salaries'!$M$2:$T$1000,7,false)</f>
        <v>LA</v>
      </c>
      <c r="L11" s="32">
        <f>VLOOKUP(K11,'FD DvP'!A$2:F$34,if(A11="D",6,if(A11="TE",5,if(A11="WR",4,if(A11="RB",3,2)))),FALSE)/VLOOKUP("AVG",'FD DvP'!$A$2:$F$34,if(A11="D",6,if(A11="TE",5,if(A11="WR",4,if(A11="RB",3,2)))),false)</f>
        <v>1.578947368</v>
      </c>
      <c r="M11" s="8">
        <f>VLOOKUP(J11,Odds!$L$2:$M$31,2,false)</f>
        <v>23.5</v>
      </c>
      <c r="N11" s="12">
        <f>VLOOKUP(if(A11="DST",K11,J11),'Avg Line'!$A$1:$B$32,2,false)</f>
        <v>23.75</v>
      </c>
      <c r="O11" s="31">
        <f t="shared" si="4"/>
        <v>0.9894736842</v>
      </c>
      <c r="P11" s="12">
        <f t="shared" si="5"/>
        <v>7.811634349</v>
      </c>
      <c r="Q11" s="12">
        <f t="shared" si="6"/>
        <v>1.735918744</v>
      </c>
      <c r="R11" s="33" t="str">
        <f t="shared" si="7"/>
        <v>TBD</v>
      </c>
      <c r="S11" s="33" t="str">
        <f t="shared" si="8"/>
        <v>TBD</v>
      </c>
      <c r="T11" s="33" t="str">
        <f t="shared" si="9"/>
        <v>TBD</v>
      </c>
      <c r="U11" s="3" t="str">
        <f>iferror(VLOOKUP(B11,Calendar!$A$2:$C$1001,2,false),"TBD")</f>
        <v>TBD</v>
      </c>
      <c r="V11" s="3" t="str">
        <f>iferror(VLOOKUP(B11,Calendar!$A$2:$C$1001,3,false),"TBD")</f>
        <v>TBD</v>
      </c>
    </row>
    <row r="12">
      <c r="A12" s="8" t="str">
        <f>VLOOKUP(B12,'FD Salaries'!$M$2:$T$1000,8,false)</f>
        <v>D</v>
      </c>
      <c r="B12" s="3" t="s">
        <v>2347</v>
      </c>
      <c r="C12" s="12" t="str">
        <f>iferror(VLOOKUP(B12,'FD Salaries'!$M$2:$P$1000,3,false)," ")</f>
        <v/>
      </c>
      <c r="D12" s="12" t="str">
        <f>iferror(VLOOKUP(B12,'FD Salaries'!$M$2:$P$1000,4,false)," ")</f>
        <v/>
      </c>
      <c r="E12" s="12">
        <f>VLOOKUP(B12,'FD Salaries'!$M$2:$T$1000,5,false)</f>
        <v>8.2</v>
      </c>
      <c r="F12" s="30">
        <f>VLOOKUP(B12,'FD Salaries'!$M$2:$N$1000,2,false)</f>
        <v>4500</v>
      </c>
      <c r="G12" s="31">
        <f t="shared" si="1"/>
        <v>9</v>
      </c>
      <c r="H12" s="31">
        <f t="shared" si="2"/>
        <v>13.5</v>
      </c>
      <c r="I12" s="31">
        <f t="shared" si="3"/>
        <v>18</v>
      </c>
      <c r="J12" s="3" t="str">
        <f>VLOOKUP(B12,'FD Salaries'!$M$2:$T$1000,6,false)</f>
        <v>BAL</v>
      </c>
      <c r="K12" s="3" t="str">
        <f>VLOOKUP(B12,'FD Salaries'!$M$2:$T$1000,7,false)</f>
        <v>NYG</v>
      </c>
      <c r="L12" s="32">
        <f>VLOOKUP(K12,'FD DvP'!A$2:F$34,if(A12="D",6,if(A12="TE",5,if(A12="WR",4,if(A12="RB",3,2)))),FALSE)/VLOOKUP("AVG",'FD DvP'!$A$2:$F$34,if(A12="D",6,if(A12="TE",5,if(A12="WR",4,if(A12="RB",3,2)))),false)</f>
        <v>1.081871345</v>
      </c>
      <c r="M12" s="8">
        <f>VLOOKUP(J12,Odds!$L$2:$M$31,2,false)</f>
        <v>20.75</v>
      </c>
      <c r="N12" s="12">
        <f>VLOOKUP(if(A12="DST",K12,J12),'Avg Line'!$A$1:$B$32,2,false)</f>
        <v>23.8</v>
      </c>
      <c r="O12" s="31">
        <f t="shared" si="4"/>
        <v>0.8718487395</v>
      </c>
      <c r="P12" s="12">
        <f t="shared" si="5"/>
        <v>7.734470981</v>
      </c>
      <c r="Q12" s="12">
        <f t="shared" si="6"/>
        <v>1.718771329</v>
      </c>
      <c r="R12" s="33" t="str">
        <f t="shared" si="7"/>
        <v>TBD</v>
      </c>
      <c r="S12" s="33" t="str">
        <f t="shared" si="8"/>
        <v>TBD</v>
      </c>
      <c r="T12" s="33" t="str">
        <f t="shared" si="9"/>
        <v>TBD</v>
      </c>
      <c r="U12" s="3" t="str">
        <f>iferror(VLOOKUP(B12,Calendar!$A$2:$C$1001,2,false),"TBD")</f>
        <v>TBD</v>
      </c>
      <c r="V12" s="3" t="str">
        <f>iferror(VLOOKUP(B12,Calendar!$A$2:$C$1001,3,false),"TBD")</f>
        <v>TBD</v>
      </c>
    </row>
    <row r="13">
      <c r="A13" s="8" t="str">
        <f>VLOOKUP(B13,'FD Salaries'!$M$2:$T$1000,8,false)</f>
        <v>D</v>
      </c>
      <c r="B13" s="3" t="s">
        <v>2348</v>
      </c>
      <c r="C13" s="12" t="str">
        <f>iferror(VLOOKUP(B13,'FD Salaries'!$M$2:$P$1000,3,false)," ")</f>
        <v/>
      </c>
      <c r="D13" s="12" t="str">
        <f>iferror(VLOOKUP(B13,'FD Salaries'!$M$2:$P$1000,4,false)," ")</f>
        <v/>
      </c>
      <c r="E13" s="12">
        <f>VLOOKUP(B13,'FD Salaries'!$M$2:$T$1000,5,false)</f>
        <v>5.2</v>
      </c>
      <c r="F13" s="30">
        <f>VLOOKUP(B13,'FD Salaries'!$M$2:$N$1000,2,false)</f>
        <v>4800</v>
      </c>
      <c r="G13" s="31">
        <f t="shared" si="1"/>
        <v>9.6</v>
      </c>
      <c r="H13" s="31">
        <f t="shared" si="2"/>
        <v>14.4</v>
      </c>
      <c r="I13" s="31">
        <f t="shared" si="3"/>
        <v>19.2</v>
      </c>
      <c r="J13" s="3" t="str">
        <f>VLOOKUP(B13,'FD Salaries'!$M$2:$T$1000,6,false)</f>
        <v>PIT</v>
      </c>
      <c r="K13" s="3" t="str">
        <f>VLOOKUP(B13,'FD Salaries'!$M$2:$T$1000,7,false)</f>
        <v>MIA</v>
      </c>
      <c r="L13" s="32">
        <f>VLOOKUP(K13,'FD DvP'!A$2:F$34,if(A13="D",6,if(A13="TE",5,if(A13="WR",4,if(A13="RB",3,2)))),FALSE)/VLOOKUP("AVG",'FD DvP'!$A$2:$F$34,if(A13="D",6,if(A13="TE",5,if(A13="WR",4,if(A13="RB",3,2)))),false)</f>
        <v>1.608187135</v>
      </c>
      <c r="M13" s="8">
        <f>VLOOKUP(J13,Odds!$L$2:$M$31,2,false)</f>
        <v>27.75</v>
      </c>
      <c r="N13" s="12">
        <f>VLOOKUP(if(A13="DST",K13,J13),'Avg Line'!$A$1:$B$32,2,false)</f>
        <v>32.94</v>
      </c>
      <c r="O13" s="31">
        <f t="shared" si="4"/>
        <v>0.8424408015</v>
      </c>
      <c r="P13" s="12">
        <f t="shared" si="5"/>
        <v>7.044972784</v>
      </c>
      <c r="Q13" s="12">
        <f t="shared" si="6"/>
        <v>1.467702663</v>
      </c>
      <c r="R13" s="33" t="str">
        <f t="shared" si="7"/>
        <v>TBD</v>
      </c>
      <c r="S13" s="33" t="str">
        <f t="shared" si="8"/>
        <v>TBD</v>
      </c>
      <c r="T13" s="33" t="str">
        <f t="shared" si="9"/>
        <v>TBD</v>
      </c>
      <c r="U13" s="3" t="str">
        <f>iferror(VLOOKUP(B13,Calendar!$A$2:$C$1001,2,false),"TBD")</f>
        <v>TBD</v>
      </c>
      <c r="V13" s="3" t="str">
        <f>iferror(VLOOKUP(B13,Calendar!$A$2:$C$1001,3,false),"TBD")</f>
        <v>TBD</v>
      </c>
    </row>
    <row r="14">
      <c r="A14" s="8" t="str">
        <f>VLOOKUP(B14,'FD Salaries'!$M$2:$T$1000,8,false)</f>
        <v>D</v>
      </c>
      <c r="B14" s="3" t="s">
        <v>2349</v>
      </c>
      <c r="C14" s="12" t="str">
        <f>iferror(VLOOKUP(B14,'FD Salaries'!$M$2:$P$1000,3,false)," ")</f>
        <v/>
      </c>
      <c r="D14" s="12" t="str">
        <f>iferror(VLOOKUP(B14,'FD Salaries'!$M$2:$P$1000,4,false)," ")</f>
        <v/>
      </c>
      <c r="E14" s="12">
        <f>VLOOKUP(B14,'FD Salaries'!$M$2:$T$1000,5,false)</f>
        <v>9</v>
      </c>
      <c r="F14" s="30">
        <f>VLOOKUP(B14,'FD Salaries'!$M$2:$N$1000,2,false)</f>
        <v>4600</v>
      </c>
      <c r="G14" s="31">
        <f t="shared" si="1"/>
        <v>9.2</v>
      </c>
      <c r="H14" s="31">
        <f t="shared" si="2"/>
        <v>13.8</v>
      </c>
      <c r="I14" s="31">
        <f t="shared" si="3"/>
        <v>18.4</v>
      </c>
      <c r="J14" s="3" t="str">
        <f>VLOOKUP(B14,'FD Salaries'!$M$2:$T$1000,6,false)</f>
        <v>LA</v>
      </c>
      <c r="K14" s="3" t="str">
        <f>VLOOKUP(B14,'FD Salaries'!$M$2:$T$1000,7,false)</f>
        <v>DET</v>
      </c>
      <c r="L14" s="32">
        <f>VLOOKUP(K14,'FD DvP'!A$2:F$34,if(A14="D",6,if(A14="TE",5,if(A14="WR",4,if(A14="RB",3,2)))),FALSE)/VLOOKUP("AVG",'FD DvP'!$A$2:$F$34,if(A14="D",6,if(A14="TE",5,if(A14="WR",4,if(A14="RB",3,2)))),false)</f>
        <v>0.6432748538</v>
      </c>
      <c r="M14" s="8">
        <f>VLOOKUP(J14,Odds!$L$2:$M$31,2,false)</f>
        <v>20</v>
      </c>
      <c r="N14" s="12">
        <f>VLOOKUP(if(A14="DST",K14,J14),'Avg Line'!$A$1:$B$32,2,false)</f>
        <v>18.75</v>
      </c>
      <c r="O14" s="31">
        <f t="shared" si="4"/>
        <v>1.066666667</v>
      </c>
      <c r="P14" s="12">
        <f t="shared" si="5"/>
        <v>6.175438596</v>
      </c>
      <c r="Q14" s="12">
        <f t="shared" si="6"/>
        <v>1.342486651</v>
      </c>
      <c r="R14" s="33" t="str">
        <f t="shared" si="7"/>
        <v>TBD</v>
      </c>
      <c r="S14" s="33" t="str">
        <f t="shared" si="8"/>
        <v>TBD</v>
      </c>
      <c r="T14" s="33" t="str">
        <f t="shared" si="9"/>
        <v>TBD</v>
      </c>
      <c r="U14" s="3" t="str">
        <f>iferror(VLOOKUP(B14,Calendar!$A$2:$C$1001,2,false),"TBD")</f>
        <v>TBD</v>
      </c>
      <c r="V14" s="3" t="str">
        <f>iferror(VLOOKUP(B14,Calendar!$A$2:$C$1001,3,false),"TBD")</f>
        <v>TBD</v>
      </c>
    </row>
    <row r="15">
      <c r="A15" s="8" t="str">
        <f>VLOOKUP(B15,'FD Salaries'!$M$2:$T$1000,8,false)</f>
        <v>D</v>
      </c>
      <c r="B15" s="3" t="s">
        <v>2350</v>
      </c>
      <c r="C15" s="12" t="str">
        <f>iferror(VLOOKUP(B15,'FD Salaries'!$M$2:$P$1000,3,false)," ")</f>
        <v/>
      </c>
      <c r="D15" s="12" t="str">
        <f>iferror(VLOOKUP(B15,'FD Salaries'!$M$2:$P$1000,4,false)," ")</f>
        <v/>
      </c>
      <c r="E15" s="12">
        <f>VLOOKUP(B15,'FD Salaries'!$M$2:$T$1000,5,false)</f>
        <v>4.6</v>
      </c>
      <c r="F15" s="30">
        <f>VLOOKUP(B15,'FD Salaries'!$M$2:$N$1000,2,false)</f>
        <v>4000</v>
      </c>
      <c r="G15" s="31">
        <f t="shared" si="1"/>
        <v>8</v>
      </c>
      <c r="H15" s="31">
        <f t="shared" si="2"/>
        <v>12</v>
      </c>
      <c r="I15" s="31">
        <f t="shared" si="3"/>
        <v>16</v>
      </c>
      <c r="J15" s="3" t="str">
        <f>VLOOKUP(B15,'FD Salaries'!$M$2:$T$1000,6,false)</f>
        <v>NYJ</v>
      </c>
      <c r="K15" s="3" t="str">
        <f>VLOOKUP(B15,'FD Salaries'!$M$2:$T$1000,7,false)</f>
        <v>ARI</v>
      </c>
      <c r="L15" s="32">
        <f>VLOOKUP(K15,'FD DvP'!A$2:F$34,if(A15="D",6,if(A15="TE",5,if(A15="WR",4,if(A15="RB",3,2)))),FALSE)/VLOOKUP("AVG",'FD DvP'!$A$2:$F$34,if(A15="D",6,if(A15="TE",5,if(A15="WR",4,if(A15="RB",3,2)))),false)</f>
        <v>1.198830409</v>
      </c>
      <c r="M15" s="8">
        <f>VLOOKUP(J15,Odds!$L$2:$M$31,2,false)</f>
        <v>19.5</v>
      </c>
      <c r="N15" s="12">
        <f>VLOOKUP(if(A15="DST",K15,J15),'Avg Line'!$A$1:$B$32,2,false)</f>
        <v>20.3</v>
      </c>
      <c r="O15" s="31">
        <f t="shared" si="4"/>
        <v>0.960591133</v>
      </c>
      <c r="P15" s="12">
        <f t="shared" si="5"/>
        <v>5.297294962</v>
      </c>
      <c r="Q15" s="12">
        <f t="shared" si="6"/>
        <v>1.32432374</v>
      </c>
      <c r="R15" s="33" t="str">
        <f t="shared" si="7"/>
        <v>TBD</v>
      </c>
      <c r="S15" s="33" t="str">
        <f t="shared" si="8"/>
        <v>TBD</v>
      </c>
      <c r="T15" s="33" t="str">
        <f t="shared" si="9"/>
        <v>TBD</v>
      </c>
      <c r="U15" s="3" t="str">
        <f>iferror(VLOOKUP(B15,Calendar!$A$2:$C$1001,2,false),"TBD")</f>
        <v>TBD</v>
      </c>
      <c r="V15" s="3" t="str">
        <f>iferror(VLOOKUP(B15,Calendar!$A$2:$C$1001,3,false),"TBD")</f>
        <v>TBD</v>
      </c>
    </row>
    <row r="16">
      <c r="A16" s="8" t="str">
        <f>VLOOKUP(B16,'FD Salaries'!$M$2:$T$1000,8,false)</f>
        <v>D</v>
      </c>
      <c r="B16" s="3" t="s">
        <v>2351</v>
      </c>
      <c r="C16" s="12" t="str">
        <f>iferror(VLOOKUP(B16,'FD Salaries'!$M$2:$P$1000,3,false)," ")</f>
        <v/>
      </c>
      <c r="D16" s="12" t="str">
        <f>iferror(VLOOKUP(B16,'FD Salaries'!$M$2:$P$1000,4,false)," ")</f>
        <v/>
      </c>
      <c r="E16" s="12">
        <f>VLOOKUP(B16,'FD Salaries'!$M$2:$T$1000,5,false)</f>
        <v>6.4</v>
      </c>
      <c r="F16" s="30">
        <f>VLOOKUP(B16,'FD Salaries'!$M$2:$N$1000,2,false)</f>
        <v>4200</v>
      </c>
      <c r="G16" s="31">
        <f t="shared" si="1"/>
        <v>8.4</v>
      </c>
      <c r="H16" s="31">
        <f t="shared" si="2"/>
        <v>12.6</v>
      </c>
      <c r="I16" s="31">
        <f t="shared" si="3"/>
        <v>16.8</v>
      </c>
      <c r="J16" s="3" t="str">
        <f>VLOOKUP(B16,'FD Salaries'!$M$2:$T$1000,6,false)</f>
        <v>ATL</v>
      </c>
      <c r="K16" s="3" t="str">
        <f>VLOOKUP(B16,'FD Salaries'!$M$2:$T$1000,7,false)</f>
        <v>SEA</v>
      </c>
      <c r="L16" s="32">
        <f>VLOOKUP(K16,'FD DvP'!A$2:F$34,if(A16="D",6,if(A16="TE",5,if(A16="WR",4,if(A16="RB",3,2)))),FALSE)/VLOOKUP("AVG",'FD DvP'!$A$2:$F$34,if(A16="D",6,if(A16="TE",5,if(A16="WR",4,if(A16="RB",3,2)))),false)</f>
        <v>0.9502923977</v>
      </c>
      <c r="M16" s="8">
        <f>VLOOKUP(J16,Odds!$L$2:$M$31,2,false)</f>
        <v>20</v>
      </c>
      <c r="N16" s="12">
        <f>VLOOKUP(if(A16="DST",K16,J16),'Avg Line'!$A$1:$B$32,2,false)</f>
        <v>23.1</v>
      </c>
      <c r="O16" s="31">
        <f t="shared" si="4"/>
        <v>0.8658008658</v>
      </c>
      <c r="P16" s="12">
        <f t="shared" si="5"/>
        <v>5.265689476</v>
      </c>
      <c r="Q16" s="12">
        <f t="shared" si="6"/>
        <v>1.25373559</v>
      </c>
      <c r="R16" s="33" t="str">
        <f t="shared" si="7"/>
        <v>TBD</v>
      </c>
      <c r="S16" s="33" t="str">
        <f t="shared" si="8"/>
        <v>TBD</v>
      </c>
      <c r="T16" s="33" t="str">
        <f t="shared" si="9"/>
        <v>TBD</v>
      </c>
      <c r="U16" s="3" t="str">
        <f>iferror(VLOOKUP(B16,Calendar!$A$2:$C$1001,2,false),"TBD")</f>
        <v>TBD</v>
      </c>
      <c r="V16" s="3" t="str">
        <f>iferror(VLOOKUP(B16,Calendar!$A$2:$C$1001,3,false),"TBD")</f>
        <v>TBD</v>
      </c>
    </row>
    <row r="17">
      <c r="A17" s="8" t="str">
        <f>VLOOKUP(B17,'FD Salaries'!$M$2:$T$1000,8,false)</f>
        <v>D</v>
      </c>
      <c r="B17" s="3" t="s">
        <v>2352</v>
      </c>
      <c r="C17" s="12" t="str">
        <f>iferror(VLOOKUP(B17,'FD Salaries'!$M$2:$P$1000,3,false)," ")</f>
        <v/>
      </c>
      <c r="D17" s="12" t="str">
        <f>iferror(VLOOKUP(B17,'FD Salaries'!$M$2:$P$1000,4,false)," ")</f>
        <v/>
      </c>
      <c r="E17" s="12">
        <f>VLOOKUP(B17,'FD Salaries'!$M$2:$T$1000,5,false)</f>
        <v>3.5</v>
      </c>
      <c r="F17" s="30">
        <f>VLOOKUP(B17,'FD Salaries'!$M$2:$N$1000,2,false)</f>
        <v>4000</v>
      </c>
      <c r="G17" s="31">
        <f t="shared" si="1"/>
        <v>8</v>
      </c>
      <c r="H17" s="31">
        <f t="shared" si="2"/>
        <v>12</v>
      </c>
      <c r="I17" s="31">
        <f t="shared" si="3"/>
        <v>16</v>
      </c>
      <c r="J17" s="3" t="str">
        <f>VLOOKUP(B17,'FD Salaries'!$M$2:$T$1000,6,false)</f>
        <v>NO</v>
      </c>
      <c r="K17" s="3" t="str">
        <f>VLOOKUP(B17,'FD Salaries'!$M$2:$T$1000,7,false)</f>
        <v>CAR</v>
      </c>
      <c r="L17" s="32">
        <f>VLOOKUP(K17,'FD DvP'!A$2:F$34,if(A17="D",6,if(A17="TE",5,if(A17="WR",4,if(A17="RB",3,2)))),FALSE)/VLOOKUP("AVG",'FD DvP'!$A$2:$F$34,if(A17="D",6,if(A17="TE",5,if(A17="WR",4,if(A17="RB",3,2)))),false)</f>
        <v>1.637426901</v>
      </c>
      <c r="M17" s="8">
        <f>VLOOKUP(J17,Odds!$L$2:$M$31,2,false)</f>
        <v>22.5</v>
      </c>
      <c r="N17" s="12">
        <f>VLOOKUP(if(A17="DST",K17,J17),'Avg Line'!$A$1:$B$32,2,false)</f>
        <v>26.25</v>
      </c>
      <c r="O17" s="31">
        <f t="shared" si="4"/>
        <v>0.8571428571</v>
      </c>
      <c r="P17" s="12">
        <f t="shared" si="5"/>
        <v>4.912280702</v>
      </c>
      <c r="Q17" s="12">
        <f t="shared" si="6"/>
        <v>1.228070175</v>
      </c>
      <c r="R17" s="33" t="str">
        <f t="shared" si="7"/>
        <v>TBD</v>
      </c>
      <c r="S17" s="33" t="str">
        <f t="shared" si="8"/>
        <v>TBD</v>
      </c>
      <c r="T17" s="33" t="str">
        <f t="shared" si="9"/>
        <v>TBD</v>
      </c>
      <c r="U17" s="3" t="str">
        <f>iferror(VLOOKUP(B17,Calendar!$A$2:$C$1001,2,false),"TBD")</f>
        <v>TBD</v>
      </c>
      <c r="V17" s="3" t="str">
        <f>iferror(VLOOKUP(B17,Calendar!$A$2:$C$1001,3,false),"TBD")</f>
        <v>TBD</v>
      </c>
    </row>
    <row r="18">
      <c r="A18" s="8" t="str">
        <f>VLOOKUP(B18,'FD Salaries'!$M$2:$T$1000,8,false)</f>
        <v>D</v>
      </c>
      <c r="B18" s="3" t="s">
        <v>2353</v>
      </c>
      <c r="C18" s="12" t="str">
        <f>iferror(VLOOKUP(B18,'FD Salaries'!$M$2:$P$1000,3,false)," ")</f>
        <v/>
      </c>
      <c r="D18" s="12" t="str">
        <f>iferror(VLOOKUP(B18,'FD Salaries'!$M$2:$P$1000,4,false)," ")</f>
        <v/>
      </c>
      <c r="E18" s="12">
        <f>VLOOKUP(B18,'FD Salaries'!$M$2:$T$1000,5,false)</f>
        <v>5.2</v>
      </c>
      <c r="F18" s="30">
        <f>VLOOKUP(B18,'FD Salaries'!$M$2:$N$1000,2,false)</f>
        <v>4300</v>
      </c>
      <c r="G18" s="31">
        <f t="shared" si="1"/>
        <v>8.6</v>
      </c>
      <c r="H18" s="31">
        <f t="shared" si="2"/>
        <v>12.9</v>
      </c>
      <c r="I18" s="31">
        <f t="shared" si="3"/>
        <v>17.2</v>
      </c>
      <c r="J18" s="3" t="str">
        <f>VLOOKUP(B18,'FD Salaries'!$M$2:$T$1000,6,false)</f>
        <v>CHI</v>
      </c>
      <c r="K18" s="3" t="str">
        <f>VLOOKUP(B18,'FD Salaries'!$M$2:$T$1000,7,false)</f>
        <v>JAC</v>
      </c>
      <c r="L18" s="32">
        <f>VLOOKUP(K18,'FD DvP'!A$2:F$34,if(A18="D",6,if(A18="TE",5,if(A18="WR",4,if(A18="RB",3,2)))),FALSE)/VLOOKUP("AVG",'FD DvP'!$A$2:$F$34,if(A18="D",6,if(A18="TE",5,if(A18="WR",4,if(A18="RB",3,2)))),false)</f>
        <v>1.05994152</v>
      </c>
      <c r="M18" s="8">
        <f>VLOOKUP(J18,Odds!$L$2:$M$31,2,false)</f>
        <v>24.5</v>
      </c>
      <c r="N18" s="12">
        <f>VLOOKUP(if(A18="DST",K18,J18),'Avg Line'!$A$1:$B$32,2,false)</f>
        <v>26.19</v>
      </c>
      <c r="O18" s="31">
        <f t="shared" si="4"/>
        <v>0.935471554</v>
      </c>
      <c r="P18" s="12">
        <f t="shared" si="5"/>
        <v>5.156034735</v>
      </c>
      <c r="Q18" s="12">
        <f t="shared" si="6"/>
        <v>1.199077845</v>
      </c>
      <c r="R18" s="33" t="str">
        <f t="shared" si="7"/>
        <v>TBD</v>
      </c>
      <c r="S18" s="33" t="str">
        <f t="shared" si="8"/>
        <v>TBD</v>
      </c>
      <c r="T18" s="33" t="str">
        <f t="shared" si="9"/>
        <v>TBD</v>
      </c>
      <c r="U18" s="3" t="str">
        <f>iferror(VLOOKUP(B18,Calendar!$A$2:$C$1001,2,false),"TBD")</f>
        <v>TBD</v>
      </c>
      <c r="V18" s="3" t="str">
        <f>iferror(VLOOKUP(B18,Calendar!$A$2:$C$1001,3,false),"TBD")</f>
        <v>TBD</v>
      </c>
    </row>
    <row r="19">
      <c r="A19" s="8" t="str">
        <f>VLOOKUP(B19,'FD Salaries'!$M$2:$T$1000,8,false)</f>
        <v>D</v>
      </c>
      <c r="B19" s="3" t="s">
        <v>2354</v>
      </c>
      <c r="C19" s="12" t="str">
        <f>iferror(VLOOKUP(B19,'FD Salaries'!$M$2:$P$1000,3,false)," ")</f>
        <v/>
      </c>
      <c r="D19" s="12" t="str">
        <f>iferror(VLOOKUP(B19,'FD Salaries'!$M$2:$P$1000,4,false)," ")</f>
        <v/>
      </c>
      <c r="E19" s="12">
        <f>VLOOKUP(B19,'FD Salaries'!$M$2:$T$1000,5,false)</f>
        <v>5</v>
      </c>
      <c r="F19" s="30">
        <f>VLOOKUP(B19,'FD Salaries'!$M$2:$N$1000,2,false)</f>
        <v>4500</v>
      </c>
      <c r="G19" s="31">
        <f t="shared" si="1"/>
        <v>9</v>
      </c>
      <c r="H19" s="31">
        <f t="shared" si="2"/>
        <v>13.5</v>
      </c>
      <c r="I19" s="31">
        <f t="shared" si="3"/>
        <v>18</v>
      </c>
      <c r="J19" s="3" t="str">
        <f>VLOOKUP(B19,'FD Salaries'!$M$2:$T$1000,6,false)</f>
        <v>OAK</v>
      </c>
      <c r="K19" s="3" t="str">
        <f>VLOOKUP(B19,'FD Salaries'!$M$2:$T$1000,7,false)</f>
        <v>KC</v>
      </c>
      <c r="L19" s="32">
        <f>VLOOKUP(K19,'FD DvP'!A$2:F$34,if(A19="D",6,if(A19="TE",5,if(A19="WR",4,if(A19="RB",3,2)))),FALSE)/VLOOKUP("AVG",'FD DvP'!$A$2:$F$34,if(A19="D",6,if(A19="TE",5,if(A19="WR",4,if(A19="RB",3,2)))),false)</f>
        <v>1.05994152</v>
      </c>
      <c r="M19" s="8">
        <f>VLOOKUP(J19,Odds!$L$2:$M$31,2,false)</f>
        <v>23.75</v>
      </c>
      <c r="N19" s="12">
        <f>VLOOKUP(if(A19="DST",K19,J19),'Avg Line'!$A$1:$B$32,2,false)</f>
        <v>24.3</v>
      </c>
      <c r="O19" s="31">
        <f t="shared" si="4"/>
        <v>0.9773662551</v>
      </c>
      <c r="P19" s="12">
        <f t="shared" si="5"/>
        <v>5.179755373</v>
      </c>
      <c r="Q19" s="12">
        <f t="shared" si="6"/>
        <v>1.151056749</v>
      </c>
      <c r="R19" s="33" t="str">
        <f t="shared" si="7"/>
        <v>TBD</v>
      </c>
      <c r="S19" s="33" t="str">
        <f t="shared" si="8"/>
        <v>TBD</v>
      </c>
      <c r="T19" s="33" t="str">
        <f t="shared" si="9"/>
        <v>TBD</v>
      </c>
      <c r="U19" s="3" t="str">
        <f>iferror(VLOOKUP(B19,Calendar!$A$2:$C$1001,2,false),"TBD")</f>
        <v>TBD</v>
      </c>
      <c r="V19" s="3" t="str">
        <f>iferror(VLOOKUP(B19,Calendar!$A$2:$C$1001,3,false),"TBD")</f>
        <v>TBD</v>
      </c>
    </row>
    <row r="20">
      <c r="A20" s="8" t="str">
        <f>VLOOKUP(B20,'FD Salaries'!$M$2:$T$1000,8,false)</f>
        <v>D</v>
      </c>
      <c r="B20" s="3" t="s">
        <v>2355</v>
      </c>
      <c r="C20" s="12" t="str">
        <f>iferror(VLOOKUP(B20,'FD Salaries'!$M$2:$P$1000,3,false)," ")</f>
        <v/>
      </c>
      <c r="D20" s="12" t="str">
        <f>iferror(VLOOKUP(B20,'FD Salaries'!$M$2:$P$1000,4,false)," ")</f>
        <v/>
      </c>
      <c r="E20" s="12">
        <f>VLOOKUP(B20,'FD Salaries'!$M$2:$T$1000,5,false)</f>
        <v>4.75</v>
      </c>
      <c r="F20" s="30">
        <f>VLOOKUP(B20,'FD Salaries'!$M$2:$N$1000,2,false)</f>
        <v>4200</v>
      </c>
      <c r="G20" s="31">
        <f t="shared" si="1"/>
        <v>8.4</v>
      </c>
      <c r="H20" s="31">
        <f t="shared" si="2"/>
        <v>12.6</v>
      </c>
      <c r="I20" s="31">
        <f t="shared" si="3"/>
        <v>16.8</v>
      </c>
      <c r="J20" s="3" t="str">
        <f>VLOOKUP(B20,'FD Salaries'!$M$2:$T$1000,6,false)</f>
        <v>JAC</v>
      </c>
      <c r="K20" s="3" t="str">
        <f>VLOOKUP(B20,'FD Salaries'!$M$2:$T$1000,7,false)</f>
        <v>CHI</v>
      </c>
      <c r="L20" s="32">
        <f>VLOOKUP(K20,'FD DvP'!A$2:F$34,if(A20="D",6,if(A20="TE",5,if(A20="WR",4,if(A20="RB",3,2)))),FALSE)/VLOOKUP("AVG",'FD DvP'!$A$2:$F$34,if(A20="D",6,if(A20="TE",5,if(A20="WR",4,if(A20="RB",3,2)))),false)</f>
        <v>0.9941520468</v>
      </c>
      <c r="M20" s="8">
        <f>VLOOKUP(J20,Odds!$L$2:$M$31,2,false)</f>
        <v>22.5</v>
      </c>
      <c r="N20" s="12">
        <f>VLOOKUP(if(A20="DST",K20,J20),'Avg Line'!$A$1:$B$32,2,false)</f>
        <v>22.19</v>
      </c>
      <c r="O20" s="31">
        <f t="shared" si="4"/>
        <v>1.013970257</v>
      </c>
      <c r="P20" s="12">
        <f t="shared" si="5"/>
        <v>4.78819288</v>
      </c>
      <c r="Q20" s="12">
        <f t="shared" si="6"/>
        <v>1.140045924</v>
      </c>
      <c r="R20" s="33" t="str">
        <f t="shared" si="7"/>
        <v>TBD</v>
      </c>
      <c r="S20" s="33" t="str">
        <f t="shared" si="8"/>
        <v>TBD</v>
      </c>
      <c r="T20" s="33" t="str">
        <f t="shared" si="9"/>
        <v>TBD</v>
      </c>
      <c r="U20" s="3" t="str">
        <f>iferror(VLOOKUP(B20,Calendar!$A$2:$C$1001,2,false),"TBD")</f>
        <v>TBD</v>
      </c>
      <c r="V20" s="3" t="str">
        <f>iferror(VLOOKUP(B20,Calendar!$A$2:$C$1001,3,false),"TBD")</f>
        <v>TBD</v>
      </c>
    </row>
    <row r="21">
      <c r="A21" s="8" t="str">
        <f>VLOOKUP(B21,'FD Salaries'!$M$2:$T$1000,8,false)</f>
        <v>D</v>
      </c>
      <c r="B21" s="3" t="s">
        <v>2356</v>
      </c>
      <c r="C21" s="12" t="str">
        <f>iferror(VLOOKUP(B21,'FD Salaries'!$M$2:$P$1000,3,false)," ")</f>
        <v/>
      </c>
      <c r="D21" s="12" t="str">
        <f>iferror(VLOOKUP(B21,'FD Salaries'!$M$2:$P$1000,4,false)," ")</f>
        <v/>
      </c>
      <c r="E21" s="12">
        <f>VLOOKUP(B21,'FD Salaries'!$M$2:$T$1000,5,false)</f>
        <v>6.2</v>
      </c>
      <c r="F21" s="30">
        <f>VLOOKUP(B21,'FD Salaries'!$M$2:$N$1000,2,false)</f>
        <v>4200</v>
      </c>
      <c r="G21" s="31">
        <f t="shared" si="1"/>
        <v>8.4</v>
      </c>
      <c r="H21" s="31">
        <f t="shared" si="2"/>
        <v>12.6</v>
      </c>
      <c r="I21" s="31">
        <f t="shared" si="3"/>
        <v>16.8</v>
      </c>
      <c r="J21" s="3" t="str">
        <f>VLOOKUP(B21,'FD Salaries'!$M$2:$T$1000,6,false)</f>
        <v>SD</v>
      </c>
      <c r="K21" s="3" t="str">
        <f>VLOOKUP(B21,'FD Salaries'!$M$2:$T$1000,7,false)</f>
        <v>DEN</v>
      </c>
      <c r="L21" s="32">
        <f>VLOOKUP(K21,'FD DvP'!A$2:F$34,if(A21="D",6,if(A21="TE",5,if(A21="WR",4,if(A21="RB",3,2)))),FALSE)/VLOOKUP("AVG",'FD DvP'!$A$2:$F$34,if(A21="D",6,if(A21="TE",5,if(A21="WR",4,if(A21="RB",3,2)))),false)</f>
        <v>0.7602339181</v>
      </c>
      <c r="M21" s="8">
        <f>VLOOKUP(J21,Odds!$L$2:$M$31,2,false)</f>
        <v>21</v>
      </c>
      <c r="N21" s="12">
        <f>VLOOKUP(if(A21="DST",K21,J21),'Avg Line'!$A$1:$B$32,2,false)</f>
        <v>24.4</v>
      </c>
      <c r="O21" s="31">
        <f t="shared" si="4"/>
        <v>0.8606557377</v>
      </c>
      <c r="P21" s="12">
        <f t="shared" si="5"/>
        <v>4.056658039</v>
      </c>
      <c r="Q21" s="12">
        <f t="shared" si="6"/>
        <v>0.9658709616</v>
      </c>
      <c r="R21" s="33" t="str">
        <f t="shared" si="7"/>
        <v>TBD</v>
      </c>
      <c r="S21" s="33" t="str">
        <f t="shared" si="8"/>
        <v>TBD</v>
      </c>
      <c r="T21" s="33" t="str">
        <f t="shared" si="9"/>
        <v>TBD</v>
      </c>
      <c r="U21" s="3" t="str">
        <f>iferror(VLOOKUP(B21,Calendar!$A$2:$C$1001,2,false),"TBD")</f>
        <v>TBD</v>
      </c>
      <c r="V21" s="3" t="str">
        <f>iferror(VLOOKUP(B21,Calendar!$A$2:$C$1001,3,false),"TBD")</f>
        <v>TBD</v>
      </c>
    </row>
    <row r="22">
      <c r="A22" s="8" t="str">
        <f>VLOOKUP(B22,'FD Salaries'!$M$2:$T$1000,8,false)</f>
        <v>D</v>
      </c>
      <c r="B22" s="3" t="s">
        <v>2357</v>
      </c>
      <c r="C22" s="12" t="str">
        <f>iferror(VLOOKUP(B22,'FD Salaries'!$M$2:$P$1000,3,false)," ")</f>
        <v/>
      </c>
      <c r="D22" s="12" t="str">
        <f>iferror(VLOOKUP(B22,'FD Salaries'!$M$2:$P$1000,4,false)," ")</f>
        <v/>
      </c>
      <c r="E22" s="12">
        <f>VLOOKUP(B22,'FD Salaries'!$M$2:$T$1000,5,false)</f>
        <v>4.4</v>
      </c>
      <c r="F22" s="30">
        <f>VLOOKUP(B22,'FD Salaries'!$M$2:$N$1000,2,false)</f>
        <v>4300</v>
      </c>
      <c r="G22" s="31">
        <f t="shared" si="1"/>
        <v>8.6</v>
      </c>
      <c r="H22" s="31">
        <f t="shared" si="2"/>
        <v>12.9</v>
      </c>
      <c r="I22" s="31">
        <f t="shared" si="3"/>
        <v>17.2</v>
      </c>
      <c r="J22" s="3" t="str">
        <f>VLOOKUP(B22,'FD Salaries'!$M$2:$T$1000,6,false)</f>
        <v>NYG</v>
      </c>
      <c r="K22" s="3" t="str">
        <f>VLOOKUP(B22,'FD Salaries'!$M$2:$T$1000,7,false)</f>
        <v>BAL</v>
      </c>
      <c r="L22" s="32">
        <f>VLOOKUP(K22,'FD DvP'!A$2:F$34,if(A22="D",6,if(A22="TE",5,if(A22="WR",4,if(A22="RB",3,2)))),FALSE)/VLOOKUP("AVG",'FD DvP'!$A$2:$F$34,if(A22="D",6,if(A22="TE",5,if(A22="WR",4,if(A22="RB",3,2)))),false)</f>
        <v>1.169590643</v>
      </c>
      <c r="M22" s="8">
        <f>VLOOKUP(J22,Odds!$L$2:$M$31,2,false)</f>
        <v>23.75</v>
      </c>
      <c r="N22" s="12">
        <f>VLOOKUP(if(A22="DST",K22,J22),'Avg Line'!$A$1:$B$32,2,false)</f>
        <v>29.44</v>
      </c>
      <c r="O22" s="31">
        <f t="shared" si="4"/>
        <v>0.8067255435</v>
      </c>
      <c r="P22" s="12">
        <f t="shared" si="5"/>
        <v>4.151570048</v>
      </c>
      <c r="Q22" s="12">
        <f t="shared" si="6"/>
        <v>0.9654814066</v>
      </c>
      <c r="R22" s="33" t="str">
        <f t="shared" si="7"/>
        <v>TBD</v>
      </c>
      <c r="S22" s="33" t="str">
        <f t="shared" si="8"/>
        <v>TBD</v>
      </c>
      <c r="T22" s="33" t="str">
        <f t="shared" si="9"/>
        <v>TBD</v>
      </c>
      <c r="U22" s="3" t="str">
        <f>iferror(VLOOKUP(B22,Calendar!$A$2:$C$1001,2,false),"TBD")</f>
        <v>TBD</v>
      </c>
      <c r="V22" s="3" t="str">
        <f>iferror(VLOOKUP(B22,Calendar!$A$2:$C$1001,3,false),"TBD")</f>
        <v>TBD</v>
      </c>
    </row>
    <row r="23">
      <c r="A23" s="8" t="str">
        <f>VLOOKUP(B23,'FD Salaries'!$M$2:$T$1000,8,false)</f>
        <v>D</v>
      </c>
      <c r="B23" s="3" t="s">
        <v>2358</v>
      </c>
      <c r="C23" s="12" t="str">
        <f>iferror(VLOOKUP(B23,'FD Salaries'!$M$2:$P$1000,3,false)," ")</f>
        <v/>
      </c>
      <c r="D23" s="12" t="str">
        <f>iferror(VLOOKUP(B23,'FD Salaries'!$M$2:$P$1000,4,false)," ")</f>
        <v/>
      </c>
      <c r="E23" s="12">
        <f>VLOOKUP(B23,'FD Salaries'!$M$2:$T$1000,5,false)</f>
        <v>6.2</v>
      </c>
      <c r="F23" s="30">
        <f>VLOOKUP(B23,'FD Salaries'!$M$2:$N$1000,2,false)</f>
        <v>4000</v>
      </c>
      <c r="G23" s="31">
        <f t="shared" si="1"/>
        <v>8</v>
      </c>
      <c r="H23" s="31">
        <f t="shared" si="2"/>
        <v>12</v>
      </c>
      <c r="I23" s="31">
        <f t="shared" si="3"/>
        <v>16</v>
      </c>
      <c r="J23" s="3" t="str">
        <f>VLOOKUP(B23,'FD Salaries'!$M$2:$T$1000,6,false)</f>
        <v>MIA</v>
      </c>
      <c r="K23" s="3" t="str">
        <f>VLOOKUP(B23,'FD Salaries'!$M$2:$T$1000,7,false)</f>
        <v>PIT</v>
      </c>
      <c r="L23" s="32">
        <f>VLOOKUP(K23,'FD DvP'!A$2:F$34,if(A23="D",6,if(A23="TE",5,if(A23="WR",4,if(A23="RB",3,2)))),FALSE)/VLOOKUP("AVG",'FD DvP'!$A$2:$F$34,if(A23="D",6,if(A23="TE",5,if(A23="WR",4,if(A23="RB",3,2)))),false)</f>
        <v>0.6140350877</v>
      </c>
      <c r="M23" s="8">
        <f>VLOOKUP(J23,Odds!$L$2:$M$31,2,false)</f>
        <v>20.25</v>
      </c>
      <c r="N23" s="12">
        <f>VLOOKUP(if(A23="DST",K23,J23),'Avg Line'!$A$1:$B$32,2,false)</f>
        <v>20.7</v>
      </c>
      <c r="O23" s="31">
        <f t="shared" si="4"/>
        <v>0.9782608696</v>
      </c>
      <c r="P23" s="12">
        <f t="shared" si="5"/>
        <v>3.724256293</v>
      </c>
      <c r="Q23" s="12">
        <f t="shared" si="6"/>
        <v>0.9310640732</v>
      </c>
      <c r="R23" s="33" t="str">
        <f t="shared" si="7"/>
        <v>TBD</v>
      </c>
      <c r="S23" s="33" t="str">
        <f t="shared" si="8"/>
        <v>TBD</v>
      </c>
      <c r="T23" s="33" t="str">
        <f t="shared" si="9"/>
        <v>TBD</v>
      </c>
      <c r="U23" s="3" t="str">
        <f>iferror(VLOOKUP(B23,Calendar!$A$2:$C$1001,2,false),"TBD")</f>
        <v>TBD</v>
      </c>
      <c r="V23" s="3" t="str">
        <f>iferror(VLOOKUP(B23,Calendar!$A$2:$C$1001,3,false),"TBD")</f>
        <v>TBD</v>
      </c>
    </row>
    <row r="24">
      <c r="A24" s="8" t="str">
        <f>VLOOKUP(B24,'FD Salaries'!$M$2:$T$1000,8,false)</f>
        <v>D</v>
      </c>
      <c r="B24" s="3" t="s">
        <v>2359</v>
      </c>
      <c r="C24" s="12" t="str">
        <f>iferror(VLOOKUP(B24,'FD Salaries'!$M$2:$P$1000,3,false)," ")</f>
        <v/>
      </c>
      <c r="D24" s="12" t="str">
        <f>iferror(VLOOKUP(B24,'FD Salaries'!$M$2:$P$1000,4,false)," ")</f>
        <v/>
      </c>
      <c r="E24" s="12">
        <f>VLOOKUP(B24,'FD Salaries'!$M$2:$T$1000,5,false)</f>
        <v>3</v>
      </c>
      <c r="F24" s="30">
        <f>VLOOKUP(B24,'FD Salaries'!$M$2:$N$1000,2,false)</f>
        <v>4400</v>
      </c>
      <c r="G24" s="31">
        <f t="shared" si="1"/>
        <v>8.8</v>
      </c>
      <c r="H24" s="31">
        <f t="shared" si="2"/>
        <v>13.2</v>
      </c>
      <c r="I24" s="31">
        <f t="shared" si="3"/>
        <v>17.6</v>
      </c>
      <c r="J24" s="3" t="str">
        <f>VLOOKUP(B24,'FD Salaries'!$M$2:$T$1000,6,false)</f>
        <v>IND</v>
      </c>
      <c r="K24" s="3" t="str">
        <f>VLOOKUP(B24,'FD Salaries'!$M$2:$T$1000,7,false)</f>
        <v>HOU</v>
      </c>
      <c r="L24" s="32">
        <f>VLOOKUP(K24,'FD DvP'!A$2:F$34,if(A24="D",6,if(A24="TE",5,if(A24="WR",4,if(A24="RB",3,2)))),FALSE)/VLOOKUP("AVG",'FD DvP'!$A$2:$F$34,if(A24="D",6,if(A24="TE",5,if(A24="WR",4,if(A24="RB",3,2)))),false)</f>
        <v>1.461988304</v>
      </c>
      <c r="M24" s="8">
        <f>VLOOKUP(J24,Odds!$L$2:$M$31,2,false)</f>
        <v>21.5</v>
      </c>
      <c r="N24" s="12">
        <f>VLOOKUP(if(A24="DST",K24,J24),'Avg Line'!$A$1:$B$32,2,false)</f>
        <v>24.8</v>
      </c>
      <c r="O24" s="31">
        <f t="shared" si="4"/>
        <v>0.8669354839</v>
      </c>
      <c r="P24" s="12">
        <f t="shared" si="5"/>
        <v>3.802348613</v>
      </c>
      <c r="Q24" s="12">
        <f t="shared" si="6"/>
        <v>0.8641701394</v>
      </c>
      <c r="R24" s="33" t="str">
        <f t="shared" si="7"/>
        <v>TBD</v>
      </c>
      <c r="S24" s="33" t="str">
        <f t="shared" si="8"/>
        <v>TBD</v>
      </c>
      <c r="T24" s="33" t="str">
        <f t="shared" si="9"/>
        <v>TBD</v>
      </c>
      <c r="U24" s="3" t="str">
        <f>iferror(VLOOKUP(B24,Calendar!$A$2:$C$1001,2,false),"TBD")</f>
        <v>TBD</v>
      </c>
      <c r="V24" s="3" t="str">
        <f>iferror(VLOOKUP(B24,Calendar!$A$2:$C$1001,3,false),"TBD")</f>
        <v>TBD</v>
      </c>
    </row>
    <row r="25">
      <c r="A25" s="8" t="str">
        <f>VLOOKUP(B25,'FD Salaries'!$M$2:$T$1000,8,false)</f>
        <v>D</v>
      </c>
      <c r="B25" s="3" t="s">
        <v>2360</v>
      </c>
      <c r="C25" s="12" t="str">
        <f>iferror(VLOOKUP(B25,'FD Salaries'!$M$2:$P$1000,3,false)," ")</f>
        <v/>
      </c>
      <c r="D25" s="12" t="str">
        <f>iferror(VLOOKUP(B25,'FD Salaries'!$M$2:$P$1000,4,false)," ")</f>
        <v/>
      </c>
      <c r="E25" s="12">
        <f>VLOOKUP(B25,'FD Salaries'!$M$2:$T$1000,5,false)</f>
        <v>6</v>
      </c>
      <c r="F25" s="30">
        <f>VLOOKUP(B25,'FD Salaries'!$M$2:$N$1000,2,false)</f>
        <v>4300</v>
      </c>
      <c r="G25" s="31">
        <f t="shared" si="1"/>
        <v>8.6</v>
      </c>
      <c r="H25" s="31">
        <f t="shared" si="2"/>
        <v>12.9</v>
      </c>
      <c r="I25" s="31">
        <f t="shared" si="3"/>
        <v>17.2</v>
      </c>
      <c r="J25" s="3" t="str">
        <f>VLOOKUP(B25,'FD Salaries'!$M$2:$T$1000,6,false)</f>
        <v>CIN</v>
      </c>
      <c r="K25" s="3" t="str">
        <f>VLOOKUP(B25,'FD Salaries'!$M$2:$T$1000,7,false)</f>
        <v>NE</v>
      </c>
      <c r="L25" s="32">
        <f>VLOOKUP(K25,'FD DvP'!A$2:F$34,if(A25="D",6,if(A25="TE",5,if(A25="WR",4,if(A25="RB",3,2)))),FALSE)/VLOOKUP("AVG",'FD DvP'!$A$2:$F$34,if(A25="D",6,if(A25="TE",5,if(A25="WR",4,if(A25="RB",3,2)))),false)</f>
        <v>0.730994152</v>
      </c>
      <c r="M25" s="8">
        <f>VLOOKUP(J25,Odds!$L$2:$M$31,2,false)</f>
        <v>19</v>
      </c>
      <c r="N25" s="12">
        <f>VLOOKUP(if(A25="DST",K25,J25),'Avg Line'!$A$1:$B$32,2,false)</f>
        <v>23.35</v>
      </c>
      <c r="O25" s="31">
        <f t="shared" si="4"/>
        <v>0.8137044968</v>
      </c>
      <c r="P25" s="12">
        <f t="shared" si="5"/>
        <v>3.568879372</v>
      </c>
      <c r="Q25" s="12">
        <f t="shared" si="6"/>
        <v>0.8299719469</v>
      </c>
      <c r="R25" s="33" t="str">
        <f t="shared" si="7"/>
        <v>TBD</v>
      </c>
      <c r="S25" s="33" t="str">
        <f t="shared" si="8"/>
        <v>TBD</v>
      </c>
      <c r="T25" s="33" t="str">
        <f t="shared" si="9"/>
        <v>TBD</v>
      </c>
      <c r="U25" s="3" t="str">
        <f>iferror(VLOOKUP(B25,Calendar!$A$2:$C$1001,2,false),"TBD")</f>
        <v>TBD</v>
      </c>
      <c r="V25" s="3" t="str">
        <f>iferror(VLOOKUP(B25,Calendar!$A$2:$C$1001,3,false),"TBD")</f>
        <v>TBD</v>
      </c>
    </row>
    <row r="26">
      <c r="A26" s="8" t="str">
        <f>VLOOKUP(B26,'FD Salaries'!$M$2:$T$1000,8,false)</f>
        <v>D</v>
      </c>
      <c r="B26" s="3" t="s">
        <v>2361</v>
      </c>
      <c r="C26" s="12" t="str">
        <f>iferror(VLOOKUP(B26,'FD Salaries'!$M$2:$P$1000,3,false)," ")</f>
        <v/>
      </c>
      <c r="D26" s="12" t="str">
        <f>iferror(VLOOKUP(B26,'FD Salaries'!$M$2:$P$1000,4,false)," ")</f>
        <v/>
      </c>
      <c r="E26" s="12">
        <f>VLOOKUP(B26,'FD Salaries'!$M$2:$T$1000,5,false)</f>
        <v>7.2</v>
      </c>
      <c r="F26" s="30">
        <f>VLOOKUP(B26,'FD Salaries'!$M$2:$N$1000,2,false)</f>
        <v>4400</v>
      </c>
      <c r="G26" s="31">
        <f t="shared" si="1"/>
        <v>8.8</v>
      </c>
      <c r="H26" s="31">
        <f t="shared" si="2"/>
        <v>13.2</v>
      </c>
      <c r="I26" s="31">
        <f t="shared" si="3"/>
        <v>17.6</v>
      </c>
      <c r="J26" s="3" t="str">
        <f>VLOOKUP(B26,'FD Salaries'!$M$2:$T$1000,6,false)</f>
        <v>WAS</v>
      </c>
      <c r="K26" s="3" t="str">
        <f>VLOOKUP(B26,'FD Salaries'!$M$2:$T$1000,7,false)</f>
        <v>PHI</v>
      </c>
      <c r="L26" s="32">
        <f>VLOOKUP(K26,'FD DvP'!A$2:F$34,if(A26="D",6,if(A26="TE",5,if(A26="WR",4,if(A26="RB",3,2)))),FALSE)/VLOOKUP("AVG",'FD DvP'!$A$2:$F$34,if(A26="D",6,if(A26="TE",5,if(A26="WR",4,if(A26="RB",3,2)))),false)</f>
        <v>0.5116959064</v>
      </c>
      <c r="M26" s="8">
        <f>VLOOKUP(J26,Odds!$L$2:$M$31,2,false)</f>
        <v>21.5</v>
      </c>
      <c r="N26" s="12">
        <f>VLOOKUP(if(A26="DST",K26,J26),'Avg Line'!$A$1:$B$32,2,false)</f>
        <v>23.65</v>
      </c>
      <c r="O26" s="31">
        <f t="shared" si="4"/>
        <v>0.9090909091</v>
      </c>
      <c r="P26" s="12">
        <f t="shared" si="5"/>
        <v>3.349282297</v>
      </c>
      <c r="Q26" s="12">
        <f t="shared" si="6"/>
        <v>0.761200522</v>
      </c>
      <c r="R26" s="33" t="str">
        <f t="shared" si="7"/>
        <v>TBD</v>
      </c>
      <c r="S26" s="33" t="str">
        <f t="shared" si="8"/>
        <v>TBD</v>
      </c>
      <c r="T26" s="33" t="str">
        <f t="shared" si="9"/>
        <v>TBD</v>
      </c>
      <c r="U26" s="3" t="str">
        <f>iferror(VLOOKUP(B26,Calendar!$A$2:$C$1001,2,false),"TBD")</f>
        <v>TBD</v>
      </c>
      <c r="V26" s="3" t="str">
        <f>iferror(VLOOKUP(B26,Calendar!$A$2:$C$1001,3,false),"TBD")</f>
        <v>TBD</v>
      </c>
    </row>
    <row r="27">
      <c r="A27" s="8" t="str">
        <f>VLOOKUP(B27,'FD Salaries'!$M$2:$T$1000,8,false)</f>
        <v>D</v>
      </c>
      <c r="B27" s="3" t="s">
        <v>2362</v>
      </c>
      <c r="C27" s="12" t="str">
        <f>iferror(VLOOKUP(B27,'FD Salaries'!$M$2:$P$1000,3,false)," ")</f>
        <v/>
      </c>
      <c r="D27" s="12" t="str">
        <f>iferror(VLOOKUP(B27,'FD Salaries'!$M$2:$P$1000,4,false)," ")</f>
        <v/>
      </c>
      <c r="E27" s="12">
        <f>VLOOKUP(B27,'FD Salaries'!$M$2:$T$1000,5,false)</f>
        <v>5.4</v>
      </c>
      <c r="F27" s="30">
        <f>VLOOKUP(B27,'FD Salaries'!$M$2:$N$1000,2,false)</f>
        <v>4200</v>
      </c>
      <c r="G27" s="31">
        <f t="shared" si="1"/>
        <v>8.4</v>
      </c>
      <c r="H27" s="31">
        <f t="shared" si="2"/>
        <v>12.6</v>
      </c>
      <c r="I27" s="31">
        <f t="shared" si="3"/>
        <v>16.8</v>
      </c>
      <c r="J27" s="3" t="str">
        <f>VLOOKUP(B27,'FD Salaries'!$M$2:$T$1000,6,false)</f>
        <v>SF</v>
      </c>
      <c r="K27" s="3" t="str">
        <f>VLOOKUP(B27,'FD Salaries'!$M$2:$T$1000,7,false)</f>
        <v>BUF</v>
      </c>
      <c r="L27" s="32">
        <f>VLOOKUP(K27,'FD DvP'!A$2:F$34,if(A27="D",6,if(A27="TE",5,if(A27="WR",4,if(A27="RB",3,2)))),FALSE)/VLOOKUP("AVG",'FD DvP'!$A$2:$F$34,if(A27="D",6,if(A27="TE",5,if(A27="WR",4,if(A27="RB",3,2)))),false)</f>
        <v>0.5263157895</v>
      </c>
      <c r="M27" s="8">
        <f>VLOOKUP(J27,Odds!$L$2:$M$31,2,false)</f>
        <v>18.25</v>
      </c>
      <c r="N27" s="12">
        <f>VLOOKUP(if(A27="DST",K27,J27),'Avg Line'!$A$1:$B$32,2,false)</f>
        <v>18.7</v>
      </c>
      <c r="O27" s="31">
        <f t="shared" si="4"/>
        <v>0.9759358289</v>
      </c>
      <c r="P27" s="12">
        <f t="shared" si="5"/>
        <v>2.773712356</v>
      </c>
      <c r="Q27" s="12">
        <f t="shared" si="6"/>
        <v>0.6604077038</v>
      </c>
      <c r="R27" s="33" t="str">
        <f t="shared" si="7"/>
        <v>TBD</v>
      </c>
      <c r="S27" s="33" t="str">
        <f t="shared" si="8"/>
        <v>TBD</v>
      </c>
      <c r="T27" s="33" t="str">
        <f t="shared" si="9"/>
        <v>TBD</v>
      </c>
      <c r="U27" s="3" t="str">
        <f>iferror(VLOOKUP(B27,Calendar!$A$2:$C$1001,2,false),"TBD")</f>
        <v>TBD</v>
      </c>
      <c r="V27" s="3" t="str">
        <f>iferror(VLOOKUP(B27,Calendar!$A$2:$C$1001,3,false),"TBD")</f>
        <v>TBD</v>
      </c>
    </row>
    <row r="28">
      <c r="A28" s="8" t="str">
        <f>VLOOKUP(B28,'FD Salaries'!$M$2:$T$1000,8,false)</f>
        <v>D</v>
      </c>
      <c r="B28" s="3" t="s">
        <v>2363</v>
      </c>
      <c r="C28" s="12" t="str">
        <f>iferror(VLOOKUP(B28,'FD Salaries'!$M$2:$P$1000,3,false)," ")</f>
        <v/>
      </c>
      <c r="D28" s="12" t="str">
        <f>iferror(VLOOKUP(B28,'FD Salaries'!$M$2:$P$1000,4,false)," ")</f>
        <v/>
      </c>
      <c r="E28" s="12">
        <f>VLOOKUP(B28,'FD Salaries'!$M$2:$T$1000,5,false)</f>
        <v>8</v>
      </c>
      <c r="F28" s="30">
        <f>VLOOKUP(B28,'FD Salaries'!$M$2:$N$1000,2,false)</f>
        <v>4800</v>
      </c>
      <c r="G28" s="31">
        <f t="shared" si="1"/>
        <v>9.6</v>
      </c>
      <c r="H28" s="31">
        <f t="shared" si="2"/>
        <v>14.4</v>
      </c>
      <c r="I28" s="31">
        <f t="shared" si="3"/>
        <v>19.2</v>
      </c>
      <c r="J28" s="3" t="str">
        <f>VLOOKUP(B28,'FD Salaries'!$M$2:$T$1000,6,false)</f>
        <v>SEA</v>
      </c>
      <c r="K28" s="3" t="str">
        <f>VLOOKUP(B28,'FD Salaries'!$M$2:$T$1000,7,false)</f>
        <v>ATL</v>
      </c>
      <c r="L28" s="32">
        <f>VLOOKUP(K28,'FD DvP'!A$2:F$34,if(A28="D",6,if(A28="TE",5,if(A28="WR",4,if(A28="RB",3,2)))),FALSE)/VLOOKUP("AVG",'FD DvP'!$A$2:$F$34,if(A28="D",6,if(A28="TE",5,if(A28="WR",4,if(A28="RB",3,2)))),false)</f>
        <v>0.3216374269</v>
      </c>
      <c r="M28" s="8">
        <f>VLOOKUP(J28,Odds!$L$2:$M$31,2,false)</f>
        <v>26</v>
      </c>
      <c r="N28" s="12">
        <f>VLOOKUP(if(A28="DST",K28,J28),'Avg Line'!$A$1:$B$32,2,false)</f>
        <v>23.88</v>
      </c>
      <c r="O28" s="31">
        <f t="shared" si="4"/>
        <v>1.088777219</v>
      </c>
      <c r="P28" s="12">
        <f t="shared" si="5"/>
        <v>2.801532027</v>
      </c>
      <c r="Q28" s="12">
        <f t="shared" si="6"/>
        <v>0.5836525055</v>
      </c>
      <c r="R28" s="33" t="str">
        <f t="shared" si="7"/>
        <v>TBD</v>
      </c>
      <c r="S28" s="33" t="str">
        <f t="shared" si="8"/>
        <v>TBD</v>
      </c>
      <c r="T28" s="33" t="str">
        <f t="shared" si="9"/>
        <v>TBD</v>
      </c>
      <c r="U28" s="3" t="str">
        <f>iferror(VLOOKUP(B28,Calendar!$A$2:$C$1001,2,false),"TBD")</f>
        <v>TBD</v>
      </c>
      <c r="V28" s="3" t="str">
        <f>iferror(VLOOKUP(B28,Calendar!$A$2:$C$1001,3,false),"TBD")</f>
        <v>TBD</v>
      </c>
    </row>
    <row r="29">
      <c r="A29" s="8" t="str">
        <f>VLOOKUP(B29,'FD Salaries'!$M$2:$T$1000,8,false)</f>
        <v>D</v>
      </c>
      <c r="B29" s="3" t="s">
        <v>2364</v>
      </c>
      <c r="C29" s="12" t="str">
        <f>iferror(VLOOKUP(B29,'FD Salaries'!$M$2:$P$1000,3,false)," ")</f>
        <v/>
      </c>
      <c r="D29" s="12" t="str">
        <f>iferror(VLOOKUP(B29,'FD Salaries'!$M$2:$P$1000,4,false)," ")</f>
        <v/>
      </c>
      <c r="E29" s="12">
        <f>VLOOKUP(B29,'FD Salaries'!$M$2:$T$1000,5,false)</f>
        <v>4.8</v>
      </c>
      <c r="F29" s="30">
        <f>VLOOKUP(B29,'FD Salaries'!$M$2:$N$1000,2,false)</f>
        <v>4300</v>
      </c>
      <c r="G29" s="31">
        <f t="shared" si="1"/>
        <v>8.6</v>
      </c>
      <c r="H29" s="31">
        <f t="shared" si="2"/>
        <v>12.9</v>
      </c>
      <c r="I29" s="31">
        <f t="shared" si="3"/>
        <v>17.2</v>
      </c>
      <c r="J29" s="3" t="str">
        <f>VLOOKUP(B29,'FD Salaries'!$M$2:$T$1000,6,false)</f>
        <v>DAL</v>
      </c>
      <c r="K29" s="3" t="str">
        <f>VLOOKUP(B29,'FD Salaries'!$M$2:$T$1000,7,false)</f>
        <v>GB</v>
      </c>
      <c r="L29" s="32">
        <f>VLOOKUP(K29,'FD DvP'!A$2:F$34,if(A29="D",6,if(A29="TE",5,if(A29="WR",4,if(A29="RB",3,2)))),FALSE)/VLOOKUP("AVG",'FD DvP'!$A$2:$F$34,if(A29="D",6,if(A29="TE",5,if(A29="WR",4,if(A29="RB",3,2)))),false)</f>
        <v>0.6578947368</v>
      </c>
      <c r="M29" s="8">
        <f>VLOOKUP(J29,Odds!$L$2:$M$31,2,false)</f>
        <v>21.25</v>
      </c>
      <c r="N29" s="12">
        <f>VLOOKUP(if(A29="DST",K29,J29),'Avg Line'!$A$1:$B$32,2,false)</f>
        <v>31.42</v>
      </c>
      <c r="O29" s="31">
        <f t="shared" si="4"/>
        <v>0.6763208148</v>
      </c>
      <c r="P29" s="12">
        <f t="shared" si="5"/>
        <v>2.135749941</v>
      </c>
      <c r="Q29" s="12">
        <f t="shared" si="6"/>
        <v>0.4966860329</v>
      </c>
      <c r="R29" s="33" t="str">
        <f t="shared" si="7"/>
        <v>TBD</v>
      </c>
      <c r="S29" s="33" t="str">
        <f t="shared" si="8"/>
        <v>TBD</v>
      </c>
      <c r="T29" s="33" t="str">
        <f t="shared" si="9"/>
        <v>TBD</v>
      </c>
      <c r="U29" s="3" t="str">
        <f>iferror(VLOOKUP(B29,Calendar!$A$2:$C$1001,2,false),"TBD")</f>
        <v>TBD</v>
      </c>
      <c r="V29" s="3" t="str">
        <f>iferror(VLOOKUP(B29,Calendar!$A$2:$C$1001,3,false),"TBD")</f>
        <v>TBD</v>
      </c>
    </row>
    <row r="30">
      <c r="A30" s="8" t="str">
        <f>VLOOKUP(B30,'FD Salaries'!$M$2:$T$1000,8,false)</f>
        <v>D</v>
      </c>
      <c r="B30" s="3" t="s">
        <v>2365</v>
      </c>
      <c r="C30" s="12" t="str">
        <f>iferror(VLOOKUP(B30,'FD Salaries'!$M$2:$P$1000,3,false)," ")</f>
        <v/>
      </c>
      <c r="D30" s="12" t="str">
        <f>iferror(VLOOKUP(B30,'FD Salaries'!$M$2:$P$1000,4,false)," ")</f>
        <v/>
      </c>
      <c r="E30" s="12">
        <f>VLOOKUP(B30,'FD Salaries'!$M$2:$T$1000,5,false)</f>
        <v>10.25</v>
      </c>
      <c r="F30" s="30">
        <f>VLOOKUP(B30,'FD Salaries'!$M$2:$N$1000,2,false)</f>
        <v>4600</v>
      </c>
      <c r="G30" s="31">
        <f t="shared" si="1"/>
        <v>9.2</v>
      </c>
      <c r="H30" s="31">
        <f t="shared" si="2"/>
        <v>13.8</v>
      </c>
      <c r="I30" s="31">
        <f t="shared" si="3"/>
        <v>18.4</v>
      </c>
      <c r="J30" s="3" t="str">
        <f>VLOOKUP(B30,'FD Salaries'!$M$2:$T$1000,6,false)</f>
        <v>KC</v>
      </c>
      <c r="K30" s="3" t="str">
        <f>VLOOKUP(B30,'FD Salaries'!$M$2:$T$1000,7,false)</f>
        <v>OAK</v>
      </c>
      <c r="L30" s="32">
        <f>VLOOKUP(K30,'FD DvP'!A$2:F$34,if(A30="D",6,if(A30="TE",5,if(A30="WR",4,if(A30="RB",3,2)))),FALSE)/VLOOKUP("AVG",'FD DvP'!$A$2:$F$34,if(A30="D",6,if(A30="TE",5,if(A30="WR",4,if(A30="RB",3,2)))),false)</f>
        <v>0.1461988304</v>
      </c>
      <c r="M30" s="8">
        <f>VLOOKUP(J30,Odds!$L$2:$M$31,2,false)</f>
        <v>22.75</v>
      </c>
      <c r="N30" s="12">
        <f>VLOOKUP(if(A30="DST",K30,J30),'Avg Line'!$A$1:$B$32,2,false)</f>
        <v>31.17</v>
      </c>
      <c r="O30" s="31">
        <f t="shared" si="4"/>
        <v>0.7298684633</v>
      </c>
      <c r="P30" s="12">
        <f t="shared" si="5"/>
        <v>1.093735636</v>
      </c>
      <c r="Q30" s="12">
        <f t="shared" si="6"/>
        <v>0.2377686165</v>
      </c>
      <c r="R30" s="33" t="str">
        <f t="shared" si="7"/>
        <v>TBD</v>
      </c>
      <c r="S30" s="33" t="str">
        <f t="shared" si="8"/>
        <v>TBD</v>
      </c>
      <c r="T30" s="33" t="str">
        <f t="shared" si="9"/>
        <v>TBD</v>
      </c>
      <c r="U30" s="3" t="str">
        <f>iferror(VLOOKUP(B30,Calendar!$A$2:$C$1001,2,false),"TBD")</f>
        <v>TBD</v>
      </c>
      <c r="V30" s="3" t="str">
        <f>iferror(VLOOKUP(B30,Calendar!$A$2:$C$1001,3,false),"TBD")</f>
        <v>TBD</v>
      </c>
    </row>
    <row r="31">
      <c r="A31" s="8" t="str">
        <f>VLOOKUP(B31,'FD Salaries'!$M$2:$T$1000,8,false)</f>
        <v>D</v>
      </c>
      <c r="B31" s="3" t="s">
        <v>2366</v>
      </c>
      <c r="C31" s="12" t="str">
        <f>iferror(VLOOKUP(B31,'FD Salaries'!$M$2:$P$1000,3,false)," ")</f>
        <v/>
      </c>
      <c r="D31" s="12" t="str">
        <f>iferror(VLOOKUP(B31,'FD Salaries'!$M$2:$P$1000,4,false)," ")</f>
        <v/>
      </c>
      <c r="E31" s="12">
        <f>VLOOKUP(B31,'FD Salaries'!$M$2:$T$1000,5,false)</f>
        <v>6</v>
      </c>
      <c r="F31" s="30">
        <f>VLOOKUP(B31,'FD Salaries'!$M$2:$N$1000,2,false)</f>
        <v>4500</v>
      </c>
      <c r="G31" s="31">
        <f t="shared" si="1"/>
        <v>9</v>
      </c>
      <c r="H31" s="31">
        <f t="shared" si="2"/>
        <v>13.5</v>
      </c>
      <c r="I31" s="31">
        <f t="shared" si="3"/>
        <v>18</v>
      </c>
      <c r="J31" s="3" t="str">
        <f>VLOOKUP(B31,'FD Salaries'!$M$2:$T$1000,6,false)</f>
        <v>GB</v>
      </c>
      <c r="K31" s="3" t="str">
        <f>VLOOKUP(B31,'FD Salaries'!$M$2:$T$1000,7,false)</f>
        <v>DAL</v>
      </c>
      <c r="L31" s="32">
        <f>VLOOKUP(K31,'FD DvP'!A$2:F$34,if(A31="D",6,if(A31="TE",5,if(A31="WR",4,if(A31="RB",3,2)))),FALSE)/VLOOKUP("AVG",'FD DvP'!$A$2:$F$34,if(A31="D",6,if(A31="TE",5,if(A31="WR",4,if(A31="RB",3,2)))),false)</f>
        <v>0.350877193</v>
      </c>
      <c r="M31" s="8">
        <f>VLOOKUP(J31,Odds!$L$2:$M$31,2,false)</f>
        <v>25.75</v>
      </c>
      <c r="N31" s="12">
        <f>VLOOKUP(if(A31="DST",K31,J31),'Avg Line'!$A$1:$B$32,2,false)</f>
        <v>51.13</v>
      </c>
      <c r="O31" s="31">
        <f t="shared" si="4"/>
        <v>0.503618228</v>
      </c>
      <c r="P31" s="12">
        <f t="shared" si="5"/>
        <v>1.060248901</v>
      </c>
      <c r="Q31" s="12">
        <f t="shared" si="6"/>
        <v>0.2356108669</v>
      </c>
      <c r="R31" s="33" t="str">
        <f t="shared" si="7"/>
        <v>TBD</v>
      </c>
      <c r="S31" s="33" t="str">
        <f t="shared" si="8"/>
        <v>TBD</v>
      </c>
      <c r="T31" s="33" t="str">
        <f t="shared" si="9"/>
        <v>TBD</v>
      </c>
      <c r="U31" s="3" t="str">
        <f>iferror(VLOOKUP(B31,Calendar!$A$2:$C$1001,2,false),"TBD")</f>
        <v>TBD</v>
      </c>
      <c r="V31" s="3" t="str">
        <f>iferror(VLOOKUP(B31,Calendar!$A$2:$C$1001,3,false),"TBD")</f>
        <v>TBD</v>
      </c>
    </row>
    <row r="32">
      <c r="A32" s="8" t="str">
        <f>VLOOKUP(B32,'FD Salaries'!$M$2:$T$1000,8,false)</f>
        <v>K</v>
      </c>
      <c r="B32" s="3" t="s">
        <v>2367</v>
      </c>
      <c r="C32" s="12" t="str">
        <f>iferror(VLOOKUP(B32,'FD Salaries'!$M$2:$P$1000,3,false)," ")</f>
        <v/>
      </c>
      <c r="D32" s="12" t="str">
        <f>iferror(VLOOKUP(B32,'FD Salaries'!$M$2:$P$1000,4,false)," ")</f>
        <v/>
      </c>
      <c r="E32" s="12">
        <f>VLOOKUP(B32,'FD Salaries'!$M$2:$T$1000,5,false)</f>
        <v>11</v>
      </c>
      <c r="F32" s="30">
        <f>VLOOKUP(B32,'FD Salaries'!$M$2:$N$1000,2,false)</f>
        <v>4500</v>
      </c>
      <c r="G32" s="31">
        <f t="shared" si="1"/>
        <v>9</v>
      </c>
      <c r="H32" s="31">
        <f t="shared" si="2"/>
        <v>13.5</v>
      </c>
      <c r="I32" s="31">
        <f t="shared" si="3"/>
        <v>18</v>
      </c>
      <c r="J32" s="3" t="str">
        <f>VLOOKUP(B32,'FD Salaries'!$M$2:$T$1000,6,false)</f>
        <v>HOU</v>
      </c>
      <c r="K32" s="3" t="str">
        <f>VLOOKUP(B32,'FD Salaries'!$M$2:$T$1000,7,false)</f>
        <v>IND</v>
      </c>
      <c r="L32" s="32">
        <f>VLOOKUP(K32,'FD DvP'!A$2:F$34,if(A32="D",6,if(A32="TE",5,if(A32="WR",4,if(A32="RB",3,2)))),FALSE)/VLOOKUP("AVG",'FD DvP'!$A$2:$F$34,if(A32="D",6,if(A32="TE",5,if(A32="WR",4,if(A32="RB",3,2)))),false)</f>
        <v>1.139095592</v>
      </c>
      <c r="M32" s="8">
        <f>VLOOKUP(J32,Odds!$L$2:$M$31,2,false)</f>
        <v>24.5</v>
      </c>
      <c r="N32" s="12">
        <f>VLOOKUP(if(A32="DST",K32,J32),'Avg Line'!$A$1:$B$32,2,false)</f>
        <v>21.44</v>
      </c>
      <c r="O32" s="31">
        <f t="shared" si="4"/>
        <v>1.142723881</v>
      </c>
      <c r="P32" s="12">
        <f t="shared" si="5"/>
        <v>14.31838909</v>
      </c>
      <c r="Q32" s="12">
        <f t="shared" si="6"/>
        <v>3.181864243</v>
      </c>
      <c r="R32" s="33" t="str">
        <f t="shared" si="7"/>
        <v>TBD</v>
      </c>
      <c r="S32" s="33" t="str">
        <f t="shared" si="8"/>
        <v>TBD</v>
      </c>
      <c r="T32" s="33" t="str">
        <f t="shared" si="9"/>
        <v>TBD</v>
      </c>
      <c r="U32" s="3" t="str">
        <f>iferror(VLOOKUP(B32,Calendar!$A$2:$C$1001,2,false),"TBD")</f>
        <v>TBD</v>
      </c>
      <c r="V32" s="3" t="str">
        <f>iferror(VLOOKUP(B32,Calendar!$A$2:$C$1001,3,false),"TBD")</f>
        <v>TBD</v>
      </c>
    </row>
    <row r="33">
      <c r="A33" s="8" t="str">
        <f>VLOOKUP(B33,'FD Salaries'!$M$2:$T$1000,8,false)</f>
        <v>K</v>
      </c>
      <c r="B33" s="3" t="s">
        <v>2368</v>
      </c>
      <c r="C33" s="12" t="str">
        <f>iferror(VLOOKUP(B33,'FD Salaries'!$M$2:$P$1000,3,false)," ")</f>
        <v/>
      </c>
      <c r="D33" s="12" t="str">
        <f>iferror(VLOOKUP(B33,'FD Salaries'!$M$2:$P$1000,4,false)," ")</f>
        <v/>
      </c>
      <c r="E33" s="12">
        <f>VLOOKUP(B33,'FD Salaries'!$M$2:$T$1000,5,false)</f>
        <v>9.75</v>
      </c>
      <c r="F33" s="30">
        <f>VLOOKUP(B33,'FD Salaries'!$M$2:$N$1000,2,false)</f>
        <v>4500</v>
      </c>
      <c r="G33" s="31">
        <f t="shared" si="1"/>
        <v>9</v>
      </c>
      <c r="H33" s="31">
        <f t="shared" si="2"/>
        <v>13.5</v>
      </c>
      <c r="I33" s="31">
        <f t="shared" si="3"/>
        <v>18</v>
      </c>
      <c r="J33" s="3" t="str">
        <f>VLOOKUP(B33,'FD Salaries'!$M$2:$T$1000,6,false)</f>
        <v>LA</v>
      </c>
      <c r="K33" s="3" t="str">
        <f>VLOOKUP(B33,'FD Salaries'!$M$2:$T$1000,7,false)</f>
        <v>DET</v>
      </c>
      <c r="L33" s="32">
        <f>VLOOKUP(K33,'FD DvP'!A$2:F$34,if(A33="D",6,if(A33="TE",5,if(A33="WR",4,if(A33="RB",3,2)))),FALSE)/VLOOKUP("AVG",'FD DvP'!$A$2:$F$34,if(A33="D",6,if(A33="TE",5,if(A33="WR",4,if(A33="RB",3,2)))),false)</f>
        <v>1.341728678</v>
      </c>
      <c r="M33" s="8">
        <f>VLOOKUP(J33,Odds!$L$2:$M$31,2,false)</f>
        <v>20</v>
      </c>
      <c r="N33" s="12">
        <f>VLOOKUP(if(A33="DST",K33,J33),'Avg Line'!$A$1:$B$32,2,false)</f>
        <v>18.75</v>
      </c>
      <c r="O33" s="31">
        <f t="shared" si="4"/>
        <v>1.066666667</v>
      </c>
      <c r="P33" s="12">
        <f t="shared" si="5"/>
        <v>13.95397825</v>
      </c>
      <c r="Q33" s="12">
        <f t="shared" si="6"/>
        <v>3.100884055</v>
      </c>
      <c r="R33" s="33" t="str">
        <f t="shared" si="7"/>
        <v>TBD</v>
      </c>
      <c r="S33" s="33" t="str">
        <f t="shared" si="8"/>
        <v>TBD</v>
      </c>
      <c r="T33" s="33" t="str">
        <f t="shared" si="9"/>
        <v>TBD</v>
      </c>
      <c r="U33" s="3" t="str">
        <f>iferror(VLOOKUP(B33,Calendar!$A$2:$C$1001,2,false),"TBD")</f>
        <v>TBD</v>
      </c>
      <c r="V33" s="3" t="str">
        <f>iferror(VLOOKUP(B33,Calendar!$A$2:$C$1001,3,false),"TBD")</f>
        <v>TBD</v>
      </c>
    </row>
    <row r="34">
      <c r="A34" s="8" t="str">
        <f>VLOOKUP(B34,'FD Salaries'!$M$2:$T$1000,8,false)</f>
        <v>K</v>
      </c>
      <c r="B34" s="3" t="s">
        <v>2369</v>
      </c>
      <c r="C34" s="12" t="str">
        <f>iferror(VLOOKUP(B34,'FD Salaries'!$M$2:$P$1000,3,false)," ")</f>
        <v/>
      </c>
      <c r="D34" s="12" t="str">
        <f>iferror(VLOOKUP(B34,'FD Salaries'!$M$2:$P$1000,4,false)," ")</f>
        <v/>
      </c>
      <c r="E34" s="12">
        <f>VLOOKUP(B34,'FD Salaries'!$M$2:$T$1000,5,false)</f>
        <v>8.25</v>
      </c>
      <c r="F34" s="30">
        <f>VLOOKUP(B34,'FD Salaries'!$M$2:$N$1000,2,false)</f>
        <v>4800</v>
      </c>
      <c r="G34" s="31">
        <f t="shared" si="1"/>
        <v>9.6</v>
      </c>
      <c r="H34" s="31">
        <f t="shared" si="2"/>
        <v>14.4</v>
      </c>
      <c r="I34" s="31">
        <f t="shared" si="3"/>
        <v>19.2</v>
      </c>
      <c r="J34" s="3" t="str">
        <f>VLOOKUP(B34,'FD Salaries'!$M$2:$T$1000,6,false)</f>
        <v>SEA</v>
      </c>
      <c r="K34" s="3" t="str">
        <f>VLOOKUP(B34,'FD Salaries'!$M$2:$T$1000,7,false)</f>
        <v>ATL</v>
      </c>
      <c r="L34" s="32">
        <f>VLOOKUP(K34,'FD DvP'!A$2:F$34,if(A34="D",6,if(A34="TE",5,if(A34="WR",4,if(A34="RB",3,2)))),FALSE)/VLOOKUP("AVG",'FD DvP'!$A$2:$F$34,if(A34="D",6,if(A34="TE",5,if(A34="WR",4,if(A34="RB",3,2)))),false)</f>
        <v>1.403548941</v>
      </c>
      <c r="M34" s="8">
        <f>VLOOKUP(J34,Odds!$L$2:$M$31,2,false)</f>
        <v>26</v>
      </c>
      <c r="N34" s="12">
        <f>VLOOKUP(if(A34="DST",K34,J34),'Avg Line'!$A$1:$B$32,2,false)</f>
        <v>23.88</v>
      </c>
      <c r="O34" s="31">
        <f t="shared" si="4"/>
        <v>1.088777219</v>
      </c>
      <c r="P34" s="12">
        <f t="shared" si="5"/>
        <v>12.60725494</v>
      </c>
      <c r="Q34" s="12">
        <f t="shared" si="6"/>
        <v>2.626511445</v>
      </c>
      <c r="R34" s="33" t="str">
        <f t="shared" si="7"/>
        <v>TBD</v>
      </c>
      <c r="S34" s="33" t="str">
        <f t="shared" si="8"/>
        <v>TBD</v>
      </c>
      <c r="T34" s="33" t="str">
        <f t="shared" si="9"/>
        <v>TBD</v>
      </c>
      <c r="U34" s="3" t="str">
        <f>iferror(VLOOKUP(B34,Calendar!$A$2:$C$1001,2,false),"TBD")</f>
        <v>TBD</v>
      </c>
      <c r="V34" s="3" t="str">
        <f>iferror(VLOOKUP(B34,Calendar!$A$2:$C$1001,3,false),"TBD")</f>
        <v>TBD</v>
      </c>
    </row>
    <row r="35">
      <c r="A35" s="8" t="str">
        <f>VLOOKUP(B35,'FD Salaries'!$M$2:$T$1000,8,false)</f>
        <v>K</v>
      </c>
      <c r="B35" s="3" t="s">
        <v>2370</v>
      </c>
      <c r="C35" s="12" t="str">
        <f>iferror(VLOOKUP(B35,'FD Salaries'!$M$2:$P$1000,3,false)," ")</f>
        <v/>
      </c>
      <c r="D35" s="12" t="str">
        <f>iferror(VLOOKUP(B35,'FD Salaries'!$M$2:$P$1000,4,false)," ")</f>
        <v/>
      </c>
      <c r="E35" s="12">
        <f>VLOOKUP(B35,'FD Salaries'!$M$2:$T$1000,5,false)</f>
        <v>11.5</v>
      </c>
      <c r="F35" s="30">
        <f>VLOOKUP(B35,'FD Salaries'!$M$2:$N$1000,2,false)</f>
        <v>4900</v>
      </c>
      <c r="G35" s="31">
        <f t="shared" si="1"/>
        <v>9.8</v>
      </c>
      <c r="H35" s="31">
        <f t="shared" si="2"/>
        <v>14.7</v>
      </c>
      <c r="I35" s="31">
        <f t="shared" si="3"/>
        <v>19.6</v>
      </c>
      <c r="J35" s="3" t="str">
        <f>VLOOKUP(B35,'FD Salaries'!$M$2:$T$1000,6,false)</f>
        <v>PHI</v>
      </c>
      <c r="K35" s="3" t="str">
        <f>VLOOKUP(B35,'FD Salaries'!$M$2:$T$1000,7,false)</f>
        <v>WAS</v>
      </c>
      <c r="L35" s="32">
        <f>VLOOKUP(K35,'FD DvP'!A$2:F$34,if(A35="D",6,if(A35="TE",5,if(A35="WR",4,if(A35="RB",3,2)))),FALSE)/VLOOKUP("AVG",'FD DvP'!$A$2:$F$34,if(A35="D",6,if(A35="TE",5,if(A35="WR",4,if(A35="RB",3,2)))),false)</f>
        <v>0.9410417859</v>
      </c>
      <c r="M35" s="8">
        <f>VLOOKUP(J35,Odds!$L$2:$M$31,2,false)</f>
        <v>23.5</v>
      </c>
      <c r="N35" s="12">
        <f>VLOOKUP(if(A35="DST",K35,J35),'Avg Line'!$A$1:$B$32,2,false)</f>
        <v>22.19</v>
      </c>
      <c r="O35" s="31">
        <f t="shared" si="4"/>
        <v>1.059035602</v>
      </c>
      <c r="P35" s="12">
        <f t="shared" si="5"/>
        <v>11.46086267</v>
      </c>
      <c r="Q35" s="12">
        <f t="shared" si="6"/>
        <v>2.338951565</v>
      </c>
      <c r="R35" s="33" t="str">
        <f t="shared" si="7"/>
        <v>TBD</v>
      </c>
      <c r="S35" s="33" t="str">
        <f t="shared" si="8"/>
        <v>TBD</v>
      </c>
      <c r="T35" s="33" t="str">
        <f t="shared" si="9"/>
        <v>TBD</v>
      </c>
      <c r="U35" s="3" t="str">
        <f>iferror(VLOOKUP(B35,Calendar!$A$2:$C$1001,2,false),"TBD")</f>
        <v>TBD</v>
      </c>
      <c r="V35" s="3" t="str">
        <f>iferror(VLOOKUP(B35,Calendar!$A$2:$C$1001,3,false),"TBD")</f>
        <v>TBD</v>
      </c>
    </row>
    <row r="36">
      <c r="A36" s="8" t="str">
        <f>VLOOKUP(B36,'FD Salaries'!$M$2:$T$1000,8,false)</f>
        <v>K</v>
      </c>
      <c r="B36" s="3" t="s">
        <v>2371</v>
      </c>
      <c r="C36" s="12" t="str">
        <f>iferror(VLOOKUP(B36,'FD Salaries'!$M$2:$P$1000,3,false)," ")</f>
        <v/>
      </c>
      <c r="D36" s="12" t="str">
        <f>iferror(VLOOKUP(B36,'FD Salaries'!$M$2:$P$1000,4,false)," ")</f>
        <v/>
      </c>
      <c r="E36" s="12">
        <f>VLOOKUP(B36,'FD Salaries'!$M$2:$T$1000,5,false)</f>
        <v>8.8</v>
      </c>
      <c r="F36" s="30">
        <f>VLOOKUP(B36,'FD Salaries'!$M$2:$N$1000,2,false)</f>
        <v>4800</v>
      </c>
      <c r="G36" s="31">
        <f t="shared" si="1"/>
        <v>9.6</v>
      </c>
      <c r="H36" s="31">
        <f t="shared" si="2"/>
        <v>14.4</v>
      </c>
      <c r="I36" s="31">
        <f t="shared" si="3"/>
        <v>19.2</v>
      </c>
      <c r="J36" s="3" t="str">
        <f>VLOOKUP(B36,'FD Salaries'!$M$2:$T$1000,6,false)</f>
        <v>DEN</v>
      </c>
      <c r="K36" s="3" t="str">
        <f>VLOOKUP(B36,'FD Salaries'!$M$2:$T$1000,7,false)</f>
        <v>SD</v>
      </c>
      <c r="L36" s="32">
        <f>VLOOKUP(K36,'FD DvP'!A$2:F$34,if(A36="D",6,if(A36="TE",5,if(A36="WR",4,if(A36="RB",3,2)))),FALSE)/VLOOKUP("AVG",'FD DvP'!$A$2:$F$34,if(A36="D",6,if(A36="TE",5,if(A36="WR",4,if(A36="RB",3,2)))),false)</f>
        <v>1.152833429</v>
      </c>
      <c r="M36" s="8">
        <f>VLOOKUP(J36,Odds!$L$2:$M$31,2,false)</f>
        <v>24</v>
      </c>
      <c r="N36" s="12">
        <f>VLOOKUP(if(A36="DST",K36,J36),'Avg Line'!$A$1:$B$32,2,false)</f>
        <v>22.35</v>
      </c>
      <c r="O36" s="31">
        <f t="shared" si="4"/>
        <v>1.073825503</v>
      </c>
      <c r="P36" s="12">
        <f t="shared" si="5"/>
        <v>10.89388904</v>
      </c>
      <c r="Q36" s="12">
        <f t="shared" si="6"/>
        <v>2.269560218</v>
      </c>
      <c r="R36" s="33" t="str">
        <f t="shared" si="7"/>
        <v>TBD</v>
      </c>
      <c r="S36" s="33" t="str">
        <f t="shared" si="8"/>
        <v>TBD</v>
      </c>
      <c r="T36" s="33" t="str">
        <f t="shared" si="9"/>
        <v>TBD</v>
      </c>
      <c r="U36" s="3" t="str">
        <f>iferror(VLOOKUP(B36,Calendar!$A$2:$C$1001,2,false),"TBD")</f>
        <v>TBD</v>
      </c>
      <c r="V36" s="3" t="str">
        <f>iferror(VLOOKUP(B36,Calendar!$A$2:$C$1001,3,false),"TBD")</f>
        <v>TBD</v>
      </c>
    </row>
    <row r="37">
      <c r="A37" s="8" t="str">
        <f>VLOOKUP(B37,'FD Salaries'!$M$2:$T$1000,8,false)</f>
        <v>K</v>
      </c>
      <c r="B37" s="3" t="s">
        <v>2372</v>
      </c>
      <c r="C37" s="12" t="str">
        <f>iferror(VLOOKUP(B37,'FD Salaries'!$M$2:$P$1000,3,false)," ")</f>
        <v/>
      </c>
      <c r="D37" s="12" t="str">
        <f>iferror(VLOOKUP(B37,'FD Salaries'!$M$2:$P$1000,4,false)," ")</f>
        <v/>
      </c>
      <c r="E37" s="12">
        <f>VLOOKUP(B37,'FD Salaries'!$M$2:$T$1000,5,false)</f>
        <v>5.8</v>
      </c>
      <c r="F37" s="30">
        <f>VLOOKUP(B37,'FD Salaries'!$M$2:$N$1000,2,false)</f>
        <v>4500</v>
      </c>
      <c r="G37" s="31">
        <f t="shared" si="1"/>
        <v>9</v>
      </c>
      <c r="H37" s="31">
        <f t="shared" si="2"/>
        <v>13.5</v>
      </c>
      <c r="I37" s="31">
        <f t="shared" si="3"/>
        <v>18</v>
      </c>
      <c r="J37" s="3" t="str">
        <f>VLOOKUP(B37,'FD Salaries'!$M$2:$T$1000,6,false)</f>
        <v>TEN</v>
      </c>
      <c r="K37" s="3" t="str">
        <f>VLOOKUP(B37,'FD Salaries'!$M$2:$T$1000,7,false)</f>
        <v>CLE</v>
      </c>
      <c r="L37" s="32">
        <f>VLOOKUP(K37,'FD DvP'!A$2:F$34,if(A37="D",6,if(A37="TE",5,if(A37="WR",4,if(A37="RB",3,2)))),FALSE)/VLOOKUP("AVG",'FD DvP'!$A$2:$F$34,if(A37="D",6,if(A37="TE",5,if(A37="WR",4,if(A37="RB",3,2)))),false)</f>
        <v>1.216943331</v>
      </c>
      <c r="M37" s="8">
        <f>VLOOKUP(J37,Odds!$L$2:$M$31,2,false)</f>
        <v>26.25</v>
      </c>
      <c r="N37" s="12">
        <f>VLOOKUP(if(A37="DST",K37,J37),'Avg Line'!$A$1:$B$32,2,false)</f>
        <v>20.3</v>
      </c>
      <c r="O37" s="31">
        <f t="shared" si="4"/>
        <v>1.293103448</v>
      </c>
      <c r="P37" s="12">
        <f t="shared" si="5"/>
        <v>9.127074986</v>
      </c>
      <c r="Q37" s="12">
        <f t="shared" si="6"/>
        <v>2.028238886</v>
      </c>
      <c r="R37" s="33" t="str">
        <f t="shared" si="7"/>
        <v>TBD</v>
      </c>
      <c r="S37" s="33" t="str">
        <f t="shared" si="8"/>
        <v>TBD</v>
      </c>
      <c r="T37" s="33" t="str">
        <f t="shared" si="9"/>
        <v>TBD</v>
      </c>
      <c r="U37" s="3" t="str">
        <f>iferror(VLOOKUP(B37,Calendar!$A$2:$C$1001,2,false),"TBD")</f>
        <v>TBD</v>
      </c>
      <c r="V37" s="3" t="str">
        <f>iferror(VLOOKUP(B37,Calendar!$A$2:$C$1001,3,false),"TBD")</f>
        <v>TBD</v>
      </c>
    </row>
    <row r="38">
      <c r="A38" s="8" t="str">
        <f>VLOOKUP(B38,'FD Salaries'!$M$2:$T$1000,8,false)</f>
        <v>K</v>
      </c>
      <c r="B38" s="3" t="s">
        <v>2373</v>
      </c>
      <c r="C38" s="12" t="str">
        <f>iferror(VLOOKUP(B38,'FD Salaries'!$M$2:$P$1000,3,false)," ")</f>
        <v/>
      </c>
      <c r="D38" s="12" t="str">
        <f>iferror(VLOOKUP(B38,'FD Salaries'!$M$2:$P$1000,4,false)," ")</f>
        <v/>
      </c>
      <c r="E38" s="12">
        <f>VLOOKUP(B38,'FD Salaries'!$M$2:$T$1000,5,false)</f>
        <v>7.4</v>
      </c>
      <c r="F38" s="30">
        <f>VLOOKUP(B38,'FD Salaries'!$M$2:$N$1000,2,false)</f>
        <v>5000</v>
      </c>
      <c r="G38" s="31">
        <f t="shared" si="1"/>
        <v>10</v>
      </c>
      <c r="H38" s="31">
        <f t="shared" si="2"/>
        <v>15</v>
      </c>
      <c r="I38" s="31">
        <f t="shared" si="3"/>
        <v>20</v>
      </c>
      <c r="J38" s="3" t="str">
        <f>VLOOKUP(B38,'FD Salaries'!$M$2:$T$1000,6,false)</f>
        <v>NE</v>
      </c>
      <c r="K38" s="3" t="str">
        <f>VLOOKUP(B38,'FD Salaries'!$M$2:$T$1000,7,false)</f>
        <v>CIN</v>
      </c>
      <c r="L38" s="32">
        <f>VLOOKUP(K38,'FD DvP'!A$2:F$34,if(A38="D",6,if(A38="TE",5,if(A38="WR",4,if(A38="RB",3,2)))),FALSE)/VLOOKUP("AVG",'FD DvP'!$A$2:$F$34,if(A38="D",6,if(A38="TE",5,if(A38="WR",4,if(A38="RB",3,2)))),false)</f>
        <v>1.064682313</v>
      </c>
      <c r="M38" s="8">
        <f>VLOOKUP(J38,Odds!$L$2:$M$31,2,false)</f>
        <v>28</v>
      </c>
      <c r="N38" s="12">
        <f>VLOOKUP(if(A38="DST",K38,J38),'Avg Line'!$A$1:$B$32,2,false)</f>
        <v>22.35</v>
      </c>
      <c r="O38" s="31">
        <f t="shared" si="4"/>
        <v>1.252796421</v>
      </c>
      <c r="P38" s="12">
        <f t="shared" si="5"/>
        <v>9.870343407</v>
      </c>
      <c r="Q38" s="12">
        <f t="shared" si="6"/>
        <v>1.974068681</v>
      </c>
      <c r="R38" s="33" t="str">
        <f t="shared" si="7"/>
        <v>TBD</v>
      </c>
      <c r="S38" s="33" t="str">
        <f t="shared" si="8"/>
        <v>TBD</v>
      </c>
      <c r="T38" s="33" t="str">
        <f t="shared" si="9"/>
        <v>TBD</v>
      </c>
      <c r="U38" s="3" t="str">
        <f>iferror(VLOOKUP(B38,Calendar!$A$2:$C$1001,2,false),"TBD")</f>
        <v>TBD</v>
      </c>
      <c r="V38" s="3" t="str">
        <f>iferror(VLOOKUP(B38,Calendar!$A$2:$C$1001,3,false),"TBD")</f>
        <v>TBD</v>
      </c>
    </row>
    <row r="39">
      <c r="A39" s="8" t="str">
        <f>VLOOKUP(B39,'FD Salaries'!$M$2:$T$1000,8,false)</f>
        <v>K</v>
      </c>
      <c r="B39" s="3" t="s">
        <v>2374</v>
      </c>
      <c r="C39" s="12" t="str">
        <f>iferror(VLOOKUP(B39,'FD Salaries'!$M$2:$P$1000,3,false)," ")</f>
        <v/>
      </c>
      <c r="D39" s="12" t="str">
        <f>iferror(VLOOKUP(B39,'FD Salaries'!$M$2:$P$1000,4,false)," ")</f>
        <v/>
      </c>
      <c r="E39" s="12">
        <f>VLOOKUP(B39,'FD Salaries'!$M$2:$T$1000,5,false)</f>
        <v>8.75</v>
      </c>
      <c r="F39" s="30">
        <f>VLOOKUP(B39,'FD Salaries'!$M$2:$N$1000,2,false)</f>
        <v>4600</v>
      </c>
      <c r="G39" s="31">
        <f t="shared" si="1"/>
        <v>9.2</v>
      </c>
      <c r="H39" s="31">
        <f t="shared" si="2"/>
        <v>13.8</v>
      </c>
      <c r="I39" s="31">
        <f t="shared" si="3"/>
        <v>18.4</v>
      </c>
      <c r="J39" s="3" t="str">
        <f>VLOOKUP(B39,'FD Salaries'!$M$2:$T$1000,6,false)</f>
        <v>JAC</v>
      </c>
      <c r="K39" s="3" t="str">
        <f>VLOOKUP(B39,'FD Salaries'!$M$2:$T$1000,7,false)</f>
        <v>CHI</v>
      </c>
      <c r="L39" s="32">
        <f>VLOOKUP(K39,'FD DvP'!A$2:F$34,if(A39="D",6,if(A39="TE",5,if(A39="WR",4,if(A39="RB",3,2)))),FALSE)/VLOOKUP("AVG",'FD DvP'!$A$2:$F$34,if(A39="D",6,if(A39="TE",5,if(A39="WR",4,if(A39="RB",3,2)))),false)</f>
        <v>1.018889525</v>
      </c>
      <c r="M39" s="8">
        <f>VLOOKUP(J39,Odds!$L$2:$M$31,2,false)</f>
        <v>22.5</v>
      </c>
      <c r="N39" s="12">
        <f>VLOOKUP(if(A39="DST",K39,J39),'Avg Line'!$A$1:$B$32,2,false)</f>
        <v>22.19</v>
      </c>
      <c r="O39" s="31">
        <f t="shared" si="4"/>
        <v>1.013970257</v>
      </c>
      <c r="P39" s="12">
        <f t="shared" si="5"/>
        <v>9.039832141</v>
      </c>
      <c r="Q39" s="12">
        <f t="shared" si="6"/>
        <v>1.9651809</v>
      </c>
      <c r="R39" s="33" t="str">
        <f t="shared" si="7"/>
        <v>TBD</v>
      </c>
      <c r="S39" s="33" t="str">
        <f t="shared" si="8"/>
        <v>TBD</v>
      </c>
      <c r="T39" s="33" t="str">
        <f t="shared" si="9"/>
        <v>TBD</v>
      </c>
      <c r="U39" s="3" t="str">
        <f>iferror(VLOOKUP(B39,Calendar!$A$2:$C$1001,2,false),"TBD")</f>
        <v>TBD</v>
      </c>
      <c r="V39" s="3" t="str">
        <f>iferror(VLOOKUP(B39,Calendar!$A$2:$C$1001,3,false),"TBD")</f>
        <v>TBD</v>
      </c>
    </row>
    <row r="40">
      <c r="A40" s="8" t="str">
        <f>VLOOKUP(B40,'FD Salaries'!$M$2:$T$1000,8,false)</f>
        <v>K</v>
      </c>
      <c r="B40" s="3" t="s">
        <v>2375</v>
      </c>
      <c r="C40" s="12" t="str">
        <f>iferror(VLOOKUP(B40,'FD Salaries'!$M$2:$P$1000,3,false)," ")</f>
        <v/>
      </c>
      <c r="D40" s="12" t="str">
        <f>iferror(VLOOKUP(B40,'FD Salaries'!$M$2:$P$1000,4,false)," ")</f>
        <v/>
      </c>
      <c r="E40" s="12">
        <f>VLOOKUP(B40,'FD Salaries'!$M$2:$T$1000,5,false)</f>
        <v>6.8</v>
      </c>
      <c r="F40" s="30">
        <f>VLOOKUP(B40,'FD Salaries'!$M$2:$N$1000,2,false)</f>
        <v>4600</v>
      </c>
      <c r="G40" s="31">
        <f t="shared" si="1"/>
        <v>9.2</v>
      </c>
      <c r="H40" s="31">
        <f t="shared" si="2"/>
        <v>13.8</v>
      </c>
      <c r="I40" s="31">
        <f t="shared" si="3"/>
        <v>18.4</v>
      </c>
      <c r="J40" s="3" t="str">
        <f>VLOOKUP(B40,'FD Salaries'!$M$2:$T$1000,6,false)</f>
        <v>ARI</v>
      </c>
      <c r="K40" s="3" t="str">
        <f>VLOOKUP(B40,'FD Salaries'!$M$2:$T$1000,7,false)</f>
        <v>NYJ</v>
      </c>
      <c r="L40" s="32">
        <f>VLOOKUP(K40,'FD DvP'!A$2:F$34,if(A40="D",6,if(A40="TE",5,if(A40="WR",4,if(A40="RB",3,2)))),FALSE)/VLOOKUP("AVG",'FD DvP'!$A$2:$F$34,if(A40="D",6,if(A40="TE",5,if(A40="WR",4,if(A40="RB",3,2)))),false)</f>
        <v>1.266170578</v>
      </c>
      <c r="M40" s="8">
        <f>VLOOKUP(J40,Odds!$L$2:$M$31,2,false)</f>
        <v>27.5</v>
      </c>
      <c r="N40" s="12">
        <f>VLOOKUP(if(A40="DST",K40,J40),'Avg Line'!$A$1:$B$32,2,false)</f>
        <v>26.3</v>
      </c>
      <c r="O40" s="31">
        <f t="shared" si="4"/>
        <v>1.045627376</v>
      </c>
      <c r="P40" s="12">
        <f t="shared" si="5"/>
        <v>9.002809814</v>
      </c>
      <c r="Q40" s="12">
        <f t="shared" si="6"/>
        <v>1.957132568</v>
      </c>
      <c r="R40" s="33" t="str">
        <f t="shared" si="7"/>
        <v>TBD</v>
      </c>
      <c r="S40" s="33" t="str">
        <f t="shared" si="8"/>
        <v>TBD</v>
      </c>
      <c r="T40" s="33" t="str">
        <f t="shared" si="9"/>
        <v>TBD</v>
      </c>
      <c r="U40" s="3" t="str">
        <f>iferror(VLOOKUP(B40,Calendar!$A$2:$C$1001,2,false),"TBD")</f>
        <v>TBD</v>
      </c>
      <c r="V40" s="3" t="str">
        <f>iferror(VLOOKUP(B40,Calendar!$A$2:$C$1001,3,false),"TBD")</f>
        <v>TBD</v>
      </c>
    </row>
    <row r="41">
      <c r="A41" s="8" t="str">
        <f>VLOOKUP(B41,'FD Salaries'!$M$2:$T$1000,8,false)</f>
        <v>K</v>
      </c>
      <c r="B41" s="3" t="s">
        <v>2376</v>
      </c>
      <c r="C41" s="12" t="str">
        <f>iferror(VLOOKUP(B41,'FD Salaries'!$M$2:$P$1000,3,false)," ")</f>
        <v/>
      </c>
      <c r="D41" s="12" t="str">
        <f>iferror(VLOOKUP(B41,'FD Salaries'!$M$2:$P$1000,4,false)," ")</f>
        <v/>
      </c>
      <c r="E41" s="12">
        <f>VLOOKUP(B41,'FD Salaries'!$M$2:$T$1000,5,false)</f>
        <v>7.2</v>
      </c>
      <c r="F41" s="30">
        <f>VLOOKUP(B41,'FD Salaries'!$M$2:$N$1000,2,false)</f>
        <v>4700</v>
      </c>
      <c r="G41" s="31">
        <f t="shared" si="1"/>
        <v>9.4</v>
      </c>
      <c r="H41" s="31">
        <f t="shared" si="2"/>
        <v>14.1</v>
      </c>
      <c r="I41" s="31">
        <f t="shared" si="3"/>
        <v>18.8</v>
      </c>
      <c r="J41" s="3" t="str">
        <f>VLOOKUP(B41,'FD Salaries'!$M$2:$T$1000,6,false)</f>
        <v>BUF</v>
      </c>
      <c r="K41" s="3" t="str">
        <f>VLOOKUP(B41,'FD Salaries'!$M$2:$T$1000,7,false)</f>
        <v>SF</v>
      </c>
      <c r="L41" s="32">
        <f>VLOOKUP(K41,'FD DvP'!A$2:F$34,if(A41="D",6,if(A41="TE",5,if(A41="WR",4,if(A41="RB",3,2)))),FALSE)/VLOOKUP("AVG",'FD DvP'!$A$2:$F$34,if(A41="D",6,if(A41="TE",5,if(A41="WR",4,if(A41="RB",3,2)))),false)</f>
        <v>0.9765311963</v>
      </c>
      <c r="M41" s="8">
        <f>VLOOKUP(J41,Odds!$L$2:$M$31,2,false)</f>
        <v>26.25</v>
      </c>
      <c r="N41" s="12">
        <f>VLOOKUP(if(A41="DST",K41,J41),'Avg Line'!$A$1:$B$32,2,false)</f>
        <v>20.75</v>
      </c>
      <c r="O41" s="31">
        <f t="shared" si="4"/>
        <v>1.265060241</v>
      </c>
      <c r="P41" s="12">
        <f t="shared" si="5"/>
        <v>8.894669692</v>
      </c>
      <c r="Q41" s="12">
        <f t="shared" si="6"/>
        <v>1.892482913</v>
      </c>
      <c r="R41" s="33" t="str">
        <f t="shared" si="7"/>
        <v>TBD</v>
      </c>
      <c r="S41" s="33" t="str">
        <f t="shared" si="8"/>
        <v>TBD</v>
      </c>
      <c r="T41" s="33" t="str">
        <f t="shared" si="9"/>
        <v>TBD</v>
      </c>
      <c r="U41" s="3" t="str">
        <f>iferror(VLOOKUP(B41,Calendar!$A$2:$C$1001,2,false),"TBD")</f>
        <v>TBD</v>
      </c>
      <c r="V41" s="3" t="str">
        <f>iferror(VLOOKUP(B41,Calendar!$A$2:$C$1001,3,false),"TBD")</f>
        <v>TBD</v>
      </c>
    </row>
    <row r="42">
      <c r="A42" s="8" t="str">
        <f>VLOOKUP(B42,'FD Salaries'!$M$2:$T$1000,8,false)</f>
        <v>K</v>
      </c>
      <c r="B42" s="3" t="s">
        <v>2377</v>
      </c>
      <c r="C42" s="12" t="str">
        <f>iferror(VLOOKUP(B42,'FD Salaries'!$M$2:$P$1000,3,false)," ")</f>
        <v/>
      </c>
      <c r="D42" s="12" t="str">
        <f>iferror(VLOOKUP(B42,'FD Salaries'!$M$2:$P$1000,4,false)," ")</f>
        <v/>
      </c>
      <c r="E42" s="12">
        <f>VLOOKUP(B42,'FD Salaries'!$M$2:$T$1000,5,false)</f>
        <v>9.6</v>
      </c>
      <c r="F42" s="30">
        <f>VLOOKUP(B42,'FD Salaries'!$M$2:$N$1000,2,false)</f>
        <v>4500</v>
      </c>
      <c r="G42" s="31">
        <f t="shared" si="1"/>
        <v>9</v>
      </c>
      <c r="H42" s="31">
        <f t="shared" si="2"/>
        <v>13.5</v>
      </c>
      <c r="I42" s="31">
        <f t="shared" si="3"/>
        <v>18</v>
      </c>
      <c r="J42" s="3" t="str">
        <f>VLOOKUP(B42,'FD Salaries'!$M$2:$T$1000,6,false)</f>
        <v>CIN</v>
      </c>
      <c r="K42" s="3" t="str">
        <f>VLOOKUP(B42,'FD Salaries'!$M$2:$T$1000,7,false)</f>
        <v>NE</v>
      </c>
      <c r="L42" s="32">
        <f>VLOOKUP(K42,'FD DvP'!A$2:F$34,if(A42="D",6,if(A42="TE",5,if(A42="WR",4,if(A42="RB",3,2)))),FALSE)/VLOOKUP("AVG",'FD DvP'!$A$2:$F$34,if(A42="D",6,if(A42="TE",5,if(A42="WR",4,if(A42="RB",3,2)))),false)</f>
        <v>1.085289067</v>
      </c>
      <c r="M42" s="8">
        <f>VLOOKUP(J42,Odds!$L$2:$M$31,2,false)</f>
        <v>19</v>
      </c>
      <c r="N42" s="12">
        <f>VLOOKUP(if(A42="DST",K42,J42),'Avg Line'!$A$1:$B$32,2,false)</f>
        <v>23.35</v>
      </c>
      <c r="O42" s="31">
        <f t="shared" si="4"/>
        <v>0.8137044968</v>
      </c>
      <c r="P42" s="12">
        <f t="shared" si="5"/>
        <v>8.477804103</v>
      </c>
      <c r="Q42" s="12">
        <f t="shared" si="6"/>
        <v>1.883956467</v>
      </c>
      <c r="R42" s="33" t="str">
        <f t="shared" si="7"/>
        <v>TBD</v>
      </c>
      <c r="S42" s="33" t="str">
        <f t="shared" si="8"/>
        <v>TBD</v>
      </c>
      <c r="T42" s="33" t="str">
        <f t="shared" si="9"/>
        <v>TBD</v>
      </c>
      <c r="U42" s="3" t="str">
        <f>iferror(VLOOKUP(B42,Calendar!$A$2:$C$1001,2,false),"TBD")</f>
        <v>TBD</v>
      </c>
      <c r="V42" s="3" t="str">
        <f>iferror(VLOOKUP(B42,Calendar!$A$2:$C$1001,3,false),"TBD")</f>
        <v>TBD</v>
      </c>
    </row>
    <row r="43">
      <c r="A43" s="8" t="str">
        <f>VLOOKUP(B43,'FD Salaries'!$M$2:$T$1000,8,false)</f>
        <v>K</v>
      </c>
      <c r="B43" s="3" t="s">
        <v>2378</v>
      </c>
      <c r="C43" s="12" t="str">
        <f>iferror(VLOOKUP(B43,'FD Salaries'!$M$2:$P$1000,3,false)," ")</f>
        <v/>
      </c>
      <c r="D43" s="12" t="str">
        <f>iferror(VLOOKUP(B43,'FD Salaries'!$M$2:$P$1000,4,false)," ")</f>
        <v/>
      </c>
      <c r="E43" s="12">
        <f>VLOOKUP(B43,'FD Salaries'!$M$2:$T$1000,5,false)</f>
        <v>8.2</v>
      </c>
      <c r="F43" s="30">
        <f>VLOOKUP(B43,'FD Salaries'!$M$2:$N$1000,2,false)</f>
        <v>5000</v>
      </c>
      <c r="G43" s="31">
        <f t="shared" si="1"/>
        <v>10</v>
      </c>
      <c r="H43" s="31">
        <f t="shared" si="2"/>
        <v>15</v>
      </c>
      <c r="I43" s="31">
        <f t="shared" si="3"/>
        <v>20</v>
      </c>
      <c r="J43" s="3" t="str">
        <f>VLOOKUP(B43,'FD Salaries'!$M$2:$T$1000,6,false)</f>
        <v>CAR</v>
      </c>
      <c r="K43" s="3" t="str">
        <f>VLOOKUP(B43,'FD Salaries'!$M$2:$T$1000,7,false)</f>
        <v>NO</v>
      </c>
      <c r="L43" s="32">
        <f>VLOOKUP(K43,'FD DvP'!A$2:F$34,if(A43="D",6,if(A43="TE",5,if(A43="WR",4,if(A43="RB",3,2)))),FALSE)/VLOOKUP("AVG",'FD DvP'!$A$2:$F$34,if(A43="D",6,if(A43="TE",5,if(A43="WR",4,if(A43="RB",3,2)))),false)</f>
        <v>1.064682313</v>
      </c>
      <c r="M43" s="8">
        <f>VLOOKUP(J43,Odds!$L$2:$M$31,2,false)</f>
        <v>25.5</v>
      </c>
      <c r="N43" s="12">
        <f>VLOOKUP(if(A43="DST",K43,J43),'Avg Line'!$A$1:$B$32,2,false)</f>
        <v>25</v>
      </c>
      <c r="O43" s="31">
        <f t="shared" si="4"/>
        <v>1.02</v>
      </c>
      <c r="P43" s="12">
        <f t="shared" si="5"/>
        <v>8.905002862</v>
      </c>
      <c r="Q43" s="12">
        <f t="shared" si="6"/>
        <v>1.781000572</v>
      </c>
      <c r="R43" s="33" t="str">
        <f t="shared" si="7"/>
        <v>TBD</v>
      </c>
      <c r="S43" s="33" t="str">
        <f t="shared" si="8"/>
        <v>TBD</v>
      </c>
      <c r="T43" s="33" t="str">
        <f t="shared" si="9"/>
        <v>TBD</v>
      </c>
      <c r="U43" s="3" t="str">
        <f>iferror(VLOOKUP(B43,Calendar!$A$2:$C$1001,2,false),"TBD")</f>
        <v>TBD</v>
      </c>
      <c r="V43" s="3" t="str">
        <f>iferror(VLOOKUP(B43,Calendar!$A$2:$C$1001,3,false),"TBD")</f>
        <v>TBD</v>
      </c>
    </row>
    <row r="44">
      <c r="A44" s="8" t="str">
        <f>VLOOKUP(B44,'FD Salaries'!$M$2:$T$1000,8,false)</f>
        <v>K</v>
      </c>
      <c r="B44" s="3" t="s">
        <v>2379</v>
      </c>
      <c r="C44" s="12" t="str">
        <f>iferror(VLOOKUP(B44,'FD Salaries'!$M$2:$P$1000,3,false)," ")</f>
        <v/>
      </c>
      <c r="D44" s="12" t="str">
        <f>iferror(VLOOKUP(B44,'FD Salaries'!$M$2:$P$1000,4,false)," ")</f>
        <v/>
      </c>
      <c r="E44" s="12">
        <f>VLOOKUP(B44,'FD Salaries'!$M$2:$T$1000,5,false)</f>
        <v>8.25</v>
      </c>
      <c r="F44" s="30">
        <f>VLOOKUP(B44,'FD Salaries'!$M$2:$N$1000,2,false)</f>
        <v>4700</v>
      </c>
      <c r="G44" s="31">
        <f t="shared" si="1"/>
        <v>9.4</v>
      </c>
      <c r="H44" s="31">
        <f t="shared" si="2"/>
        <v>14.1</v>
      </c>
      <c r="I44" s="31">
        <f t="shared" si="3"/>
        <v>18.8</v>
      </c>
      <c r="J44" s="3" t="str">
        <f>VLOOKUP(B44,'FD Salaries'!$M$2:$T$1000,6,false)</f>
        <v>KC</v>
      </c>
      <c r="K44" s="3" t="str">
        <f>VLOOKUP(B44,'FD Salaries'!$M$2:$T$1000,7,false)</f>
        <v>OAK</v>
      </c>
      <c r="L44" s="32">
        <f>VLOOKUP(K44,'FD DvP'!A$2:F$34,if(A44="D",6,if(A44="TE",5,if(A44="WR",4,if(A44="RB",3,2)))),FALSE)/VLOOKUP("AVG",'FD DvP'!$A$2:$F$34,if(A44="D",6,if(A44="TE",5,if(A44="WR",4,if(A44="RB",3,2)))),false)</f>
        <v>1.344018317</v>
      </c>
      <c r="M44" s="8">
        <f>VLOOKUP(J44,Odds!$L$2:$M$31,2,false)</f>
        <v>22.75</v>
      </c>
      <c r="N44" s="12">
        <f>VLOOKUP(if(A44="DST",K44,J44),'Avg Line'!$A$1:$B$32,2,false)</f>
        <v>31.17</v>
      </c>
      <c r="O44" s="31">
        <f t="shared" si="4"/>
        <v>0.7298684633</v>
      </c>
      <c r="P44" s="12">
        <f t="shared" si="5"/>
        <v>8.092891816</v>
      </c>
      <c r="Q44" s="12">
        <f t="shared" si="6"/>
        <v>1.721891876</v>
      </c>
      <c r="R44" s="33" t="str">
        <f t="shared" si="7"/>
        <v>TBD</v>
      </c>
      <c r="S44" s="33" t="str">
        <f t="shared" si="8"/>
        <v>TBD</v>
      </c>
      <c r="T44" s="33" t="str">
        <f t="shared" si="9"/>
        <v>TBD</v>
      </c>
      <c r="U44" s="3" t="str">
        <f>iferror(VLOOKUP(B44,Calendar!$A$2:$C$1001,2,false),"TBD")</f>
        <v>TBD</v>
      </c>
      <c r="V44" s="3" t="str">
        <f>iferror(VLOOKUP(B44,Calendar!$A$2:$C$1001,3,false),"TBD")</f>
        <v>TBD</v>
      </c>
    </row>
    <row r="45">
      <c r="A45" s="8" t="str">
        <f>VLOOKUP(B45,'FD Salaries'!$M$2:$T$1000,8,false)</f>
        <v>K</v>
      </c>
      <c r="B45" s="3" t="s">
        <v>2380</v>
      </c>
      <c r="C45" s="12" t="str">
        <f>iferror(VLOOKUP(B45,'FD Salaries'!$M$2:$P$1000,3,false)," ")</f>
        <v/>
      </c>
      <c r="D45" s="12" t="str">
        <f>iferror(VLOOKUP(B45,'FD Salaries'!$M$2:$P$1000,4,false)," ")</f>
        <v/>
      </c>
      <c r="E45" s="12">
        <f>VLOOKUP(B45,'FD Salaries'!$M$2:$T$1000,5,false)</f>
        <v>8</v>
      </c>
      <c r="F45" s="30">
        <f>VLOOKUP(B45,'FD Salaries'!$M$2:$N$1000,2,false)</f>
        <v>4500</v>
      </c>
      <c r="G45" s="31">
        <f t="shared" si="1"/>
        <v>9</v>
      </c>
      <c r="H45" s="31">
        <f t="shared" si="2"/>
        <v>13.5</v>
      </c>
      <c r="I45" s="31">
        <f t="shared" si="3"/>
        <v>18</v>
      </c>
      <c r="J45" s="3" t="str">
        <f>VLOOKUP(B45,'FD Salaries'!$M$2:$T$1000,6,false)</f>
        <v>NO</v>
      </c>
      <c r="K45" s="3" t="str">
        <f>VLOOKUP(B45,'FD Salaries'!$M$2:$T$1000,7,false)</f>
        <v>CAR</v>
      </c>
      <c r="L45" s="32">
        <f>VLOOKUP(K45,'FD DvP'!A$2:F$34,if(A45="D",6,if(A45="TE",5,if(A45="WR",4,if(A45="RB",3,2)))),FALSE)/VLOOKUP("AVG",'FD DvP'!$A$2:$F$34,if(A45="D",6,if(A45="TE",5,if(A45="WR",4,if(A45="RB",3,2)))),false)</f>
        <v>1.102461362</v>
      </c>
      <c r="M45" s="8">
        <f>VLOOKUP(J45,Odds!$L$2:$M$31,2,false)</f>
        <v>22.5</v>
      </c>
      <c r="N45" s="12">
        <f>VLOOKUP(if(A45="DST",K45,J45),'Avg Line'!$A$1:$B$32,2,false)</f>
        <v>26.25</v>
      </c>
      <c r="O45" s="31">
        <f t="shared" si="4"/>
        <v>0.8571428571</v>
      </c>
      <c r="P45" s="12">
        <f t="shared" si="5"/>
        <v>7.559735056</v>
      </c>
      <c r="Q45" s="12">
        <f t="shared" si="6"/>
        <v>1.679941124</v>
      </c>
      <c r="R45" s="33" t="str">
        <f t="shared" si="7"/>
        <v>TBD</v>
      </c>
      <c r="S45" s="33" t="str">
        <f t="shared" si="8"/>
        <v>TBD</v>
      </c>
      <c r="T45" s="33" t="str">
        <f t="shared" si="9"/>
        <v>TBD</v>
      </c>
      <c r="U45" s="3" t="str">
        <f>iferror(VLOOKUP(B45,Calendar!$A$2:$C$1001,2,false),"TBD")</f>
        <v>TBD</v>
      </c>
      <c r="V45" s="3" t="str">
        <f>iferror(VLOOKUP(B45,Calendar!$A$2:$C$1001,3,false),"TBD")</f>
        <v>TBD</v>
      </c>
    </row>
    <row r="46">
      <c r="A46" s="8" t="str">
        <f>VLOOKUP(B46,'FD Salaries'!$M$2:$T$1000,8,false)</f>
        <v>K</v>
      </c>
      <c r="B46" s="3" t="s">
        <v>2381</v>
      </c>
      <c r="C46" s="12" t="str">
        <f>iferror(VLOOKUP(B46,'FD Salaries'!$M$2:$P$1000,3,false)," ")</f>
        <v/>
      </c>
      <c r="D46" s="12" t="str">
        <f>iferror(VLOOKUP(B46,'FD Salaries'!$M$2:$P$1000,4,false)," ")</f>
        <v/>
      </c>
      <c r="E46" s="12">
        <f>VLOOKUP(B46,'FD Salaries'!$M$2:$T$1000,5,false)</f>
        <v>10.6</v>
      </c>
      <c r="F46" s="30">
        <f>VLOOKUP(B46,'FD Salaries'!$M$2:$N$1000,2,false)</f>
        <v>4900</v>
      </c>
      <c r="G46" s="31">
        <f t="shared" si="1"/>
        <v>9.8</v>
      </c>
      <c r="H46" s="31">
        <f t="shared" si="2"/>
        <v>14.7</v>
      </c>
      <c r="I46" s="31">
        <f t="shared" si="3"/>
        <v>19.6</v>
      </c>
      <c r="J46" s="3" t="str">
        <f>VLOOKUP(B46,'FD Salaries'!$M$2:$T$1000,6,false)</f>
        <v>BAL</v>
      </c>
      <c r="K46" s="3" t="str">
        <f>VLOOKUP(B46,'FD Salaries'!$M$2:$T$1000,7,false)</f>
        <v>NYG</v>
      </c>
      <c r="L46" s="32">
        <f>VLOOKUP(K46,'FD DvP'!A$2:F$34,if(A46="D",6,if(A46="TE",5,if(A46="WR",4,if(A46="RB",3,2)))),FALSE)/VLOOKUP("AVG",'FD DvP'!$A$2:$F$34,if(A46="D",6,if(A46="TE",5,if(A46="WR",4,if(A46="RB",3,2)))),false)</f>
        <v>0.8826559817</v>
      </c>
      <c r="M46" s="8">
        <f>VLOOKUP(J46,Odds!$L$2:$M$31,2,false)</f>
        <v>20.75</v>
      </c>
      <c r="N46" s="12">
        <f>VLOOKUP(if(A46="DST",K46,J46),'Avg Line'!$A$1:$B$32,2,false)</f>
        <v>23.8</v>
      </c>
      <c r="O46" s="31">
        <f t="shared" si="4"/>
        <v>0.8718487395</v>
      </c>
      <c r="P46" s="12">
        <f t="shared" si="5"/>
        <v>8.157150553</v>
      </c>
      <c r="Q46" s="12">
        <f t="shared" si="6"/>
        <v>1.664724603</v>
      </c>
      <c r="R46" s="33" t="str">
        <f t="shared" si="7"/>
        <v>TBD</v>
      </c>
      <c r="S46" s="33" t="str">
        <f t="shared" si="8"/>
        <v>TBD</v>
      </c>
      <c r="T46" s="33" t="str">
        <f t="shared" si="9"/>
        <v>TBD</v>
      </c>
      <c r="U46" s="3" t="str">
        <f>iferror(VLOOKUP(B46,Calendar!$A$2:$C$1001,2,false),"TBD")</f>
        <v>TBD</v>
      </c>
      <c r="V46" s="3" t="str">
        <f>iferror(VLOOKUP(B46,Calendar!$A$2:$C$1001,3,false),"TBD")</f>
        <v>TBD</v>
      </c>
    </row>
    <row r="47">
      <c r="A47" s="8" t="str">
        <f>VLOOKUP(B47,'FD Salaries'!$M$2:$T$1000,8,false)</f>
        <v>K</v>
      </c>
      <c r="B47" s="3" t="s">
        <v>2382</v>
      </c>
      <c r="C47" s="12" t="str">
        <f>iferror(VLOOKUP(B47,'FD Salaries'!$M$2:$P$1000,3,false)," ")</f>
        <v/>
      </c>
      <c r="D47" s="12" t="str">
        <f>iferror(VLOOKUP(B47,'FD Salaries'!$M$2:$P$1000,4,false)," ")</f>
        <v/>
      </c>
      <c r="E47" s="12">
        <f>VLOOKUP(B47,'FD Salaries'!$M$2:$T$1000,5,false)</f>
        <v>8.4</v>
      </c>
      <c r="F47" s="30">
        <f>VLOOKUP(B47,'FD Salaries'!$M$2:$N$1000,2,false)</f>
        <v>4700</v>
      </c>
      <c r="G47" s="31">
        <f t="shared" si="1"/>
        <v>9.4</v>
      </c>
      <c r="H47" s="31">
        <f t="shared" si="2"/>
        <v>14.1</v>
      </c>
      <c r="I47" s="31">
        <f t="shared" si="3"/>
        <v>18.8</v>
      </c>
      <c r="J47" s="3" t="str">
        <f>VLOOKUP(B47,'FD Salaries'!$M$2:$T$1000,6,false)</f>
        <v>DET</v>
      </c>
      <c r="K47" s="3" t="str">
        <f>VLOOKUP(B47,'FD Salaries'!$M$2:$T$1000,7,false)</f>
        <v>LA</v>
      </c>
      <c r="L47" s="32">
        <f>VLOOKUP(K47,'FD DvP'!A$2:F$34,if(A47="D",6,if(A47="TE",5,if(A47="WR",4,if(A47="RB",3,2)))),FALSE)/VLOOKUP("AVG",'FD DvP'!$A$2:$F$34,if(A47="D",6,if(A47="TE",5,if(A47="WR",4,if(A47="RB",3,2)))),false)</f>
        <v>0.9204350315</v>
      </c>
      <c r="M47" s="8">
        <f>VLOOKUP(J47,Odds!$L$2:$M$31,2,false)</f>
        <v>23.5</v>
      </c>
      <c r="N47" s="12">
        <f>VLOOKUP(if(A47="DST",K47,J47),'Avg Line'!$A$1:$B$32,2,false)</f>
        <v>23.75</v>
      </c>
      <c r="O47" s="31">
        <f t="shared" si="4"/>
        <v>0.9894736842</v>
      </c>
      <c r="P47" s="12">
        <f t="shared" si="5"/>
        <v>7.65026843</v>
      </c>
      <c r="Q47" s="12">
        <f t="shared" si="6"/>
        <v>1.627716687</v>
      </c>
      <c r="R47" s="33" t="str">
        <f t="shared" si="7"/>
        <v>TBD</v>
      </c>
      <c r="S47" s="33" t="str">
        <f t="shared" si="8"/>
        <v>TBD</v>
      </c>
      <c r="T47" s="33" t="str">
        <f t="shared" si="9"/>
        <v>TBD</v>
      </c>
      <c r="U47" s="3" t="str">
        <f>iferror(VLOOKUP(B47,Calendar!$A$2:$C$1001,2,false),"TBD")</f>
        <v>TBD</v>
      </c>
      <c r="V47" s="3" t="str">
        <f>iferror(VLOOKUP(B47,Calendar!$A$2:$C$1001,3,false),"TBD")</f>
        <v>TBD</v>
      </c>
    </row>
    <row r="48">
      <c r="A48" s="8" t="str">
        <f>VLOOKUP(B48,'FD Salaries'!$M$2:$T$1000,8,false)</f>
        <v>K</v>
      </c>
      <c r="B48" s="3" t="s">
        <v>2383</v>
      </c>
      <c r="C48" s="12" t="str">
        <f>iferror(VLOOKUP(B48,'FD Salaries'!$M$2:$P$1000,3,false)," ")</f>
        <v/>
      </c>
      <c r="D48" s="12" t="str">
        <f>iferror(VLOOKUP(B48,'FD Salaries'!$M$2:$P$1000,4,false)," ")</f>
        <v/>
      </c>
      <c r="E48" s="12">
        <f>VLOOKUP(B48,'FD Salaries'!$M$2:$T$1000,5,false)</f>
        <v>8</v>
      </c>
      <c r="F48" s="30">
        <f>VLOOKUP(B48,'FD Salaries'!$M$2:$N$1000,2,false)</f>
        <v>4500</v>
      </c>
      <c r="G48" s="31">
        <f t="shared" si="1"/>
        <v>9</v>
      </c>
      <c r="H48" s="31">
        <f t="shared" si="2"/>
        <v>13.5</v>
      </c>
      <c r="I48" s="31">
        <f t="shared" si="3"/>
        <v>18</v>
      </c>
      <c r="J48" s="3" t="str">
        <f>VLOOKUP(B48,'FD Salaries'!$M$2:$T$1000,6,false)</f>
        <v>NYJ</v>
      </c>
      <c r="K48" s="3" t="str">
        <f>VLOOKUP(B48,'FD Salaries'!$M$2:$T$1000,7,false)</f>
        <v>ARI</v>
      </c>
      <c r="L48" s="32">
        <f>VLOOKUP(K48,'FD DvP'!A$2:F$34,if(A48="D",6,if(A48="TE",5,if(A48="WR",4,if(A48="RB",3,2)))),FALSE)/VLOOKUP("AVG",'FD DvP'!$A$2:$F$34,if(A48="D",6,if(A48="TE",5,if(A48="WR",4,if(A48="RB",3,2)))),false)</f>
        <v>0.9170005724</v>
      </c>
      <c r="M48" s="8">
        <f>VLOOKUP(J48,Odds!$L$2:$M$31,2,false)</f>
        <v>19.5</v>
      </c>
      <c r="N48" s="12">
        <f>VLOOKUP(if(A48="DST",K48,J48),'Avg Line'!$A$1:$B$32,2,false)</f>
        <v>20.3</v>
      </c>
      <c r="O48" s="31">
        <f t="shared" si="4"/>
        <v>0.960591133</v>
      </c>
      <c r="P48" s="12">
        <f t="shared" si="5"/>
        <v>7.046900951</v>
      </c>
      <c r="Q48" s="12">
        <f t="shared" si="6"/>
        <v>1.565977989</v>
      </c>
      <c r="R48" s="33" t="str">
        <f t="shared" si="7"/>
        <v>TBD</v>
      </c>
      <c r="S48" s="33" t="str">
        <f t="shared" si="8"/>
        <v>TBD</v>
      </c>
      <c r="T48" s="33" t="str">
        <f t="shared" si="9"/>
        <v>TBD</v>
      </c>
      <c r="U48" s="3" t="str">
        <f>iferror(VLOOKUP(B48,Calendar!$A$2:$C$1001,2,false),"TBD")</f>
        <v>TBD</v>
      </c>
      <c r="V48" s="3" t="str">
        <f>iferror(VLOOKUP(B48,Calendar!$A$2:$C$1001,3,false),"TBD")</f>
        <v>TBD</v>
      </c>
    </row>
    <row r="49">
      <c r="A49" s="8" t="str">
        <f>VLOOKUP(B49,'FD Salaries'!$M$2:$T$1000,8,false)</f>
        <v>K</v>
      </c>
      <c r="B49" s="3" t="s">
        <v>2384</v>
      </c>
      <c r="C49" s="12" t="str">
        <f>iferror(VLOOKUP(B49,'FD Salaries'!$M$2:$P$1000,3,false)," ")</f>
        <v/>
      </c>
      <c r="D49" s="12" t="str">
        <f>iferror(VLOOKUP(B49,'FD Salaries'!$M$2:$P$1000,4,false)," ")</f>
        <v/>
      </c>
      <c r="E49" s="12">
        <f>VLOOKUP(B49,'FD Salaries'!$M$2:$T$1000,5,false)</f>
        <v>8</v>
      </c>
      <c r="F49" s="30">
        <f>VLOOKUP(B49,'FD Salaries'!$M$2:$N$1000,2,false)</f>
        <v>4700</v>
      </c>
      <c r="G49" s="31">
        <f t="shared" si="1"/>
        <v>9.4</v>
      </c>
      <c r="H49" s="31">
        <f t="shared" si="2"/>
        <v>14.1</v>
      </c>
      <c r="I49" s="31">
        <f t="shared" si="3"/>
        <v>18.8</v>
      </c>
      <c r="J49" s="3" t="str">
        <f>VLOOKUP(B49,'FD Salaries'!$M$2:$T$1000,6,false)</f>
        <v>OAK</v>
      </c>
      <c r="K49" s="3" t="str">
        <f>VLOOKUP(B49,'FD Salaries'!$M$2:$T$1000,7,false)</f>
        <v>KC</v>
      </c>
      <c r="L49" s="32">
        <f>VLOOKUP(K49,'FD DvP'!A$2:F$34,if(A49="D",6,if(A49="TE",5,if(A49="WR",4,if(A49="RB",3,2)))),FALSE)/VLOOKUP("AVG",'FD DvP'!$A$2:$F$34,if(A49="D",6,if(A49="TE",5,if(A49="WR",4,if(A49="RB",3,2)))),false)</f>
        <v>0.9387521465</v>
      </c>
      <c r="M49" s="8">
        <f>VLOOKUP(J49,Odds!$L$2:$M$31,2,false)</f>
        <v>23.75</v>
      </c>
      <c r="N49" s="12">
        <f>VLOOKUP(if(A49="DST",K49,J49),'Avg Line'!$A$1:$B$32,2,false)</f>
        <v>24.3</v>
      </c>
      <c r="O49" s="31">
        <f t="shared" si="4"/>
        <v>0.9773662551</v>
      </c>
      <c r="P49" s="12">
        <f t="shared" si="5"/>
        <v>7.34003736</v>
      </c>
      <c r="Q49" s="12">
        <f t="shared" si="6"/>
        <v>1.561710077</v>
      </c>
      <c r="R49" s="33" t="str">
        <f t="shared" si="7"/>
        <v>TBD</v>
      </c>
      <c r="S49" s="33" t="str">
        <f t="shared" si="8"/>
        <v>TBD</v>
      </c>
      <c r="T49" s="33" t="str">
        <f t="shared" si="9"/>
        <v>TBD</v>
      </c>
      <c r="U49" s="3" t="str">
        <f>iferror(VLOOKUP(B49,Calendar!$A$2:$C$1001,2,false),"TBD")</f>
        <v>TBD</v>
      </c>
      <c r="V49" s="3" t="str">
        <f>iferror(VLOOKUP(B49,Calendar!$A$2:$C$1001,3,false),"TBD")</f>
        <v>TBD</v>
      </c>
    </row>
    <row r="50">
      <c r="A50" s="8" t="str">
        <f>VLOOKUP(B50,'FD Salaries'!$M$2:$T$1000,8,false)</f>
        <v>K</v>
      </c>
      <c r="B50" s="3" t="s">
        <v>2385</v>
      </c>
      <c r="C50" s="12" t="str">
        <f>iferror(VLOOKUP(B50,'FD Salaries'!$M$2:$P$1000,3,false)," ")</f>
        <v/>
      </c>
      <c r="D50" s="12" t="str">
        <f>iferror(VLOOKUP(B50,'FD Salaries'!$M$2:$P$1000,4,false)," ")</f>
        <v/>
      </c>
      <c r="E50" s="12">
        <f>VLOOKUP(B50,'FD Salaries'!$M$2:$T$1000,5,false)</f>
        <v>13.2</v>
      </c>
      <c r="F50" s="30">
        <f>VLOOKUP(B50,'FD Salaries'!$M$2:$N$1000,2,false)</f>
        <v>5200</v>
      </c>
      <c r="G50" s="31">
        <f t="shared" si="1"/>
        <v>10.4</v>
      </c>
      <c r="H50" s="31">
        <f t="shared" si="2"/>
        <v>15.6</v>
      </c>
      <c r="I50" s="31">
        <f t="shared" si="3"/>
        <v>20.8</v>
      </c>
      <c r="J50" s="3" t="str">
        <f>VLOOKUP(B50,'FD Salaries'!$M$2:$T$1000,6,false)</f>
        <v>IND</v>
      </c>
      <c r="K50" s="3" t="str">
        <f>VLOOKUP(B50,'FD Salaries'!$M$2:$T$1000,7,false)</f>
        <v>HOU</v>
      </c>
      <c r="L50" s="32">
        <f>VLOOKUP(K50,'FD DvP'!A$2:F$34,if(A50="D",6,if(A50="TE",5,if(A50="WR",4,if(A50="RB",3,2)))),FALSE)/VLOOKUP("AVG",'FD DvP'!$A$2:$F$34,if(A50="D",6,if(A50="TE",5,if(A50="WR",4,if(A50="RB",3,2)))),false)</f>
        <v>0.6754436176</v>
      </c>
      <c r="M50" s="8">
        <f>VLOOKUP(J50,Odds!$L$2:$M$31,2,false)</f>
        <v>21.5</v>
      </c>
      <c r="N50" s="12">
        <f>VLOOKUP(if(A50="DST",K50,J50),'Avg Line'!$A$1:$B$32,2,false)</f>
        <v>24.8</v>
      </c>
      <c r="O50" s="31">
        <f t="shared" si="4"/>
        <v>0.8669354839</v>
      </c>
      <c r="P50" s="12">
        <f t="shared" si="5"/>
        <v>7.729471721</v>
      </c>
      <c r="Q50" s="12">
        <f t="shared" si="6"/>
        <v>1.486436869</v>
      </c>
      <c r="R50" s="33" t="str">
        <f t="shared" si="7"/>
        <v>TBD</v>
      </c>
      <c r="S50" s="33" t="str">
        <f t="shared" si="8"/>
        <v>TBD</v>
      </c>
      <c r="T50" s="33" t="str">
        <f t="shared" si="9"/>
        <v>TBD</v>
      </c>
      <c r="U50" s="3" t="str">
        <f>iferror(VLOOKUP(B50,Calendar!$A$2:$C$1001,2,false),"TBD")</f>
        <v>TBD</v>
      </c>
      <c r="V50" s="3" t="str">
        <f>iferror(VLOOKUP(B50,Calendar!$A$2:$C$1001,3,false),"TBD")</f>
        <v>TBD</v>
      </c>
    </row>
    <row r="51">
      <c r="A51" s="8" t="str">
        <f>VLOOKUP(B51,'FD Salaries'!$M$2:$T$1000,8,false)</f>
        <v>K</v>
      </c>
      <c r="B51" s="3" t="s">
        <v>2386</v>
      </c>
      <c r="C51" s="12" t="str">
        <f>iferror(VLOOKUP(B51,'FD Salaries'!$M$2:$P$1000,3,false)," ")</f>
        <v/>
      </c>
      <c r="D51" s="12" t="str">
        <f>iferror(VLOOKUP(B51,'FD Salaries'!$M$2:$P$1000,4,false)," ")</f>
        <v/>
      </c>
      <c r="E51" s="12">
        <f>VLOOKUP(B51,'FD Salaries'!$M$2:$T$1000,5,false)</f>
        <v>8</v>
      </c>
      <c r="F51" s="30">
        <f>VLOOKUP(B51,'FD Salaries'!$M$2:$N$1000,2,false)</f>
        <v>4500</v>
      </c>
      <c r="G51" s="31">
        <f t="shared" si="1"/>
        <v>9</v>
      </c>
      <c r="H51" s="31">
        <f t="shared" si="2"/>
        <v>13.5</v>
      </c>
      <c r="I51" s="31">
        <f t="shared" si="3"/>
        <v>18</v>
      </c>
      <c r="J51" s="3" t="str">
        <f>VLOOKUP(B51,'FD Salaries'!$M$2:$T$1000,6,false)</f>
        <v>CLE</v>
      </c>
      <c r="K51" s="3" t="str">
        <f>VLOOKUP(B51,'FD Salaries'!$M$2:$T$1000,7,false)</f>
        <v>TEN</v>
      </c>
      <c r="L51" s="32">
        <f>VLOOKUP(K51,'FD DvP'!A$2:F$34,if(A51="D",6,if(A51="TE",5,if(A51="WR",4,if(A51="RB",3,2)))),FALSE)/VLOOKUP("AVG",'FD DvP'!$A$2:$F$34,if(A51="D",6,if(A51="TE",5,if(A51="WR",4,if(A51="RB",3,2)))),false)</f>
        <v>0.7979393246</v>
      </c>
      <c r="M51" s="8">
        <f>VLOOKUP(J51,Odds!$L$2:$M$31,2,false)</f>
        <v>19.25</v>
      </c>
      <c r="N51" s="12">
        <f>VLOOKUP(if(A51="DST",K51,J51),'Avg Line'!$A$1:$B$32,2,false)</f>
        <v>18.5</v>
      </c>
      <c r="O51" s="31">
        <f t="shared" si="4"/>
        <v>1.040540541</v>
      </c>
      <c r="P51" s="12">
        <f t="shared" si="5"/>
        <v>6.642305729</v>
      </c>
      <c r="Q51" s="12">
        <f t="shared" si="6"/>
        <v>1.47606794</v>
      </c>
      <c r="R51" s="33" t="str">
        <f t="shared" si="7"/>
        <v>TBD</v>
      </c>
      <c r="S51" s="33" t="str">
        <f t="shared" si="8"/>
        <v>TBD</v>
      </c>
      <c r="T51" s="33" t="str">
        <f t="shared" si="9"/>
        <v>TBD</v>
      </c>
      <c r="U51" s="3" t="str">
        <f>iferror(VLOOKUP(B51,Calendar!$A$2:$C$1001,2,false),"TBD")</f>
        <v>TBD</v>
      </c>
      <c r="V51" s="3" t="str">
        <f>iferror(VLOOKUP(B51,Calendar!$A$2:$C$1001,3,false),"TBD")</f>
        <v>TBD</v>
      </c>
    </row>
    <row r="52">
      <c r="A52" s="8" t="str">
        <f>VLOOKUP(B52,'FD Salaries'!$M$2:$T$1000,8,false)</f>
        <v>K</v>
      </c>
      <c r="B52" s="3" t="s">
        <v>2387</v>
      </c>
      <c r="C52" s="12" t="str">
        <f>iferror(VLOOKUP(B52,'FD Salaries'!$M$2:$P$1000,3,false)," ")</f>
        <v/>
      </c>
      <c r="D52" s="12" t="str">
        <f>iferror(VLOOKUP(B52,'FD Salaries'!$M$2:$P$1000,4,false)," ")</f>
        <v/>
      </c>
      <c r="E52" s="12">
        <f>VLOOKUP(B52,'FD Salaries'!$M$2:$T$1000,5,false)</f>
        <v>9.2</v>
      </c>
      <c r="F52" s="30">
        <f>VLOOKUP(B52,'FD Salaries'!$M$2:$N$1000,2,false)</f>
        <v>4500</v>
      </c>
      <c r="G52" s="31">
        <f t="shared" si="1"/>
        <v>9</v>
      </c>
      <c r="H52" s="31">
        <f t="shared" si="2"/>
        <v>13.5</v>
      </c>
      <c r="I52" s="31">
        <f t="shared" si="3"/>
        <v>18</v>
      </c>
      <c r="J52" s="3" t="str">
        <f>VLOOKUP(B52,'FD Salaries'!$M$2:$T$1000,6,false)</f>
        <v>SD</v>
      </c>
      <c r="K52" s="3" t="str">
        <f>VLOOKUP(B52,'FD Salaries'!$M$2:$T$1000,7,false)</f>
        <v>DEN</v>
      </c>
      <c r="L52" s="32">
        <f>VLOOKUP(K52,'FD DvP'!A$2:F$34,if(A52="D",6,if(A52="TE",5,if(A52="WR",4,if(A52="RB",3,2)))),FALSE)/VLOOKUP("AVG",'FD DvP'!$A$2:$F$34,if(A52="D",6,if(A52="TE",5,if(A52="WR",4,if(A52="RB",3,2)))),false)</f>
        <v>0.8311390956</v>
      </c>
      <c r="M52" s="8">
        <f>VLOOKUP(J52,Odds!$L$2:$M$31,2,false)</f>
        <v>21</v>
      </c>
      <c r="N52" s="12">
        <f>VLOOKUP(if(A52="DST",K52,J52),'Avg Line'!$A$1:$B$32,2,false)</f>
        <v>24.4</v>
      </c>
      <c r="O52" s="31">
        <f t="shared" si="4"/>
        <v>0.8606557377</v>
      </c>
      <c r="P52" s="12">
        <f t="shared" si="5"/>
        <v>6.580986609</v>
      </c>
      <c r="Q52" s="12">
        <f t="shared" si="6"/>
        <v>1.462441469</v>
      </c>
      <c r="R52" s="33" t="str">
        <f t="shared" si="7"/>
        <v>TBD</v>
      </c>
      <c r="S52" s="33" t="str">
        <f t="shared" si="8"/>
        <v>TBD</v>
      </c>
      <c r="T52" s="33" t="str">
        <f t="shared" si="9"/>
        <v>TBD</v>
      </c>
      <c r="U52" s="3" t="str">
        <f>iferror(VLOOKUP(B52,Calendar!$A$2:$C$1001,2,false),"TBD")</f>
        <v>TBD</v>
      </c>
      <c r="V52" s="3" t="str">
        <f>iferror(VLOOKUP(B52,Calendar!$A$2:$C$1001,3,false),"TBD")</f>
        <v>TBD</v>
      </c>
    </row>
    <row r="53">
      <c r="A53" s="8" t="str">
        <f>VLOOKUP(B53,'FD Salaries'!$M$2:$T$1000,8,false)</f>
        <v>K</v>
      </c>
      <c r="B53" s="3" t="s">
        <v>2388</v>
      </c>
      <c r="C53" s="12" t="str">
        <f>iferror(VLOOKUP(B53,'FD Salaries'!$M$2:$P$1000,3,false)," ")</f>
        <v/>
      </c>
      <c r="D53" s="12" t="str">
        <f>iferror(VLOOKUP(B53,'FD Salaries'!$M$2:$P$1000,4,false)," ")</f>
        <v/>
      </c>
      <c r="E53" s="12">
        <f>VLOOKUP(B53,'FD Salaries'!$M$2:$T$1000,5,false)</f>
        <v>9.25</v>
      </c>
      <c r="F53" s="30">
        <f>VLOOKUP(B53,'FD Salaries'!$M$2:$N$1000,2,false)</f>
        <v>4700</v>
      </c>
      <c r="G53" s="31">
        <f t="shared" si="1"/>
        <v>9.4</v>
      </c>
      <c r="H53" s="31">
        <f t="shared" si="2"/>
        <v>14.1</v>
      </c>
      <c r="I53" s="31">
        <f t="shared" si="3"/>
        <v>18.8</v>
      </c>
      <c r="J53" s="3" t="str">
        <f>VLOOKUP(B53,'FD Salaries'!$M$2:$T$1000,6,false)</f>
        <v>NYG</v>
      </c>
      <c r="K53" s="3" t="str">
        <f>VLOOKUP(B53,'FD Salaries'!$M$2:$T$1000,7,false)</f>
        <v>BAL</v>
      </c>
      <c r="L53" s="32">
        <f>VLOOKUP(K53,'FD DvP'!A$2:F$34,if(A53="D",6,if(A53="TE",5,if(A53="WR",4,if(A53="RB",3,2)))),FALSE)/VLOOKUP("AVG",'FD DvP'!$A$2:$F$34,if(A53="D",6,if(A53="TE",5,if(A53="WR",4,if(A53="RB",3,2)))),false)</f>
        <v>0.8414424728</v>
      </c>
      <c r="M53" s="8">
        <f>VLOOKUP(J53,Odds!$L$2:$M$31,2,false)</f>
        <v>23.75</v>
      </c>
      <c r="N53" s="12">
        <f>VLOOKUP(if(A53="DST",K53,J53),'Avg Line'!$A$1:$B$32,2,false)</f>
        <v>29.44</v>
      </c>
      <c r="O53" s="31">
        <f t="shared" si="4"/>
        <v>0.8067255435</v>
      </c>
      <c r="P53" s="12">
        <f t="shared" si="5"/>
        <v>6.27902151</v>
      </c>
      <c r="Q53" s="12">
        <f t="shared" si="6"/>
        <v>1.335962023</v>
      </c>
      <c r="R53" s="33" t="str">
        <f t="shared" si="7"/>
        <v>TBD</v>
      </c>
      <c r="S53" s="33" t="str">
        <f t="shared" si="8"/>
        <v>TBD</v>
      </c>
      <c r="T53" s="33" t="str">
        <f t="shared" si="9"/>
        <v>TBD</v>
      </c>
      <c r="U53" s="3" t="str">
        <f>iferror(VLOOKUP(B53,Calendar!$A$2:$C$1001,2,false),"TBD")</f>
        <v>TBD</v>
      </c>
      <c r="V53" s="3" t="str">
        <f>iferror(VLOOKUP(B53,Calendar!$A$2:$C$1001,3,false),"TBD")</f>
        <v>TBD</v>
      </c>
    </row>
    <row r="54">
      <c r="A54" s="8" t="str">
        <f>VLOOKUP(B54,'FD Salaries'!$M$2:$T$1000,8,false)</f>
        <v>K</v>
      </c>
      <c r="B54" s="3" t="s">
        <v>2389</v>
      </c>
      <c r="C54" s="12" t="str">
        <f>iferror(VLOOKUP(B54,'FD Salaries'!$M$2:$P$1000,3,false)," ")</f>
        <v/>
      </c>
      <c r="D54" s="12" t="str">
        <f>iferror(VLOOKUP(B54,'FD Salaries'!$M$2:$P$1000,4,false)," ")</f>
        <v/>
      </c>
      <c r="E54" s="12">
        <f>VLOOKUP(B54,'FD Salaries'!$M$2:$T$1000,5,false)</f>
        <v>8.8</v>
      </c>
      <c r="F54" s="30">
        <f>VLOOKUP(B54,'FD Salaries'!$M$2:$N$1000,2,false)</f>
        <v>4800</v>
      </c>
      <c r="G54" s="31">
        <f t="shared" si="1"/>
        <v>9.6</v>
      </c>
      <c r="H54" s="31">
        <f t="shared" si="2"/>
        <v>14.4</v>
      </c>
      <c r="I54" s="31">
        <f t="shared" si="3"/>
        <v>19.2</v>
      </c>
      <c r="J54" s="3" t="str">
        <f>VLOOKUP(B54,'FD Salaries'!$M$2:$T$1000,6,false)</f>
        <v>DAL</v>
      </c>
      <c r="K54" s="3" t="str">
        <f>VLOOKUP(B54,'FD Salaries'!$M$2:$T$1000,7,false)</f>
        <v>GB</v>
      </c>
      <c r="L54" s="32">
        <f>VLOOKUP(K54,'FD DvP'!A$2:F$34,if(A54="D",6,if(A54="TE",5,if(A54="WR",4,if(A54="RB",3,2)))),FALSE)/VLOOKUP("AVG",'FD DvP'!$A$2:$F$34,if(A54="D",6,if(A54="TE",5,if(A54="WR",4,if(A54="RB",3,2)))),false)</f>
        <v>1.040641099</v>
      </c>
      <c r="M54" s="8">
        <f>VLOOKUP(J54,Odds!$L$2:$M$31,2,false)</f>
        <v>21.25</v>
      </c>
      <c r="N54" s="12">
        <f>VLOOKUP(if(A54="DST",K54,J54),'Avg Line'!$A$1:$B$32,2,false)</f>
        <v>31.42</v>
      </c>
      <c r="O54" s="31">
        <f t="shared" si="4"/>
        <v>0.6763208148</v>
      </c>
      <c r="P54" s="12">
        <f t="shared" si="5"/>
        <v>6.193503677</v>
      </c>
      <c r="Q54" s="12">
        <f t="shared" si="6"/>
        <v>1.290313266</v>
      </c>
      <c r="R54" s="33" t="str">
        <f t="shared" si="7"/>
        <v>TBD</v>
      </c>
      <c r="S54" s="33" t="str">
        <f t="shared" si="8"/>
        <v>TBD</v>
      </c>
      <c r="T54" s="33" t="str">
        <f t="shared" si="9"/>
        <v>TBD</v>
      </c>
      <c r="U54" s="3" t="str">
        <f>iferror(VLOOKUP(B54,Calendar!$A$2:$C$1001,2,false),"TBD")</f>
        <v>TBD</v>
      </c>
      <c r="V54" s="3" t="str">
        <f>iferror(VLOOKUP(B54,Calendar!$A$2:$C$1001,3,false),"TBD")</f>
        <v>TBD</v>
      </c>
    </row>
    <row r="55">
      <c r="A55" s="8" t="str">
        <f>VLOOKUP(B55,'FD Salaries'!$M$2:$T$1000,8,false)</f>
        <v>K</v>
      </c>
      <c r="B55" s="3" t="s">
        <v>2390</v>
      </c>
      <c r="C55" s="12" t="str">
        <f>iferror(VLOOKUP(B55,'FD Salaries'!$M$2:$P$1000,3,false)," ")</f>
        <v/>
      </c>
      <c r="D55" s="12" t="str">
        <f>iferror(VLOOKUP(B55,'FD Salaries'!$M$2:$P$1000,4,false)," ")</f>
        <v/>
      </c>
      <c r="E55" s="12">
        <f>VLOOKUP(B55,'FD Salaries'!$M$2:$T$1000,5,false)</f>
        <v>10.8</v>
      </c>
      <c r="F55" s="30">
        <f>VLOOKUP(B55,'FD Salaries'!$M$2:$N$1000,2,false)</f>
        <v>4600</v>
      </c>
      <c r="G55" s="31">
        <f t="shared" si="1"/>
        <v>9.2</v>
      </c>
      <c r="H55" s="31">
        <f t="shared" si="2"/>
        <v>13.8</v>
      </c>
      <c r="I55" s="31">
        <f t="shared" si="3"/>
        <v>18.4</v>
      </c>
      <c r="J55" s="3" t="str">
        <f>VLOOKUP(B55,'FD Salaries'!$M$2:$T$1000,6,false)</f>
        <v>ATL</v>
      </c>
      <c r="K55" s="3" t="str">
        <f>VLOOKUP(B55,'FD Salaries'!$M$2:$T$1000,7,false)</f>
        <v>SEA</v>
      </c>
      <c r="L55" s="32">
        <f>VLOOKUP(K55,'FD DvP'!A$2:F$34,if(A55="D",6,if(A55="TE",5,if(A55="WR",4,if(A55="RB",3,2)))),FALSE)/VLOOKUP("AVG",'FD DvP'!$A$2:$F$34,if(A55="D",6,if(A55="TE",5,if(A55="WR",4,if(A55="RB",3,2)))),false)</f>
        <v>0.6170578134</v>
      </c>
      <c r="M55" s="8">
        <f>VLOOKUP(J55,Odds!$L$2:$M$31,2,false)</f>
        <v>20</v>
      </c>
      <c r="N55" s="12">
        <f>VLOOKUP(if(A55="DST",K55,J55),'Avg Line'!$A$1:$B$32,2,false)</f>
        <v>23.1</v>
      </c>
      <c r="O55" s="31">
        <f t="shared" si="4"/>
        <v>0.8658008658</v>
      </c>
      <c r="P55" s="12">
        <f t="shared" si="5"/>
        <v>5.769891242</v>
      </c>
      <c r="Q55" s="12">
        <f t="shared" si="6"/>
        <v>1.254324183</v>
      </c>
      <c r="R55" s="33" t="str">
        <f t="shared" si="7"/>
        <v>TBD</v>
      </c>
      <c r="S55" s="33" t="str">
        <f t="shared" si="8"/>
        <v>TBD</v>
      </c>
      <c r="T55" s="33" t="str">
        <f t="shared" si="9"/>
        <v>TBD</v>
      </c>
      <c r="U55" s="3" t="str">
        <f>iferror(VLOOKUP(B55,Calendar!$A$2:$C$1001,2,false),"TBD")</f>
        <v>TBD</v>
      </c>
      <c r="V55" s="3" t="str">
        <f>iferror(VLOOKUP(B55,Calendar!$A$2:$C$1001,3,false),"TBD")</f>
        <v>TBD</v>
      </c>
    </row>
    <row r="56">
      <c r="A56" s="8" t="str">
        <f>VLOOKUP(B56,'FD Salaries'!$M$2:$T$1000,8,false)</f>
        <v>K</v>
      </c>
      <c r="B56" s="3" t="s">
        <v>2391</v>
      </c>
      <c r="C56" s="12" t="str">
        <f>iferror(VLOOKUP(B56,'FD Salaries'!$M$2:$P$1000,3,false)," ")</f>
        <v/>
      </c>
      <c r="D56" s="12" t="str">
        <f>iferror(VLOOKUP(B56,'FD Salaries'!$M$2:$P$1000,4,false)," ")</f>
        <v/>
      </c>
      <c r="E56" s="12">
        <f>VLOOKUP(B56,'FD Salaries'!$M$2:$T$1000,5,false)</f>
        <v>6.6</v>
      </c>
      <c r="F56" s="30">
        <f>VLOOKUP(B56,'FD Salaries'!$M$2:$N$1000,2,false)</f>
        <v>4800</v>
      </c>
      <c r="G56" s="31">
        <f t="shared" si="1"/>
        <v>9.6</v>
      </c>
      <c r="H56" s="31">
        <f t="shared" si="2"/>
        <v>14.4</v>
      </c>
      <c r="I56" s="31">
        <f t="shared" si="3"/>
        <v>19.2</v>
      </c>
      <c r="J56" s="3" t="str">
        <f>VLOOKUP(B56,'FD Salaries'!$M$2:$T$1000,6,false)</f>
        <v>PIT</v>
      </c>
      <c r="K56" s="3" t="str">
        <f>VLOOKUP(B56,'FD Salaries'!$M$2:$T$1000,7,false)</f>
        <v>MIA</v>
      </c>
      <c r="L56" s="32">
        <f>VLOOKUP(K56,'FD DvP'!A$2:F$34,if(A56="D",6,if(A56="TE",5,if(A56="WR",4,if(A56="RB",3,2)))),FALSE)/VLOOKUP("AVG",'FD DvP'!$A$2:$F$34,if(A56="D",6,if(A56="TE",5,if(A56="WR",4,if(A56="RB",3,2)))),false)</f>
        <v>1.076130509</v>
      </c>
      <c r="M56" s="8">
        <f>VLOOKUP(J56,Odds!$L$2:$M$31,2,false)</f>
        <v>27.75</v>
      </c>
      <c r="N56" s="12">
        <f>VLOOKUP(if(A56="DST",K56,J56),'Avg Line'!$A$1:$B$32,2,false)</f>
        <v>32.94</v>
      </c>
      <c r="O56" s="31">
        <f t="shared" si="4"/>
        <v>0.8424408015</v>
      </c>
      <c r="P56" s="12">
        <f t="shared" si="5"/>
        <v>5.983403242</v>
      </c>
      <c r="Q56" s="12">
        <f t="shared" si="6"/>
        <v>1.246542342</v>
      </c>
      <c r="R56" s="33" t="str">
        <f t="shared" si="7"/>
        <v>TBD</v>
      </c>
      <c r="S56" s="33" t="str">
        <f t="shared" si="8"/>
        <v>TBD</v>
      </c>
      <c r="T56" s="33" t="str">
        <f t="shared" si="9"/>
        <v>TBD</v>
      </c>
      <c r="U56" s="3" t="str">
        <f>iferror(VLOOKUP(B56,Calendar!$A$2:$C$1001,2,false),"TBD")</f>
        <v>TBD</v>
      </c>
      <c r="V56" s="3" t="str">
        <f>iferror(VLOOKUP(B56,Calendar!$A$2:$C$1001,3,false),"TBD")</f>
        <v>TBD</v>
      </c>
    </row>
    <row r="57">
      <c r="A57" s="8" t="str">
        <f>VLOOKUP(B57,'FD Salaries'!$M$2:$T$1000,8,false)</f>
        <v>K</v>
      </c>
      <c r="B57" s="3" t="s">
        <v>2392</v>
      </c>
      <c r="C57" s="12" t="str">
        <f>iferror(VLOOKUP(B57,'FD Salaries'!$M$2:$P$1000,3,false)," ")</f>
        <v/>
      </c>
      <c r="D57" s="12" t="str">
        <f>iferror(VLOOKUP(B57,'FD Salaries'!$M$2:$P$1000,4,false)," ")</f>
        <v/>
      </c>
      <c r="E57" s="12">
        <f>VLOOKUP(B57,'FD Salaries'!$M$2:$T$1000,5,false)</f>
        <v>5.2</v>
      </c>
      <c r="F57" s="30">
        <f>VLOOKUP(B57,'FD Salaries'!$M$2:$N$1000,2,false)</f>
        <v>4500</v>
      </c>
      <c r="G57" s="31">
        <f t="shared" si="1"/>
        <v>9</v>
      </c>
      <c r="H57" s="31">
        <f t="shared" si="2"/>
        <v>13.5</v>
      </c>
      <c r="I57" s="31">
        <f t="shared" si="3"/>
        <v>18</v>
      </c>
      <c r="J57" s="3" t="str">
        <f>VLOOKUP(B57,'FD Salaries'!$M$2:$T$1000,6,false)</f>
        <v>CHI</v>
      </c>
      <c r="K57" s="3" t="str">
        <f>VLOOKUP(B57,'FD Salaries'!$M$2:$T$1000,7,false)</f>
        <v>JAC</v>
      </c>
      <c r="L57" s="32">
        <f>VLOOKUP(K57,'FD DvP'!A$2:F$34,if(A57="D",6,if(A57="TE",5,if(A57="WR",4,if(A57="RB",3,2)))),FALSE)/VLOOKUP("AVG",'FD DvP'!$A$2:$F$34,if(A57="D",6,if(A57="TE",5,if(A57="WR",4,if(A57="RB",3,2)))),false)</f>
        <v>1.143674871</v>
      </c>
      <c r="M57" s="8">
        <f>VLOOKUP(J57,Odds!$L$2:$M$31,2,false)</f>
        <v>24.5</v>
      </c>
      <c r="N57" s="12">
        <f>VLOOKUP(if(A57="DST",K57,J57),'Avg Line'!$A$1:$B$32,2,false)</f>
        <v>26.19</v>
      </c>
      <c r="O57" s="31">
        <f t="shared" si="4"/>
        <v>0.935471554</v>
      </c>
      <c r="P57" s="12">
        <f t="shared" si="5"/>
        <v>5.563351607</v>
      </c>
      <c r="Q57" s="12">
        <f t="shared" si="6"/>
        <v>1.236300357</v>
      </c>
      <c r="R57" s="33" t="str">
        <f t="shared" si="7"/>
        <v>TBD</v>
      </c>
      <c r="S57" s="33" t="str">
        <f t="shared" si="8"/>
        <v>TBD</v>
      </c>
      <c r="T57" s="33" t="str">
        <f t="shared" si="9"/>
        <v>TBD</v>
      </c>
      <c r="U57" s="3" t="str">
        <f>iferror(VLOOKUP(B57,Calendar!$A$2:$C$1001,2,false),"TBD")</f>
        <v>TBD</v>
      </c>
      <c r="V57" s="3" t="str">
        <f>iferror(VLOOKUP(B57,Calendar!$A$2:$C$1001,3,false),"TBD")</f>
        <v>TBD</v>
      </c>
    </row>
    <row r="58">
      <c r="A58" s="8" t="str">
        <f>VLOOKUP(B58,'FD Salaries'!$M$2:$T$1000,8,false)</f>
        <v>K</v>
      </c>
      <c r="B58" s="3" t="s">
        <v>2393</v>
      </c>
      <c r="C58" s="12" t="str">
        <f>iferror(VLOOKUP(B58,'FD Salaries'!$M$2:$P$1000,3,false)," ")</f>
        <v/>
      </c>
      <c r="D58" s="12" t="str">
        <f>iferror(VLOOKUP(B58,'FD Salaries'!$M$2:$P$1000,4,false)," ")</f>
        <v/>
      </c>
      <c r="E58" s="12">
        <f>VLOOKUP(B58,'FD Salaries'!$M$2:$T$1000,5,false)</f>
        <v>10.6</v>
      </c>
      <c r="F58" s="30">
        <f>VLOOKUP(B58,'FD Salaries'!$M$2:$N$1000,2,false)</f>
        <v>4900</v>
      </c>
      <c r="G58" s="31">
        <f t="shared" si="1"/>
        <v>9.8</v>
      </c>
      <c r="H58" s="31">
        <f t="shared" si="2"/>
        <v>14.7</v>
      </c>
      <c r="I58" s="31">
        <f t="shared" si="3"/>
        <v>19.6</v>
      </c>
      <c r="J58" s="3" t="str">
        <f>VLOOKUP(B58,'FD Salaries'!$M$2:$T$1000,6,false)</f>
        <v>WAS</v>
      </c>
      <c r="K58" s="3" t="str">
        <f>VLOOKUP(B58,'FD Salaries'!$M$2:$T$1000,7,false)</f>
        <v>PHI</v>
      </c>
      <c r="L58" s="32">
        <f>VLOOKUP(K58,'FD DvP'!A$2:F$34,if(A58="D",6,if(A58="TE",5,if(A58="WR",4,if(A58="RB",3,2)))),FALSE)/VLOOKUP("AVG",'FD DvP'!$A$2:$F$34,if(A58="D",6,if(A58="TE",5,if(A58="WR",4,if(A58="RB",3,2)))),false)</f>
        <v>0.6227819118</v>
      </c>
      <c r="M58" s="8">
        <f>VLOOKUP(J58,Odds!$L$2:$M$31,2,false)</f>
        <v>21.5</v>
      </c>
      <c r="N58" s="12">
        <f>VLOOKUP(if(A58="DST",K58,J58),'Avg Line'!$A$1:$B$32,2,false)</f>
        <v>23.65</v>
      </c>
      <c r="O58" s="31">
        <f t="shared" si="4"/>
        <v>0.9090909091</v>
      </c>
      <c r="P58" s="12">
        <f t="shared" si="5"/>
        <v>6.001352969</v>
      </c>
      <c r="Q58" s="12">
        <f t="shared" si="6"/>
        <v>1.224765912</v>
      </c>
      <c r="R58" s="33" t="str">
        <f t="shared" si="7"/>
        <v>TBD</v>
      </c>
      <c r="S58" s="33" t="str">
        <f t="shared" si="8"/>
        <v>TBD</v>
      </c>
      <c r="T58" s="33" t="str">
        <f t="shared" si="9"/>
        <v>TBD</v>
      </c>
      <c r="U58" s="3" t="str">
        <f>iferror(VLOOKUP(B58,Calendar!$A$2:$C$1001,2,false),"TBD")</f>
        <v>TBD</v>
      </c>
      <c r="V58" s="3" t="str">
        <f>iferror(VLOOKUP(B58,Calendar!$A$2:$C$1001,3,false),"TBD")</f>
        <v>TBD</v>
      </c>
    </row>
    <row r="59">
      <c r="A59" s="8" t="str">
        <f>VLOOKUP(B59,'FD Salaries'!$M$2:$T$1000,8,false)</f>
        <v>K</v>
      </c>
      <c r="B59" s="3" t="s">
        <v>2394</v>
      </c>
      <c r="C59" s="12" t="str">
        <f>iferror(VLOOKUP(B59,'FD Salaries'!$M$2:$P$1000,3,false)," ")</f>
        <v/>
      </c>
      <c r="D59" s="12" t="str">
        <f>iferror(VLOOKUP(B59,'FD Salaries'!$M$2:$P$1000,4,false)," ")</f>
        <v/>
      </c>
      <c r="E59" s="12">
        <f>VLOOKUP(B59,'FD Salaries'!$M$2:$T$1000,5,false)</f>
        <v>8.5</v>
      </c>
      <c r="F59" s="30">
        <f>VLOOKUP(B59,'FD Salaries'!$M$2:$N$1000,2,false)</f>
        <v>4600</v>
      </c>
      <c r="G59" s="31">
        <f t="shared" si="1"/>
        <v>9.2</v>
      </c>
      <c r="H59" s="31">
        <f t="shared" si="2"/>
        <v>13.8</v>
      </c>
      <c r="I59" s="31">
        <f t="shared" si="3"/>
        <v>18.4</v>
      </c>
      <c r="J59" s="3" t="str">
        <f>VLOOKUP(B59,'FD Salaries'!$M$2:$T$1000,6,false)</f>
        <v>GB</v>
      </c>
      <c r="K59" s="3" t="str">
        <f>VLOOKUP(B59,'FD Salaries'!$M$2:$T$1000,7,false)</f>
        <v>DAL</v>
      </c>
      <c r="L59" s="32">
        <f>VLOOKUP(K59,'FD DvP'!A$2:F$34,if(A59="D",6,if(A59="TE",5,if(A59="WR",4,if(A59="RB",3,2)))),FALSE)/VLOOKUP("AVG",'FD DvP'!$A$2:$F$34,if(A59="D",6,if(A59="TE",5,if(A59="WR",4,if(A59="RB",3,2)))),false)</f>
        <v>1.064682313</v>
      </c>
      <c r="M59" s="8">
        <f>VLOOKUP(J59,Odds!$L$2:$M$31,2,false)</f>
        <v>25.75</v>
      </c>
      <c r="N59" s="12">
        <f>VLOOKUP(if(A59="DST",K59,J59),'Avg Line'!$A$1:$B$32,2,false)</f>
        <v>51.13</v>
      </c>
      <c r="O59" s="31">
        <f t="shared" si="4"/>
        <v>0.503618228</v>
      </c>
      <c r="P59" s="12">
        <f t="shared" si="5"/>
        <v>4.557644067</v>
      </c>
      <c r="Q59" s="12">
        <f t="shared" si="6"/>
        <v>0.9907921885</v>
      </c>
      <c r="R59" s="33" t="str">
        <f t="shared" si="7"/>
        <v>TBD</v>
      </c>
      <c r="S59" s="33" t="str">
        <f t="shared" si="8"/>
        <v>TBD</v>
      </c>
      <c r="T59" s="33" t="str">
        <f t="shared" si="9"/>
        <v>TBD</v>
      </c>
      <c r="U59" s="3" t="str">
        <f>iferror(VLOOKUP(B59,Calendar!$A$2:$C$1001,2,false),"TBD")</f>
        <v>TBD</v>
      </c>
      <c r="V59" s="3" t="str">
        <f>iferror(VLOOKUP(B59,Calendar!$A$2:$C$1001,3,false),"TBD")</f>
        <v>TBD</v>
      </c>
    </row>
    <row r="60">
      <c r="A60" s="8" t="str">
        <f>VLOOKUP(B60,'FD Salaries'!$M$2:$T$1000,8,false)</f>
        <v>K</v>
      </c>
      <c r="B60" s="3" t="s">
        <v>2395</v>
      </c>
      <c r="C60" s="12" t="str">
        <f>iferror(VLOOKUP(B60,'FD Salaries'!$M$2:$P$1000,3,false)," ")</f>
        <v/>
      </c>
      <c r="D60" s="12" t="str">
        <f>iferror(VLOOKUP(B60,'FD Salaries'!$M$2:$P$1000,4,false)," ")</f>
        <v/>
      </c>
      <c r="E60" s="12">
        <f>VLOOKUP(B60,'FD Salaries'!$M$2:$T$1000,5,false)</f>
        <v>4.6</v>
      </c>
      <c r="F60" s="30">
        <f>VLOOKUP(B60,'FD Salaries'!$M$2:$N$1000,2,false)</f>
        <v>4600</v>
      </c>
      <c r="G60" s="31">
        <f t="shared" si="1"/>
        <v>9.2</v>
      </c>
      <c r="H60" s="31">
        <f t="shared" si="2"/>
        <v>13.8</v>
      </c>
      <c r="I60" s="31">
        <f t="shared" si="3"/>
        <v>18.4</v>
      </c>
      <c r="J60" s="3" t="str">
        <f>VLOOKUP(B60,'FD Salaries'!$M$2:$T$1000,6,false)</f>
        <v>MIA</v>
      </c>
      <c r="K60" s="3" t="str">
        <f>VLOOKUP(B60,'FD Salaries'!$M$2:$T$1000,7,false)</f>
        <v>PIT</v>
      </c>
      <c r="L60" s="32">
        <f>VLOOKUP(K60,'FD DvP'!A$2:F$34,if(A60="D",6,if(A60="TE",5,if(A60="WR",4,if(A60="RB",3,2)))),FALSE)/VLOOKUP("AVG",'FD DvP'!$A$2:$F$34,if(A60="D",6,if(A60="TE",5,if(A60="WR",4,if(A60="RB",3,2)))),false)</f>
        <v>0.9856897539</v>
      </c>
      <c r="M60" s="8">
        <f>VLOOKUP(J60,Odds!$L$2:$M$31,2,false)</f>
        <v>20.25</v>
      </c>
      <c r="N60" s="12">
        <f>VLOOKUP(if(A60="DST",K60,J60),'Avg Line'!$A$1:$B$32,2,false)</f>
        <v>20.7</v>
      </c>
      <c r="O60" s="31">
        <f t="shared" si="4"/>
        <v>0.9782608696</v>
      </c>
      <c r="P60" s="12">
        <f t="shared" si="5"/>
        <v>4.435603892</v>
      </c>
      <c r="Q60" s="12">
        <f t="shared" si="6"/>
        <v>0.9642617157</v>
      </c>
      <c r="R60" s="33" t="str">
        <f t="shared" si="7"/>
        <v>TBD</v>
      </c>
      <c r="S60" s="33" t="str">
        <f t="shared" si="8"/>
        <v>TBD</v>
      </c>
      <c r="T60" s="33" t="str">
        <f t="shared" si="9"/>
        <v>TBD</v>
      </c>
      <c r="U60" s="3" t="str">
        <f>iferror(VLOOKUP(B60,Calendar!$A$2:$C$1001,2,false),"TBD")</f>
        <v>TBD</v>
      </c>
      <c r="V60" s="3" t="str">
        <f>iferror(VLOOKUP(B60,Calendar!$A$2:$C$1001,3,false),"TBD")</f>
        <v>TBD</v>
      </c>
    </row>
    <row r="61">
      <c r="A61" s="8" t="str">
        <f>VLOOKUP(B61,'FD Salaries'!$M$2:$T$1000,8,false)</f>
        <v>K</v>
      </c>
      <c r="B61" s="3" t="s">
        <v>2396</v>
      </c>
      <c r="C61" s="12" t="str">
        <f>iferror(VLOOKUP(B61,'FD Salaries'!$M$2:$P$1000,3,false)," ")</f>
        <v/>
      </c>
      <c r="D61" s="12" t="str">
        <f>iferror(VLOOKUP(B61,'FD Salaries'!$M$2:$P$1000,4,false)," ")</f>
        <v/>
      </c>
      <c r="E61" s="12">
        <f>VLOOKUP(B61,'FD Salaries'!$M$2:$T$1000,5,false)</f>
        <v>5</v>
      </c>
      <c r="F61" s="30">
        <f>VLOOKUP(B61,'FD Salaries'!$M$2:$N$1000,2,false)</f>
        <v>4500</v>
      </c>
      <c r="G61" s="31">
        <f t="shared" si="1"/>
        <v>9</v>
      </c>
      <c r="H61" s="31">
        <f t="shared" si="2"/>
        <v>13.5</v>
      </c>
      <c r="I61" s="31">
        <f t="shared" si="3"/>
        <v>18</v>
      </c>
      <c r="J61" s="3" t="str">
        <f>VLOOKUP(B61,'FD Salaries'!$M$2:$T$1000,6,false)</f>
        <v>SF</v>
      </c>
      <c r="K61" s="3" t="str">
        <f>VLOOKUP(B61,'FD Salaries'!$M$2:$T$1000,7,false)</f>
        <v>BUF</v>
      </c>
      <c r="L61" s="32">
        <f>VLOOKUP(K61,'FD DvP'!A$2:F$34,if(A61="D",6,if(A61="TE",5,if(A61="WR",4,if(A61="RB",3,2)))),FALSE)/VLOOKUP("AVG",'FD DvP'!$A$2:$F$34,if(A61="D",6,if(A61="TE",5,if(A61="WR",4,if(A61="RB",3,2)))),false)</f>
        <v>0.662850601</v>
      </c>
      <c r="M61" s="8">
        <f>VLOOKUP(J61,Odds!$L$2:$M$31,2,false)</f>
        <v>18.25</v>
      </c>
      <c r="N61" s="12">
        <f>VLOOKUP(if(A61="DST",K61,J61),'Avg Line'!$A$1:$B$32,2,false)</f>
        <v>18.7</v>
      </c>
      <c r="O61" s="31">
        <f t="shared" si="4"/>
        <v>0.9759358289</v>
      </c>
      <c r="P61" s="12">
        <f t="shared" si="5"/>
        <v>3.234498254</v>
      </c>
      <c r="Q61" s="12">
        <f t="shared" si="6"/>
        <v>0.7187773897</v>
      </c>
      <c r="R61" s="33" t="str">
        <f t="shared" si="7"/>
        <v>TBD</v>
      </c>
      <c r="S61" s="33" t="str">
        <f t="shared" si="8"/>
        <v>TBD</v>
      </c>
      <c r="T61" s="33" t="str">
        <f t="shared" si="9"/>
        <v>TBD</v>
      </c>
      <c r="U61" s="3" t="str">
        <f>iferror(VLOOKUP(B61,Calendar!$A$2:$C$1001,2,false),"TBD")</f>
        <v>TBD</v>
      </c>
      <c r="V61" s="3" t="str">
        <f>iferror(VLOOKUP(B61,Calendar!$A$2:$C$1001,3,false),"TBD")</f>
        <v>TBD</v>
      </c>
    </row>
    <row r="62">
      <c r="A62" s="8" t="str">
        <f>VLOOKUP(B62,'FD Salaries'!$M$2:$T$1000,8,false)</f>
        <v>QB</v>
      </c>
      <c r="B62" s="3" t="s">
        <v>86</v>
      </c>
      <c r="C62" s="12" t="str">
        <f>iferror(VLOOKUP(B62,'FD Salaries'!$M$2:$P$1000,3,false)," ")</f>
        <v/>
      </c>
      <c r="D62" s="12" t="str">
        <f>iferror(VLOOKUP(B62,'FD Salaries'!$M$2:$P$1000,4,false)," ")</f>
        <v/>
      </c>
      <c r="E62" s="12">
        <f>VLOOKUP(B62,'FD Salaries'!$M$2:$T$1000,5,false)</f>
        <v>29.63999939</v>
      </c>
      <c r="F62" s="30">
        <f>VLOOKUP(B62,'FD Salaries'!$M$2:$N$1000,2,false)</f>
        <v>9000</v>
      </c>
      <c r="G62" s="31">
        <f t="shared" si="1"/>
        <v>18</v>
      </c>
      <c r="H62" s="31">
        <f t="shared" si="2"/>
        <v>27</v>
      </c>
      <c r="I62" s="31">
        <f t="shared" si="3"/>
        <v>36</v>
      </c>
      <c r="J62" s="3" t="str">
        <f>VLOOKUP(B62,'FD Salaries'!$M$2:$T$1000,6,false)</f>
        <v>NE</v>
      </c>
      <c r="K62" s="3" t="str">
        <f>VLOOKUP(B62,'FD Salaries'!$M$2:$T$1000,7,false)</f>
        <v>CIN</v>
      </c>
      <c r="L62" s="32">
        <f>VLOOKUP(K62,'FD DvP'!A$2:F$34,if(A62="D",6,if(A62="TE",5,if(A62="WR",4,if(A62="RB",3,2)))),FALSE)/VLOOKUP("AVG",'FD DvP'!$A$2:$F$34,if(A62="D",6,if(A62="TE",5,if(A62="WR",4,if(A62="RB",3,2)))),false)</f>
        <v>1.064682313</v>
      </c>
      <c r="M62" s="8">
        <f>VLOOKUP(J62,Odds!$L$2:$M$31,2,false)</f>
        <v>28</v>
      </c>
      <c r="N62" s="12">
        <f>VLOOKUP(if(A62="DST",K62,J62),'Avg Line'!$A$1:$B$32,2,false)</f>
        <v>22.35</v>
      </c>
      <c r="O62" s="31">
        <f t="shared" si="4"/>
        <v>1.252796421</v>
      </c>
      <c r="P62" s="12">
        <f t="shared" si="5"/>
        <v>39.53472602</v>
      </c>
      <c r="Q62" s="12">
        <f t="shared" si="6"/>
        <v>4.392747336</v>
      </c>
      <c r="R62" s="33" t="str">
        <f t="shared" si="7"/>
        <v>TBD</v>
      </c>
      <c r="S62" s="33" t="str">
        <f t="shared" si="8"/>
        <v>TBD</v>
      </c>
      <c r="T62" s="33" t="str">
        <f t="shared" si="9"/>
        <v>TBD</v>
      </c>
      <c r="U62" s="3">
        <f>iferror(VLOOKUP(B62,Calendar!$A$2:$C$1001,2,false),"TBD")</f>
        <v>32.6</v>
      </c>
      <c r="V62" s="3" t="str">
        <f>iferror(VLOOKUP(B62,Calendar!$A$2:$C$1001,3,false),"TBD")</f>
        <v>TBD</v>
      </c>
    </row>
    <row r="63">
      <c r="A63" s="8" t="str">
        <f>VLOOKUP(B63,'FD Salaries'!$M$2:$T$1000,8,false)</f>
        <v>QB</v>
      </c>
      <c r="B63" s="3" t="s">
        <v>425</v>
      </c>
      <c r="C63" s="12" t="str">
        <f>iferror(VLOOKUP(B63,'FD Salaries'!$M$2:$P$1000,3,false)," ")</f>
        <v/>
      </c>
      <c r="D63" s="12" t="str">
        <f>iferror(VLOOKUP(B63,'FD Salaries'!$M$2:$P$1000,4,false)," ")</f>
        <v/>
      </c>
      <c r="E63" s="12">
        <f>VLOOKUP(B63,'FD Salaries'!$M$2:$T$1000,5,false)</f>
        <v>21</v>
      </c>
      <c r="F63" s="30">
        <f>VLOOKUP(B63,'FD Salaries'!$M$2:$N$1000,2,false)</f>
        <v>5000</v>
      </c>
      <c r="G63" s="31">
        <f t="shared" si="1"/>
        <v>10</v>
      </c>
      <c r="H63" s="31">
        <f t="shared" si="2"/>
        <v>15</v>
      </c>
      <c r="I63" s="31">
        <f t="shared" si="3"/>
        <v>20</v>
      </c>
      <c r="J63" s="3" t="str">
        <f>VLOOKUP(B63,'FD Salaries'!$M$2:$T$1000,6,false)</f>
        <v>NYJ</v>
      </c>
      <c r="K63" s="3" t="str">
        <f>VLOOKUP(B63,'FD Salaries'!$M$2:$T$1000,7,false)</f>
        <v>ARI</v>
      </c>
      <c r="L63" s="32">
        <f>VLOOKUP(K63,'FD DvP'!A$2:F$34,if(A63="D",6,if(A63="TE",5,if(A63="WR",4,if(A63="RB",3,2)))),FALSE)/VLOOKUP("AVG",'FD DvP'!$A$2:$F$34,if(A63="D",6,if(A63="TE",5,if(A63="WR",4,if(A63="RB",3,2)))),false)</f>
        <v>0.9170005724</v>
      </c>
      <c r="M63" s="8">
        <f>VLOOKUP(J63,Odds!$L$2:$M$31,2,false)</f>
        <v>19.5</v>
      </c>
      <c r="N63" s="12">
        <f>VLOOKUP(if(A63="DST",K63,J63),'Avg Line'!$A$1:$B$32,2,false)</f>
        <v>20.3</v>
      </c>
      <c r="O63" s="31">
        <f t="shared" si="4"/>
        <v>0.960591133</v>
      </c>
      <c r="P63" s="12">
        <f t="shared" si="5"/>
        <v>18.498115</v>
      </c>
      <c r="Q63" s="12">
        <f t="shared" si="6"/>
        <v>3.699622999</v>
      </c>
      <c r="R63" s="33" t="str">
        <f t="shared" si="7"/>
        <v>TBD</v>
      </c>
      <c r="S63" s="33" t="str">
        <f t="shared" si="8"/>
        <v>TBD</v>
      </c>
      <c r="T63" s="33" t="str">
        <f t="shared" si="9"/>
        <v>TBD</v>
      </c>
      <c r="U63" s="3" t="str">
        <f>iferror(VLOOKUP(B63,Calendar!$A$2:$C$1001,2,false),"TBD")</f>
        <v>TBD</v>
      </c>
      <c r="V63" s="3" t="str">
        <f>iferror(VLOOKUP(B63,Calendar!$A$2:$C$1001,3,false),"TBD")</f>
        <v>TBD</v>
      </c>
    </row>
    <row r="64">
      <c r="A64" s="8" t="str">
        <f>VLOOKUP(B64,'FD Salaries'!$M$2:$T$1000,8,false)</f>
        <v>QB</v>
      </c>
      <c r="B64" s="3" t="s">
        <v>215</v>
      </c>
      <c r="C64" s="12" t="str">
        <f>iferror(VLOOKUP(B64,'FD Salaries'!$M$2:$P$1000,3,false)," ")</f>
        <v/>
      </c>
      <c r="D64" s="12" t="str">
        <f>iferror(VLOOKUP(B64,'FD Salaries'!$M$2:$P$1000,4,false)," ")</f>
        <v/>
      </c>
      <c r="E64" s="12">
        <f>VLOOKUP(B64,'FD Salaries'!$M$2:$T$1000,5,false)</f>
        <v>16.34400024</v>
      </c>
      <c r="F64" s="30">
        <f>VLOOKUP(B64,'FD Salaries'!$M$2:$N$1000,2,false)</f>
        <v>7600</v>
      </c>
      <c r="G64" s="31">
        <f t="shared" si="1"/>
        <v>15.2</v>
      </c>
      <c r="H64" s="31">
        <f t="shared" si="2"/>
        <v>22.8</v>
      </c>
      <c r="I64" s="31">
        <f t="shared" si="3"/>
        <v>30.4</v>
      </c>
      <c r="J64" s="3" t="str">
        <f>VLOOKUP(B64,'FD Salaries'!$M$2:$T$1000,6,false)</f>
        <v>TEN</v>
      </c>
      <c r="K64" s="3" t="str">
        <f>VLOOKUP(B64,'FD Salaries'!$M$2:$T$1000,7,false)</f>
        <v>CLE</v>
      </c>
      <c r="L64" s="32">
        <f>VLOOKUP(K64,'FD DvP'!A$2:F$34,if(A64="D",6,if(A64="TE",5,if(A64="WR",4,if(A64="RB",3,2)))),FALSE)/VLOOKUP("AVG",'FD DvP'!$A$2:$F$34,if(A64="D",6,if(A64="TE",5,if(A64="WR",4,if(A64="RB",3,2)))),false)</f>
        <v>1.216943331</v>
      </c>
      <c r="M64" s="8">
        <f>VLOOKUP(J64,Odds!$L$2:$M$31,2,false)</f>
        <v>26.25</v>
      </c>
      <c r="N64" s="12">
        <f>VLOOKUP(if(A64="DST",K64,J64),'Avg Line'!$A$1:$B$32,2,false)</f>
        <v>20.3</v>
      </c>
      <c r="O64" s="31">
        <f t="shared" si="4"/>
        <v>1.293103448</v>
      </c>
      <c r="P64" s="12">
        <f t="shared" si="5"/>
        <v>25.71946824</v>
      </c>
      <c r="Q64" s="12">
        <f t="shared" si="6"/>
        <v>3.384140558</v>
      </c>
      <c r="R64" s="33">
        <f t="shared" si="7"/>
        <v>0.5654631375</v>
      </c>
      <c r="S64" s="33">
        <f t="shared" si="8"/>
        <v>0.2513238285</v>
      </c>
      <c r="T64" s="33">
        <f t="shared" si="9"/>
        <v>0.06609849421</v>
      </c>
      <c r="U64" s="3">
        <f>iferror(VLOOKUP(B64,Calendar!$A$2:$C$1001,2,false),"TBD")</f>
        <v>16.7</v>
      </c>
      <c r="V64" s="3">
        <f>iferror(VLOOKUP(B64,Calendar!$A$2:$C$1001,3,false),"TBD")</f>
        <v>9.1</v>
      </c>
    </row>
    <row r="65">
      <c r="A65" s="8" t="str">
        <f>VLOOKUP(B65,'FD Salaries'!$M$2:$T$1000,8,false)</f>
        <v>QB</v>
      </c>
      <c r="B65" s="3" t="s">
        <v>162</v>
      </c>
      <c r="C65" s="12" t="str">
        <f>iferror(VLOOKUP(B65,'FD Salaries'!$M$2:$P$1000,3,false)," ")</f>
        <v/>
      </c>
      <c r="D65" s="12" t="str">
        <f>iferror(VLOOKUP(B65,'FD Salaries'!$M$2:$P$1000,4,false)," ")</f>
        <v/>
      </c>
      <c r="E65" s="12">
        <f>VLOOKUP(B65,'FD Salaries'!$M$2:$T$1000,5,false)</f>
        <v>15.59000015</v>
      </c>
      <c r="F65" s="30">
        <f>VLOOKUP(B65,'FD Salaries'!$M$2:$N$1000,2,false)</f>
        <v>8400</v>
      </c>
      <c r="G65" s="31">
        <f t="shared" si="1"/>
        <v>16.8</v>
      </c>
      <c r="H65" s="31">
        <f t="shared" si="2"/>
        <v>25.2</v>
      </c>
      <c r="I65" s="31">
        <f t="shared" si="3"/>
        <v>33.6</v>
      </c>
      <c r="J65" s="3" t="str">
        <f>VLOOKUP(B65,'FD Salaries'!$M$2:$T$1000,6,false)</f>
        <v>SEA</v>
      </c>
      <c r="K65" s="3" t="str">
        <f>VLOOKUP(B65,'FD Salaries'!$M$2:$T$1000,7,false)</f>
        <v>ATL</v>
      </c>
      <c r="L65" s="32">
        <f>VLOOKUP(K65,'FD DvP'!A$2:F$34,if(A65="D",6,if(A65="TE",5,if(A65="WR",4,if(A65="RB",3,2)))),FALSE)/VLOOKUP("AVG",'FD DvP'!$A$2:$F$34,if(A65="D",6,if(A65="TE",5,if(A65="WR",4,if(A65="RB",3,2)))),false)</f>
        <v>1.403548941</v>
      </c>
      <c r="M65" s="8">
        <f>VLOOKUP(J65,Odds!$L$2:$M$31,2,false)</f>
        <v>26</v>
      </c>
      <c r="N65" s="12">
        <f>VLOOKUP(if(A65="DST",K65,J65),'Avg Line'!$A$1:$B$32,2,false)</f>
        <v>23.88</v>
      </c>
      <c r="O65" s="31">
        <f t="shared" si="4"/>
        <v>1.088777219</v>
      </c>
      <c r="P65" s="12">
        <f t="shared" si="5"/>
        <v>23.82389168</v>
      </c>
      <c r="Q65" s="12">
        <f t="shared" si="6"/>
        <v>2.836177581</v>
      </c>
      <c r="R65" s="33">
        <f t="shared" si="7"/>
        <v>0.4886031997</v>
      </c>
      <c r="S65" s="33">
        <f t="shared" si="8"/>
        <v>0.1096162666</v>
      </c>
      <c r="T65" s="33">
        <f t="shared" si="9"/>
        <v>0.007579219439</v>
      </c>
      <c r="U65" s="3">
        <f>iferror(VLOOKUP(B65,Calendar!$A$2:$C$1001,2,false),"TBD")</f>
        <v>16.6</v>
      </c>
      <c r="V65" s="3">
        <f>iferror(VLOOKUP(B65,Calendar!$A$2:$C$1001,3,false),"TBD")</f>
        <v>7</v>
      </c>
    </row>
    <row r="66">
      <c r="A66" s="8" t="str">
        <f>VLOOKUP(B66,'FD Salaries'!$M$2:$T$1000,8,false)</f>
        <v>QB</v>
      </c>
      <c r="B66" s="3" t="s">
        <v>227</v>
      </c>
      <c r="C66" s="12" t="str">
        <f>iferror(VLOOKUP(B66,'FD Salaries'!$M$2:$P$1000,3,false)," ")</f>
        <v>Q</v>
      </c>
      <c r="D66" s="12" t="str">
        <f>iferror(VLOOKUP(B66,'FD Salaries'!$M$2:$P$1000,4,false)," ")</f>
        <v>Concussion</v>
      </c>
      <c r="E66" s="12">
        <f>VLOOKUP(B66,'FD Salaries'!$M$2:$T$1000,5,false)</f>
        <v>15.77499962</v>
      </c>
      <c r="F66" s="30">
        <f>VLOOKUP(B66,'FD Salaries'!$M$2:$N$1000,2,false)</f>
        <v>7700</v>
      </c>
      <c r="G66" s="31">
        <f t="shared" si="1"/>
        <v>15.4</v>
      </c>
      <c r="H66" s="31">
        <f t="shared" si="2"/>
        <v>23.1</v>
      </c>
      <c r="I66" s="31">
        <f t="shared" si="3"/>
        <v>30.8</v>
      </c>
      <c r="J66" s="3" t="str">
        <f>VLOOKUP(B66,'FD Salaries'!$M$2:$T$1000,6,false)</f>
        <v>ARI</v>
      </c>
      <c r="K66" s="3" t="str">
        <f>VLOOKUP(B66,'FD Salaries'!$M$2:$T$1000,7,false)</f>
        <v>NYJ</v>
      </c>
      <c r="L66" s="32">
        <f>VLOOKUP(K66,'FD DvP'!A$2:F$34,if(A66="D",6,if(A66="TE",5,if(A66="WR",4,if(A66="RB",3,2)))),FALSE)/VLOOKUP("AVG",'FD DvP'!$A$2:$F$34,if(A66="D",6,if(A66="TE",5,if(A66="WR",4,if(A66="RB",3,2)))),false)</f>
        <v>1.266170578</v>
      </c>
      <c r="M66" s="8">
        <f>VLOOKUP(J66,Odds!$L$2:$M$31,2,false)</f>
        <v>27.5</v>
      </c>
      <c r="N66" s="12">
        <f>VLOOKUP(if(A66="DST",K66,J66),'Avg Line'!$A$1:$B$32,2,false)</f>
        <v>26.3</v>
      </c>
      <c r="O66" s="31">
        <f t="shared" si="4"/>
        <v>1.045627376</v>
      </c>
      <c r="P66" s="12">
        <f t="shared" si="5"/>
        <v>20.88519432</v>
      </c>
      <c r="Q66" s="12">
        <f t="shared" si="6"/>
        <v>2.712362899</v>
      </c>
      <c r="R66" s="33">
        <f t="shared" si="7"/>
        <v>0.5661838326</v>
      </c>
      <c r="S66" s="33">
        <f t="shared" si="8"/>
        <v>0.2266273524</v>
      </c>
      <c r="T66" s="33">
        <f t="shared" si="9"/>
        <v>0.04779035227</v>
      </c>
      <c r="U66" s="3">
        <f>iferror(VLOOKUP(B66,Calendar!$A$2:$C$1001,2,false),"TBD")</f>
        <v>16.8</v>
      </c>
      <c r="V66" s="3">
        <f>iferror(VLOOKUP(B66,Calendar!$A$2:$C$1001,3,false),"TBD")</f>
        <v>8.4</v>
      </c>
    </row>
    <row r="67">
      <c r="A67" s="8" t="str">
        <f>VLOOKUP(B67,'FD Salaries'!$M$2:$T$1000,8,false)</f>
        <v>QB</v>
      </c>
      <c r="B67" s="3" t="s">
        <v>384</v>
      </c>
      <c r="C67" s="12" t="str">
        <f>iferror(VLOOKUP(B67,'FD Salaries'!$M$2:$P$1000,3,false)," ")</f>
        <v/>
      </c>
      <c r="D67" s="12" t="str">
        <f>iferror(VLOOKUP(B67,'FD Salaries'!$M$2:$P$1000,4,false)," ")</f>
        <v/>
      </c>
      <c r="E67" s="12">
        <f>VLOOKUP(B67,'FD Salaries'!$M$2:$T$1000,5,false)</f>
        <v>11.84666697</v>
      </c>
      <c r="F67" s="30">
        <f>VLOOKUP(B67,'FD Salaries'!$M$2:$N$1000,2,false)</f>
        <v>6000</v>
      </c>
      <c r="G67" s="31">
        <f t="shared" si="1"/>
        <v>12</v>
      </c>
      <c r="H67" s="31">
        <f t="shared" si="2"/>
        <v>18</v>
      </c>
      <c r="I67" s="31">
        <f t="shared" si="3"/>
        <v>24</v>
      </c>
      <c r="J67" s="3" t="str">
        <f>VLOOKUP(B67,'FD Salaries'!$M$2:$T$1000,6,false)</f>
        <v>NE</v>
      </c>
      <c r="K67" s="3" t="str">
        <f>VLOOKUP(B67,'FD Salaries'!$M$2:$T$1000,7,false)</f>
        <v>CIN</v>
      </c>
      <c r="L67" s="32">
        <f>VLOOKUP(K67,'FD DvP'!A$2:F$34,if(A67="D",6,if(A67="TE",5,if(A67="WR",4,if(A67="RB",3,2)))),FALSE)/VLOOKUP("AVG",'FD DvP'!$A$2:$F$34,if(A67="D",6,if(A67="TE",5,if(A67="WR",4,if(A67="RB",3,2)))),false)</f>
        <v>1.064682313</v>
      </c>
      <c r="M67" s="8">
        <f>VLOOKUP(J67,Odds!$L$2:$M$31,2,false)</f>
        <v>28</v>
      </c>
      <c r="N67" s="12">
        <f>VLOOKUP(if(A67="DST",K67,J67),'Avg Line'!$A$1:$B$32,2,false)</f>
        <v>22.35</v>
      </c>
      <c r="O67" s="31">
        <f t="shared" si="4"/>
        <v>1.252796421</v>
      </c>
      <c r="P67" s="12">
        <f t="shared" si="5"/>
        <v>15.80144206</v>
      </c>
      <c r="Q67" s="12">
        <f t="shared" si="6"/>
        <v>2.633573677</v>
      </c>
      <c r="R67" s="33">
        <f t="shared" si="7"/>
        <v>0.9669568479</v>
      </c>
      <c r="S67" s="33">
        <f t="shared" si="8"/>
        <v>0.5855903931</v>
      </c>
      <c r="T67" s="33">
        <f t="shared" si="9"/>
        <v>0.07995038015</v>
      </c>
      <c r="U67" s="3">
        <f>iferror(VLOOKUP(B67,Calendar!$A$2:$C$1001,2,false),"TBD")</f>
        <v>18.8</v>
      </c>
      <c r="V67" s="3">
        <f>iferror(VLOOKUP(B67,Calendar!$A$2:$C$1001,3,false),"TBD")</f>
        <v>3.7</v>
      </c>
    </row>
    <row r="68">
      <c r="A68" s="8" t="str">
        <f>VLOOKUP(B68,'FD Salaries'!$M$2:$T$1000,8,false)</f>
        <v>QB</v>
      </c>
      <c r="B68" s="3" t="s">
        <v>47</v>
      </c>
      <c r="C68" s="12" t="str">
        <f>iferror(VLOOKUP(B68,'FD Salaries'!$M$2:$P$1000,3,false)," ")</f>
        <v>Q</v>
      </c>
      <c r="D68" s="12" t="str">
        <f>iferror(VLOOKUP(B68,'FD Salaries'!$M$2:$P$1000,4,false)," ")</f>
        <v>Concussion</v>
      </c>
      <c r="E68" s="12">
        <f>VLOOKUP(B68,'FD Salaries'!$M$2:$T$1000,5,false)</f>
        <v>21.16500092</v>
      </c>
      <c r="F68" s="30">
        <f>VLOOKUP(B68,'FD Salaries'!$M$2:$N$1000,2,false)</f>
        <v>8900</v>
      </c>
      <c r="G68" s="31">
        <f t="shared" si="1"/>
        <v>17.8</v>
      </c>
      <c r="H68" s="31">
        <f t="shared" si="2"/>
        <v>26.7</v>
      </c>
      <c r="I68" s="31">
        <f t="shared" si="3"/>
        <v>35.6</v>
      </c>
      <c r="J68" s="3" t="str">
        <f>VLOOKUP(B68,'FD Salaries'!$M$2:$T$1000,6,false)</f>
        <v>CAR</v>
      </c>
      <c r="K68" s="3" t="str">
        <f>VLOOKUP(B68,'FD Salaries'!$M$2:$T$1000,7,false)</f>
        <v>NO</v>
      </c>
      <c r="L68" s="32">
        <f>VLOOKUP(K68,'FD DvP'!A$2:F$34,if(A68="D",6,if(A68="TE",5,if(A68="WR",4,if(A68="RB",3,2)))),FALSE)/VLOOKUP("AVG",'FD DvP'!$A$2:$F$34,if(A68="D",6,if(A68="TE",5,if(A68="WR",4,if(A68="RB",3,2)))),false)</f>
        <v>1.064682313</v>
      </c>
      <c r="M68" s="8">
        <f>VLOOKUP(J68,Odds!$L$2:$M$31,2,false)</f>
        <v>25.5</v>
      </c>
      <c r="N68" s="12">
        <f>VLOOKUP(if(A68="DST",K68,J68),'Avg Line'!$A$1:$B$32,2,false)</f>
        <v>25</v>
      </c>
      <c r="O68" s="31">
        <f t="shared" si="4"/>
        <v>1.02</v>
      </c>
      <c r="P68" s="12">
        <f t="shared" si="5"/>
        <v>22.98468216</v>
      </c>
      <c r="Q68" s="12">
        <f t="shared" si="6"/>
        <v>2.582548558</v>
      </c>
      <c r="R68" s="33">
        <f t="shared" si="7"/>
        <v>0.6894817961</v>
      </c>
      <c r="S68" s="33">
        <f t="shared" si="8"/>
        <v>0.3065624294</v>
      </c>
      <c r="T68" s="33">
        <f t="shared" si="9"/>
        <v>0.06608263538</v>
      </c>
      <c r="U68" s="3">
        <f>iferror(VLOOKUP(B68,Calendar!$A$2:$C$1001,2,false),"TBD")</f>
        <v>22.2</v>
      </c>
      <c r="V68" s="3">
        <f>iferror(VLOOKUP(B68,Calendar!$A$2:$C$1001,3,false),"TBD")</f>
        <v>8.9</v>
      </c>
    </row>
    <row r="69">
      <c r="A69" s="8" t="str">
        <f>VLOOKUP(B69,'FD Salaries'!$M$2:$T$1000,8,false)</f>
        <v>QB</v>
      </c>
      <c r="B69" s="3" t="s">
        <v>284</v>
      </c>
      <c r="C69" s="12" t="str">
        <f>iferror(VLOOKUP(B69,'FD Salaries'!$M$2:$P$1000,3,false)," ")</f>
        <v/>
      </c>
      <c r="D69" s="12" t="str">
        <f>iferror(VLOOKUP(B69,'FD Salaries'!$M$2:$P$1000,4,false)," ")</f>
        <v/>
      </c>
      <c r="E69" s="12">
        <f>VLOOKUP(B69,'FD Salaries'!$M$2:$T$1000,5,false)</f>
        <v>16.13600006</v>
      </c>
      <c r="F69" s="30">
        <f>VLOOKUP(B69,'FD Salaries'!$M$2:$N$1000,2,false)</f>
        <v>7800</v>
      </c>
      <c r="G69" s="31">
        <f t="shared" si="1"/>
        <v>15.6</v>
      </c>
      <c r="H69" s="31">
        <f t="shared" si="2"/>
        <v>23.4</v>
      </c>
      <c r="I69" s="31">
        <f t="shared" si="3"/>
        <v>31.2</v>
      </c>
      <c r="J69" s="3" t="str">
        <f>VLOOKUP(B69,'FD Salaries'!$M$2:$T$1000,6,false)</f>
        <v>BUF</v>
      </c>
      <c r="K69" s="3" t="str">
        <f>VLOOKUP(B69,'FD Salaries'!$M$2:$T$1000,7,false)</f>
        <v>SF</v>
      </c>
      <c r="L69" s="32">
        <f>VLOOKUP(K69,'FD DvP'!A$2:F$34,if(A69="D",6,if(A69="TE",5,if(A69="WR",4,if(A69="RB",3,2)))),FALSE)/VLOOKUP("AVG",'FD DvP'!$A$2:$F$34,if(A69="D",6,if(A69="TE",5,if(A69="WR",4,if(A69="RB",3,2)))),false)</f>
        <v>0.9765311963</v>
      </c>
      <c r="M69" s="8">
        <f>VLOOKUP(J69,Odds!$L$2:$M$31,2,false)</f>
        <v>26.25</v>
      </c>
      <c r="N69" s="12">
        <f>VLOOKUP(if(A69="DST",K69,J69),'Avg Line'!$A$1:$B$32,2,false)</f>
        <v>20.75</v>
      </c>
      <c r="O69" s="31">
        <f t="shared" si="4"/>
        <v>1.265060241</v>
      </c>
      <c r="P69" s="12">
        <f t="shared" si="5"/>
        <v>19.93394315</v>
      </c>
      <c r="Q69" s="12">
        <f t="shared" si="6"/>
        <v>2.555633737</v>
      </c>
      <c r="R69" s="33">
        <f t="shared" si="7"/>
        <v>0.5280713224</v>
      </c>
      <c r="S69" s="33">
        <f t="shared" si="8"/>
        <v>0.1519351656</v>
      </c>
      <c r="T69" s="33">
        <f t="shared" si="9"/>
        <v>0.01671999128</v>
      </c>
      <c r="U69" s="3">
        <f>iferror(VLOOKUP(B69,Calendar!$A$2:$C$1001,2,false),"TBD")</f>
        <v>16.1</v>
      </c>
      <c r="V69" s="3">
        <f>iferror(VLOOKUP(B69,Calendar!$A$2:$C$1001,3,false),"TBD")</f>
        <v>7.1</v>
      </c>
    </row>
    <row r="70">
      <c r="A70" s="8" t="str">
        <f>VLOOKUP(B70,'FD Salaries'!$M$2:$T$1000,8,false)</f>
        <v>QB</v>
      </c>
      <c r="B70" s="3" t="s">
        <v>199</v>
      </c>
      <c r="C70" s="12" t="str">
        <f>iferror(VLOOKUP(B70,'FD Salaries'!$M$2:$P$1000,3,false)," ")</f>
        <v/>
      </c>
      <c r="D70" s="12" t="str">
        <f>iferror(VLOOKUP(B70,'FD Salaries'!$M$2:$P$1000,4,false)," ")</f>
        <v/>
      </c>
      <c r="E70" s="12">
        <f>VLOOKUP(B70,'FD Salaries'!$M$2:$T$1000,5,false)</f>
        <v>19.22500038</v>
      </c>
      <c r="F70" s="30">
        <f>VLOOKUP(B70,'FD Salaries'!$M$2:$N$1000,2,false)</f>
        <v>7800</v>
      </c>
      <c r="G70" s="31">
        <f t="shared" si="1"/>
        <v>15.6</v>
      </c>
      <c r="H70" s="31">
        <f t="shared" si="2"/>
        <v>23.4</v>
      </c>
      <c r="I70" s="31">
        <f t="shared" si="3"/>
        <v>31.2</v>
      </c>
      <c r="J70" s="3" t="str">
        <f>VLOOKUP(B70,'FD Salaries'!$M$2:$T$1000,6,false)</f>
        <v>JAC</v>
      </c>
      <c r="K70" s="3" t="str">
        <f>VLOOKUP(B70,'FD Salaries'!$M$2:$T$1000,7,false)</f>
        <v>CHI</v>
      </c>
      <c r="L70" s="32">
        <f>VLOOKUP(K70,'FD DvP'!A$2:F$34,if(A70="D",6,if(A70="TE",5,if(A70="WR",4,if(A70="RB",3,2)))),FALSE)/VLOOKUP("AVG",'FD DvP'!$A$2:$F$34,if(A70="D",6,if(A70="TE",5,if(A70="WR",4,if(A70="RB",3,2)))),false)</f>
        <v>1.018889525</v>
      </c>
      <c r="M70" s="8">
        <f>VLOOKUP(J70,Odds!$L$2:$M$31,2,false)</f>
        <v>22.5</v>
      </c>
      <c r="N70" s="12">
        <f>VLOOKUP(if(A70="DST",K70,J70),'Avg Line'!$A$1:$B$32,2,false)</f>
        <v>22.19</v>
      </c>
      <c r="O70" s="31">
        <f t="shared" si="4"/>
        <v>1.013970257</v>
      </c>
      <c r="P70" s="12">
        <f t="shared" si="5"/>
        <v>19.86180301</v>
      </c>
      <c r="Q70" s="12">
        <f t="shared" si="6"/>
        <v>2.546385002</v>
      </c>
      <c r="R70" s="33">
        <f t="shared" si="7"/>
        <v>0.8458671634</v>
      </c>
      <c r="S70" s="33">
        <f t="shared" si="8"/>
        <v>0.3253355118</v>
      </c>
      <c r="T70" s="33">
        <f t="shared" si="9"/>
        <v>0.02714419836</v>
      </c>
      <c r="U70" s="3">
        <f>iferror(VLOOKUP(B70,Calendar!$A$2:$C$1001,2,false),"TBD")</f>
        <v>21</v>
      </c>
      <c r="V70" s="3">
        <f>iferror(VLOOKUP(B70,Calendar!$A$2:$C$1001,3,false),"TBD")</f>
        <v>5.3</v>
      </c>
    </row>
    <row r="71">
      <c r="A71" s="8" t="str">
        <f>VLOOKUP(B71,'FD Salaries'!$M$2:$T$1000,8,false)</f>
        <v>QB</v>
      </c>
      <c r="B71" s="3" t="s">
        <v>291</v>
      </c>
      <c r="C71" s="12" t="str">
        <f>iferror(VLOOKUP(B71,'FD Salaries'!$M$2:$P$1000,3,false)," ")</f>
        <v>Q</v>
      </c>
      <c r="D71" s="12" t="str">
        <f>iferror(VLOOKUP(B71,'FD Salaries'!$M$2:$P$1000,4,false)," ")</f>
        <v>Shoulder - ac joint</v>
      </c>
      <c r="E71" s="12">
        <f>VLOOKUP(B71,'FD Salaries'!$M$2:$T$1000,5,false)</f>
        <v>14.78999996</v>
      </c>
      <c r="F71" s="30">
        <f>VLOOKUP(B71,'FD Salaries'!$M$2:$N$1000,2,false)</f>
        <v>7300</v>
      </c>
      <c r="G71" s="31">
        <f t="shared" si="1"/>
        <v>14.6</v>
      </c>
      <c r="H71" s="31">
        <f t="shared" si="2"/>
        <v>21.9</v>
      </c>
      <c r="I71" s="31">
        <f t="shared" si="3"/>
        <v>29.2</v>
      </c>
      <c r="J71" s="3" t="str">
        <f>VLOOKUP(B71,'FD Salaries'!$M$2:$T$1000,6,false)</f>
        <v>DEN</v>
      </c>
      <c r="K71" s="3" t="str">
        <f>VLOOKUP(B71,'FD Salaries'!$M$2:$T$1000,7,false)</f>
        <v>SD</v>
      </c>
      <c r="L71" s="32">
        <f>VLOOKUP(K71,'FD DvP'!A$2:F$34,if(A71="D",6,if(A71="TE",5,if(A71="WR",4,if(A71="RB",3,2)))),FALSE)/VLOOKUP("AVG",'FD DvP'!$A$2:$F$34,if(A71="D",6,if(A71="TE",5,if(A71="WR",4,if(A71="RB",3,2)))),false)</f>
        <v>1.152833429</v>
      </c>
      <c r="M71" s="8">
        <f>VLOOKUP(J71,Odds!$L$2:$M$31,2,false)</f>
        <v>24</v>
      </c>
      <c r="N71" s="12">
        <f>VLOOKUP(if(A71="DST",K71,J71),'Avg Line'!$A$1:$B$32,2,false)</f>
        <v>22.35</v>
      </c>
      <c r="O71" s="31">
        <f t="shared" si="4"/>
        <v>1.073825503</v>
      </c>
      <c r="P71" s="12">
        <f t="shared" si="5"/>
        <v>18.3091612</v>
      </c>
      <c r="Q71" s="12">
        <f t="shared" si="6"/>
        <v>2.508104274</v>
      </c>
      <c r="R71" s="33">
        <f t="shared" si="7"/>
        <v>0.5320233942</v>
      </c>
      <c r="S71" s="33">
        <f t="shared" si="8"/>
        <v>0.2838545831</v>
      </c>
      <c r="T71" s="33">
        <f t="shared" si="9"/>
        <v>0.1106243856</v>
      </c>
      <c r="U71" s="3">
        <f>iferror(VLOOKUP(B71,Calendar!$A$2:$C$1001,2,false),"TBD")</f>
        <v>15.5</v>
      </c>
      <c r="V71" s="3">
        <f>iferror(VLOOKUP(B71,Calendar!$A$2:$C$1001,3,false),"TBD")</f>
        <v>11.2</v>
      </c>
    </row>
    <row r="72">
      <c r="A72" s="8" t="str">
        <f>VLOOKUP(B72,'FD Salaries'!$M$2:$T$1000,8,false)</f>
        <v>QB</v>
      </c>
      <c r="B72" s="3" t="s">
        <v>248</v>
      </c>
      <c r="C72" s="12" t="str">
        <f>iferror(VLOOKUP(B72,'FD Salaries'!$M$2:$P$1000,3,false)," ")</f>
        <v/>
      </c>
      <c r="D72" s="12" t="str">
        <f>iferror(VLOOKUP(B72,'FD Salaries'!$M$2:$P$1000,4,false)," ")</f>
        <v/>
      </c>
      <c r="E72" s="12">
        <f>VLOOKUP(B72,'FD Salaries'!$M$2:$T$1000,5,false)</f>
        <v>16.38999939</v>
      </c>
      <c r="F72" s="30">
        <f>VLOOKUP(B72,'FD Salaries'!$M$2:$N$1000,2,false)</f>
        <v>7000</v>
      </c>
      <c r="G72" s="31">
        <f t="shared" si="1"/>
        <v>14</v>
      </c>
      <c r="H72" s="31">
        <f t="shared" si="2"/>
        <v>21</v>
      </c>
      <c r="I72" s="31">
        <f t="shared" si="3"/>
        <v>28</v>
      </c>
      <c r="J72" s="3" t="str">
        <f>VLOOKUP(B72,'FD Salaries'!$M$2:$T$1000,6,false)</f>
        <v>CHI</v>
      </c>
      <c r="K72" s="3" t="str">
        <f>VLOOKUP(B72,'FD Salaries'!$M$2:$T$1000,7,false)</f>
        <v>JAC</v>
      </c>
      <c r="L72" s="32">
        <f>VLOOKUP(K72,'FD DvP'!A$2:F$34,if(A72="D",6,if(A72="TE",5,if(A72="WR",4,if(A72="RB",3,2)))),FALSE)/VLOOKUP("AVG",'FD DvP'!$A$2:$F$34,if(A72="D",6,if(A72="TE",5,if(A72="WR",4,if(A72="RB",3,2)))),false)</f>
        <v>1.143674871</v>
      </c>
      <c r="M72" s="8">
        <f>VLOOKUP(J72,Odds!$L$2:$M$31,2,false)</f>
        <v>24.5</v>
      </c>
      <c r="N72" s="12">
        <f>VLOOKUP(if(A72="DST",K72,J72),'Avg Line'!$A$1:$B$32,2,false)</f>
        <v>26.19</v>
      </c>
      <c r="O72" s="31">
        <f t="shared" si="4"/>
        <v>0.935471554</v>
      </c>
      <c r="P72" s="12">
        <f t="shared" si="5"/>
        <v>17.53525566</v>
      </c>
      <c r="Q72" s="12">
        <f t="shared" si="6"/>
        <v>2.505036523</v>
      </c>
      <c r="R72" s="33">
        <f t="shared" si="7"/>
        <v>0.6746644882</v>
      </c>
      <c r="S72" s="33">
        <f t="shared" si="8"/>
        <v>0.4177912792</v>
      </c>
      <c r="T72" s="33">
        <f t="shared" si="9"/>
        <v>0.1927178251</v>
      </c>
      <c r="U72" s="3">
        <f>iferror(VLOOKUP(B72,Calendar!$A$2:$C$1001,2,false),"TBD")</f>
        <v>18.8</v>
      </c>
      <c r="V72" s="3">
        <f>iferror(VLOOKUP(B72,Calendar!$A$2:$C$1001,3,false),"TBD")</f>
        <v>10.6</v>
      </c>
    </row>
    <row r="73">
      <c r="A73" s="8" t="str">
        <f>VLOOKUP(B73,'FD Salaries'!$M$2:$T$1000,8,false)</f>
        <v>QB</v>
      </c>
      <c r="B73" s="3" t="s">
        <v>283</v>
      </c>
      <c r="C73" s="12" t="str">
        <f>iferror(VLOOKUP(B73,'FD Salaries'!$M$2:$P$1000,3,false)," ")</f>
        <v/>
      </c>
      <c r="D73" s="12" t="str">
        <f>iferror(VLOOKUP(B73,'FD Salaries'!$M$2:$P$1000,4,false)," ")</f>
        <v/>
      </c>
      <c r="E73" s="12">
        <f>VLOOKUP(B73,'FD Salaries'!$M$2:$T$1000,5,false)</f>
        <v>13.22400055</v>
      </c>
      <c r="F73" s="30">
        <f>VLOOKUP(B73,'FD Salaries'!$M$2:$N$1000,2,false)</f>
        <v>6900</v>
      </c>
      <c r="G73" s="31">
        <f t="shared" si="1"/>
        <v>13.8</v>
      </c>
      <c r="H73" s="31">
        <f t="shared" si="2"/>
        <v>20.7</v>
      </c>
      <c r="I73" s="31">
        <f t="shared" si="3"/>
        <v>27.6</v>
      </c>
      <c r="J73" s="3" t="str">
        <f>VLOOKUP(B73,'FD Salaries'!$M$2:$T$1000,6,false)</f>
        <v>HOU</v>
      </c>
      <c r="K73" s="3" t="str">
        <f>VLOOKUP(B73,'FD Salaries'!$M$2:$T$1000,7,false)</f>
        <v>IND</v>
      </c>
      <c r="L73" s="32">
        <f>VLOOKUP(K73,'FD DvP'!A$2:F$34,if(A73="D",6,if(A73="TE",5,if(A73="WR",4,if(A73="RB",3,2)))),FALSE)/VLOOKUP("AVG",'FD DvP'!$A$2:$F$34,if(A73="D",6,if(A73="TE",5,if(A73="WR",4,if(A73="RB",3,2)))),false)</f>
        <v>1.139095592</v>
      </c>
      <c r="M73" s="8">
        <f>VLOOKUP(J73,Odds!$L$2:$M$31,2,false)</f>
        <v>24.5</v>
      </c>
      <c r="N73" s="12">
        <f>VLOOKUP(if(A73="DST",K73,J73),'Avg Line'!$A$1:$B$32,2,false)</f>
        <v>21.44</v>
      </c>
      <c r="O73" s="31">
        <f t="shared" si="4"/>
        <v>1.142723881</v>
      </c>
      <c r="P73" s="12">
        <f t="shared" si="5"/>
        <v>17.21330775</v>
      </c>
      <c r="Q73" s="12">
        <f t="shared" si="6"/>
        <v>2.494682282</v>
      </c>
      <c r="R73" s="33">
        <f t="shared" si="7"/>
        <v>0.4537156865</v>
      </c>
      <c r="S73" s="33">
        <f t="shared" si="8"/>
        <v>0.04263174238</v>
      </c>
      <c r="T73" s="33">
        <f t="shared" si="9"/>
        <v>0.0004411716671</v>
      </c>
      <c r="U73" s="3">
        <f>iferror(VLOOKUP(B73,Calendar!$A$2:$C$1001,2,false),"TBD")</f>
        <v>13.3</v>
      </c>
      <c r="V73" s="3">
        <f>iferror(VLOOKUP(B73,Calendar!$A$2:$C$1001,3,false),"TBD")</f>
        <v>4.3</v>
      </c>
    </row>
    <row r="74">
      <c r="A74" s="8" t="str">
        <f>VLOOKUP(B74,'FD Salaries'!$M$2:$T$1000,8,false)</f>
        <v>QB</v>
      </c>
      <c r="B74" s="3" t="s">
        <v>187</v>
      </c>
      <c r="C74" s="12" t="str">
        <f>iferror(VLOOKUP(B74,'FD Salaries'!$M$2:$P$1000,3,false)," ")</f>
        <v/>
      </c>
      <c r="D74" s="12" t="str">
        <f>iferror(VLOOKUP(B74,'FD Salaries'!$M$2:$P$1000,4,false)," ")</f>
        <v/>
      </c>
      <c r="E74" s="12">
        <f>VLOOKUP(B74,'FD Salaries'!$M$2:$T$1000,5,false)</f>
        <v>21.38399963</v>
      </c>
      <c r="F74" s="30">
        <f>VLOOKUP(B74,'FD Salaries'!$M$2:$N$1000,2,false)</f>
        <v>7900</v>
      </c>
      <c r="G74" s="31">
        <f t="shared" si="1"/>
        <v>15.8</v>
      </c>
      <c r="H74" s="31">
        <f t="shared" si="2"/>
        <v>23.7</v>
      </c>
      <c r="I74" s="31">
        <f t="shared" si="3"/>
        <v>31.6</v>
      </c>
      <c r="J74" s="3" t="str">
        <f>VLOOKUP(B74,'FD Salaries'!$M$2:$T$1000,6,false)</f>
        <v>OAK</v>
      </c>
      <c r="K74" s="3" t="str">
        <f>VLOOKUP(B74,'FD Salaries'!$M$2:$T$1000,7,false)</f>
        <v>KC</v>
      </c>
      <c r="L74" s="32">
        <f>VLOOKUP(K74,'FD DvP'!A$2:F$34,if(A74="D",6,if(A74="TE",5,if(A74="WR",4,if(A74="RB",3,2)))),FALSE)/VLOOKUP("AVG",'FD DvP'!$A$2:$F$34,if(A74="D",6,if(A74="TE",5,if(A74="WR",4,if(A74="RB",3,2)))),false)</f>
        <v>0.9387521465</v>
      </c>
      <c r="M74" s="8">
        <f>VLOOKUP(J74,Odds!$L$2:$M$31,2,false)</f>
        <v>23.75</v>
      </c>
      <c r="N74" s="12">
        <f>VLOOKUP(if(A74="DST",K74,J74),'Avg Line'!$A$1:$B$32,2,false)</f>
        <v>24.3</v>
      </c>
      <c r="O74" s="31">
        <f t="shared" si="4"/>
        <v>0.9773662551</v>
      </c>
      <c r="P74" s="12">
        <f t="shared" si="5"/>
        <v>19.61991953</v>
      </c>
      <c r="Q74" s="12">
        <f t="shared" si="6"/>
        <v>2.483534117</v>
      </c>
      <c r="R74" s="33">
        <f t="shared" si="7"/>
        <v>0.8918382867</v>
      </c>
      <c r="S74" s="33">
        <f t="shared" si="8"/>
        <v>0.4207402906</v>
      </c>
      <c r="T74" s="33">
        <f t="shared" si="9"/>
        <v>0.05088175248</v>
      </c>
      <c r="U74" s="3">
        <f>iferror(VLOOKUP(B74,Calendar!$A$2:$C$1001,2,false),"TBD")</f>
        <v>22.6</v>
      </c>
      <c r="V74" s="3">
        <f>iferror(VLOOKUP(B74,Calendar!$A$2:$C$1001,3,false),"TBD")</f>
        <v>5.5</v>
      </c>
    </row>
    <row r="75">
      <c r="A75" s="8" t="str">
        <f>VLOOKUP(B75,'FD Salaries'!$M$2:$T$1000,8,false)</f>
        <v>QB</v>
      </c>
      <c r="B75" s="3" t="s">
        <v>414</v>
      </c>
      <c r="C75" s="12" t="str">
        <f>iferror(VLOOKUP(B75,'FD Salaries'!$M$2:$P$1000,3,false)," ")</f>
        <v/>
      </c>
      <c r="D75" s="12" t="str">
        <f>iferror(VLOOKUP(B75,'FD Salaries'!$M$2:$P$1000,4,false)," ")</f>
        <v/>
      </c>
      <c r="E75" s="12">
        <f>VLOOKUP(B75,'FD Salaries'!$M$2:$T$1000,5,false)</f>
        <v>11.40333303</v>
      </c>
      <c r="F75" s="30">
        <f>VLOOKUP(B75,'FD Salaries'!$M$2:$N$1000,2,false)</f>
        <v>6000</v>
      </c>
      <c r="G75" s="31">
        <f t="shared" si="1"/>
        <v>12</v>
      </c>
      <c r="H75" s="31">
        <f t="shared" si="2"/>
        <v>18</v>
      </c>
      <c r="I75" s="31">
        <f t="shared" si="3"/>
        <v>24</v>
      </c>
      <c r="J75" s="3" t="str">
        <f>VLOOKUP(B75,'FD Salaries'!$M$2:$T$1000,6,false)</f>
        <v>HOU</v>
      </c>
      <c r="K75" s="3" t="str">
        <f>VLOOKUP(B75,'FD Salaries'!$M$2:$T$1000,7,false)</f>
        <v>IND</v>
      </c>
      <c r="L75" s="32">
        <f>VLOOKUP(K75,'FD DvP'!A$2:F$34,if(A75="D",6,if(A75="TE",5,if(A75="WR",4,if(A75="RB",3,2)))),FALSE)/VLOOKUP("AVG",'FD DvP'!$A$2:$F$34,if(A75="D",6,if(A75="TE",5,if(A75="WR",4,if(A75="RB",3,2)))),false)</f>
        <v>1.139095592</v>
      </c>
      <c r="M75" s="8">
        <f>VLOOKUP(J75,Odds!$L$2:$M$31,2,false)</f>
        <v>24.5</v>
      </c>
      <c r="N75" s="12">
        <f>VLOOKUP(if(A75="DST",K75,J75),'Avg Line'!$A$1:$B$32,2,false)</f>
        <v>21.44</v>
      </c>
      <c r="O75" s="31">
        <f t="shared" si="4"/>
        <v>1.142723881</v>
      </c>
      <c r="P75" s="12">
        <f t="shared" si="5"/>
        <v>14.8433963</v>
      </c>
      <c r="Q75" s="12">
        <f t="shared" si="6"/>
        <v>2.473899383</v>
      </c>
      <c r="R75" s="33" t="str">
        <f t="shared" si="7"/>
        <v>TBD</v>
      </c>
      <c r="S75" s="33" t="str">
        <f t="shared" si="8"/>
        <v>TBD</v>
      </c>
      <c r="T75" s="33" t="str">
        <f t="shared" si="9"/>
        <v>TBD</v>
      </c>
      <c r="U75" s="3" t="str">
        <f>iferror(VLOOKUP(B75,Calendar!$A$2:$C$1001,2,false),"TBD")</f>
        <v>TBD</v>
      </c>
      <c r="V75" s="3" t="str">
        <f>iferror(VLOOKUP(B75,Calendar!$A$2:$C$1001,3,false),"TBD")</f>
        <v>TBD</v>
      </c>
    </row>
    <row r="76">
      <c r="A76" s="8" t="str">
        <f>VLOOKUP(B76,'FD Salaries'!$M$2:$T$1000,8,false)</f>
        <v>QB</v>
      </c>
      <c r="B76" s="3" t="s">
        <v>367</v>
      </c>
      <c r="C76" s="12" t="str">
        <f>iferror(VLOOKUP(B76,'FD Salaries'!$M$2:$P$1000,3,false)," ")</f>
        <v/>
      </c>
      <c r="D76" s="12" t="str">
        <f>iferror(VLOOKUP(B76,'FD Salaries'!$M$2:$P$1000,4,false)," ")</f>
        <v/>
      </c>
      <c r="E76" s="12">
        <f>VLOOKUP(B76,'FD Salaries'!$M$2:$T$1000,5,false)</f>
        <v>11.16800003</v>
      </c>
      <c r="F76" s="30">
        <f>VLOOKUP(B76,'FD Salaries'!$M$2:$N$1000,2,false)</f>
        <v>6500</v>
      </c>
      <c r="G76" s="31">
        <f t="shared" si="1"/>
        <v>13</v>
      </c>
      <c r="H76" s="31">
        <f t="shared" si="2"/>
        <v>19.5</v>
      </c>
      <c r="I76" s="31">
        <f t="shared" si="3"/>
        <v>26</v>
      </c>
      <c r="J76" s="3" t="str">
        <f>VLOOKUP(B76,'FD Salaries'!$M$2:$T$1000,6,false)</f>
        <v>LA</v>
      </c>
      <c r="K76" s="3" t="str">
        <f>VLOOKUP(B76,'FD Salaries'!$M$2:$T$1000,7,false)</f>
        <v>DET</v>
      </c>
      <c r="L76" s="32">
        <f>VLOOKUP(K76,'FD DvP'!A$2:F$34,if(A76="D",6,if(A76="TE",5,if(A76="WR",4,if(A76="RB",3,2)))),FALSE)/VLOOKUP("AVG",'FD DvP'!$A$2:$F$34,if(A76="D",6,if(A76="TE",5,if(A76="WR",4,if(A76="RB",3,2)))),false)</f>
        <v>1.341728678</v>
      </c>
      <c r="M76" s="8">
        <f>VLOOKUP(J76,Odds!$L$2:$M$31,2,false)</f>
        <v>20</v>
      </c>
      <c r="N76" s="12">
        <f>VLOOKUP(if(A76="DST",K76,J76),'Avg Line'!$A$1:$B$32,2,false)</f>
        <v>18.75</v>
      </c>
      <c r="O76" s="31">
        <f t="shared" si="4"/>
        <v>1.066666667</v>
      </c>
      <c r="P76" s="12">
        <f t="shared" si="5"/>
        <v>15.98338764</v>
      </c>
      <c r="Q76" s="12">
        <f t="shared" si="6"/>
        <v>2.458982714</v>
      </c>
      <c r="R76" s="33">
        <f t="shared" si="7"/>
        <v>0.3894695815</v>
      </c>
      <c r="S76" s="33">
        <f t="shared" si="8"/>
        <v>0.07765072961</v>
      </c>
      <c r="T76" s="33">
        <f t="shared" si="9"/>
        <v>0.005212509793</v>
      </c>
      <c r="U76" s="3">
        <f>iferror(VLOOKUP(B76,Calendar!$A$2:$C$1001,2,false),"TBD")</f>
        <v>11.4</v>
      </c>
      <c r="V76" s="3">
        <f>iferror(VLOOKUP(B76,Calendar!$A$2:$C$1001,3,false),"TBD")</f>
        <v>5.7</v>
      </c>
    </row>
    <row r="77">
      <c r="A77" s="8" t="str">
        <f>VLOOKUP(B77,'FD Salaries'!$M$2:$T$1000,8,false)</f>
        <v>QB</v>
      </c>
      <c r="B77" s="3" t="s">
        <v>68</v>
      </c>
      <c r="C77" s="12" t="str">
        <f>iferror(VLOOKUP(B77,'FD Salaries'!$M$2:$P$1000,3,false)," ")</f>
        <v/>
      </c>
      <c r="D77" s="12" t="str">
        <f>iferror(VLOOKUP(B77,'FD Salaries'!$M$2:$P$1000,4,false)," ")</f>
        <v/>
      </c>
      <c r="E77" s="12">
        <f>VLOOKUP(B77,'FD Salaries'!$M$2:$T$1000,5,false)</f>
        <v>21.69000053</v>
      </c>
      <c r="F77" s="30">
        <f>VLOOKUP(B77,'FD Salaries'!$M$2:$N$1000,2,false)</f>
        <v>8500</v>
      </c>
      <c r="G77" s="31">
        <f t="shared" si="1"/>
        <v>17</v>
      </c>
      <c r="H77" s="31">
        <f t="shared" si="2"/>
        <v>25.5</v>
      </c>
      <c r="I77" s="31">
        <f t="shared" si="3"/>
        <v>34</v>
      </c>
      <c r="J77" s="3" t="str">
        <f>VLOOKUP(B77,'FD Salaries'!$M$2:$T$1000,6,false)</f>
        <v>NO</v>
      </c>
      <c r="K77" s="3" t="str">
        <f>VLOOKUP(B77,'FD Salaries'!$M$2:$T$1000,7,false)</f>
        <v>CAR</v>
      </c>
      <c r="L77" s="32">
        <f>VLOOKUP(K77,'FD DvP'!A$2:F$34,if(A77="D",6,if(A77="TE",5,if(A77="WR",4,if(A77="RB",3,2)))),FALSE)/VLOOKUP("AVG",'FD DvP'!$A$2:$F$34,if(A77="D",6,if(A77="TE",5,if(A77="WR",4,if(A77="RB",3,2)))),false)</f>
        <v>1.102461362</v>
      </c>
      <c r="M77" s="8">
        <f>VLOOKUP(J77,Odds!$L$2:$M$31,2,false)</f>
        <v>22.5</v>
      </c>
      <c r="N77" s="12">
        <f>VLOOKUP(if(A77="DST",K77,J77),'Avg Line'!$A$1:$B$32,2,false)</f>
        <v>26.25</v>
      </c>
      <c r="O77" s="31">
        <f t="shared" si="4"/>
        <v>0.8571428571</v>
      </c>
      <c r="P77" s="12">
        <f t="shared" si="5"/>
        <v>20.49633218</v>
      </c>
      <c r="Q77" s="12">
        <f t="shared" si="6"/>
        <v>2.411333197</v>
      </c>
      <c r="R77" s="33">
        <f t="shared" si="7"/>
        <v>0.7214505176</v>
      </c>
      <c r="S77" s="33">
        <f t="shared" si="8"/>
        <v>0.4236124104</v>
      </c>
      <c r="T77" s="33">
        <f t="shared" si="9"/>
        <v>0.1654066349</v>
      </c>
      <c r="U77" s="3">
        <f>iferror(VLOOKUP(B77,Calendar!$A$2:$C$1001,2,false),"TBD")</f>
        <v>23.4</v>
      </c>
      <c r="V77" s="3">
        <f>iferror(VLOOKUP(B77,Calendar!$A$2:$C$1001,3,false),"TBD")</f>
        <v>10.9</v>
      </c>
    </row>
    <row r="78">
      <c r="A78" s="8" t="str">
        <f>VLOOKUP(B78,'FD Salaries'!$M$2:$T$1000,8,false)</f>
        <v>QB</v>
      </c>
      <c r="B78" s="3" t="s">
        <v>106</v>
      </c>
      <c r="C78" s="12" t="str">
        <f>iferror(VLOOKUP(B78,'FD Salaries'!$M$2:$P$1000,3,false)," ")</f>
        <v/>
      </c>
      <c r="D78" s="12" t="str">
        <f>iferror(VLOOKUP(B78,'FD Salaries'!$M$2:$P$1000,4,false)," ")</f>
        <v/>
      </c>
      <c r="E78" s="12">
        <f>VLOOKUP(B78,'FD Salaries'!$M$2:$T$1000,5,false)</f>
        <v>23.12799988</v>
      </c>
      <c r="F78" s="30">
        <f>VLOOKUP(B78,'FD Salaries'!$M$2:$N$1000,2,false)</f>
        <v>8700</v>
      </c>
      <c r="G78" s="31">
        <f t="shared" si="1"/>
        <v>17.4</v>
      </c>
      <c r="H78" s="31">
        <f t="shared" si="2"/>
        <v>26.1</v>
      </c>
      <c r="I78" s="31">
        <f t="shared" si="3"/>
        <v>34.8</v>
      </c>
      <c r="J78" s="3" t="str">
        <f>VLOOKUP(B78,'FD Salaries'!$M$2:$T$1000,6,false)</f>
        <v>PIT</v>
      </c>
      <c r="K78" s="3" t="str">
        <f>VLOOKUP(B78,'FD Salaries'!$M$2:$T$1000,7,false)</f>
        <v>MIA</v>
      </c>
      <c r="L78" s="32">
        <f>VLOOKUP(K78,'FD DvP'!A$2:F$34,if(A78="D",6,if(A78="TE",5,if(A78="WR",4,if(A78="RB",3,2)))),FALSE)/VLOOKUP("AVG",'FD DvP'!$A$2:$F$34,if(A78="D",6,if(A78="TE",5,if(A78="WR",4,if(A78="RB",3,2)))),false)</f>
        <v>1.076130509</v>
      </c>
      <c r="M78" s="8">
        <f>VLOOKUP(J78,Odds!$L$2:$M$31,2,false)</f>
        <v>27.75</v>
      </c>
      <c r="N78" s="12">
        <f>VLOOKUP(if(A78="DST",K78,J78),'Avg Line'!$A$1:$B$32,2,false)</f>
        <v>32.94</v>
      </c>
      <c r="O78" s="31">
        <f t="shared" si="4"/>
        <v>0.8424408015</v>
      </c>
      <c r="P78" s="12">
        <f t="shared" si="5"/>
        <v>20.96729537</v>
      </c>
      <c r="Q78" s="12">
        <f t="shared" si="6"/>
        <v>2.410033951</v>
      </c>
      <c r="R78" s="33">
        <f t="shared" si="7"/>
        <v>0.7657036255</v>
      </c>
      <c r="S78" s="33">
        <f t="shared" si="8"/>
        <v>0.4707460989</v>
      </c>
      <c r="T78" s="33">
        <f t="shared" si="9"/>
        <v>0.1917243302</v>
      </c>
      <c r="U78" s="3">
        <f>iferror(VLOOKUP(B78,Calendar!$A$2:$C$1001,2,false),"TBD")</f>
        <v>25.3</v>
      </c>
      <c r="V78" s="3">
        <f>iferror(VLOOKUP(B78,Calendar!$A$2:$C$1001,3,false),"TBD")</f>
        <v>10.9</v>
      </c>
    </row>
    <row r="79">
      <c r="A79" s="8" t="str">
        <f>VLOOKUP(B79,'FD Salaries'!$M$2:$T$1000,8,false)</f>
        <v>QB</v>
      </c>
      <c r="B79" s="3" t="s">
        <v>221</v>
      </c>
      <c r="C79" s="12" t="str">
        <f>iferror(VLOOKUP(B79,'FD Salaries'!$M$2:$P$1000,3,false)," ")</f>
        <v/>
      </c>
      <c r="D79" s="12" t="str">
        <f>iferror(VLOOKUP(B79,'FD Salaries'!$M$2:$P$1000,4,false)," ")</f>
        <v/>
      </c>
      <c r="E79" s="12">
        <f>VLOOKUP(B79,'FD Salaries'!$M$2:$T$1000,5,false)</f>
        <v>17.69499969</v>
      </c>
      <c r="F79" s="30">
        <f>VLOOKUP(B79,'FD Salaries'!$M$2:$N$1000,2,false)</f>
        <v>7500</v>
      </c>
      <c r="G79" s="31">
        <f t="shared" si="1"/>
        <v>15</v>
      </c>
      <c r="H79" s="31">
        <f t="shared" si="2"/>
        <v>22.5</v>
      </c>
      <c r="I79" s="31">
        <f t="shared" si="3"/>
        <v>30</v>
      </c>
      <c r="J79" s="3" t="str">
        <f>VLOOKUP(B79,'FD Salaries'!$M$2:$T$1000,6,false)</f>
        <v>PHI</v>
      </c>
      <c r="K79" s="3" t="str">
        <f>VLOOKUP(B79,'FD Salaries'!$M$2:$T$1000,7,false)</f>
        <v>WAS</v>
      </c>
      <c r="L79" s="32">
        <f>VLOOKUP(K79,'FD DvP'!A$2:F$34,if(A79="D",6,if(A79="TE",5,if(A79="WR",4,if(A79="RB",3,2)))),FALSE)/VLOOKUP("AVG",'FD DvP'!$A$2:$F$34,if(A79="D",6,if(A79="TE",5,if(A79="WR",4,if(A79="RB",3,2)))),false)</f>
        <v>0.9410417859</v>
      </c>
      <c r="M79" s="8">
        <f>VLOOKUP(J79,Odds!$L$2:$M$31,2,false)</f>
        <v>23.5</v>
      </c>
      <c r="N79" s="12">
        <f>VLOOKUP(if(A79="DST",K79,J79),'Avg Line'!$A$1:$B$32,2,false)</f>
        <v>22.19</v>
      </c>
      <c r="O79" s="31">
        <f t="shared" si="4"/>
        <v>1.059035602</v>
      </c>
      <c r="P79" s="12">
        <f t="shared" si="5"/>
        <v>17.63477926</v>
      </c>
      <c r="Q79" s="12">
        <f t="shared" si="6"/>
        <v>2.351303901</v>
      </c>
      <c r="R79" s="33">
        <f t="shared" si="7"/>
        <v>0.7652842212</v>
      </c>
      <c r="S79" s="33">
        <f t="shared" si="8"/>
        <v>0.1915113451</v>
      </c>
      <c r="T79" s="33">
        <f t="shared" si="9"/>
        <v>0.006791900963</v>
      </c>
      <c r="U79" s="3">
        <f>iferror(VLOOKUP(B79,Calendar!$A$2:$C$1001,2,false),"TBD")</f>
        <v>18.4</v>
      </c>
      <c r="V79" s="3">
        <f>iferror(VLOOKUP(B79,Calendar!$A$2:$C$1001,3,false),"TBD")</f>
        <v>4.7</v>
      </c>
    </row>
    <row r="80">
      <c r="A80" s="8" t="str">
        <f>VLOOKUP(B80,'FD Salaries'!$M$2:$T$1000,8,false)</f>
        <v>QB</v>
      </c>
      <c r="B80" s="3" t="s">
        <v>256</v>
      </c>
      <c r="C80" s="12" t="str">
        <f>iferror(VLOOKUP(B80,'FD Salaries'!$M$2:$P$1000,3,false)," ")</f>
        <v/>
      </c>
      <c r="D80" s="12" t="str">
        <f>iferror(VLOOKUP(B80,'FD Salaries'!$M$2:$P$1000,4,false)," ")</f>
        <v/>
      </c>
      <c r="E80" s="12">
        <f>VLOOKUP(B80,'FD Salaries'!$M$2:$T$1000,5,false)</f>
        <v>16.12999916</v>
      </c>
      <c r="F80" s="30">
        <f>VLOOKUP(B80,'FD Salaries'!$M$2:$N$1000,2,false)</f>
        <v>6800</v>
      </c>
      <c r="G80" s="31">
        <f t="shared" si="1"/>
        <v>13.6</v>
      </c>
      <c r="H80" s="31">
        <f t="shared" si="2"/>
        <v>20.4</v>
      </c>
      <c r="I80" s="31">
        <f t="shared" si="3"/>
        <v>27.2</v>
      </c>
      <c r="J80" s="3" t="str">
        <f>VLOOKUP(B80,'FD Salaries'!$M$2:$T$1000,6,false)</f>
        <v>KC</v>
      </c>
      <c r="K80" s="3" t="str">
        <f>VLOOKUP(B80,'FD Salaries'!$M$2:$T$1000,7,false)</f>
        <v>OAK</v>
      </c>
      <c r="L80" s="32">
        <f>VLOOKUP(K80,'FD DvP'!A$2:F$34,if(A80="D",6,if(A80="TE",5,if(A80="WR",4,if(A80="RB",3,2)))),FALSE)/VLOOKUP("AVG",'FD DvP'!$A$2:$F$34,if(A80="D",6,if(A80="TE",5,if(A80="WR",4,if(A80="RB",3,2)))),false)</f>
        <v>1.344018317</v>
      </c>
      <c r="M80" s="8">
        <f>VLOOKUP(J80,Odds!$L$2:$M$31,2,false)</f>
        <v>22.75</v>
      </c>
      <c r="N80" s="12">
        <f>VLOOKUP(if(A80="DST",K80,J80),'Avg Line'!$A$1:$B$32,2,false)</f>
        <v>31.17</v>
      </c>
      <c r="O80" s="31">
        <f t="shared" si="4"/>
        <v>0.7298684633</v>
      </c>
      <c r="P80" s="12">
        <f t="shared" si="5"/>
        <v>15.82282887</v>
      </c>
      <c r="Q80" s="12">
        <f t="shared" si="6"/>
        <v>2.326886599</v>
      </c>
      <c r="R80" s="33">
        <f t="shared" si="7"/>
        <v>0.6339533631</v>
      </c>
      <c r="S80" s="33">
        <f t="shared" si="8"/>
        <v>0.3934761677</v>
      </c>
      <c r="T80" s="33">
        <f t="shared" si="9"/>
        <v>0.1886497764</v>
      </c>
      <c r="U80" s="3">
        <f>iferror(VLOOKUP(B80,Calendar!$A$2:$C$1001,2,false),"TBD")</f>
        <v>17.4</v>
      </c>
      <c r="V80" s="3">
        <f>iferror(VLOOKUP(B80,Calendar!$A$2:$C$1001,3,false),"TBD")</f>
        <v>11.1</v>
      </c>
    </row>
    <row r="81">
      <c r="A81" s="8" t="str">
        <f>VLOOKUP(B81,'FD Salaries'!$M$2:$T$1000,8,false)</f>
        <v>QB</v>
      </c>
      <c r="B81" s="3" t="s">
        <v>206</v>
      </c>
      <c r="C81" s="12" t="str">
        <f>iferror(VLOOKUP(B81,'FD Salaries'!$M$2:$P$1000,3,false)," ")</f>
        <v/>
      </c>
      <c r="D81" s="12" t="str">
        <f>iferror(VLOOKUP(B81,'FD Salaries'!$M$2:$P$1000,4,false)," ")</f>
        <v/>
      </c>
      <c r="E81" s="12">
        <f>VLOOKUP(B81,'FD Salaries'!$M$2:$T$1000,5,false)</f>
        <v>19.82400055</v>
      </c>
      <c r="F81" s="30">
        <f>VLOOKUP(B81,'FD Salaries'!$M$2:$N$1000,2,false)</f>
        <v>8000</v>
      </c>
      <c r="G81" s="31">
        <f t="shared" si="1"/>
        <v>16</v>
      </c>
      <c r="H81" s="31">
        <f t="shared" si="2"/>
        <v>24</v>
      </c>
      <c r="I81" s="31">
        <f t="shared" si="3"/>
        <v>32</v>
      </c>
      <c r="J81" s="3" t="str">
        <f>VLOOKUP(B81,'FD Salaries'!$M$2:$T$1000,6,false)</f>
        <v>DET</v>
      </c>
      <c r="K81" s="3" t="str">
        <f>VLOOKUP(B81,'FD Salaries'!$M$2:$T$1000,7,false)</f>
        <v>LA</v>
      </c>
      <c r="L81" s="32">
        <f>VLOOKUP(K81,'FD DvP'!A$2:F$34,if(A81="D",6,if(A81="TE",5,if(A81="WR",4,if(A81="RB",3,2)))),FALSE)/VLOOKUP("AVG",'FD DvP'!$A$2:$F$34,if(A81="D",6,if(A81="TE",5,if(A81="WR",4,if(A81="RB",3,2)))),false)</f>
        <v>0.9204350315</v>
      </c>
      <c r="M81" s="8">
        <f>VLOOKUP(J81,Odds!$L$2:$M$31,2,false)</f>
        <v>23.5</v>
      </c>
      <c r="N81" s="12">
        <f>VLOOKUP(if(A81="DST",K81,J81),'Avg Line'!$A$1:$B$32,2,false)</f>
        <v>23.75</v>
      </c>
      <c r="O81" s="31">
        <f t="shared" si="4"/>
        <v>0.9894736842</v>
      </c>
      <c r="P81" s="12">
        <f t="shared" si="5"/>
        <v>18.054634</v>
      </c>
      <c r="Q81" s="12">
        <f t="shared" si="6"/>
        <v>2.256829249</v>
      </c>
      <c r="R81" s="33">
        <f t="shared" si="7"/>
        <v>0.7272945979</v>
      </c>
      <c r="S81" s="33">
        <f t="shared" si="8"/>
        <v>0.3723705451</v>
      </c>
      <c r="T81" s="33">
        <f t="shared" si="9"/>
        <v>0.1045917157</v>
      </c>
      <c r="U81" s="3">
        <f>iferror(VLOOKUP(B81,Calendar!$A$2:$C$1001,2,false),"TBD")</f>
        <v>21.2</v>
      </c>
      <c r="V81" s="3">
        <f>iferror(VLOOKUP(B81,Calendar!$A$2:$C$1001,3,false),"TBD")</f>
        <v>8.6</v>
      </c>
    </row>
    <row r="82">
      <c r="A82" s="8" t="str">
        <f>VLOOKUP(B82,'FD Salaries'!$M$2:$T$1000,8,false)</f>
        <v>QB</v>
      </c>
      <c r="B82" s="3" t="s">
        <v>294</v>
      </c>
      <c r="C82" s="12" t="str">
        <f>iferror(VLOOKUP(B82,'FD Salaries'!$M$2:$P$1000,3,false)," ")</f>
        <v/>
      </c>
      <c r="D82" s="12" t="str">
        <f>iferror(VLOOKUP(B82,'FD Salaries'!$M$2:$P$1000,4,false)," ")</f>
        <v/>
      </c>
      <c r="E82" s="12">
        <f>VLOOKUP(B82,'FD Salaries'!$M$2:$T$1000,5,false)</f>
        <v>12.06000042</v>
      </c>
      <c r="F82" s="30">
        <f>VLOOKUP(B82,'FD Salaries'!$M$2:$N$1000,2,false)</f>
        <v>6700</v>
      </c>
      <c r="G82" s="31">
        <f t="shared" si="1"/>
        <v>13.4</v>
      </c>
      <c r="H82" s="31">
        <f t="shared" si="2"/>
        <v>20.1</v>
      </c>
      <c r="I82" s="31">
        <f t="shared" si="3"/>
        <v>26.8</v>
      </c>
      <c r="J82" s="3" t="str">
        <f>VLOOKUP(B82,'FD Salaries'!$M$2:$T$1000,6,false)</f>
        <v>DEN</v>
      </c>
      <c r="K82" s="3" t="str">
        <f>VLOOKUP(B82,'FD Salaries'!$M$2:$T$1000,7,false)</f>
        <v>SD</v>
      </c>
      <c r="L82" s="32">
        <f>VLOOKUP(K82,'FD DvP'!A$2:F$34,if(A82="D",6,if(A82="TE",5,if(A82="WR",4,if(A82="RB",3,2)))),FALSE)/VLOOKUP("AVG",'FD DvP'!$A$2:$F$34,if(A82="D",6,if(A82="TE",5,if(A82="WR",4,if(A82="RB",3,2)))),false)</f>
        <v>1.152833429</v>
      </c>
      <c r="M82" s="8">
        <f>VLOOKUP(J82,Odds!$L$2:$M$31,2,false)</f>
        <v>24</v>
      </c>
      <c r="N82" s="12">
        <f>VLOOKUP(if(A82="DST",K82,J82),'Avg Line'!$A$1:$B$32,2,false)</f>
        <v>22.35</v>
      </c>
      <c r="O82" s="31">
        <f t="shared" si="4"/>
        <v>1.073825503</v>
      </c>
      <c r="P82" s="12">
        <f t="shared" si="5"/>
        <v>14.92958028</v>
      </c>
      <c r="Q82" s="12">
        <f t="shared" si="6"/>
        <v>2.228295564</v>
      </c>
      <c r="R82" s="33">
        <f t="shared" si="7"/>
        <v>0.2859629545</v>
      </c>
      <c r="S82" s="33">
        <f t="shared" si="8"/>
        <v>0.000252339255</v>
      </c>
      <c r="T82" s="33">
        <f t="shared" si="9"/>
        <v>0</v>
      </c>
      <c r="U82" s="3">
        <f>iferror(VLOOKUP(B82,Calendar!$A$2:$C$1001,2,false),"TBD")</f>
        <v>12.1</v>
      </c>
      <c r="V82" s="3">
        <f>iferror(VLOOKUP(B82,Calendar!$A$2:$C$1001,3,false),"TBD")</f>
        <v>2.3</v>
      </c>
    </row>
    <row r="83">
      <c r="A83" s="8" t="str">
        <f>VLOOKUP(B83,'FD Salaries'!$M$2:$T$1000,8,false)</f>
        <v>QB</v>
      </c>
      <c r="B83" s="3" t="s">
        <v>2397</v>
      </c>
      <c r="C83" s="12" t="str">
        <f>iferror(VLOOKUP(B83,'FD Salaries'!$M$2:$P$1000,3,false)," ")</f>
        <v>IR</v>
      </c>
      <c r="D83" s="12" t="str">
        <f>iferror(VLOOKUP(B83,'FD Salaries'!$M$2:$P$1000,4,false)," ")</f>
        <v>Thumb</v>
      </c>
      <c r="E83" s="12">
        <f>VLOOKUP(B83,'FD Salaries'!$M$2:$T$1000,5,false)</f>
        <v>9.433333079</v>
      </c>
      <c r="F83" s="30">
        <f>VLOOKUP(B83,'FD Salaries'!$M$2:$N$1000,2,false)</f>
        <v>6000</v>
      </c>
      <c r="G83" s="31">
        <f t="shared" si="1"/>
        <v>12</v>
      </c>
      <c r="H83" s="31">
        <f t="shared" si="2"/>
        <v>18</v>
      </c>
      <c r="I83" s="31">
        <f t="shared" si="3"/>
        <v>24</v>
      </c>
      <c r="J83" s="3" t="str">
        <f>VLOOKUP(B83,'FD Salaries'!$M$2:$T$1000,6,false)</f>
        <v>NE</v>
      </c>
      <c r="K83" s="3" t="str">
        <f>VLOOKUP(B83,'FD Salaries'!$M$2:$T$1000,7,false)</f>
        <v>CIN</v>
      </c>
      <c r="L83" s="32">
        <f>VLOOKUP(K83,'FD DvP'!A$2:F$34,if(A83="D",6,if(A83="TE",5,if(A83="WR",4,if(A83="RB",3,2)))),FALSE)/VLOOKUP("AVG",'FD DvP'!$A$2:$F$34,if(A83="D",6,if(A83="TE",5,if(A83="WR",4,if(A83="RB",3,2)))),false)</f>
        <v>1.064682313</v>
      </c>
      <c r="M83" s="8">
        <f>VLOOKUP(J83,Odds!$L$2:$M$31,2,false)</f>
        <v>28</v>
      </c>
      <c r="N83" s="12">
        <f>VLOOKUP(if(A83="DST",K83,J83),'Avg Line'!$A$1:$B$32,2,false)</f>
        <v>22.35</v>
      </c>
      <c r="O83" s="31">
        <f t="shared" si="4"/>
        <v>1.252796421</v>
      </c>
      <c r="P83" s="12">
        <f t="shared" si="5"/>
        <v>12.58246446</v>
      </c>
      <c r="Q83" s="12">
        <f t="shared" si="6"/>
        <v>2.097077409</v>
      </c>
      <c r="R83" s="33">
        <f t="shared" si="7"/>
        <v>0.3299685537</v>
      </c>
      <c r="S83" s="33">
        <f t="shared" si="8"/>
        <v>0.05050258347</v>
      </c>
      <c r="T83" s="33">
        <f t="shared" si="9"/>
        <v>0.002255676692</v>
      </c>
      <c r="U83" s="3">
        <f>iferror(VLOOKUP(B83,Calendar!$A$2:$C$1001,2,false),"TBD")</f>
        <v>9.8</v>
      </c>
      <c r="V83" s="3">
        <f>iferror(VLOOKUP(B83,Calendar!$A$2:$C$1001,3,false),"TBD")</f>
        <v>5</v>
      </c>
    </row>
    <row r="84">
      <c r="A84" s="8" t="str">
        <f>VLOOKUP(B84,'FD Salaries'!$M$2:$T$1000,8,false)</f>
        <v>QB</v>
      </c>
      <c r="B84" s="3" t="s">
        <v>278</v>
      </c>
      <c r="C84" s="12" t="str">
        <f>iferror(VLOOKUP(B84,'FD Salaries'!$M$2:$P$1000,3,false)," ")</f>
        <v/>
      </c>
      <c r="D84" s="12" t="str">
        <f>iferror(VLOOKUP(B84,'FD Salaries'!$M$2:$P$1000,4,false)," ")</f>
        <v/>
      </c>
      <c r="E84" s="12">
        <f>VLOOKUP(B84,'FD Salaries'!$M$2:$T$1000,5,false)</f>
        <v>15.05599976</v>
      </c>
      <c r="F84" s="30">
        <f>VLOOKUP(B84,'FD Salaries'!$M$2:$N$1000,2,false)</f>
        <v>7100</v>
      </c>
      <c r="G84" s="31">
        <f t="shared" si="1"/>
        <v>14.2</v>
      </c>
      <c r="H84" s="31">
        <f t="shared" si="2"/>
        <v>21.3</v>
      </c>
      <c r="I84" s="31">
        <f t="shared" si="3"/>
        <v>28.4</v>
      </c>
      <c r="J84" s="3" t="str">
        <f>VLOOKUP(B84,'FD Salaries'!$M$2:$T$1000,6,false)</f>
        <v>MIA</v>
      </c>
      <c r="K84" s="3" t="str">
        <f>VLOOKUP(B84,'FD Salaries'!$M$2:$T$1000,7,false)</f>
        <v>PIT</v>
      </c>
      <c r="L84" s="32">
        <f>VLOOKUP(K84,'FD DvP'!A$2:F$34,if(A84="D",6,if(A84="TE",5,if(A84="WR",4,if(A84="RB",3,2)))),FALSE)/VLOOKUP("AVG",'FD DvP'!$A$2:$F$34,if(A84="D",6,if(A84="TE",5,if(A84="WR",4,if(A84="RB",3,2)))),false)</f>
        <v>0.9856897539</v>
      </c>
      <c r="M84" s="8">
        <f>VLOOKUP(J84,Odds!$L$2:$M$31,2,false)</f>
        <v>20.25</v>
      </c>
      <c r="N84" s="12">
        <f>VLOOKUP(if(A84="DST",K84,J84),'Avg Line'!$A$1:$B$32,2,false)</f>
        <v>20.7</v>
      </c>
      <c r="O84" s="31">
        <f t="shared" si="4"/>
        <v>0.9782608696</v>
      </c>
      <c r="P84" s="12">
        <f t="shared" si="5"/>
        <v>14.51792416</v>
      </c>
      <c r="Q84" s="12">
        <f t="shared" si="6"/>
        <v>2.04477805</v>
      </c>
      <c r="R84" s="33">
        <f t="shared" si="7"/>
        <v>0.6016931102</v>
      </c>
      <c r="S84" s="33">
        <f t="shared" si="8"/>
        <v>0.3176690906</v>
      </c>
      <c r="T84" s="33">
        <f t="shared" si="9"/>
        <v>0.1138729739</v>
      </c>
      <c r="U84" s="3">
        <f>iferror(VLOOKUP(B84,Calendar!$A$2:$C$1001,2,false),"TBD")</f>
        <v>16.7</v>
      </c>
      <c r="V84" s="3">
        <f>iferror(VLOOKUP(B84,Calendar!$A$2:$C$1001,3,false),"TBD")</f>
        <v>9.7</v>
      </c>
    </row>
    <row r="85">
      <c r="A85" s="8" t="str">
        <f>VLOOKUP(B85,'FD Salaries'!$M$2:$T$1000,8,false)</f>
        <v>QB</v>
      </c>
      <c r="B85" s="3" t="s">
        <v>334</v>
      </c>
      <c r="C85" s="12" t="str">
        <f>iferror(VLOOKUP(B85,'FD Salaries'!$M$2:$P$1000,3,false)," ")</f>
        <v>Q</v>
      </c>
      <c r="D85" s="12" t="str">
        <f>iferror(VLOOKUP(B85,'FD Salaries'!$M$2:$P$1000,4,false)," ")</f>
        <v>Collarbone</v>
      </c>
      <c r="E85" s="12">
        <f>VLOOKUP(B85,'FD Salaries'!$M$2:$T$1000,5,false)</f>
        <v>16.39999962</v>
      </c>
      <c r="F85" s="30">
        <f>VLOOKUP(B85,'FD Salaries'!$M$2:$N$1000,2,false)</f>
        <v>6700</v>
      </c>
      <c r="G85" s="31">
        <f t="shared" si="1"/>
        <v>13.4</v>
      </c>
      <c r="H85" s="31">
        <f t="shared" si="2"/>
        <v>20.1</v>
      </c>
      <c r="I85" s="31">
        <f t="shared" si="3"/>
        <v>26.8</v>
      </c>
      <c r="J85" s="3" t="str">
        <f>VLOOKUP(B85,'FD Salaries'!$M$2:$T$1000,6,false)</f>
        <v>CLE</v>
      </c>
      <c r="K85" s="3" t="str">
        <f>VLOOKUP(B85,'FD Salaries'!$M$2:$T$1000,7,false)</f>
        <v>TEN</v>
      </c>
      <c r="L85" s="32">
        <f>VLOOKUP(K85,'FD DvP'!A$2:F$34,if(A85="D",6,if(A85="TE",5,if(A85="WR",4,if(A85="RB",3,2)))),FALSE)/VLOOKUP("AVG",'FD DvP'!$A$2:$F$34,if(A85="D",6,if(A85="TE",5,if(A85="WR",4,if(A85="RB",3,2)))),false)</f>
        <v>0.7979393246</v>
      </c>
      <c r="M85" s="8">
        <f>VLOOKUP(J85,Odds!$L$2:$M$31,2,false)</f>
        <v>19.25</v>
      </c>
      <c r="N85" s="12">
        <f>VLOOKUP(if(A85="DST",K85,J85),'Avg Line'!$A$1:$B$32,2,false)</f>
        <v>18.5</v>
      </c>
      <c r="O85" s="31">
        <f t="shared" si="4"/>
        <v>1.040540541</v>
      </c>
      <c r="P85" s="12">
        <f t="shared" si="5"/>
        <v>13.61672643</v>
      </c>
      <c r="Q85" s="12">
        <f t="shared" si="6"/>
        <v>2.032347228</v>
      </c>
      <c r="R85" s="33" t="str">
        <f t="shared" si="7"/>
        <v>TBD</v>
      </c>
      <c r="S85" s="33" t="str">
        <f t="shared" si="8"/>
        <v>TBD</v>
      </c>
      <c r="T85" s="33" t="str">
        <f t="shared" si="9"/>
        <v>TBD</v>
      </c>
      <c r="U85" s="3">
        <f>iferror(VLOOKUP(B85,Calendar!$A$2:$C$1001,2,false),"TBD")</f>
        <v>16.4</v>
      </c>
      <c r="V85" s="3" t="str">
        <f>iferror(VLOOKUP(B85,Calendar!$A$2:$C$1001,3,false),"TBD")</f>
        <v>TBD</v>
      </c>
    </row>
    <row r="86">
      <c r="A86" s="8" t="str">
        <f>VLOOKUP(B86,'FD Salaries'!$M$2:$T$1000,8,false)</f>
        <v>QB</v>
      </c>
      <c r="B86" s="3" t="s">
        <v>273</v>
      </c>
      <c r="C86" s="12" t="str">
        <f>iferror(VLOOKUP(B86,'FD Salaries'!$M$2:$P$1000,3,false)," ")</f>
        <v/>
      </c>
      <c r="D86" s="12" t="str">
        <f>iferror(VLOOKUP(B86,'FD Salaries'!$M$2:$P$1000,4,false)," ")</f>
        <v/>
      </c>
      <c r="E86" s="12">
        <f>VLOOKUP(B86,'FD Salaries'!$M$2:$T$1000,5,false)</f>
        <v>17.14400024</v>
      </c>
      <c r="F86" s="30">
        <f>VLOOKUP(B86,'FD Salaries'!$M$2:$N$1000,2,false)</f>
        <v>7600</v>
      </c>
      <c r="G86" s="31">
        <f t="shared" si="1"/>
        <v>15.2</v>
      </c>
      <c r="H86" s="31">
        <f t="shared" si="2"/>
        <v>22.8</v>
      </c>
      <c r="I86" s="31">
        <f t="shared" si="3"/>
        <v>30.4</v>
      </c>
      <c r="J86" s="3" t="str">
        <f>VLOOKUP(B86,'FD Salaries'!$M$2:$T$1000,6,false)</f>
        <v>CIN</v>
      </c>
      <c r="K86" s="3" t="str">
        <f>VLOOKUP(B86,'FD Salaries'!$M$2:$T$1000,7,false)</f>
        <v>NE</v>
      </c>
      <c r="L86" s="32">
        <f>VLOOKUP(K86,'FD DvP'!A$2:F$34,if(A86="D",6,if(A86="TE",5,if(A86="WR",4,if(A86="RB",3,2)))),FALSE)/VLOOKUP("AVG",'FD DvP'!$A$2:$F$34,if(A86="D",6,if(A86="TE",5,if(A86="WR",4,if(A86="RB",3,2)))),false)</f>
        <v>1.085289067</v>
      </c>
      <c r="M86" s="8">
        <f>VLOOKUP(J86,Odds!$L$2:$M$31,2,false)</f>
        <v>19</v>
      </c>
      <c r="N86" s="12">
        <f>VLOOKUP(if(A86="DST",K86,J86),'Avg Line'!$A$1:$B$32,2,false)</f>
        <v>23.35</v>
      </c>
      <c r="O86" s="31">
        <f t="shared" si="4"/>
        <v>0.8137044968</v>
      </c>
      <c r="P86" s="12">
        <f t="shared" si="5"/>
        <v>15.13994538</v>
      </c>
      <c r="Q86" s="12">
        <f t="shared" si="6"/>
        <v>1.992098076</v>
      </c>
      <c r="R86" s="33">
        <f t="shared" si="7"/>
        <v>0.728354242</v>
      </c>
      <c r="S86" s="33">
        <f t="shared" si="8"/>
        <v>0.1887929877</v>
      </c>
      <c r="T86" s="33">
        <f t="shared" si="9"/>
        <v>0.00883290941</v>
      </c>
      <c r="U86" s="3">
        <f>iferror(VLOOKUP(B86,Calendar!$A$2:$C$1001,2,false),"TBD")</f>
        <v>18.3</v>
      </c>
      <c r="V86" s="3">
        <f>iferror(VLOOKUP(B86,Calendar!$A$2:$C$1001,3,false),"TBD")</f>
        <v>5.1</v>
      </c>
    </row>
    <row r="87">
      <c r="A87" s="8" t="str">
        <f>VLOOKUP(B87,'FD Salaries'!$M$2:$T$1000,8,false)</f>
        <v>QB</v>
      </c>
      <c r="B87" s="3" t="s">
        <v>232</v>
      </c>
      <c r="C87" s="12" t="str">
        <f>iferror(VLOOKUP(B87,'FD Salaries'!$M$2:$P$1000,3,false)," ")</f>
        <v/>
      </c>
      <c r="D87" s="12" t="str">
        <f>iferror(VLOOKUP(B87,'FD Salaries'!$M$2:$P$1000,4,false)," ")</f>
        <v/>
      </c>
      <c r="E87" s="12">
        <f>VLOOKUP(B87,'FD Salaries'!$M$2:$T$1000,5,false)</f>
        <v>19.57200012</v>
      </c>
      <c r="F87" s="30">
        <f>VLOOKUP(B87,'FD Salaries'!$M$2:$N$1000,2,false)</f>
        <v>7600</v>
      </c>
      <c r="G87" s="31">
        <f t="shared" si="1"/>
        <v>15.2</v>
      </c>
      <c r="H87" s="31">
        <f t="shared" si="2"/>
        <v>22.8</v>
      </c>
      <c r="I87" s="31">
        <f t="shared" si="3"/>
        <v>30.4</v>
      </c>
      <c r="J87" s="3" t="str">
        <f>VLOOKUP(B87,'FD Salaries'!$M$2:$T$1000,6,false)</f>
        <v>SD</v>
      </c>
      <c r="K87" s="3" t="str">
        <f>VLOOKUP(B87,'FD Salaries'!$M$2:$T$1000,7,false)</f>
        <v>DEN</v>
      </c>
      <c r="L87" s="32">
        <f>VLOOKUP(K87,'FD DvP'!A$2:F$34,if(A87="D",6,if(A87="TE",5,if(A87="WR",4,if(A87="RB",3,2)))),FALSE)/VLOOKUP("AVG",'FD DvP'!$A$2:$F$34,if(A87="D",6,if(A87="TE",5,if(A87="WR",4,if(A87="RB",3,2)))),false)</f>
        <v>0.8311390956</v>
      </c>
      <c r="M87" s="8">
        <f>VLOOKUP(J87,Odds!$L$2:$M$31,2,false)</f>
        <v>21</v>
      </c>
      <c r="N87" s="12">
        <f>VLOOKUP(if(A87="DST",K87,J87),'Avg Line'!$A$1:$B$32,2,false)</f>
        <v>24.4</v>
      </c>
      <c r="O87" s="31">
        <f t="shared" si="4"/>
        <v>0.8606557377</v>
      </c>
      <c r="P87" s="12">
        <f t="shared" si="5"/>
        <v>14.00033377</v>
      </c>
      <c r="Q87" s="12">
        <f t="shared" si="6"/>
        <v>1.842149181</v>
      </c>
      <c r="R87" s="33">
        <f t="shared" si="7"/>
        <v>0.8271230107</v>
      </c>
      <c r="S87" s="33">
        <f t="shared" si="8"/>
        <v>0.4432015032</v>
      </c>
      <c r="T87" s="33">
        <f t="shared" si="9"/>
        <v>0.1096162666</v>
      </c>
      <c r="U87" s="3">
        <f>iferror(VLOOKUP(B87,Calendar!$A$2:$C$1001,2,false),"TBD")</f>
        <v>21.8</v>
      </c>
      <c r="V87" s="3">
        <f>iferror(VLOOKUP(B87,Calendar!$A$2:$C$1001,3,false),"TBD")</f>
        <v>7</v>
      </c>
    </row>
    <row r="88">
      <c r="A88" s="8" t="str">
        <f>VLOOKUP(B88,'FD Salaries'!$M$2:$T$1000,8,false)</f>
        <v>QB</v>
      </c>
      <c r="B88" s="3" t="s">
        <v>185</v>
      </c>
      <c r="C88" s="12" t="str">
        <f>iferror(VLOOKUP(B88,'FD Salaries'!$M$2:$P$1000,3,false)," ")</f>
        <v/>
      </c>
      <c r="D88" s="12" t="str">
        <f>iferror(VLOOKUP(B88,'FD Salaries'!$M$2:$P$1000,4,false)," ")</f>
        <v/>
      </c>
      <c r="E88" s="12">
        <f>VLOOKUP(B88,'FD Salaries'!$M$2:$T$1000,5,false)</f>
        <v>24.91999969</v>
      </c>
      <c r="F88" s="30">
        <f>VLOOKUP(B88,'FD Salaries'!$M$2:$N$1000,2,false)</f>
        <v>7600</v>
      </c>
      <c r="G88" s="31">
        <f t="shared" si="1"/>
        <v>15.2</v>
      </c>
      <c r="H88" s="31">
        <f t="shared" si="2"/>
        <v>22.8</v>
      </c>
      <c r="I88" s="31">
        <f t="shared" si="3"/>
        <v>30.4</v>
      </c>
      <c r="J88" s="3" t="str">
        <f>VLOOKUP(B88,'FD Salaries'!$M$2:$T$1000,6,false)</f>
        <v>ATL</v>
      </c>
      <c r="K88" s="3" t="str">
        <f>VLOOKUP(B88,'FD Salaries'!$M$2:$T$1000,7,false)</f>
        <v>SEA</v>
      </c>
      <c r="L88" s="32">
        <f>VLOOKUP(K88,'FD DvP'!A$2:F$34,if(A88="D",6,if(A88="TE",5,if(A88="WR",4,if(A88="RB",3,2)))),FALSE)/VLOOKUP("AVG",'FD DvP'!$A$2:$F$34,if(A88="D",6,if(A88="TE",5,if(A88="WR",4,if(A88="RB",3,2)))),false)</f>
        <v>0.6170578134</v>
      </c>
      <c r="M88" s="8">
        <f>VLOOKUP(J88,Odds!$L$2:$M$31,2,false)</f>
        <v>20</v>
      </c>
      <c r="N88" s="12">
        <f>VLOOKUP(if(A88="DST",K88,J88),'Avg Line'!$A$1:$B$32,2,false)</f>
        <v>23.1</v>
      </c>
      <c r="O88" s="31">
        <f t="shared" si="4"/>
        <v>0.8658008658</v>
      </c>
      <c r="P88" s="12">
        <f t="shared" si="5"/>
        <v>13.31348963</v>
      </c>
      <c r="Q88" s="12">
        <f t="shared" si="6"/>
        <v>1.751774951</v>
      </c>
      <c r="R88" s="33">
        <f t="shared" si="7"/>
        <v>0.8821033316</v>
      </c>
      <c r="S88" s="33">
        <f t="shared" si="8"/>
        <v>0.6561807479</v>
      </c>
      <c r="T88" s="33">
        <f t="shared" si="9"/>
        <v>0.3514371686</v>
      </c>
      <c r="U88" s="3">
        <f>iferror(VLOOKUP(B88,Calendar!$A$2:$C$1001,2,false),"TBD")</f>
        <v>26.7</v>
      </c>
      <c r="V88" s="3">
        <f>iferror(VLOOKUP(B88,Calendar!$A$2:$C$1001,3,false),"TBD")</f>
        <v>9.7</v>
      </c>
    </row>
    <row r="89">
      <c r="A89" s="8" t="str">
        <f>VLOOKUP(B89,'FD Salaries'!$M$2:$T$1000,8,false)</f>
        <v>QB</v>
      </c>
      <c r="B89" s="3" t="s">
        <v>300</v>
      </c>
      <c r="C89" s="12" t="str">
        <f>iferror(VLOOKUP(B89,'FD Salaries'!$M$2:$P$1000,3,false)," ")</f>
        <v/>
      </c>
      <c r="D89" s="12" t="str">
        <f>iferror(VLOOKUP(B89,'FD Salaries'!$M$2:$P$1000,4,false)," ")</f>
        <v/>
      </c>
      <c r="E89" s="12">
        <f>VLOOKUP(B89,'FD Salaries'!$M$2:$T$1000,5,false)</f>
        <v>13.57599945</v>
      </c>
      <c r="F89" s="30">
        <f>VLOOKUP(B89,'FD Salaries'!$M$2:$N$1000,2,false)</f>
        <v>6900</v>
      </c>
      <c r="G89" s="31">
        <f t="shared" si="1"/>
        <v>13.8</v>
      </c>
      <c r="H89" s="31">
        <f t="shared" si="2"/>
        <v>20.7</v>
      </c>
      <c r="I89" s="31">
        <f t="shared" si="3"/>
        <v>27.6</v>
      </c>
      <c r="J89" s="3" t="str">
        <f>VLOOKUP(B89,'FD Salaries'!$M$2:$T$1000,6,false)</f>
        <v>NYJ</v>
      </c>
      <c r="K89" s="3" t="str">
        <f>VLOOKUP(B89,'FD Salaries'!$M$2:$T$1000,7,false)</f>
        <v>ARI</v>
      </c>
      <c r="L89" s="32">
        <f>VLOOKUP(K89,'FD DvP'!A$2:F$34,if(A89="D",6,if(A89="TE",5,if(A89="WR",4,if(A89="RB",3,2)))),FALSE)/VLOOKUP("AVG",'FD DvP'!$A$2:$F$34,if(A89="D",6,if(A89="TE",5,if(A89="WR",4,if(A89="RB",3,2)))),false)</f>
        <v>0.9170005724</v>
      </c>
      <c r="M89" s="8">
        <f>VLOOKUP(J89,Odds!$L$2:$M$31,2,false)</f>
        <v>19.5</v>
      </c>
      <c r="N89" s="12">
        <f>VLOOKUP(if(A89="DST",K89,J89),'Avg Line'!$A$1:$B$32,2,false)</f>
        <v>20.3</v>
      </c>
      <c r="O89" s="31">
        <f t="shared" si="4"/>
        <v>0.960591133</v>
      </c>
      <c r="P89" s="12">
        <f t="shared" si="5"/>
        <v>11.95859043</v>
      </c>
      <c r="Q89" s="12">
        <f t="shared" si="6"/>
        <v>1.733129048</v>
      </c>
      <c r="R89" s="33">
        <f t="shared" si="7"/>
        <v>0.5215539509</v>
      </c>
      <c r="S89" s="33">
        <f t="shared" si="8"/>
        <v>0.189869207</v>
      </c>
      <c r="T89" s="33">
        <f t="shared" si="9"/>
        <v>0.03508507114</v>
      </c>
      <c r="U89" s="3">
        <f>iferror(VLOOKUP(B89,Calendar!$A$2:$C$1001,2,false),"TBD")</f>
        <v>14.2</v>
      </c>
      <c r="V89" s="3">
        <f>iferror(VLOOKUP(B89,Calendar!$A$2:$C$1001,3,false),"TBD")</f>
        <v>7.4</v>
      </c>
    </row>
    <row r="90">
      <c r="A90" s="8" t="str">
        <f>VLOOKUP(B90,'FD Salaries'!$M$2:$T$1000,8,false)</f>
        <v>QB</v>
      </c>
      <c r="B90" s="3" t="s">
        <v>406</v>
      </c>
      <c r="C90" s="12" t="str">
        <f>iferror(VLOOKUP(B90,'FD Salaries'!$M$2:$P$1000,3,false)," ")</f>
        <v/>
      </c>
      <c r="D90" s="12" t="str">
        <f>iferror(VLOOKUP(B90,'FD Salaries'!$M$2:$P$1000,4,false)," ")</f>
        <v/>
      </c>
      <c r="E90" s="12">
        <f>VLOOKUP(B90,'FD Salaries'!$M$2:$T$1000,5,false)</f>
        <v>12.28000005</v>
      </c>
      <c r="F90" s="30">
        <f>VLOOKUP(B90,'FD Salaries'!$M$2:$N$1000,2,false)</f>
        <v>5000</v>
      </c>
      <c r="G90" s="31">
        <f t="shared" si="1"/>
        <v>10</v>
      </c>
      <c r="H90" s="31">
        <f t="shared" si="2"/>
        <v>15</v>
      </c>
      <c r="I90" s="31">
        <f t="shared" si="3"/>
        <v>20</v>
      </c>
      <c r="J90" s="3" t="str">
        <f>VLOOKUP(B90,'FD Salaries'!$M$2:$T$1000,6,false)</f>
        <v>DAL</v>
      </c>
      <c r="K90" s="3" t="str">
        <f>VLOOKUP(B90,'FD Salaries'!$M$2:$T$1000,7,false)</f>
        <v>GB</v>
      </c>
      <c r="L90" s="32">
        <f>VLOOKUP(K90,'FD DvP'!A$2:F$34,if(A90="D",6,if(A90="TE",5,if(A90="WR",4,if(A90="RB",3,2)))),FALSE)/VLOOKUP("AVG",'FD DvP'!$A$2:$F$34,if(A90="D",6,if(A90="TE",5,if(A90="WR",4,if(A90="RB",3,2)))),false)</f>
        <v>1.040641099</v>
      </c>
      <c r="M90" s="8">
        <f>VLOOKUP(J90,Odds!$L$2:$M$31,2,false)</f>
        <v>21.25</v>
      </c>
      <c r="N90" s="12">
        <f>VLOOKUP(if(A90="DST",K90,J90),'Avg Line'!$A$1:$B$32,2,false)</f>
        <v>31.42</v>
      </c>
      <c r="O90" s="31">
        <f t="shared" si="4"/>
        <v>0.6763208148</v>
      </c>
      <c r="P90" s="12">
        <f t="shared" si="5"/>
        <v>8.642752894</v>
      </c>
      <c r="Q90" s="12">
        <f t="shared" si="6"/>
        <v>1.728550579</v>
      </c>
      <c r="R90" s="33" t="str">
        <f t="shared" si="7"/>
        <v>TBD</v>
      </c>
      <c r="S90" s="33" t="str">
        <f t="shared" si="8"/>
        <v>TBD</v>
      </c>
      <c r="T90" s="33" t="str">
        <f t="shared" si="9"/>
        <v>TBD</v>
      </c>
      <c r="U90" s="3" t="str">
        <f>iferror(VLOOKUP(B90,Calendar!$A$2:$C$1001,2,false),"TBD")</f>
        <v>TBD</v>
      </c>
      <c r="V90" s="3" t="str">
        <f>iferror(VLOOKUP(B90,Calendar!$A$2:$C$1001,3,false),"TBD")</f>
        <v>TBD</v>
      </c>
    </row>
    <row r="91">
      <c r="A91" s="8" t="str">
        <f>VLOOKUP(B91,'FD Salaries'!$M$2:$T$1000,8,false)</f>
        <v>QB</v>
      </c>
      <c r="B91" s="3" t="s">
        <v>235</v>
      </c>
      <c r="C91" s="12" t="str">
        <f>iferror(VLOOKUP(B91,'FD Salaries'!$M$2:$P$1000,3,false)," ")</f>
        <v/>
      </c>
      <c r="D91" s="12" t="str">
        <f>iferror(VLOOKUP(B91,'FD Salaries'!$M$2:$P$1000,4,false)," ")</f>
        <v/>
      </c>
      <c r="E91" s="12">
        <f>VLOOKUP(B91,'FD Salaries'!$M$2:$T$1000,5,false)</f>
        <v>17.53200073</v>
      </c>
      <c r="F91" s="30">
        <f>VLOOKUP(B91,'FD Salaries'!$M$2:$N$1000,2,false)</f>
        <v>7200</v>
      </c>
      <c r="G91" s="31">
        <f t="shared" si="1"/>
        <v>14.4</v>
      </c>
      <c r="H91" s="31">
        <f t="shared" si="2"/>
        <v>21.6</v>
      </c>
      <c r="I91" s="31">
        <f t="shared" si="3"/>
        <v>28.8</v>
      </c>
      <c r="J91" s="3" t="str">
        <f>VLOOKUP(B91,'FD Salaries'!$M$2:$T$1000,6,false)</f>
        <v>DAL</v>
      </c>
      <c r="K91" s="3" t="str">
        <f>VLOOKUP(B91,'FD Salaries'!$M$2:$T$1000,7,false)</f>
        <v>GB</v>
      </c>
      <c r="L91" s="32">
        <f>VLOOKUP(K91,'FD DvP'!A$2:F$34,if(A91="D",6,if(A91="TE",5,if(A91="WR",4,if(A91="RB",3,2)))),FALSE)/VLOOKUP("AVG",'FD DvP'!$A$2:$F$34,if(A91="D",6,if(A91="TE",5,if(A91="WR",4,if(A91="RB",3,2)))),false)</f>
        <v>1.040641099</v>
      </c>
      <c r="M91" s="8">
        <f>VLOOKUP(J91,Odds!$L$2:$M$31,2,false)</f>
        <v>21.25</v>
      </c>
      <c r="N91" s="12">
        <f>VLOOKUP(if(A91="DST",K91,J91),'Avg Line'!$A$1:$B$32,2,false)</f>
        <v>31.42</v>
      </c>
      <c r="O91" s="31">
        <f t="shared" si="4"/>
        <v>0.6763208148</v>
      </c>
      <c r="P91" s="12">
        <f t="shared" si="5"/>
        <v>12.33914898</v>
      </c>
      <c r="Q91" s="12">
        <f t="shared" si="6"/>
        <v>1.713770691</v>
      </c>
      <c r="R91" s="33">
        <f t="shared" si="7"/>
        <v>0.7587002228</v>
      </c>
      <c r="S91" s="33">
        <f t="shared" si="8"/>
        <v>0.2033295449</v>
      </c>
      <c r="T91" s="33">
        <f t="shared" si="9"/>
        <v>0.009095626081</v>
      </c>
      <c r="U91" s="3">
        <f>iferror(VLOOKUP(B91,Calendar!$A$2:$C$1001,2,false),"TBD")</f>
        <v>17.7</v>
      </c>
      <c r="V91" s="3">
        <f>iferror(VLOOKUP(B91,Calendar!$A$2:$C$1001,3,false),"TBD")</f>
        <v>4.7</v>
      </c>
    </row>
    <row r="92">
      <c r="A92" s="8" t="str">
        <f>VLOOKUP(B92,'FD Salaries'!$M$2:$T$1000,8,false)</f>
        <v>QB</v>
      </c>
      <c r="B92" s="3" t="s">
        <v>314</v>
      </c>
      <c r="C92" s="12" t="str">
        <f>iferror(VLOOKUP(B92,'FD Salaries'!$M$2:$P$1000,3,false)," ")</f>
        <v/>
      </c>
      <c r="D92" s="12" t="str">
        <f>iferror(VLOOKUP(B92,'FD Salaries'!$M$2:$P$1000,4,false)," ")</f>
        <v/>
      </c>
      <c r="E92" s="12">
        <f>VLOOKUP(B92,'FD Salaries'!$M$2:$T$1000,5,false)</f>
        <v>7.393333435</v>
      </c>
      <c r="F92" s="30">
        <f>VLOOKUP(B92,'FD Salaries'!$M$2:$N$1000,2,false)</f>
        <v>5500</v>
      </c>
      <c r="G92" s="31">
        <f t="shared" si="1"/>
        <v>11</v>
      </c>
      <c r="H92" s="31">
        <f t="shared" si="2"/>
        <v>16.5</v>
      </c>
      <c r="I92" s="31">
        <f t="shared" si="3"/>
        <v>22</v>
      </c>
      <c r="J92" s="3" t="str">
        <f>VLOOKUP(B92,'FD Salaries'!$M$2:$T$1000,6,false)</f>
        <v>DEN</v>
      </c>
      <c r="K92" s="3" t="str">
        <f>VLOOKUP(B92,'FD Salaries'!$M$2:$T$1000,7,false)</f>
        <v>SD</v>
      </c>
      <c r="L92" s="32">
        <f>VLOOKUP(K92,'FD DvP'!A$2:F$34,if(A92="D",6,if(A92="TE",5,if(A92="WR",4,if(A92="RB",3,2)))),FALSE)/VLOOKUP("AVG",'FD DvP'!$A$2:$F$34,if(A92="D",6,if(A92="TE",5,if(A92="WR",4,if(A92="RB",3,2)))),false)</f>
        <v>1.152833429</v>
      </c>
      <c r="M92" s="8">
        <f>VLOOKUP(J92,Odds!$L$2:$M$31,2,false)</f>
        <v>24</v>
      </c>
      <c r="N92" s="12">
        <f>VLOOKUP(if(A92="DST",K92,J92),'Avg Line'!$A$1:$B$32,2,false)</f>
        <v>22.35</v>
      </c>
      <c r="O92" s="31">
        <f t="shared" si="4"/>
        <v>1.073825503</v>
      </c>
      <c r="P92" s="12">
        <f t="shared" si="5"/>
        <v>9.152517513</v>
      </c>
      <c r="Q92" s="12">
        <f t="shared" si="6"/>
        <v>1.664094093</v>
      </c>
      <c r="R92" s="33" t="str">
        <f t="shared" si="7"/>
        <v>TBD</v>
      </c>
      <c r="S92" s="33" t="str">
        <f t="shared" si="8"/>
        <v>TBD</v>
      </c>
      <c r="T92" s="33" t="str">
        <f t="shared" si="9"/>
        <v>TBD</v>
      </c>
      <c r="U92" s="3" t="str">
        <f>iferror(VLOOKUP(B92,Calendar!$A$2:$C$1001,2,false),"TBD")</f>
        <v>TBD</v>
      </c>
      <c r="V92" s="3" t="str">
        <f>iferror(VLOOKUP(B92,Calendar!$A$2:$C$1001,3,false),"TBD")</f>
        <v>TBD</v>
      </c>
    </row>
    <row r="93">
      <c r="A93" s="8" t="str">
        <f>VLOOKUP(B93,'FD Salaries'!$M$2:$T$1000,8,false)</f>
        <v>QB</v>
      </c>
      <c r="B93" s="3" t="s">
        <v>886</v>
      </c>
      <c r="C93" s="12" t="str">
        <f>iferror(VLOOKUP(B93,'FD Salaries'!$M$2:$P$1000,3,false)," ")</f>
        <v/>
      </c>
      <c r="D93" s="12" t="str">
        <f>iferror(VLOOKUP(B93,'FD Salaries'!$M$2:$P$1000,4,false)," ")</f>
        <v/>
      </c>
      <c r="E93" s="12">
        <f>VLOOKUP(B93,'FD Salaries'!$M$2:$T$1000,5,false)</f>
        <v>5.349999905</v>
      </c>
      <c r="F93" s="30">
        <f>VLOOKUP(B93,'FD Salaries'!$M$2:$N$1000,2,false)</f>
        <v>5000</v>
      </c>
      <c r="G93" s="31">
        <f t="shared" si="1"/>
        <v>10</v>
      </c>
      <c r="H93" s="31">
        <f t="shared" si="2"/>
        <v>15</v>
      </c>
      <c r="I93" s="31">
        <f t="shared" si="3"/>
        <v>20</v>
      </c>
      <c r="J93" s="3" t="str">
        <f>VLOOKUP(B93,'FD Salaries'!$M$2:$T$1000,6,false)</f>
        <v>SEA</v>
      </c>
      <c r="K93" s="3" t="str">
        <f>VLOOKUP(B93,'FD Salaries'!$M$2:$T$1000,7,false)</f>
        <v>ATL</v>
      </c>
      <c r="L93" s="32">
        <f>VLOOKUP(K93,'FD DvP'!A$2:F$34,if(A93="D",6,if(A93="TE",5,if(A93="WR",4,if(A93="RB",3,2)))),FALSE)/VLOOKUP("AVG",'FD DvP'!$A$2:$F$34,if(A93="D",6,if(A93="TE",5,if(A93="WR",4,if(A93="RB",3,2)))),false)</f>
        <v>1.403548941</v>
      </c>
      <c r="M93" s="8">
        <f>VLOOKUP(J93,Odds!$L$2:$M$31,2,false)</f>
        <v>26</v>
      </c>
      <c r="N93" s="12">
        <f>VLOOKUP(if(A93="DST",K93,J93),'Avg Line'!$A$1:$B$32,2,false)</f>
        <v>23.88</v>
      </c>
      <c r="O93" s="31">
        <f t="shared" si="4"/>
        <v>1.088777219</v>
      </c>
      <c r="P93" s="12">
        <f t="shared" si="5"/>
        <v>8.175613661</v>
      </c>
      <c r="Q93" s="12">
        <f t="shared" si="6"/>
        <v>1.635122732</v>
      </c>
      <c r="R93" s="33" t="str">
        <f t="shared" si="7"/>
        <v>TBD</v>
      </c>
      <c r="S93" s="33" t="str">
        <f t="shared" si="8"/>
        <v>TBD</v>
      </c>
      <c r="T93" s="33" t="str">
        <f t="shared" si="9"/>
        <v>TBD</v>
      </c>
      <c r="U93" s="3" t="str">
        <f>iferror(VLOOKUP(B93,Calendar!$A$2:$C$1001,2,false),"TBD")</f>
        <v>TBD</v>
      </c>
      <c r="V93" s="3" t="str">
        <f>iferror(VLOOKUP(B93,Calendar!$A$2:$C$1001,3,false),"TBD")</f>
        <v>TBD</v>
      </c>
    </row>
    <row r="94">
      <c r="A94" s="8" t="str">
        <f>VLOOKUP(B94,'FD Salaries'!$M$2:$T$1000,8,false)</f>
        <v>QB</v>
      </c>
      <c r="B94" s="3" t="s">
        <v>192</v>
      </c>
      <c r="C94" s="12" t="str">
        <f>iferror(VLOOKUP(B94,'FD Salaries'!$M$2:$P$1000,3,false)," ")</f>
        <v/>
      </c>
      <c r="D94" s="12" t="str">
        <f>iferror(VLOOKUP(B94,'FD Salaries'!$M$2:$P$1000,4,false)," ")</f>
        <v/>
      </c>
      <c r="E94" s="12">
        <f>VLOOKUP(B94,'FD Salaries'!$M$2:$T$1000,5,false)</f>
        <v>7.506666819</v>
      </c>
      <c r="F94" s="30">
        <f>VLOOKUP(B94,'FD Salaries'!$M$2:$N$1000,2,false)</f>
        <v>5000</v>
      </c>
      <c r="G94" s="31">
        <f t="shared" si="1"/>
        <v>10</v>
      </c>
      <c r="H94" s="31">
        <f t="shared" si="2"/>
        <v>15</v>
      </c>
      <c r="I94" s="31">
        <f t="shared" si="3"/>
        <v>20</v>
      </c>
      <c r="J94" s="3" t="str">
        <f>VLOOKUP(B94,'FD Salaries'!$M$2:$T$1000,6,false)</f>
        <v>CAR</v>
      </c>
      <c r="K94" s="3" t="str">
        <f>VLOOKUP(B94,'FD Salaries'!$M$2:$T$1000,7,false)</f>
        <v>NO</v>
      </c>
      <c r="L94" s="32">
        <f>VLOOKUP(K94,'FD DvP'!A$2:F$34,if(A94="D",6,if(A94="TE",5,if(A94="WR",4,if(A94="RB",3,2)))),FALSE)/VLOOKUP("AVG",'FD DvP'!$A$2:$F$34,if(A94="D",6,if(A94="TE",5,if(A94="WR",4,if(A94="RB",3,2)))),false)</f>
        <v>1.064682313</v>
      </c>
      <c r="M94" s="8">
        <f>VLOOKUP(J94,Odds!$L$2:$M$31,2,false)</f>
        <v>25.5</v>
      </c>
      <c r="N94" s="12">
        <f>VLOOKUP(if(A94="DST",K94,J94),'Avg Line'!$A$1:$B$32,2,false)</f>
        <v>25</v>
      </c>
      <c r="O94" s="31">
        <f t="shared" si="4"/>
        <v>1.02</v>
      </c>
      <c r="P94" s="12">
        <f t="shared" si="5"/>
        <v>8.152059696</v>
      </c>
      <c r="Q94" s="12">
        <f t="shared" si="6"/>
        <v>1.630411939</v>
      </c>
      <c r="R94" s="33">
        <f t="shared" si="7"/>
        <v>0.3831197724</v>
      </c>
      <c r="S94" s="33">
        <f t="shared" si="8"/>
        <v>0.1652833674</v>
      </c>
      <c r="T94" s="33">
        <f t="shared" si="9"/>
        <v>0.04960981802</v>
      </c>
      <c r="U94" s="3">
        <f>iferror(VLOOKUP(B94,Calendar!$A$2:$C$1001,2,false),"TBD")</f>
        <v>7.8</v>
      </c>
      <c r="V94" s="3">
        <f>iferror(VLOOKUP(B94,Calendar!$A$2:$C$1001,3,false),"TBD")</f>
        <v>7.4</v>
      </c>
    </row>
    <row r="95">
      <c r="A95" s="8" t="str">
        <f>VLOOKUP(B95,'FD Salaries'!$M$2:$T$1000,8,false)</f>
        <v>QB</v>
      </c>
      <c r="B95" s="3" t="s">
        <v>243</v>
      </c>
      <c r="C95" s="12" t="str">
        <f>iferror(VLOOKUP(B95,'FD Salaries'!$M$2:$P$1000,3,false)," ")</f>
        <v/>
      </c>
      <c r="D95" s="12" t="str">
        <f>iferror(VLOOKUP(B95,'FD Salaries'!$M$2:$P$1000,4,false)," ")</f>
        <v/>
      </c>
      <c r="E95" s="12">
        <f>VLOOKUP(B95,'FD Salaries'!$M$2:$T$1000,5,false)</f>
        <v>15.79600067</v>
      </c>
      <c r="F95" s="30">
        <f>VLOOKUP(B95,'FD Salaries'!$M$2:$N$1000,2,false)</f>
        <v>7500</v>
      </c>
      <c r="G95" s="31">
        <f t="shared" si="1"/>
        <v>15</v>
      </c>
      <c r="H95" s="31">
        <f t="shared" si="2"/>
        <v>22.5</v>
      </c>
      <c r="I95" s="31">
        <f t="shared" si="3"/>
        <v>30</v>
      </c>
      <c r="J95" s="3" t="str">
        <f>VLOOKUP(B95,'FD Salaries'!$M$2:$T$1000,6,false)</f>
        <v>BAL</v>
      </c>
      <c r="K95" s="3" t="str">
        <f>VLOOKUP(B95,'FD Salaries'!$M$2:$T$1000,7,false)</f>
        <v>NYG</v>
      </c>
      <c r="L95" s="32">
        <f>VLOOKUP(K95,'FD DvP'!A$2:F$34,if(A95="D",6,if(A95="TE",5,if(A95="WR",4,if(A95="RB",3,2)))),FALSE)/VLOOKUP("AVG",'FD DvP'!$A$2:$F$34,if(A95="D",6,if(A95="TE",5,if(A95="WR",4,if(A95="RB",3,2)))),false)</f>
        <v>0.8826559817</v>
      </c>
      <c r="M95" s="8">
        <f>VLOOKUP(J95,Odds!$L$2:$M$31,2,false)</f>
        <v>20.75</v>
      </c>
      <c r="N95" s="12">
        <f>VLOOKUP(if(A95="DST",K95,J95),'Avg Line'!$A$1:$B$32,2,false)</f>
        <v>23.8</v>
      </c>
      <c r="O95" s="31">
        <f t="shared" si="4"/>
        <v>0.8718487395</v>
      </c>
      <c r="P95" s="12">
        <f t="shared" si="5"/>
        <v>12.15569393</v>
      </c>
      <c r="Q95" s="12">
        <f t="shared" si="6"/>
        <v>1.62075919</v>
      </c>
      <c r="R95" s="33">
        <f t="shared" si="7"/>
        <v>0.6433198772</v>
      </c>
      <c r="S95" s="33">
        <f t="shared" si="8"/>
        <v>0.1223609386</v>
      </c>
      <c r="T95" s="33">
        <f t="shared" si="9"/>
        <v>0.003531305299</v>
      </c>
      <c r="U95" s="3">
        <f>iferror(VLOOKUP(B95,Calendar!$A$2:$C$1001,2,false),"TBD")</f>
        <v>16.8</v>
      </c>
      <c r="V95" s="3">
        <f>iferror(VLOOKUP(B95,Calendar!$A$2:$C$1001,3,false),"TBD")</f>
        <v>4.9</v>
      </c>
    </row>
    <row r="96">
      <c r="A96" s="8" t="str">
        <f>VLOOKUP(B96,'FD Salaries'!$M$2:$T$1000,8,false)</f>
        <v>QB</v>
      </c>
      <c r="B96" s="3" t="s">
        <v>393</v>
      </c>
      <c r="C96" s="12" t="str">
        <f>iferror(VLOOKUP(B96,'FD Salaries'!$M$2:$P$1000,3,false)," ")</f>
        <v/>
      </c>
      <c r="D96" s="12" t="str">
        <f>iferror(VLOOKUP(B96,'FD Salaries'!$M$2:$P$1000,4,false)," ")</f>
        <v/>
      </c>
      <c r="E96" s="12">
        <f>VLOOKUP(B96,'FD Salaries'!$M$2:$T$1000,5,false)</f>
        <v>9.64363653</v>
      </c>
      <c r="F96" s="30">
        <f>VLOOKUP(B96,'FD Salaries'!$M$2:$N$1000,2,false)</f>
        <v>6000</v>
      </c>
      <c r="G96" s="31">
        <f t="shared" si="1"/>
        <v>12</v>
      </c>
      <c r="H96" s="31">
        <f t="shared" si="2"/>
        <v>18</v>
      </c>
      <c r="I96" s="31">
        <f t="shared" si="3"/>
        <v>24</v>
      </c>
      <c r="J96" s="3" t="str">
        <f>VLOOKUP(B96,'FD Salaries'!$M$2:$T$1000,6,false)</f>
        <v>KC</v>
      </c>
      <c r="K96" s="3" t="str">
        <f>VLOOKUP(B96,'FD Salaries'!$M$2:$T$1000,7,false)</f>
        <v>OAK</v>
      </c>
      <c r="L96" s="32">
        <f>VLOOKUP(K96,'FD DvP'!A$2:F$34,if(A96="D",6,if(A96="TE",5,if(A96="WR",4,if(A96="RB",3,2)))),FALSE)/VLOOKUP("AVG",'FD DvP'!$A$2:$F$34,if(A96="D",6,if(A96="TE",5,if(A96="WR",4,if(A96="RB",3,2)))),false)</f>
        <v>1.344018317</v>
      </c>
      <c r="M96" s="8">
        <f>VLOOKUP(J96,Odds!$L$2:$M$31,2,false)</f>
        <v>22.75</v>
      </c>
      <c r="N96" s="12">
        <f>VLOOKUP(if(A96="DST",K96,J96),'Avg Line'!$A$1:$B$32,2,false)</f>
        <v>31.17</v>
      </c>
      <c r="O96" s="31">
        <f t="shared" si="4"/>
        <v>0.7298684633</v>
      </c>
      <c r="P96" s="12">
        <f t="shared" si="5"/>
        <v>9.459988745</v>
      </c>
      <c r="Q96" s="12">
        <f t="shared" si="6"/>
        <v>1.576664791</v>
      </c>
      <c r="R96" s="33" t="str">
        <f t="shared" si="7"/>
        <v>TBD</v>
      </c>
      <c r="S96" s="33" t="str">
        <f t="shared" si="8"/>
        <v>TBD</v>
      </c>
      <c r="T96" s="33" t="str">
        <f t="shared" si="9"/>
        <v>TBD</v>
      </c>
      <c r="U96" s="3" t="str">
        <f>iferror(VLOOKUP(B96,Calendar!$A$2:$C$1001,2,false),"TBD")</f>
        <v>TBD</v>
      </c>
      <c r="V96" s="3" t="str">
        <f>iferror(VLOOKUP(B96,Calendar!$A$2:$C$1001,3,false),"TBD")</f>
        <v>TBD</v>
      </c>
    </row>
    <row r="97">
      <c r="A97" s="8" t="str">
        <f>VLOOKUP(B97,'FD Salaries'!$M$2:$T$1000,8,false)</f>
        <v>QB</v>
      </c>
      <c r="B97" s="3" t="s">
        <v>322</v>
      </c>
      <c r="C97" s="12" t="str">
        <f>iferror(VLOOKUP(B97,'FD Salaries'!$M$2:$P$1000,3,false)," ")</f>
        <v/>
      </c>
      <c r="D97" s="12" t="str">
        <f>iferror(VLOOKUP(B97,'FD Salaries'!$M$2:$P$1000,4,false)," ")</f>
        <v/>
      </c>
      <c r="E97" s="12">
        <f>VLOOKUP(B97,'FD Salaries'!$M$2:$T$1000,5,false)</f>
        <v>15.53999939</v>
      </c>
      <c r="F97" s="30">
        <f>VLOOKUP(B97,'FD Salaries'!$M$2:$N$1000,2,false)</f>
        <v>6400</v>
      </c>
      <c r="G97" s="31">
        <f t="shared" si="1"/>
        <v>12.8</v>
      </c>
      <c r="H97" s="31">
        <f t="shared" si="2"/>
        <v>19.2</v>
      </c>
      <c r="I97" s="31">
        <f t="shared" si="3"/>
        <v>25.6</v>
      </c>
      <c r="J97" s="3" t="str">
        <f>VLOOKUP(B97,'FD Salaries'!$M$2:$T$1000,6,false)</f>
        <v>SF</v>
      </c>
      <c r="K97" s="3" t="str">
        <f>VLOOKUP(B97,'FD Salaries'!$M$2:$T$1000,7,false)</f>
        <v>BUF</v>
      </c>
      <c r="L97" s="32">
        <f>VLOOKUP(K97,'FD DvP'!A$2:F$34,if(A97="D",6,if(A97="TE",5,if(A97="WR",4,if(A97="RB",3,2)))),FALSE)/VLOOKUP("AVG",'FD DvP'!$A$2:$F$34,if(A97="D",6,if(A97="TE",5,if(A97="WR",4,if(A97="RB",3,2)))),false)</f>
        <v>0.662850601</v>
      </c>
      <c r="M97" s="8">
        <f>VLOOKUP(J97,Odds!$L$2:$M$31,2,false)</f>
        <v>18.25</v>
      </c>
      <c r="N97" s="12">
        <f>VLOOKUP(if(A97="DST",K97,J97),'Avg Line'!$A$1:$B$32,2,false)</f>
        <v>18.7</v>
      </c>
      <c r="O97" s="31">
        <f t="shared" si="4"/>
        <v>0.9759358289</v>
      </c>
      <c r="P97" s="12">
        <f t="shared" si="5"/>
        <v>10.05282018</v>
      </c>
      <c r="Q97" s="12">
        <f t="shared" si="6"/>
        <v>1.570753153</v>
      </c>
      <c r="R97" s="33">
        <f t="shared" si="7"/>
        <v>0.6597440535</v>
      </c>
      <c r="S97" s="33">
        <f t="shared" si="8"/>
        <v>0.2982599194</v>
      </c>
      <c r="T97" s="33">
        <f t="shared" si="9"/>
        <v>0.07070125374</v>
      </c>
      <c r="U97" s="3">
        <f>iferror(VLOOKUP(B97,Calendar!$A$2:$C$1001,2,false),"TBD")</f>
        <v>15.6</v>
      </c>
      <c r="V97" s="3">
        <f>iferror(VLOOKUP(B97,Calendar!$A$2:$C$1001,3,false),"TBD")</f>
        <v>6.8</v>
      </c>
    </row>
    <row r="98">
      <c r="A98" s="8" t="str">
        <f>VLOOKUP(B98,'FD Salaries'!$M$2:$T$1000,8,false)</f>
        <v>QB</v>
      </c>
      <c r="B98" s="3" t="s">
        <v>336</v>
      </c>
      <c r="C98" s="12" t="str">
        <f>iferror(VLOOKUP(B98,'FD Salaries'!$M$2:$P$1000,3,false)," ")</f>
        <v>Q</v>
      </c>
      <c r="D98" s="12" t="str">
        <f>iferror(VLOOKUP(B98,'FD Salaries'!$M$2:$P$1000,4,false)," ")</f>
        <v>Knee</v>
      </c>
      <c r="E98" s="12">
        <f>VLOOKUP(B98,'FD Salaries'!$M$2:$T$1000,5,false)</f>
        <v>10.38000011</v>
      </c>
      <c r="F98" s="30">
        <f>VLOOKUP(B98,'FD Salaries'!$M$2:$N$1000,2,false)</f>
        <v>6000</v>
      </c>
      <c r="G98" s="31">
        <f t="shared" si="1"/>
        <v>12</v>
      </c>
      <c r="H98" s="31">
        <f t="shared" si="2"/>
        <v>18</v>
      </c>
      <c r="I98" s="31">
        <f t="shared" si="3"/>
        <v>24</v>
      </c>
      <c r="J98" s="3" t="str">
        <f>VLOOKUP(B98,'FD Salaries'!$M$2:$T$1000,6,false)</f>
        <v>CLE</v>
      </c>
      <c r="K98" s="3" t="str">
        <f>VLOOKUP(B98,'FD Salaries'!$M$2:$T$1000,7,false)</f>
        <v>TEN</v>
      </c>
      <c r="L98" s="32">
        <f>VLOOKUP(K98,'FD DvP'!A$2:F$34,if(A98="D",6,if(A98="TE",5,if(A98="WR",4,if(A98="RB",3,2)))),FALSE)/VLOOKUP("AVG",'FD DvP'!$A$2:$F$34,if(A98="D",6,if(A98="TE",5,if(A98="WR",4,if(A98="RB",3,2)))),false)</f>
        <v>0.7979393246</v>
      </c>
      <c r="M98" s="8">
        <f>VLOOKUP(J98,Odds!$L$2:$M$31,2,false)</f>
        <v>19.25</v>
      </c>
      <c r="N98" s="12">
        <f>VLOOKUP(if(A98="DST",K98,J98),'Avg Line'!$A$1:$B$32,2,false)</f>
        <v>18.5</v>
      </c>
      <c r="O98" s="31">
        <f t="shared" si="4"/>
        <v>1.040540541</v>
      </c>
      <c r="P98" s="12">
        <f t="shared" si="5"/>
        <v>8.618391778</v>
      </c>
      <c r="Q98" s="12">
        <f t="shared" si="6"/>
        <v>1.43639863</v>
      </c>
      <c r="R98" s="33" t="str">
        <f t="shared" si="7"/>
        <v>TBD</v>
      </c>
      <c r="S98" s="33" t="str">
        <f t="shared" si="8"/>
        <v>TBD</v>
      </c>
      <c r="T98" s="33" t="str">
        <f t="shared" si="9"/>
        <v>TBD</v>
      </c>
      <c r="U98" s="3">
        <f>iferror(VLOOKUP(B98,Calendar!$A$2:$C$1001,2,false),"TBD")</f>
        <v>10.4</v>
      </c>
      <c r="V98" s="3" t="str">
        <f>iferror(VLOOKUP(B98,Calendar!$A$2:$C$1001,3,false),"TBD")</f>
        <v>TBD</v>
      </c>
    </row>
    <row r="99">
      <c r="A99" s="8" t="str">
        <f>VLOOKUP(B99,'FD Salaries'!$M$2:$T$1000,8,false)</f>
        <v>QB</v>
      </c>
      <c r="B99" s="3" t="s">
        <v>345</v>
      </c>
      <c r="C99" s="12" t="str">
        <f>iferror(VLOOKUP(B99,'FD Salaries'!$M$2:$P$1000,3,false)," ")</f>
        <v/>
      </c>
      <c r="D99" s="12" t="str">
        <f>iferror(VLOOKUP(B99,'FD Salaries'!$M$2:$P$1000,4,false)," ")</f>
        <v/>
      </c>
      <c r="E99" s="12">
        <f>VLOOKUP(B99,'FD Salaries'!$M$2:$T$1000,5,false)</f>
        <v>10.99142892</v>
      </c>
      <c r="F99" s="30">
        <f>VLOOKUP(B99,'FD Salaries'!$M$2:$N$1000,2,false)</f>
        <v>6000</v>
      </c>
      <c r="G99" s="31">
        <f t="shared" si="1"/>
        <v>12</v>
      </c>
      <c r="H99" s="31">
        <f t="shared" si="2"/>
        <v>18</v>
      </c>
      <c r="I99" s="31">
        <f t="shared" si="3"/>
        <v>24</v>
      </c>
      <c r="J99" s="3" t="str">
        <f>VLOOKUP(B99,'FD Salaries'!$M$2:$T$1000,6,false)</f>
        <v>BAL</v>
      </c>
      <c r="K99" s="3" t="str">
        <f>VLOOKUP(B99,'FD Salaries'!$M$2:$T$1000,7,false)</f>
        <v>NYG</v>
      </c>
      <c r="L99" s="32">
        <f>VLOOKUP(K99,'FD DvP'!A$2:F$34,if(A99="D",6,if(A99="TE",5,if(A99="WR",4,if(A99="RB",3,2)))),FALSE)/VLOOKUP("AVG",'FD DvP'!$A$2:$F$34,if(A99="D",6,if(A99="TE",5,if(A99="WR",4,if(A99="RB",3,2)))),false)</f>
        <v>0.8826559817</v>
      </c>
      <c r="M99" s="8">
        <f>VLOOKUP(J99,Odds!$L$2:$M$31,2,false)</f>
        <v>20.75</v>
      </c>
      <c r="N99" s="12">
        <f>VLOOKUP(if(A99="DST",K99,J99),'Avg Line'!$A$1:$B$32,2,false)</f>
        <v>23.8</v>
      </c>
      <c r="O99" s="31">
        <f t="shared" si="4"/>
        <v>0.8718487395</v>
      </c>
      <c r="P99" s="12">
        <f t="shared" si="5"/>
        <v>8.458371745</v>
      </c>
      <c r="Q99" s="12">
        <f t="shared" si="6"/>
        <v>1.409728624</v>
      </c>
      <c r="R99" s="33" t="str">
        <f t="shared" si="7"/>
        <v>TBD</v>
      </c>
      <c r="S99" s="33" t="str">
        <f t="shared" si="8"/>
        <v>TBD</v>
      </c>
      <c r="T99" s="33" t="str">
        <f t="shared" si="9"/>
        <v>TBD</v>
      </c>
      <c r="U99" s="3" t="str">
        <f>iferror(VLOOKUP(B99,Calendar!$A$2:$C$1001,2,false),"TBD")</f>
        <v>TBD</v>
      </c>
      <c r="V99" s="3" t="str">
        <f>iferror(VLOOKUP(B99,Calendar!$A$2:$C$1001,3,false),"TBD")</f>
        <v>TBD</v>
      </c>
    </row>
    <row r="100">
      <c r="A100" s="8" t="str">
        <f>VLOOKUP(B100,'FD Salaries'!$M$2:$T$1000,8,false)</f>
        <v>QB</v>
      </c>
      <c r="B100" s="34" t="s">
        <v>267</v>
      </c>
      <c r="C100" s="12" t="str">
        <f>iferror(VLOOKUP(B100,'FD Salaries'!$M$2:$P$1000,3,false)," ")</f>
        <v>O</v>
      </c>
      <c r="D100" s="12" t="str">
        <f>iferror(VLOOKUP(B100,'FD Salaries'!$M$2:$P$1000,4,false)," ")</f>
        <v>Back</v>
      </c>
      <c r="E100" s="12">
        <f>VLOOKUP(B100,'FD Salaries'!$M$2:$T$1000,5,false)</f>
        <v>11.91499996</v>
      </c>
      <c r="F100" s="30">
        <f>VLOOKUP(B100,'FD Salaries'!$M$2:$N$1000,2,false)</f>
        <v>6000</v>
      </c>
      <c r="G100" s="31">
        <f t="shared" si="1"/>
        <v>12</v>
      </c>
      <c r="H100" s="31">
        <f t="shared" si="2"/>
        <v>18</v>
      </c>
      <c r="I100" s="31">
        <f t="shared" si="3"/>
        <v>24</v>
      </c>
      <c r="J100" s="3" t="str">
        <f>VLOOKUP(B100,'FD Salaries'!$M$2:$T$1000,6,false)</f>
        <v>DAL</v>
      </c>
      <c r="K100" s="3" t="str">
        <f>VLOOKUP(B100,'FD Salaries'!$M$2:$T$1000,7,false)</f>
        <v>GB</v>
      </c>
      <c r="L100" s="32">
        <f>VLOOKUP(K100,'FD DvP'!A$2:F$34,if(A100="D",6,if(A100="TE",5,if(A100="WR",4,if(A100="RB",3,2)))),FALSE)/VLOOKUP("AVG",'FD DvP'!$A$2:$F$34,if(A100="D",6,if(A100="TE",5,if(A100="WR",4,if(A100="RB",3,2)))),false)</f>
        <v>1.040641099</v>
      </c>
      <c r="M100" s="8">
        <f>VLOOKUP(J100,Odds!$L$2:$M$31,2,false)</f>
        <v>21.25</v>
      </c>
      <c r="N100" s="12">
        <f>VLOOKUP(if(A100="DST",K100,J100),'Avg Line'!$A$1:$B$32,2,false)</f>
        <v>31.42</v>
      </c>
      <c r="O100" s="31">
        <f t="shared" si="4"/>
        <v>0.6763208148</v>
      </c>
      <c r="P100" s="12">
        <f t="shared" si="5"/>
        <v>8.38586319</v>
      </c>
      <c r="Q100" s="12">
        <f t="shared" si="6"/>
        <v>1.397643865</v>
      </c>
      <c r="R100" s="33" t="str">
        <f t="shared" si="7"/>
        <v>TBD</v>
      </c>
      <c r="S100" s="33" t="str">
        <f t="shared" si="8"/>
        <v>TBD</v>
      </c>
      <c r="T100" s="33" t="str">
        <f t="shared" si="9"/>
        <v>TBD</v>
      </c>
      <c r="U100" s="3" t="str">
        <f>iferror(VLOOKUP(B100,Calendar!$A$2:$C$1001,2,false),"TBD")</f>
        <v>TBD</v>
      </c>
      <c r="V100" s="3" t="str">
        <f>iferror(VLOOKUP(B100,Calendar!$A$2:$C$1001,3,false),"TBD")</f>
        <v>TBD</v>
      </c>
    </row>
    <row r="101">
      <c r="A101" s="8" t="str">
        <f>VLOOKUP(B101,'FD Salaries'!$M$2:$T$1000,8,false)</f>
        <v>QB</v>
      </c>
      <c r="B101" s="3" t="s">
        <v>140</v>
      </c>
      <c r="C101" s="12" t="str">
        <f>iferror(VLOOKUP(B101,'FD Salaries'!$M$2:$P$1000,3,false)," ")</f>
        <v/>
      </c>
      <c r="D101" s="12" t="str">
        <f>iferror(VLOOKUP(B101,'FD Salaries'!$M$2:$P$1000,4,false)," ")</f>
        <v/>
      </c>
      <c r="E101" s="12">
        <f>VLOOKUP(B101,'FD Salaries'!$M$2:$T$1000,5,false)</f>
        <v>20.33200073</v>
      </c>
      <c r="F101" s="30">
        <f>VLOOKUP(B101,'FD Salaries'!$M$2:$N$1000,2,false)</f>
        <v>8600</v>
      </c>
      <c r="G101" s="31">
        <f t="shared" si="1"/>
        <v>17.2</v>
      </c>
      <c r="H101" s="31">
        <f t="shared" si="2"/>
        <v>25.8</v>
      </c>
      <c r="I101" s="31">
        <f t="shared" si="3"/>
        <v>34.4</v>
      </c>
      <c r="J101" s="3" t="str">
        <f>VLOOKUP(B101,'FD Salaries'!$M$2:$T$1000,6,false)</f>
        <v>IND</v>
      </c>
      <c r="K101" s="3" t="str">
        <f>VLOOKUP(B101,'FD Salaries'!$M$2:$T$1000,7,false)</f>
        <v>HOU</v>
      </c>
      <c r="L101" s="32">
        <f>VLOOKUP(K101,'FD DvP'!A$2:F$34,if(A101="D",6,if(A101="TE",5,if(A101="WR",4,if(A101="RB",3,2)))),FALSE)/VLOOKUP("AVG",'FD DvP'!$A$2:$F$34,if(A101="D",6,if(A101="TE",5,if(A101="WR",4,if(A101="RB",3,2)))),false)</f>
        <v>0.6754436176</v>
      </c>
      <c r="M101" s="8">
        <f>VLOOKUP(J101,Odds!$L$2:$M$31,2,false)</f>
        <v>21.5</v>
      </c>
      <c r="N101" s="12">
        <f>VLOOKUP(if(A101="DST",K101,J101),'Avg Line'!$A$1:$B$32,2,false)</f>
        <v>24.8</v>
      </c>
      <c r="O101" s="31">
        <f t="shared" si="4"/>
        <v>0.8669354839</v>
      </c>
      <c r="P101" s="12">
        <f t="shared" si="5"/>
        <v>11.90572914</v>
      </c>
      <c r="Q101" s="12">
        <f t="shared" si="6"/>
        <v>1.38438711</v>
      </c>
      <c r="R101" s="33">
        <f t="shared" si="7"/>
        <v>0.7001223635</v>
      </c>
      <c r="S101" s="33">
        <f t="shared" si="8"/>
        <v>0.3719350428</v>
      </c>
      <c r="T101" s="33">
        <f t="shared" si="9"/>
        <v>0.1193548897</v>
      </c>
      <c r="U101" s="3">
        <f>iferror(VLOOKUP(B101,Calendar!$A$2:$C$1001,2,false),"TBD")</f>
        <v>22.5</v>
      </c>
      <c r="V101" s="3">
        <f>iferror(VLOOKUP(B101,Calendar!$A$2:$C$1001,3,false),"TBD")</f>
        <v>10.1</v>
      </c>
    </row>
    <row r="102">
      <c r="A102" s="8" t="str">
        <f>VLOOKUP(B102,'FD Salaries'!$M$2:$T$1000,8,false)</f>
        <v>QB</v>
      </c>
      <c r="B102" s="3" t="s">
        <v>403</v>
      </c>
      <c r="C102" s="12" t="str">
        <f>iferror(VLOOKUP(B102,'FD Salaries'!$M$2:$P$1000,3,false)," ")</f>
        <v/>
      </c>
      <c r="D102" s="12" t="str">
        <f>iferror(VLOOKUP(B102,'FD Salaries'!$M$2:$P$1000,4,false)," ")</f>
        <v/>
      </c>
      <c r="E102" s="12">
        <f>VLOOKUP(B102,'FD Salaries'!$M$2:$T$1000,5,false)</f>
        <v>5.400000095</v>
      </c>
      <c r="F102" s="30">
        <f>VLOOKUP(B102,'FD Salaries'!$M$2:$N$1000,2,false)</f>
        <v>6000</v>
      </c>
      <c r="G102" s="31">
        <f t="shared" si="1"/>
        <v>12</v>
      </c>
      <c r="H102" s="31">
        <f t="shared" si="2"/>
        <v>18</v>
      </c>
      <c r="I102" s="31">
        <f t="shared" si="3"/>
        <v>24</v>
      </c>
      <c r="J102" s="3" t="str">
        <f>VLOOKUP(B102,'FD Salaries'!$M$2:$T$1000,6,false)</f>
        <v>SEA</v>
      </c>
      <c r="K102" s="3" t="str">
        <f>VLOOKUP(B102,'FD Salaries'!$M$2:$T$1000,7,false)</f>
        <v>ATL</v>
      </c>
      <c r="L102" s="32">
        <f>VLOOKUP(K102,'FD DvP'!A$2:F$34,if(A102="D",6,if(A102="TE",5,if(A102="WR",4,if(A102="RB",3,2)))),FALSE)/VLOOKUP("AVG",'FD DvP'!$A$2:$F$34,if(A102="D",6,if(A102="TE",5,if(A102="WR",4,if(A102="RB",3,2)))),false)</f>
        <v>1.403548941</v>
      </c>
      <c r="M102" s="8">
        <f>VLOOKUP(J102,Odds!$L$2:$M$31,2,false)</f>
        <v>26</v>
      </c>
      <c r="N102" s="12">
        <f>VLOOKUP(if(A102="DST",K102,J102),'Avg Line'!$A$1:$B$32,2,false)</f>
        <v>23.88</v>
      </c>
      <c r="O102" s="31">
        <f t="shared" si="4"/>
        <v>1.088777219</v>
      </c>
      <c r="P102" s="12">
        <f t="shared" si="5"/>
        <v>8.252021558</v>
      </c>
      <c r="Q102" s="12">
        <f t="shared" si="6"/>
        <v>1.375336926</v>
      </c>
      <c r="R102" s="33" t="str">
        <f t="shared" si="7"/>
        <v>TBD</v>
      </c>
      <c r="S102" s="33" t="str">
        <f t="shared" si="8"/>
        <v>TBD</v>
      </c>
      <c r="T102" s="33" t="str">
        <f t="shared" si="9"/>
        <v>TBD</v>
      </c>
      <c r="U102" s="3">
        <f>iferror(VLOOKUP(B102,Calendar!$A$2:$C$1001,2,false),"TBD")</f>
        <v>5.4</v>
      </c>
      <c r="V102" s="3" t="str">
        <f>iferror(VLOOKUP(B102,Calendar!$A$2:$C$1001,3,false),"TBD")</f>
        <v>TBD</v>
      </c>
    </row>
    <row r="103">
      <c r="A103" s="8" t="str">
        <f>VLOOKUP(B103,'FD Salaries'!$M$2:$T$1000,8,false)</f>
        <v>QB</v>
      </c>
      <c r="B103" s="3" t="s">
        <v>401</v>
      </c>
      <c r="C103" s="12" t="str">
        <f>iferror(VLOOKUP(B103,'FD Salaries'!$M$2:$P$1000,3,false)," ")</f>
        <v/>
      </c>
      <c r="D103" s="12" t="str">
        <f>iferror(VLOOKUP(B103,'FD Salaries'!$M$2:$P$1000,4,false)," ")</f>
        <v/>
      </c>
      <c r="E103" s="12">
        <f>VLOOKUP(B103,'FD Salaries'!$M$2:$T$1000,5,false)</f>
        <v>15.30000019</v>
      </c>
      <c r="F103" s="30">
        <f>VLOOKUP(B103,'FD Salaries'!$M$2:$N$1000,2,false)</f>
        <v>6000</v>
      </c>
      <c r="G103" s="31">
        <f t="shared" si="1"/>
        <v>12</v>
      </c>
      <c r="H103" s="31">
        <f t="shared" si="2"/>
        <v>18</v>
      </c>
      <c r="I103" s="31">
        <f t="shared" si="3"/>
        <v>24</v>
      </c>
      <c r="J103" s="3" t="str">
        <f>VLOOKUP(B103,'FD Salaries'!$M$2:$T$1000,6,false)</f>
        <v>ATL</v>
      </c>
      <c r="K103" s="3" t="str">
        <f>VLOOKUP(B103,'FD Salaries'!$M$2:$T$1000,7,false)</f>
        <v>SEA</v>
      </c>
      <c r="L103" s="32">
        <f>VLOOKUP(K103,'FD DvP'!A$2:F$34,if(A103="D",6,if(A103="TE",5,if(A103="WR",4,if(A103="RB",3,2)))),FALSE)/VLOOKUP("AVG",'FD DvP'!$A$2:$F$34,if(A103="D",6,if(A103="TE",5,if(A103="WR",4,if(A103="RB",3,2)))),false)</f>
        <v>0.6170578134</v>
      </c>
      <c r="M103" s="8">
        <f>VLOOKUP(J103,Odds!$L$2:$M$31,2,false)</f>
        <v>20</v>
      </c>
      <c r="N103" s="12">
        <f>VLOOKUP(if(A103="DST",K103,J103),'Avg Line'!$A$1:$B$32,2,false)</f>
        <v>23.1</v>
      </c>
      <c r="O103" s="31">
        <f t="shared" si="4"/>
        <v>0.8658008658</v>
      </c>
      <c r="P103" s="12">
        <f t="shared" si="5"/>
        <v>8.174012695</v>
      </c>
      <c r="Q103" s="12">
        <f t="shared" si="6"/>
        <v>1.362335449</v>
      </c>
      <c r="R103" s="33" t="str">
        <f t="shared" si="7"/>
        <v>TBD</v>
      </c>
      <c r="S103" s="33" t="str">
        <f t="shared" si="8"/>
        <v>TBD</v>
      </c>
      <c r="T103" s="33" t="str">
        <f t="shared" si="9"/>
        <v>TBD</v>
      </c>
      <c r="U103" s="3" t="str">
        <f>iferror(VLOOKUP(B103,Calendar!$A$2:$C$1001,2,false),"TBD")</f>
        <v>TBD</v>
      </c>
      <c r="V103" s="3" t="str">
        <f>iferror(VLOOKUP(B103,Calendar!$A$2:$C$1001,3,false),"TBD")</f>
        <v>TBD</v>
      </c>
    </row>
    <row r="104">
      <c r="A104" s="8" t="str">
        <f>VLOOKUP(B104,'FD Salaries'!$M$2:$T$1000,8,false)</f>
        <v>QB</v>
      </c>
      <c r="B104" s="3" t="s">
        <v>123</v>
      </c>
      <c r="C104" s="12" t="str">
        <f>iferror(VLOOKUP(B104,'FD Salaries'!$M$2:$P$1000,3,false)," ")</f>
        <v/>
      </c>
      <c r="D104" s="12" t="str">
        <f>iferror(VLOOKUP(B104,'FD Salaries'!$M$2:$P$1000,4,false)," ")</f>
        <v/>
      </c>
      <c r="E104" s="12">
        <f>VLOOKUP(B104,'FD Salaries'!$M$2:$T$1000,5,false)</f>
        <v>21.55999947</v>
      </c>
      <c r="F104" s="30">
        <f>VLOOKUP(B104,'FD Salaries'!$M$2:$N$1000,2,false)</f>
        <v>8800</v>
      </c>
      <c r="G104" s="31">
        <f t="shared" si="1"/>
        <v>17.6</v>
      </c>
      <c r="H104" s="31">
        <f t="shared" si="2"/>
        <v>26.4</v>
      </c>
      <c r="I104" s="31">
        <f t="shared" si="3"/>
        <v>35.2</v>
      </c>
      <c r="J104" s="3" t="str">
        <f>VLOOKUP(B104,'FD Salaries'!$M$2:$T$1000,6,false)</f>
        <v>GB</v>
      </c>
      <c r="K104" s="3" t="str">
        <f>VLOOKUP(B104,'FD Salaries'!$M$2:$T$1000,7,false)</f>
        <v>DAL</v>
      </c>
      <c r="L104" s="32">
        <f>VLOOKUP(K104,'FD DvP'!A$2:F$34,if(A104="D",6,if(A104="TE",5,if(A104="WR",4,if(A104="RB",3,2)))),FALSE)/VLOOKUP("AVG",'FD DvP'!$A$2:$F$34,if(A104="D",6,if(A104="TE",5,if(A104="WR",4,if(A104="RB",3,2)))),false)</f>
        <v>1.064682313</v>
      </c>
      <c r="M104" s="8">
        <f>VLOOKUP(J104,Odds!$L$2:$M$31,2,false)</f>
        <v>25.75</v>
      </c>
      <c r="N104" s="12">
        <f>VLOOKUP(if(A104="DST",K104,J104),'Avg Line'!$A$1:$B$32,2,false)</f>
        <v>51.13</v>
      </c>
      <c r="O104" s="31">
        <f t="shared" si="4"/>
        <v>0.503618228</v>
      </c>
      <c r="P104" s="12">
        <f t="shared" si="5"/>
        <v>11.56032984</v>
      </c>
      <c r="Q104" s="12">
        <f t="shared" si="6"/>
        <v>1.313673846</v>
      </c>
      <c r="R104" s="33">
        <f t="shared" si="7"/>
        <v>0.8592426837</v>
      </c>
      <c r="S104" s="33">
        <f t="shared" si="8"/>
        <v>0.1191021194</v>
      </c>
      <c r="T104" s="33">
        <f t="shared" si="9"/>
        <v>0.0002952972551</v>
      </c>
      <c r="U104" s="3">
        <f>iferror(VLOOKUP(B104,Calendar!$A$2:$C$1001,2,false),"TBD")</f>
        <v>21.8</v>
      </c>
      <c r="V104" s="3">
        <f>iferror(VLOOKUP(B104,Calendar!$A$2:$C$1001,3,false),"TBD")</f>
        <v>3.9</v>
      </c>
    </row>
    <row r="105">
      <c r="A105" s="8" t="str">
        <f>VLOOKUP(B105,'FD Salaries'!$M$2:$T$1000,8,false)</f>
        <v>QB</v>
      </c>
      <c r="B105" s="3" t="s">
        <v>316</v>
      </c>
      <c r="C105" s="12" t="str">
        <f>iferror(VLOOKUP(B105,'FD Salaries'!$M$2:$P$1000,3,false)," ")</f>
        <v/>
      </c>
      <c r="D105" s="12" t="str">
        <f>iferror(VLOOKUP(B105,'FD Salaries'!$M$2:$P$1000,4,false)," ")</f>
        <v/>
      </c>
      <c r="E105" s="12">
        <f>VLOOKUP(B105,'FD Salaries'!$M$2:$T$1000,5,false)</f>
        <v>12.79999966</v>
      </c>
      <c r="F105" s="30">
        <f>VLOOKUP(B105,'FD Salaries'!$M$2:$N$1000,2,false)</f>
        <v>6400</v>
      </c>
      <c r="G105" s="31">
        <f t="shared" si="1"/>
        <v>12.8</v>
      </c>
      <c r="H105" s="31">
        <f t="shared" si="2"/>
        <v>19.2</v>
      </c>
      <c r="I105" s="31">
        <f t="shared" si="3"/>
        <v>25.6</v>
      </c>
      <c r="J105" s="3" t="str">
        <f>VLOOKUP(B105,'FD Salaries'!$M$2:$T$1000,6,false)</f>
        <v>SF</v>
      </c>
      <c r="K105" s="3" t="str">
        <f>VLOOKUP(B105,'FD Salaries'!$M$2:$T$1000,7,false)</f>
        <v>BUF</v>
      </c>
      <c r="L105" s="32">
        <f>VLOOKUP(K105,'FD DvP'!A$2:F$34,if(A105="D",6,if(A105="TE",5,if(A105="WR",4,if(A105="RB",3,2)))),FALSE)/VLOOKUP("AVG",'FD DvP'!$A$2:$F$34,if(A105="D",6,if(A105="TE",5,if(A105="WR",4,if(A105="RB",3,2)))),false)</f>
        <v>0.662850601</v>
      </c>
      <c r="M105" s="8">
        <f>VLOOKUP(J105,Odds!$L$2:$M$31,2,false)</f>
        <v>18.25</v>
      </c>
      <c r="N105" s="12">
        <f>VLOOKUP(if(A105="DST",K105,J105),'Avg Line'!$A$1:$B$32,2,false)</f>
        <v>18.7</v>
      </c>
      <c r="O105" s="31">
        <f t="shared" si="4"/>
        <v>0.9759358289</v>
      </c>
      <c r="P105" s="12">
        <f t="shared" si="5"/>
        <v>8.28031531</v>
      </c>
      <c r="Q105" s="12">
        <f t="shared" si="6"/>
        <v>1.293799267</v>
      </c>
      <c r="R105" s="33" t="str">
        <f t="shared" si="7"/>
        <v>TBD</v>
      </c>
      <c r="S105" s="33" t="str">
        <f t="shared" si="8"/>
        <v>TBD</v>
      </c>
      <c r="T105" s="33" t="str">
        <f t="shared" si="9"/>
        <v>TBD</v>
      </c>
      <c r="U105" s="3" t="str">
        <f>iferror(VLOOKUP(B105,Calendar!$A$2:$C$1001,2,false),"TBD")</f>
        <v>TBD</v>
      </c>
      <c r="V105" s="3" t="str">
        <f>iferror(VLOOKUP(B105,Calendar!$A$2:$C$1001,3,false),"TBD")</f>
        <v>TBD</v>
      </c>
    </row>
    <row r="106">
      <c r="A106" s="8" t="str">
        <f>VLOOKUP(B106,'FD Salaries'!$M$2:$T$1000,8,false)</f>
        <v>QB</v>
      </c>
      <c r="B106" s="3" t="s">
        <v>378</v>
      </c>
      <c r="C106" s="12" t="str">
        <f>iferror(VLOOKUP(B106,'FD Salaries'!$M$2:$P$1000,3,false)," ")</f>
        <v/>
      </c>
      <c r="D106" s="12" t="str">
        <f>iferror(VLOOKUP(B106,'FD Salaries'!$M$2:$P$1000,4,false)," ")</f>
        <v/>
      </c>
      <c r="E106" s="12">
        <f>VLOOKUP(B106,'FD Salaries'!$M$2:$T$1000,5,false)</f>
        <v>7.028571538</v>
      </c>
      <c r="F106" s="30">
        <f>VLOOKUP(B106,'FD Salaries'!$M$2:$N$1000,2,false)</f>
        <v>5000</v>
      </c>
      <c r="G106" s="31">
        <f t="shared" si="1"/>
        <v>10</v>
      </c>
      <c r="H106" s="31">
        <f t="shared" si="2"/>
        <v>15</v>
      </c>
      <c r="I106" s="31">
        <f t="shared" si="3"/>
        <v>20</v>
      </c>
      <c r="J106" s="3" t="str">
        <f>VLOOKUP(B106,'FD Salaries'!$M$2:$T$1000,6,false)</f>
        <v>PIT</v>
      </c>
      <c r="K106" s="3" t="str">
        <f>VLOOKUP(B106,'FD Salaries'!$M$2:$T$1000,7,false)</f>
        <v>MIA</v>
      </c>
      <c r="L106" s="32">
        <f>VLOOKUP(K106,'FD DvP'!A$2:F$34,if(A106="D",6,if(A106="TE",5,if(A106="WR",4,if(A106="RB",3,2)))),FALSE)/VLOOKUP("AVG",'FD DvP'!$A$2:$F$34,if(A106="D",6,if(A106="TE",5,if(A106="WR",4,if(A106="RB",3,2)))),false)</f>
        <v>1.076130509</v>
      </c>
      <c r="M106" s="8">
        <f>VLOOKUP(J106,Odds!$L$2:$M$31,2,false)</f>
        <v>27.75</v>
      </c>
      <c r="N106" s="12">
        <f>VLOOKUP(if(A106="DST",K106,J106),'Avg Line'!$A$1:$B$32,2,false)</f>
        <v>32.94</v>
      </c>
      <c r="O106" s="31">
        <f t="shared" si="4"/>
        <v>0.8424408015</v>
      </c>
      <c r="P106" s="12">
        <f t="shared" si="5"/>
        <v>6.371936019</v>
      </c>
      <c r="Q106" s="12">
        <f t="shared" si="6"/>
        <v>1.274387204</v>
      </c>
      <c r="R106" s="33" t="str">
        <f t="shared" si="7"/>
        <v>TBD</v>
      </c>
      <c r="S106" s="33" t="str">
        <f t="shared" si="8"/>
        <v>TBD</v>
      </c>
      <c r="T106" s="33" t="str">
        <f t="shared" si="9"/>
        <v>TBD</v>
      </c>
      <c r="U106" s="3" t="str">
        <f>iferror(VLOOKUP(B106,Calendar!$A$2:$C$1001,2,false),"TBD")</f>
        <v>TBD</v>
      </c>
      <c r="V106" s="3" t="str">
        <f>iferror(VLOOKUP(B106,Calendar!$A$2:$C$1001,3,false),"TBD")</f>
        <v>TBD</v>
      </c>
    </row>
    <row r="107">
      <c r="A107" s="8" t="str">
        <f>VLOOKUP(B107,'FD Salaries'!$M$2:$T$1000,8,false)</f>
        <v>QB</v>
      </c>
      <c r="B107" s="3" t="s">
        <v>261</v>
      </c>
      <c r="C107" s="12" t="str">
        <f>iferror(VLOOKUP(B107,'FD Salaries'!$M$2:$P$1000,3,false)," ")</f>
        <v/>
      </c>
      <c r="D107" s="12" t="str">
        <f>iferror(VLOOKUP(B107,'FD Salaries'!$M$2:$P$1000,4,false)," ")</f>
        <v/>
      </c>
      <c r="E107" s="12">
        <f>VLOOKUP(B107,'FD Salaries'!$M$2:$T$1000,5,false)</f>
        <v>16.49600067</v>
      </c>
      <c r="F107" s="30">
        <f>VLOOKUP(B107,'FD Salaries'!$M$2:$N$1000,2,false)</f>
        <v>7400</v>
      </c>
      <c r="G107" s="31">
        <f t="shared" si="1"/>
        <v>14.8</v>
      </c>
      <c r="H107" s="31">
        <f t="shared" si="2"/>
        <v>22.2</v>
      </c>
      <c r="I107" s="31">
        <f t="shared" si="3"/>
        <v>29.6</v>
      </c>
      <c r="J107" s="3" t="str">
        <f>VLOOKUP(B107,'FD Salaries'!$M$2:$T$1000,6,false)</f>
        <v>WAS</v>
      </c>
      <c r="K107" s="3" t="str">
        <f>VLOOKUP(B107,'FD Salaries'!$M$2:$T$1000,7,false)</f>
        <v>PHI</v>
      </c>
      <c r="L107" s="32">
        <f>VLOOKUP(K107,'FD DvP'!A$2:F$34,if(A107="D",6,if(A107="TE",5,if(A107="WR",4,if(A107="RB",3,2)))),FALSE)/VLOOKUP("AVG",'FD DvP'!$A$2:$F$34,if(A107="D",6,if(A107="TE",5,if(A107="WR",4,if(A107="RB",3,2)))),false)</f>
        <v>0.6227819118</v>
      </c>
      <c r="M107" s="8">
        <f>VLOOKUP(J107,Odds!$L$2:$M$31,2,false)</f>
        <v>21.5</v>
      </c>
      <c r="N107" s="12">
        <f>VLOOKUP(if(A107="DST",K107,J107),'Avg Line'!$A$1:$B$32,2,false)</f>
        <v>23.65</v>
      </c>
      <c r="O107" s="31">
        <f t="shared" si="4"/>
        <v>0.9090909091</v>
      </c>
      <c r="P107" s="12">
        <f t="shared" si="5"/>
        <v>9.339464396</v>
      </c>
      <c r="Q107" s="12">
        <f t="shared" si="6"/>
        <v>1.262089783</v>
      </c>
      <c r="R107" s="33">
        <f t="shared" si="7"/>
        <v>0.7834165047</v>
      </c>
      <c r="S107" s="33">
        <f t="shared" si="8"/>
        <v>0.111951284</v>
      </c>
      <c r="T107" s="33">
        <f t="shared" si="9"/>
        <v>0.0006494646432</v>
      </c>
      <c r="U107" s="3">
        <f>iferror(VLOOKUP(B107,Calendar!$A$2:$C$1001,2,false),"TBD")</f>
        <v>17.7</v>
      </c>
      <c r="V107" s="3">
        <f>iferror(VLOOKUP(B107,Calendar!$A$2:$C$1001,3,false),"TBD")</f>
        <v>3.7</v>
      </c>
    </row>
    <row r="108">
      <c r="A108" s="8" t="str">
        <f>VLOOKUP(B108,'FD Salaries'!$M$2:$T$1000,8,false)</f>
        <v>QB</v>
      </c>
      <c r="B108" s="3" t="s">
        <v>340</v>
      </c>
      <c r="C108" s="12" t="str">
        <f>iferror(VLOOKUP(B108,'FD Salaries'!$M$2:$P$1000,3,false)," ")</f>
        <v>Q</v>
      </c>
      <c r="D108" s="12" t="str">
        <f>iferror(VLOOKUP(B108,'FD Salaries'!$M$2:$P$1000,4,false)," ")</f>
        <v>Ribs</v>
      </c>
      <c r="E108" s="12">
        <f>VLOOKUP(B108,'FD Salaries'!$M$2:$T$1000,5,false)</f>
        <v>9.420000076</v>
      </c>
      <c r="F108" s="30">
        <f>VLOOKUP(B108,'FD Salaries'!$M$2:$N$1000,2,false)</f>
        <v>6300</v>
      </c>
      <c r="G108" s="31">
        <f t="shared" si="1"/>
        <v>12.6</v>
      </c>
      <c r="H108" s="31">
        <f t="shared" si="2"/>
        <v>18.9</v>
      </c>
      <c r="I108" s="31">
        <f t="shared" si="3"/>
        <v>25.2</v>
      </c>
      <c r="J108" s="3" t="str">
        <f>VLOOKUP(B108,'FD Salaries'!$M$2:$T$1000,6,false)</f>
        <v>CLE</v>
      </c>
      <c r="K108" s="3" t="str">
        <f>VLOOKUP(B108,'FD Salaries'!$M$2:$T$1000,7,false)</f>
        <v>TEN</v>
      </c>
      <c r="L108" s="32">
        <f>VLOOKUP(K108,'FD DvP'!A$2:F$34,if(A108="D",6,if(A108="TE",5,if(A108="WR",4,if(A108="RB",3,2)))),FALSE)/VLOOKUP("AVG",'FD DvP'!$A$2:$F$34,if(A108="D",6,if(A108="TE",5,if(A108="WR",4,if(A108="RB",3,2)))),false)</f>
        <v>0.7979393246</v>
      </c>
      <c r="M108" s="8">
        <f>VLOOKUP(J108,Odds!$L$2:$M$31,2,false)</f>
        <v>19.25</v>
      </c>
      <c r="N108" s="12">
        <f>VLOOKUP(if(A108="DST",K108,J108),'Avg Line'!$A$1:$B$32,2,false)</f>
        <v>18.5</v>
      </c>
      <c r="O108" s="31">
        <f t="shared" si="4"/>
        <v>1.040540541</v>
      </c>
      <c r="P108" s="12">
        <f t="shared" si="5"/>
        <v>7.821315059</v>
      </c>
      <c r="Q108" s="12">
        <f t="shared" si="6"/>
        <v>1.241478581</v>
      </c>
      <c r="R108" s="33">
        <f t="shared" si="7"/>
        <v>0.1671429022</v>
      </c>
      <c r="S108" s="33">
        <f t="shared" si="8"/>
        <v>0.0008507245233</v>
      </c>
      <c r="T108" s="33">
        <f t="shared" si="9"/>
        <v>0.00000005470900577</v>
      </c>
      <c r="U108" s="3">
        <f>iferror(VLOOKUP(B108,Calendar!$A$2:$C$1001,2,false),"TBD")</f>
        <v>9.8</v>
      </c>
      <c r="V108" s="3">
        <f>iferror(VLOOKUP(B108,Calendar!$A$2:$C$1001,3,false),"TBD")</f>
        <v>2.9</v>
      </c>
    </row>
    <row r="109">
      <c r="A109" s="8" t="str">
        <f>VLOOKUP(B109,'FD Salaries'!$M$2:$T$1000,8,false)</f>
        <v>QB</v>
      </c>
      <c r="B109" s="3" t="s">
        <v>306</v>
      </c>
      <c r="C109" s="12" t="str">
        <f>iferror(VLOOKUP(B109,'FD Salaries'!$M$2:$P$1000,3,false)," ")</f>
        <v>Q</v>
      </c>
      <c r="D109" s="12" t="str">
        <f>iferror(VLOOKUP(B109,'FD Salaries'!$M$2:$P$1000,4,false)," ")</f>
        <v>Thumb</v>
      </c>
      <c r="E109" s="12">
        <f>VLOOKUP(B109,'FD Salaries'!$M$2:$T$1000,5,false)</f>
        <v>8.06000042</v>
      </c>
      <c r="F109" s="30">
        <f>VLOOKUP(B109,'FD Salaries'!$M$2:$N$1000,2,false)</f>
        <v>7000</v>
      </c>
      <c r="G109" s="31">
        <f t="shared" si="1"/>
        <v>14</v>
      </c>
      <c r="H109" s="31">
        <f t="shared" si="2"/>
        <v>21</v>
      </c>
      <c r="I109" s="31">
        <f t="shared" si="3"/>
        <v>28</v>
      </c>
      <c r="J109" s="3" t="str">
        <f>VLOOKUP(B109,'FD Salaries'!$M$2:$T$1000,6,false)</f>
        <v>CHI</v>
      </c>
      <c r="K109" s="3" t="str">
        <f>VLOOKUP(B109,'FD Salaries'!$M$2:$T$1000,7,false)</f>
        <v>JAC</v>
      </c>
      <c r="L109" s="32">
        <f>VLOOKUP(K109,'FD DvP'!A$2:F$34,if(A109="D",6,if(A109="TE",5,if(A109="WR",4,if(A109="RB",3,2)))),FALSE)/VLOOKUP("AVG",'FD DvP'!$A$2:$F$34,if(A109="D",6,if(A109="TE",5,if(A109="WR",4,if(A109="RB",3,2)))),false)</f>
        <v>1.143674871</v>
      </c>
      <c r="M109" s="8">
        <f>VLOOKUP(J109,Odds!$L$2:$M$31,2,false)</f>
        <v>24.5</v>
      </c>
      <c r="N109" s="12">
        <f>VLOOKUP(if(A109="DST",K109,J109),'Avg Line'!$A$1:$B$32,2,false)</f>
        <v>26.19</v>
      </c>
      <c r="O109" s="31">
        <f t="shared" si="4"/>
        <v>0.935471554</v>
      </c>
      <c r="P109" s="12">
        <f t="shared" si="5"/>
        <v>8.62319544</v>
      </c>
      <c r="Q109" s="12">
        <f t="shared" si="6"/>
        <v>1.231885063</v>
      </c>
      <c r="R109" s="33">
        <f t="shared" si="7"/>
        <v>0.1840601253</v>
      </c>
      <c r="S109" s="33">
        <f t="shared" si="8"/>
        <v>0.01938278709</v>
      </c>
      <c r="T109" s="33">
        <f t="shared" si="9"/>
        <v>0.0006117735325</v>
      </c>
      <c r="U109" s="3">
        <f>iferror(VLOOKUP(B109,Calendar!$A$2:$C$1001,2,false),"TBD")</f>
        <v>8.6</v>
      </c>
      <c r="V109" s="3">
        <f>iferror(VLOOKUP(B109,Calendar!$A$2:$C$1001,3,false),"TBD")</f>
        <v>6</v>
      </c>
    </row>
    <row r="110">
      <c r="A110" s="8" t="str">
        <f>VLOOKUP(B110,'FD Salaries'!$M$2:$T$1000,8,false)</f>
        <v>QB</v>
      </c>
      <c r="B110" s="3" t="s">
        <v>383</v>
      </c>
      <c r="C110" s="12" t="str">
        <f>iferror(VLOOKUP(B110,'FD Salaries'!$M$2:$P$1000,3,false)," ")</f>
        <v/>
      </c>
      <c r="D110" s="12" t="str">
        <f>iferror(VLOOKUP(B110,'FD Salaries'!$M$2:$P$1000,4,false)," ")</f>
        <v/>
      </c>
      <c r="E110" s="12">
        <f>VLOOKUP(B110,'FD Salaries'!$M$2:$T$1000,5,false)</f>
        <v>8.17999976</v>
      </c>
      <c r="F110" s="30">
        <f>VLOOKUP(B110,'FD Salaries'!$M$2:$N$1000,2,false)</f>
        <v>5900</v>
      </c>
      <c r="G110" s="31">
        <f t="shared" si="1"/>
        <v>11.8</v>
      </c>
      <c r="H110" s="31">
        <f t="shared" si="2"/>
        <v>17.7</v>
      </c>
      <c r="I110" s="31">
        <f t="shared" si="3"/>
        <v>23.6</v>
      </c>
      <c r="J110" s="3" t="str">
        <f>VLOOKUP(B110,'FD Salaries'!$M$2:$T$1000,6,false)</f>
        <v>CIN</v>
      </c>
      <c r="K110" s="3" t="str">
        <f>VLOOKUP(B110,'FD Salaries'!$M$2:$T$1000,7,false)</f>
        <v>NE</v>
      </c>
      <c r="L110" s="32">
        <f>VLOOKUP(K110,'FD DvP'!A$2:F$34,if(A110="D",6,if(A110="TE",5,if(A110="WR",4,if(A110="RB",3,2)))),FALSE)/VLOOKUP("AVG",'FD DvP'!$A$2:$F$34,if(A110="D",6,if(A110="TE",5,if(A110="WR",4,if(A110="RB",3,2)))),false)</f>
        <v>1.085289067</v>
      </c>
      <c r="M110" s="8">
        <f>VLOOKUP(J110,Odds!$L$2:$M$31,2,false)</f>
        <v>19</v>
      </c>
      <c r="N110" s="12">
        <f>VLOOKUP(if(A110="DST",K110,J110),'Avg Line'!$A$1:$B$32,2,false)</f>
        <v>23.35</v>
      </c>
      <c r="O110" s="31">
        <f t="shared" si="4"/>
        <v>0.8137044968</v>
      </c>
      <c r="P110" s="12">
        <f t="shared" si="5"/>
        <v>7.223795368</v>
      </c>
      <c r="Q110" s="12">
        <f t="shared" si="6"/>
        <v>1.224372096</v>
      </c>
      <c r="R110" s="33" t="str">
        <f t="shared" si="7"/>
        <v>TBD</v>
      </c>
      <c r="S110" s="33" t="str">
        <f t="shared" si="8"/>
        <v>TBD</v>
      </c>
      <c r="T110" s="33" t="str">
        <f t="shared" si="9"/>
        <v>TBD</v>
      </c>
      <c r="U110" s="3" t="str">
        <f>iferror(VLOOKUP(B110,Calendar!$A$2:$C$1001,2,false),"TBD")</f>
        <v>TBD</v>
      </c>
      <c r="V110" s="3" t="str">
        <f>iferror(VLOOKUP(B110,Calendar!$A$2:$C$1001,3,false),"TBD")</f>
        <v>TBD</v>
      </c>
    </row>
    <row r="111">
      <c r="A111" s="8" t="str">
        <f>VLOOKUP(B111,'FD Salaries'!$M$2:$T$1000,8,false)</f>
        <v>QB</v>
      </c>
      <c r="B111" s="3" t="s">
        <v>234</v>
      </c>
      <c r="C111" s="12" t="str">
        <f>iferror(VLOOKUP(B111,'FD Salaries'!$M$2:$P$1000,3,false)," ")</f>
        <v/>
      </c>
      <c r="D111" s="12" t="str">
        <f>iferror(VLOOKUP(B111,'FD Salaries'!$M$2:$P$1000,4,false)," ")</f>
        <v/>
      </c>
      <c r="E111" s="12">
        <f>VLOOKUP(B111,'FD Salaries'!$M$2:$T$1000,5,false)</f>
        <v>13.41999969</v>
      </c>
      <c r="F111" s="30">
        <f>VLOOKUP(B111,'FD Salaries'!$M$2:$N$1000,2,false)</f>
        <v>7700</v>
      </c>
      <c r="G111" s="31">
        <f t="shared" si="1"/>
        <v>15.4</v>
      </c>
      <c r="H111" s="31">
        <f t="shared" si="2"/>
        <v>23.1</v>
      </c>
      <c r="I111" s="31">
        <f t="shared" si="3"/>
        <v>30.8</v>
      </c>
      <c r="J111" s="3" t="str">
        <f>VLOOKUP(B111,'FD Salaries'!$M$2:$T$1000,6,false)</f>
        <v>NYG</v>
      </c>
      <c r="K111" s="3" t="str">
        <f>VLOOKUP(B111,'FD Salaries'!$M$2:$T$1000,7,false)</f>
        <v>BAL</v>
      </c>
      <c r="L111" s="32">
        <f>VLOOKUP(K111,'FD DvP'!A$2:F$34,if(A111="D",6,if(A111="TE",5,if(A111="WR",4,if(A111="RB",3,2)))),FALSE)/VLOOKUP("AVG",'FD DvP'!$A$2:$F$34,if(A111="D",6,if(A111="TE",5,if(A111="WR",4,if(A111="RB",3,2)))),false)</f>
        <v>0.8414424728</v>
      </c>
      <c r="M111" s="8">
        <f>VLOOKUP(J111,Odds!$L$2:$M$31,2,false)</f>
        <v>23.75</v>
      </c>
      <c r="N111" s="12">
        <f>VLOOKUP(if(A111="DST",K111,J111),'Avg Line'!$A$1:$B$32,2,false)</f>
        <v>29.44</v>
      </c>
      <c r="O111" s="31">
        <f t="shared" si="4"/>
        <v>0.8067255435</v>
      </c>
      <c r="P111" s="12">
        <f t="shared" si="5"/>
        <v>9.10967208</v>
      </c>
      <c r="Q111" s="12">
        <f t="shared" si="6"/>
        <v>1.183074296</v>
      </c>
      <c r="R111" s="33">
        <f t="shared" si="7"/>
        <v>0.464585107</v>
      </c>
      <c r="S111" s="33">
        <f t="shared" si="8"/>
        <v>0.03593031911</v>
      </c>
      <c r="T111" s="33">
        <f t="shared" si="9"/>
        <v>0.0002231189205</v>
      </c>
      <c r="U111" s="3">
        <f>iferror(VLOOKUP(B111,Calendar!$A$2:$C$1001,2,false),"TBD")</f>
        <v>15</v>
      </c>
      <c r="V111" s="3">
        <f>iferror(VLOOKUP(B111,Calendar!$A$2:$C$1001,3,false),"TBD")</f>
        <v>4.5</v>
      </c>
    </row>
    <row r="112">
      <c r="A112" s="8" t="str">
        <f>VLOOKUP(B112,'FD Salaries'!$M$2:$T$1000,8,false)</f>
        <v>QB</v>
      </c>
      <c r="B112" s="3" t="s">
        <v>353</v>
      </c>
      <c r="C112" s="12" t="str">
        <f>iferror(VLOOKUP(B112,'FD Salaries'!$M$2:$P$1000,3,false)," ")</f>
        <v/>
      </c>
      <c r="D112" s="12" t="str">
        <f>iferror(VLOOKUP(B112,'FD Salaries'!$M$2:$P$1000,4,false)," ")</f>
        <v/>
      </c>
      <c r="E112" s="12">
        <f>VLOOKUP(B112,'FD Salaries'!$M$2:$T$1000,5,false)</f>
        <v>6.199999809</v>
      </c>
      <c r="F112" s="30">
        <f>VLOOKUP(B112,'FD Salaries'!$M$2:$N$1000,2,false)</f>
        <v>5000</v>
      </c>
      <c r="G112" s="31">
        <f t="shared" si="1"/>
        <v>10</v>
      </c>
      <c r="H112" s="31">
        <f t="shared" si="2"/>
        <v>15</v>
      </c>
      <c r="I112" s="31">
        <f t="shared" si="3"/>
        <v>20</v>
      </c>
      <c r="J112" s="3" t="str">
        <f>VLOOKUP(B112,'FD Salaries'!$M$2:$T$1000,6,false)</f>
        <v>NO</v>
      </c>
      <c r="K112" s="3" t="str">
        <f>VLOOKUP(B112,'FD Salaries'!$M$2:$T$1000,7,false)</f>
        <v>CAR</v>
      </c>
      <c r="L112" s="32">
        <f>VLOOKUP(K112,'FD DvP'!A$2:F$34,if(A112="D",6,if(A112="TE",5,if(A112="WR",4,if(A112="RB",3,2)))),FALSE)/VLOOKUP("AVG",'FD DvP'!$A$2:$F$34,if(A112="D",6,if(A112="TE",5,if(A112="WR",4,if(A112="RB",3,2)))),false)</f>
        <v>1.102461362</v>
      </c>
      <c r="M112" s="8">
        <f>VLOOKUP(J112,Odds!$L$2:$M$31,2,false)</f>
        <v>22.5</v>
      </c>
      <c r="N112" s="12">
        <f>VLOOKUP(if(A112="DST",K112,J112),'Avg Line'!$A$1:$B$32,2,false)</f>
        <v>26.25</v>
      </c>
      <c r="O112" s="31">
        <f t="shared" si="4"/>
        <v>0.8571428571</v>
      </c>
      <c r="P112" s="12">
        <f t="shared" si="5"/>
        <v>5.858794488</v>
      </c>
      <c r="Q112" s="12">
        <f t="shared" si="6"/>
        <v>1.171758898</v>
      </c>
      <c r="R112" s="33" t="str">
        <f t="shared" si="7"/>
        <v>TBD</v>
      </c>
      <c r="S112" s="33" t="str">
        <f t="shared" si="8"/>
        <v>TBD</v>
      </c>
      <c r="T112" s="33" t="str">
        <f t="shared" si="9"/>
        <v>TBD</v>
      </c>
      <c r="U112" s="3" t="str">
        <f>iferror(VLOOKUP(B112,Calendar!$A$2:$C$1001,2,false),"TBD")</f>
        <v>TBD</v>
      </c>
      <c r="V112" s="3" t="str">
        <f>iferror(VLOOKUP(B112,Calendar!$A$2:$C$1001,3,false),"TBD")</f>
        <v>TBD</v>
      </c>
    </row>
    <row r="113">
      <c r="A113" s="8" t="str">
        <f>VLOOKUP(B113,'FD Salaries'!$M$2:$T$1000,8,false)</f>
        <v>QB</v>
      </c>
      <c r="B113" s="3" t="s">
        <v>361</v>
      </c>
      <c r="C113" s="12" t="str">
        <f>iferror(VLOOKUP(B113,'FD Salaries'!$M$2:$P$1000,3,false)," ")</f>
        <v/>
      </c>
      <c r="D113" s="12" t="str">
        <f>iferror(VLOOKUP(B113,'FD Salaries'!$M$2:$P$1000,4,false)," ")</f>
        <v/>
      </c>
      <c r="E113" s="12">
        <f>VLOOKUP(B113,'FD Salaries'!$M$2:$T$1000,5,false)</f>
        <v>5.519999981</v>
      </c>
      <c r="F113" s="30">
        <f>VLOOKUP(B113,'FD Salaries'!$M$2:$N$1000,2,false)</f>
        <v>5000</v>
      </c>
      <c r="G113" s="31">
        <f t="shared" si="1"/>
        <v>10</v>
      </c>
      <c r="H113" s="31">
        <f t="shared" si="2"/>
        <v>15</v>
      </c>
      <c r="I113" s="31">
        <f t="shared" si="3"/>
        <v>20</v>
      </c>
      <c r="J113" s="3" t="str">
        <f>VLOOKUP(B113,'FD Salaries'!$M$2:$T$1000,6,false)</f>
        <v>DET</v>
      </c>
      <c r="K113" s="3" t="str">
        <f>VLOOKUP(B113,'FD Salaries'!$M$2:$T$1000,7,false)</f>
        <v>LA</v>
      </c>
      <c r="L113" s="32">
        <f>VLOOKUP(K113,'FD DvP'!A$2:F$34,if(A113="D",6,if(A113="TE",5,if(A113="WR",4,if(A113="RB",3,2)))),FALSE)/VLOOKUP("AVG",'FD DvP'!$A$2:$F$34,if(A113="D",6,if(A113="TE",5,if(A113="WR",4,if(A113="RB",3,2)))),false)</f>
        <v>0.9204350315</v>
      </c>
      <c r="M113" s="8">
        <f>VLOOKUP(J113,Odds!$L$2:$M$31,2,false)</f>
        <v>23.5</v>
      </c>
      <c r="N113" s="12">
        <f>VLOOKUP(if(A113="DST",K113,J113),'Avg Line'!$A$1:$B$32,2,false)</f>
        <v>23.75</v>
      </c>
      <c r="O113" s="31">
        <f t="shared" si="4"/>
        <v>0.9894736842</v>
      </c>
      <c r="P113" s="12">
        <f t="shared" si="5"/>
        <v>5.027319237</v>
      </c>
      <c r="Q113" s="12">
        <f t="shared" si="6"/>
        <v>1.005463847</v>
      </c>
      <c r="R113" s="33" t="str">
        <f t="shared" si="7"/>
        <v>TBD</v>
      </c>
      <c r="S113" s="33" t="str">
        <f t="shared" si="8"/>
        <v>TBD</v>
      </c>
      <c r="T113" s="33" t="str">
        <f t="shared" si="9"/>
        <v>TBD</v>
      </c>
      <c r="U113" s="3" t="str">
        <f>iferror(VLOOKUP(B113,Calendar!$A$2:$C$1001,2,false),"TBD")</f>
        <v>TBD</v>
      </c>
      <c r="V113" s="3" t="str">
        <f>iferror(VLOOKUP(B113,Calendar!$A$2:$C$1001,3,false),"TBD")</f>
        <v>TBD</v>
      </c>
    </row>
    <row r="114">
      <c r="A114" s="8" t="str">
        <f>VLOOKUP(B114,'FD Salaries'!$M$2:$T$1000,8,false)</f>
        <v>QB</v>
      </c>
      <c r="B114" s="3" t="s">
        <v>348</v>
      </c>
      <c r="C114" s="12" t="str">
        <f>iferror(VLOOKUP(B114,'FD Salaries'!$M$2:$P$1000,3,false)," ")</f>
        <v/>
      </c>
      <c r="D114" s="12" t="str">
        <f>iferror(VLOOKUP(B114,'FD Salaries'!$M$2:$P$1000,4,false)," ")</f>
        <v/>
      </c>
      <c r="E114" s="12">
        <f>VLOOKUP(B114,'FD Salaries'!$M$2:$T$1000,5,false)</f>
        <v>6.71999979</v>
      </c>
      <c r="F114" s="30">
        <f>VLOOKUP(B114,'FD Salaries'!$M$2:$N$1000,2,false)</f>
        <v>5000</v>
      </c>
      <c r="G114" s="31">
        <f t="shared" si="1"/>
        <v>10</v>
      </c>
      <c r="H114" s="31">
        <f t="shared" si="2"/>
        <v>15</v>
      </c>
      <c r="I114" s="31">
        <f t="shared" si="3"/>
        <v>20</v>
      </c>
      <c r="J114" s="3" t="str">
        <f>VLOOKUP(B114,'FD Salaries'!$M$2:$T$1000,6,false)</f>
        <v>NYG</v>
      </c>
      <c r="K114" s="3" t="str">
        <f>VLOOKUP(B114,'FD Salaries'!$M$2:$T$1000,7,false)</f>
        <v>BAL</v>
      </c>
      <c r="L114" s="32">
        <f>VLOOKUP(K114,'FD DvP'!A$2:F$34,if(A114="D",6,if(A114="TE",5,if(A114="WR",4,if(A114="RB",3,2)))),FALSE)/VLOOKUP("AVG",'FD DvP'!$A$2:$F$34,if(A114="D",6,if(A114="TE",5,if(A114="WR",4,if(A114="RB",3,2)))),false)</f>
        <v>0.8414424728</v>
      </c>
      <c r="M114" s="8">
        <f>VLOOKUP(J114,Odds!$L$2:$M$31,2,false)</f>
        <v>23.75</v>
      </c>
      <c r="N114" s="12">
        <f>VLOOKUP(if(A114="DST",K114,J114),'Avg Line'!$A$1:$B$32,2,false)</f>
        <v>29.44</v>
      </c>
      <c r="O114" s="31">
        <f t="shared" si="4"/>
        <v>0.8067255435</v>
      </c>
      <c r="P114" s="12">
        <f t="shared" si="5"/>
        <v>4.561624133</v>
      </c>
      <c r="Q114" s="12">
        <f t="shared" si="6"/>
        <v>0.9123248265</v>
      </c>
      <c r="R114" s="33" t="str">
        <f t="shared" si="7"/>
        <v>TBD</v>
      </c>
      <c r="S114" s="33" t="str">
        <f t="shared" si="8"/>
        <v>TBD</v>
      </c>
      <c r="T114" s="33" t="str">
        <f t="shared" si="9"/>
        <v>TBD</v>
      </c>
      <c r="U114" s="3" t="str">
        <f>iferror(VLOOKUP(B114,Calendar!$A$2:$C$1001,2,false),"TBD")</f>
        <v>TBD</v>
      </c>
      <c r="V114" s="3" t="str">
        <f>iferror(VLOOKUP(B114,Calendar!$A$2:$C$1001,3,false),"TBD")</f>
        <v>TBD</v>
      </c>
    </row>
    <row r="115">
      <c r="A115" s="8" t="str">
        <f>VLOOKUP(B115,'FD Salaries'!$M$2:$T$1000,8,false)</f>
        <v>QB</v>
      </c>
      <c r="B115" s="3" t="s">
        <v>328</v>
      </c>
      <c r="C115" s="12" t="str">
        <f>iferror(VLOOKUP(B115,'FD Salaries'!$M$2:$P$1000,3,false)," ")</f>
        <v/>
      </c>
      <c r="D115" s="12" t="str">
        <f>iferror(VLOOKUP(B115,'FD Salaries'!$M$2:$P$1000,4,false)," ")</f>
        <v/>
      </c>
      <c r="E115" s="12">
        <f>VLOOKUP(B115,'FD Salaries'!$M$2:$T$1000,5,false)</f>
        <v>8.819999695</v>
      </c>
      <c r="F115" s="30">
        <f>VLOOKUP(B115,'FD Salaries'!$M$2:$N$1000,2,false)</f>
        <v>5500</v>
      </c>
      <c r="G115" s="31">
        <f t="shared" si="1"/>
        <v>11</v>
      </c>
      <c r="H115" s="31">
        <f t="shared" si="2"/>
        <v>16.5</v>
      </c>
      <c r="I115" s="31">
        <f t="shared" si="3"/>
        <v>22</v>
      </c>
      <c r="J115" s="3" t="str">
        <f>VLOOKUP(B115,'FD Salaries'!$M$2:$T$1000,6,false)</f>
        <v>WAS</v>
      </c>
      <c r="K115" s="3" t="str">
        <f>VLOOKUP(B115,'FD Salaries'!$M$2:$T$1000,7,false)</f>
        <v>PHI</v>
      </c>
      <c r="L115" s="32">
        <f>VLOOKUP(K115,'FD DvP'!A$2:F$34,if(A115="D",6,if(A115="TE",5,if(A115="WR",4,if(A115="RB",3,2)))),FALSE)/VLOOKUP("AVG",'FD DvP'!$A$2:$F$34,if(A115="D",6,if(A115="TE",5,if(A115="WR",4,if(A115="RB",3,2)))),false)</f>
        <v>0.6227819118</v>
      </c>
      <c r="M115" s="8">
        <f>VLOOKUP(J115,Odds!$L$2:$M$31,2,false)</f>
        <v>21.5</v>
      </c>
      <c r="N115" s="12">
        <f>VLOOKUP(if(A115="DST",K115,J115),'Avg Line'!$A$1:$B$32,2,false)</f>
        <v>23.65</v>
      </c>
      <c r="O115" s="31">
        <f t="shared" si="4"/>
        <v>0.9090909091</v>
      </c>
      <c r="P115" s="12">
        <f t="shared" si="5"/>
        <v>4.993578429</v>
      </c>
      <c r="Q115" s="12">
        <f t="shared" si="6"/>
        <v>0.9079233508</v>
      </c>
      <c r="R115" s="33" t="str">
        <f t="shared" si="7"/>
        <v>TBD</v>
      </c>
      <c r="S115" s="33" t="str">
        <f t="shared" si="8"/>
        <v>TBD</v>
      </c>
      <c r="T115" s="33" t="str">
        <f t="shared" si="9"/>
        <v>TBD</v>
      </c>
      <c r="U115" s="3" t="str">
        <f>iferror(VLOOKUP(B115,Calendar!$A$2:$C$1001,2,false),"TBD")</f>
        <v>TBD</v>
      </c>
      <c r="V115" s="3" t="str">
        <f>iferror(VLOOKUP(B115,Calendar!$A$2:$C$1001,3,false),"TBD")</f>
        <v>TBD</v>
      </c>
    </row>
    <row r="116">
      <c r="A116" s="8" t="str">
        <f>VLOOKUP(B116,'FD Salaries'!$M$2:$T$1000,8,false)</f>
        <v>QB</v>
      </c>
      <c r="B116" s="3" t="s">
        <v>394</v>
      </c>
      <c r="C116" s="12" t="str">
        <f>iferror(VLOOKUP(B116,'FD Salaries'!$M$2:$P$1000,3,false)," ")</f>
        <v/>
      </c>
      <c r="D116" s="12" t="str">
        <f>iferror(VLOOKUP(B116,'FD Salaries'!$M$2:$P$1000,4,false)," ")</f>
        <v/>
      </c>
      <c r="E116" s="12">
        <f>VLOOKUP(B116,'FD Salaries'!$M$2:$T$1000,5,false)</f>
        <v>5.340000153</v>
      </c>
      <c r="F116" s="30">
        <f>VLOOKUP(B116,'FD Salaries'!$M$2:$N$1000,2,false)</f>
        <v>5500</v>
      </c>
      <c r="G116" s="31">
        <f t="shared" si="1"/>
        <v>11</v>
      </c>
      <c r="H116" s="31">
        <f t="shared" si="2"/>
        <v>16.5</v>
      </c>
      <c r="I116" s="31">
        <f t="shared" si="3"/>
        <v>22</v>
      </c>
      <c r="J116" s="3" t="str">
        <f>VLOOKUP(B116,'FD Salaries'!$M$2:$T$1000,6,false)</f>
        <v>OAK</v>
      </c>
      <c r="K116" s="3" t="str">
        <f>VLOOKUP(B116,'FD Salaries'!$M$2:$T$1000,7,false)</f>
        <v>KC</v>
      </c>
      <c r="L116" s="32">
        <f>VLOOKUP(K116,'FD DvP'!A$2:F$34,if(A116="D",6,if(A116="TE",5,if(A116="WR",4,if(A116="RB",3,2)))),FALSE)/VLOOKUP("AVG",'FD DvP'!$A$2:$F$34,if(A116="D",6,if(A116="TE",5,if(A116="WR",4,if(A116="RB",3,2)))),false)</f>
        <v>0.9387521465</v>
      </c>
      <c r="M116" s="8">
        <f>VLOOKUP(J116,Odds!$L$2:$M$31,2,false)</f>
        <v>23.75</v>
      </c>
      <c r="N116" s="12">
        <f>VLOOKUP(if(A116="DST",K116,J116),'Avg Line'!$A$1:$B$32,2,false)</f>
        <v>24.3</v>
      </c>
      <c r="O116" s="31">
        <f t="shared" si="4"/>
        <v>0.9773662551</v>
      </c>
      <c r="P116" s="12">
        <f t="shared" si="5"/>
        <v>4.899475078</v>
      </c>
      <c r="Q116" s="12">
        <f t="shared" si="6"/>
        <v>0.8908136505</v>
      </c>
      <c r="R116" s="33" t="str">
        <f t="shared" si="7"/>
        <v>TBD</v>
      </c>
      <c r="S116" s="33" t="str">
        <f t="shared" si="8"/>
        <v>TBD</v>
      </c>
      <c r="T116" s="33" t="str">
        <f t="shared" si="9"/>
        <v>TBD</v>
      </c>
      <c r="U116" s="3" t="str">
        <f>iferror(VLOOKUP(B116,Calendar!$A$2:$C$1001,2,false),"TBD")</f>
        <v>TBD</v>
      </c>
      <c r="V116" s="3" t="str">
        <f>iferror(VLOOKUP(B116,Calendar!$A$2:$C$1001,3,false),"TBD")</f>
        <v>TBD</v>
      </c>
    </row>
    <row r="117">
      <c r="A117" s="8" t="str">
        <f>VLOOKUP(B117,'FD Salaries'!$M$2:$T$1000,8,false)</f>
        <v>QB</v>
      </c>
      <c r="B117" s="3" t="s">
        <v>419</v>
      </c>
      <c r="C117" s="12" t="str">
        <f>iferror(VLOOKUP(B117,'FD Salaries'!$M$2:$P$1000,3,false)," ")</f>
        <v/>
      </c>
      <c r="D117" s="12" t="str">
        <f>iferror(VLOOKUP(B117,'FD Salaries'!$M$2:$P$1000,4,false)," ")</f>
        <v/>
      </c>
      <c r="E117" s="12">
        <f>VLOOKUP(B117,'FD Salaries'!$M$2:$T$1000,5,false)</f>
        <v>4.226666768</v>
      </c>
      <c r="F117" s="30">
        <f>VLOOKUP(B117,'FD Salaries'!$M$2:$N$1000,2,false)</f>
        <v>6400</v>
      </c>
      <c r="G117" s="31">
        <f t="shared" si="1"/>
        <v>12.8</v>
      </c>
      <c r="H117" s="31">
        <f t="shared" si="2"/>
        <v>19.2</v>
      </c>
      <c r="I117" s="31">
        <f t="shared" si="3"/>
        <v>25.6</v>
      </c>
      <c r="J117" s="3" t="str">
        <f>VLOOKUP(B117,'FD Salaries'!$M$2:$T$1000,6,false)</f>
        <v>ARI</v>
      </c>
      <c r="K117" s="3" t="str">
        <f>VLOOKUP(B117,'FD Salaries'!$M$2:$T$1000,7,false)</f>
        <v>NYJ</v>
      </c>
      <c r="L117" s="32">
        <f>VLOOKUP(K117,'FD DvP'!A$2:F$34,if(A117="D",6,if(A117="TE",5,if(A117="WR",4,if(A117="RB",3,2)))),FALSE)/VLOOKUP("AVG",'FD DvP'!$A$2:$F$34,if(A117="D",6,if(A117="TE",5,if(A117="WR",4,if(A117="RB",3,2)))),false)</f>
        <v>1.266170578</v>
      </c>
      <c r="M117" s="8">
        <f>VLOOKUP(J117,Odds!$L$2:$M$31,2,false)</f>
        <v>27.5</v>
      </c>
      <c r="N117" s="12">
        <f>VLOOKUP(if(A117="DST",K117,J117),'Avg Line'!$A$1:$B$32,2,false)</f>
        <v>26.3</v>
      </c>
      <c r="O117" s="31">
        <f t="shared" si="4"/>
        <v>1.045627376</v>
      </c>
      <c r="P117" s="12">
        <f t="shared" si="5"/>
        <v>5.595864274</v>
      </c>
      <c r="Q117" s="12">
        <f t="shared" si="6"/>
        <v>0.8743537928</v>
      </c>
      <c r="R117" s="33">
        <f t="shared" si="7"/>
        <v>0.2405465767</v>
      </c>
      <c r="S117" s="33">
        <f t="shared" si="8"/>
        <v>0.07609793121</v>
      </c>
      <c r="T117" s="33">
        <f t="shared" si="9"/>
        <v>0.0154215574</v>
      </c>
      <c r="U117" s="3">
        <f>iferror(VLOOKUP(B117,Calendar!$A$2:$C$1001,2,false),"TBD")</f>
        <v>6.6</v>
      </c>
      <c r="V117" s="3">
        <f>iferror(VLOOKUP(B117,Calendar!$A$2:$C$1001,3,false),"TBD")</f>
        <v>8.8</v>
      </c>
    </row>
    <row r="118">
      <c r="A118" s="8" t="str">
        <f>VLOOKUP(B118,'FD Salaries'!$M$2:$T$1000,8,false)</f>
        <v>QB</v>
      </c>
      <c r="B118" s="3" t="s">
        <v>368</v>
      </c>
      <c r="C118" s="12" t="str">
        <f>iferror(VLOOKUP(B118,'FD Salaries'!$M$2:$P$1000,3,false)," ")</f>
        <v/>
      </c>
      <c r="D118" s="12" t="str">
        <f>iferror(VLOOKUP(B118,'FD Salaries'!$M$2:$P$1000,4,false)," ")</f>
        <v/>
      </c>
      <c r="E118" s="12">
        <f>VLOOKUP(B118,'FD Salaries'!$M$2:$T$1000,5,false)</f>
        <v>1.24000001</v>
      </c>
      <c r="F118" s="30">
        <f>VLOOKUP(B118,'FD Salaries'!$M$2:$N$1000,2,false)</f>
        <v>5000</v>
      </c>
      <c r="G118" s="31">
        <f t="shared" si="1"/>
        <v>10</v>
      </c>
      <c r="H118" s="31">
        <f t="shared" si="2"/>
        <v>15</v>
      </c>
      <c r="I118" s="31">
        <f t="shared" si="3"/>
        <v>20</v>
      </c>
      <c r="J118" s="3" t="str">
        <f>VLOOKUP(B118,'FD Salaries'!$M$2:$T$1000,6,false)</f>
        <v>LA</v>
      </c>
      <c r="K118" s="3" t="str">
        <f>VLOOKUP(B118,'FD Salaries'!$M$2:$T$1000,7,false)</f>
        <v>DET</v>
      </c>
      <c r="L118" s="32">
        <f>VLOOKUP(K118,'FD DvP'!A$2:F$34,if(A118="D",6,if(A118="TE",5,if(A118="WR",4,if(A118="RB",3,2)))),FALSE)/VLOOKUP("AVG",'FD DvP'!$A$2:$F$34,if(A118="D",6,if(A118="TE",5,if(A118="WR",4,if(A118="RB",3,2)))),false)</f>
        <v>1.341728678</v>
      </c>
      <c r="M118" s="8">
        <f>VLOOKUP(J118,Odds!$L$2:$M$31,2,false)</f>
        <v>20</v>
      </c>
      <c r="N118" s="12">
        <f>VLOOKUP(if(A118="DST",K118,J118),'Avg Line'!$A$1:$B$32,2,false)</f>
        <v>18.75</v>
      </c>
      <c r="O118" s="31">
        <f t="shared" si="4"/>
        <v>1.066666667</v>
      </c>
      <c r="P118" s="12">
        <f t="shared" si="5"/>
        <v>1.774659811</v>
      </c>
      <c r="Q118" s="12">
        <f t="shared" si="6"/>
        <v>0.3549319623</v>
      </c>
      <c r="R118" s="33" t="str">
        <f t="shared" si="7"/>
        <v>TBD</v>
      </c>
      <c r="S118" s="33" t="str">
        <f t="shared" si="8"/>
        <v>TBD</v>
      </c>
      <c r="T118" s="33" t="str">
        <f t="shared" si="9"/>
        <v>TBD</v>
      </c>
      <c r="U118" s="3" t="str">
        <f>iferror(VLOOKUP(B118,Calendar!$A$2:$C$1001,2,false),"TBD")</f>
        <v>TBD</v>
      </c>
      <c r="V118" s="3" t="str">
        <f>iferror(VLOOKUP(B118,Calendar!$A$2:$C$1001,3,false),"TBD")</f>
        <v>TBD</v>
      </c>
    </row>
    <row r="119">
      <c r="A119" s="8" t="str">
        <f>VLOOKUP(B119,'FD Salaries'!$M$2:$T$1000,8,false)</f>
        <v>QB</v>
      </c>
      <c r="B119" s="3" t="s">
        <v>2430</v>
      </c>
      <c r="C119" s="12" t="str">
        <f>iferror(VLOOKUP(B119,'FD Salaries'!$M$2:$P$1000,3,false)," ")</f>
        <v/>
      </c>
      <c r="D119" s="12" t="str">
        <f>iferror(VLOOKUP(B119,'FD Salaries'!$M$2:$P$1000,4,false)," ")</f>
        <v/>
      </c>
      <c r="E119" s="12">
        <f>VLOOKUP(B119,'FD Salaries'!$M$2:$T$1000,5,false)</f>
        <v>0.9200000167</v>
      </c>
      <c r="F119" s="30">
        <f>VLOOKUP(B119,'FD Salaries'!$M$2:$N$1000,2,false)</f>
        <v>5000</v>
      </c>
      <c r="G119" s="31">
        <f t="shared" si="1"/>
        <v>10</v>
      </c>
      <c r="H119" s="31">
        <f t="shared" si="2"/>
        <v>15</v>
      </c>
      <c r="I119" s="31">
        <f t="shared" si="3"/>
        <v>20</v>
      </c>
      <c r="J119" s="3" t="str">
        <f>VLOOKUP(B119,'FD Salaries'!$M$2:$T$1000,6,false)</f>
        <v>CHI</v>
      </c>
      <c r="K119" s="3" t="str">
        <f>VLOOKUP(B119,'FD Salaries'!$M$2:$T$1000,7,false)</f>
        <v>JAC</v>
      </c>
      <c r="L119" s="32">
        <f>VLOOKUP(K119,'FD DvP'!A$2:F$34,if(A119="D",6,if(A119="TE",5,if(A119="WR",4,if(A119="RB",3,2)))),FALSE)/VLOOKUP("AVG",'FD DvP'!$A$2:$F$34,if(A119="D",6,if(A119="TE",5,if(A119="WR",4,if(A119="RB",3,2)))),false)</f>
        <v>1.143674871</v>
      </c>
      <c r="M119" s="8">
        <f>VLOOKUP(J119,Odds!$L$2:$M$31,2,false)</f>
        <v>24.5</v>
      </c>
      <c r="N119" s="12">
        <f>VLOOKUP(if(A119="DST",K119,J119),'Avg Line'!$A$1:$B$32,2,false)</f>
        <v>26.19</v>
      </c>
      <c r="O119" s="31">
        <f t="shared" si="4"/>
        <v>0.935471554</v>
      </c>
      <c r="P119" s="12">
        <f t="shared" si="5"/>
        <v>0.9842853022</v>
      </c>
      <c r="Q119" s="12">
        <f t="shared" si="6"/>
        <v>0.1968570604</v>
      </c>
      <c r="R119" s="33" t="str">
        <f t="shared" si="7"/>
        <v>TBD</v>
      </c>
      <c r="S119" s="33" t="str">
        <f t="shared" si="8"/>
        <v>TBD</v>
      </c>
      <c r="T119" s="33" t="str">
        <f t="shared" si="9"/>
        <v>TBD</v>
      </c>
      <c r="U119" s="3" t="str">
        <f>iferror(VLOOKUP(B119,Calendar!$A$2:$C$1001,2,false),"TBD")</f>
        <v>TBD</v>
      </c>
      <c r="V119" s="3" t="str">
        <f>iferror(VLOOKUP(B119,Calendar!$A$2:$C$1001,3,false),"TBD")</f>
        <v>TBD</v>
      </c>
    </row>
    <row r="120">
      <c r="A120" s="8" t="str">
        <f>VLOOKUP(B120,'FD Salaries'!$M$2:$T$1000,8,false)</f>
        <v>QB</v>
      </c>
      <c r="B120" s="3" t="s">
        <v>354</v>
      </c>
      <c r="C120" s="12" t="str">
        <f>iferror(VLOOKUP(B120,'FD Salaries'!$M$2:$P$1000,3,false)," ")</f>
        <v/>
      </c>
      <c r="D120" s="12" t="str">
        <f>iferror(VLOOKUP(B120,'FD Salaries'!$M$2:$P$1000,4,false)," ")</f>
        <v/>
      </c>
      <c r="E120" s="12">
        <f>VLOOKUP(B120,'FD Salaries'!$M$2:$T$1000,5,false)</f>
        <v>0.8000000119</v>
      </c>
      <c r="F120" s="30">
        <f>VLOOKUP(B120,'FD Salaries'!$M$2:$N$1000,2,false)</f>
        <v>5000</v>
      </c>
      <c r="G120" s="31">
        <f t="shared" si="1"/>
        <v>10</v>
      </c>
      <c r="H120" s="31">
        <f t="shared" si="2"/>
        <v>15</v>
      </c>
      <c r="I120" s="31">
        <f t="shared" si="3"/>
        <v>20</v>
      </c>
      <c r="J120" s="3" t="str">
        <f>VLOOKUP(B120,'FD Salaries'!$M$2:$T$1000,6,false)</f>
        <v>CAR</v>
      </c>
      <c r="K120" s="3" t="str">
        <f>VLOOKUP(B120,'FD Salaries'!$M$2:$T$1000,7,false)</f>
        <v>NO</v>
      </c>
      <c r="L120" s="32">
        <f>VLOOKUP(K120,'FD DvP'!A$2:F$34,if(A120="D",6,if(A120="TE",5,if(A120="WR",4,if(A120="RB",3,2)))),FALSE)/VLOOKUP("AVG",'FD DvP'!$A$2:$F$34,if(A120="D",6,if(A120="TE",5,if(A120="WR",4,if(A120="RB",3,2)))),false)</f>
        <v>1.064682313</v>
      </c>
      <c r="M120" s="8">
        <f>VLOOKUP(J120,Odds!$L$2:$M$31,2,false)</f>
        <v>25.5</v>
      </c>
      <c r="N120" s="12">
        <f>VLOOKUP(if(A120="DST",K120,J120),'Avg Line'!$A$1:$B$32,2,false)</f>
        <v>25</v>
      </c>
      <c r="O120" s="31">
        <f t="shared" si="4"/>
        <v>1.02</v>
      </c>
      <c r="P120" s="12">
        <f t="shared" si="5"/>
        <v>0.86878078</v>
      </c>
      <c r="Q120" s="12">
        <f t="shared" si="6"/>
        <v>0.173756156</v>
      </c>
      <c r="R120" s="33" t="str">
        <f t="shared" si="7"/>
        <v>TBD</v>
      </c>
      <c r="S120" s="33" t="str">
        <f t="shared" si="8"/>
        <v>TBD</v>
      </c>
      <c r="T120" s="33" t="str">
        <f t="shared" si="9"/>
        <v>TBD</v>
      </c>
      <c r="U120" s="3" t="str">
        <f>iferror(VLOOKUP(B120,Calendar!$A$2:$C$1001,2,false),"TBD")</f>
        <v>TBD</v>
      </c>
      <c r="V120" s="3" t="str">
        <f>iferror(VLOOKUP(B120,Calendar!$A$2:$C$1001,3,false),"TBD")</f>
        <v>TBD</v>
      </c>
    </row>
    <row r="121">
      <c r="A121" s="8" t="str">
        <f>VLOOKUP(B121,'FD Salaries'!$M$2:$T$1000,8,false)</f>
        <v>QB</v>
      </c>
      <c r="B121" s="3" t="s">
        <v>321</v>
      </c>
      <c r="C121" s="12" t="str">
        <f>iferror(VLOOKUP(B121,'FD Salaries'!$M$2:$P$1000,3,false)," ")</f>
        <v/>
      </c>
      <c r="D121" s="12" t="str">
        <f>iferror(VLOOKUP(B121,'FD Salaries'!$M$2:$P$1000,4,false)," ")</f>
        <v/>
      </c>
      <c r="E121" s="12">
        <f>VLOOKUP(B121,'FD Salaries'!$M$2:$T$1000,5,false)</f>
        <v>0.6000000238</v>
      </c>
      <c r="F121" s="30">
        <f>VLOOKUP(B121,'FD Salaries'!$M$2:$N$1000,2,false)</f>
        <v>5000</v>
      </c>
      <c r="G121" s="31">
        <f t="shared" si="1"/>
        <v>10</v>
      </c>
      <c r="H121" s="31">
        <f t="shared" si="2"/>
        <v>15</v>
      </c>
      <c r="I121" s="31">
        <f t="shared" si="3"/>
        <v>20</v>
      </c>
      <c r="J121" s="3" t="str">
        <f>VLOOKUP(B121,'FD Salaries'!$M$2:$T$1000,6,false)</f>
        <v>BUF</v>
      </c>
      <c r="K121" s="3" t="str">
        <f>VLOOKUP(B121,'FD Salaries'!$M$2:$T$1000,7,false)</f>
        <v>SF</v>
      </c>
      <c r="L121" s="32">
        <f>VLOOKUP(K121,'FD DvP'!A$2:F$34,if(A121="D",6,if(A121="TE",5,if(A121="WR",4,if(A121="RB",3,2)))),FALSE)/VLOOKUP("AVG",'FD DvP'!$A$2:$F$34,if(A121="D",6,if(A121="TE",5,if(A121="WR",4,if(A121="RB",3,2)))),false)</f>
        <v>0.9765311963</v>
      </c>
      <c r="M121" s="8">
        <f>VLOOKUP(J121,Odds!$L$2:$M$31,2,false)</f>
        <v>26.25</v>
      </c>
      <c r="N121" s="12">
        <f>VLOOKUP(if(A121="DST",K121,J121),'Avg Line'!$A$1:$B$32,2,false)</f>
        <v>20.75</v>
      </c>
      <c r="O121" s="31">
        <f t="shared" si="4"/>
        <v>1.265060241</v>
      </c>
      <c r="P121" s="12">
        <f t="shared" si="5"/>
        <v>0.7412225038</v>
      </c>
      <c r="Q121" s="12">
        <f t="shared" si="6"/>
        <v>0.1482445008</v>
      </c>
      <c r="R121" s="33" t="str">
        <f t="shared" si="7"/>
        <v>TBD</v>
      </c>
      <c r="S121" s="33" t="str">
        <f t="shared" si="8"/>
        <v>TBD</v>
      </c>
      <c r="T121" s="33" t="str">
        <f t="shared" si="9"/>
        <v>TBD</v>
      </c>
      <c r="U121" s="3" t="str">
        <f>iferror(VLOOKUP(B121,Calendar!$A$2:$C$1001,2,false),"TBD")</f>
        <v>TBD</v>
      </c>
      <c r="V121" s="3" t="str">
        <f>iferror(VLOOKUP(B121,Calendar!$A$2:$C$1001,3,false),"TBD")</f>
        <v>TBD</v>
      </c>
    </row>
    <row r="122">
      <c r="A122" s="8" t="str">
        <f>VLOOKUP(B122,'FD Salaries'!$M$2:$T$1000,8,false)</f>
        <v>QB</v>
      </c>
      <c r="B122" s="3" t="s">
        <v>373</v>
      </c>
      <c r="C122" s="12" t="str">
        <f>iferror(VLOOKUP(B122,'FD Salaries'!$M$2:$P$1000,3,false)," ")</f>
        <v/>
      </c>
      <c r="D122" s="12" t="str">
        <f>iferror(VLOOKUP(B122,'FD Salaries'!$M$2:$P$1000,4,false)," ")</f>
        <v/>
      </c>
      <c r="E122" s="12">
        <f>VLOOKUP(B122,'FD Salaries'!$M$2:$T$1000,5,false)</f>
        <v>0.3600000143</v>
      </c>
      <c r="F122" s="30">
        <f>VLOOKUP(B122,'FD Salaries'!$M$2:$N$1000,2,false)</f>
        <v>5500</v>
      </c>
      <c r="G122" s="31">
        <f t="shared" si="1"/>
        <v>11</v>
      </c>
      <c r="H122" s="31">
        <f t="shared" si="2"/>
        <v>16.5</v>
      </c>
      <c r="I122" s="31">
        <f t="shared" si="3"/>
        <v>22</v>
      </c>
      <c r="J122" s="3" t="str">
        <f>VLOOKUP(B122,'FD Salaries'!$M$2:$T$1000,6,false)</f>
        <v>MIA</v>
      </c>
      <c r="K122" s="3" t="str">
        <f>VLOOKUP(B122,'FD Salaries'!$M$2:$T$1000,7,false)</f>
        <v>PIT</v>
      </c>
      <c r="L122" s="32">
        <f>VLOOKUP(K122,'FD DvP'!A$2:F$34,if(A122="D",6,if(A122="TE",5,if(A122="WR",4,if(A122="RB",3,2)))),FALSE)/VLOOKUP("AVG",'FD DvP'!$A$2:$F$34,if(A122="D",6,if(A122="TE",5,if(A122="WR",4,if(A122="RB",3,2)))),false)</f>
        <v>0.9856897539</v>
      </c>
      <c r="M122" s="8">
        <f>VLOOKUP(J122,Odds!$L$2:$M$31,2,false)</f>
        <v>20.25</v>
      </c>
      <c r="N122" s="12">
        <f>VLOOKUP(if(A122="DST",K122,J122),'Avg Line'!$A$1:$B$32,2,false)</f>
        <v>20.7</v>
      </c>
      <c r="O122" s="31">
        <f t="shared" si="4"/>
        <v>0.9782608696</v>
      </c>
      <c r="P122" s="12">
        <f t="shared" si="5"/>
        <v>0.3471342315</v>
      </c>
      <c r="Q122" s="12">
        <f t="shared" si="6"/>
        <v>0.06311531481</v>
      </c>
      <c r="R122" s="33" t="str">
        <f t="shared" si="7"/>
        <v>TBD</v>
      </c>
      <c r="S122" s="33" t="str">
        <f t="shared" si="8"/>
        <v>TBD</v>
      </c>
      <c r="T122" s="33" t="str">
        <f t="shared" si="9"/>
        <v>TBD</v>
      </c>
      <c r="U122" s="3" t="str">
        <f>iferror(VLOOKUP(B122,Calendar!$A$2:$C$1001,2,false),"TBD")</f>
        <v>TBD</v>
      </c>
      <c r="V122" s="3" t="str">
        <f>iferror(VLOOKUP(B122,Calendar!$A$2:$C$1001,3,false),"TBD")</f>
        <v>TBD</v>
      </c>
    </row>
    <row r="123">
      <c r="A123" s="8" t="str">
        <f>VLOOKUP(B123,'FD Salaries'!$M$2:$T$1000,8,false)</f>
        <v>QB</v>
      </c>
      <c r="B123" s="3" t="s">
        <v>2434</v>
      </c>
      <c r="C123" s="12" t="str">
        <f>iferror(VLOOKUP(B123,'FD Salaries'!$M$2:$P$1000,3,false)," ")</f>
        <v/>
      </c>
      <c r="D123" s="12" t="str">
        <f>iferror(VLOOKUP(B123,'FD Salaries'!$M$2:$P$1000,4,false)," ")</f>
        <v/>
      </c>
      <c r="E123" s="12">
        <f>VLOOKUP(B123,'FD Salaries'!$M$2:$T$1000,5,false)</f>
        <v>0</v>
      </c>
      <c r="F123" s="30">
        <f>VLOOKUP(B123,'FD Salaries'!$M$2:$N$1000,2,false)</f>
        <v>5000</v>
      </c>
      <c r="G123" s="31">
        <f t="shared" si="1"/>
        <v>10</v>
      </c>
      <c r="H123" s="31">
        <f t="shared" si="2"/>
        <v>15</v>
      </c>
      <c r="I123" s="31">
        <f t="shared" si="3"/>
        <v>20</v>
      </c>
      <c r="J123" s="3" t="str">
        <f>VLOOKUP(B123,'FD Salaries'!$M$2:$T$1000,6,false)</f>
        <v>BAL</v>
      </c>
      <c r="K123" s="3" t="str">
        <f>VLOOKUP(B123,'FD Salaries'!$M$2:$T$1000,7,false)</f>
        <v>NYG</v>
      </c>
      <c r="L123" s="32">
        <f>VLOOKUP(K123,'FD DvP'!A$2:F$34,if(A123="D",6,if(A123="TE",5,if(A123="WR",4,if(A123="RB",3,2)))),FALSE)/VLOOKUP("AVG",'FD DvP'!$A$2:$F$34,if(A123="D",6,if(A123="TE",5,if(A123="WR",4,if(A123="RB",3,2)))),false)</f>
        <v>0.8826559817</v>
      </c>
      <c r="M123" s="8">
        <f>VLOOKUP(J123,Odds!$L$2:$M$31,2,false)</f>
        <v>20.75</v>
      </c>
      <c r="N123" s="12">
        <f>VLOOKUP(if(A123="DST",K123,J123),'Avg Line'!$A$1:$B$32,2,false)</f>
        <v>23.8</v>
      </c>
      <c r="O123" s="31">
        <f t="shared" si="4"/>
        <v>0.8718487395</v>
      </c>
      <c r="P123" s="12">
        <f t="shared" si="5"/>
        <v>0</v>
      </c>
      <c r="Q123" s="12">
        <f t="shared" si="6"/>
        <v>0</v>
      </c>
      <c r="R123" s="33" t="str">
        <f t="shared" si="7"/>
        <v>TBD</v>
      </c>
      <c r="S123" s="33" t="str">
        <f t="shared" si="8"/>
        <v>TBD</v>
      </c>
      <c r="T123" s="33" t="str">
        <f t="shared" si="9"/>
        <v>TBD</v>
      </c>
      <c r="U123" s="3" t="str">
        <f>iferror(VLOOKUP(B123,Calendar!$A$2:$C$1001,2,false),"TBD")</f>
        <v>TBD</v>
      </c>
      <c r="V123" s="3" t="str">
        <f>iferror(VLOOKUP(B123,Calendar!$A$2:$C$1001,3,false),"TBD")</f>
        <v>TBD</v>
      </c>
    </row>
    <row r="124">
      <c r="A124" s="8" t="str">
        <f>VLOOKUP(B124,'FD Salaries'!$M$2:$T$1000,8,false)</f>
        <v>QB</v>
      </c>
      <c r="B124" s="3" t="s">
        <v>323</v>
      </c>
      <c r="C124" s="12" t="str">
        <f>iferror(VLOOKUP(B124,'FD Salaries'!$M$2:$P$1000,3,false)," ")</f>
        <v/>
      </c>
      <c r="D124" s="12" t="str">
        <f>iferror(VLOOKUP(B124,'FD Salaries'!$M$2:$P$1000,4,false)," ")</f>
        <v/>
      </c>
      <c r="E124" s="12">
        <f>VLOOKUP(B124,'FD Salaries'!$M$2:$T$1000,5,false)</f>
        <v>0</v>
      </c>
      <c r="F124" s="30">
        <f>VLOOKUP(B124,'FD Salaries'!$M$2:$N$1000,2,false)</f>
        <v>5000</v>
      </c>
      <c r="G124" s="31">
        <f t="shared" si="1"/>
        <v>10</v>
      </c>
      <c r="H124" s="31">
        <f t="shared" si="2"/>
        <v>15</v>
      </c>
      <c r="I124" s="31">
        <f t="shared" si="3"/>
        <v>20</v>
      </c>
      <c r="J124" s="3" t="str">
        <f>VLOOKUP(B124,'FD Salaries'!$M$2:$T$1000,6,false)</f>
        <v>BUF</v>
      </c>
      <c r="K124" s="3" t="str">
        <f>VLOOKUP(B124,'FD Salaries'!$M$2:$T$1000,7,false)</f>
        <v>SF</v>
      </c>
      <c r="L124" s="32">
        <f>VLOOKUP(K124,'FD DvP'!A$2:F$34,if(A124="D",6,if(A124="TE",5,if(A124="WR",4,if(A124="RB",3,2)))),FALSE)/VLOOKUP("AVG",'FD DvP'!$A$2:$F$34,if(A124="D",6,if(A124="TE",5,if(A124="WR",4,if(A124="RB",3,2)))),false)</f>
        <v>0.9765311963</v>
      </c>
      <c r="M124" s="8">
        <f>VLOOKUP(J124,Odds!$L$2:$M$31,2,false)</f>
        <v>26.25</v>
      </c>
      <c r="N124" s="12">
        <f>VLOOKUP(if(A124="DST",K124,J124),'Avg Line'!$A$1:$B$32,2,false)</f>
        <v>20.75</v>
      </c>
      <c r="O124" s="31">
        <f t="shared" si="4"/>
        <v>1.265060241</v>
      </c>
      <c r="P124" s="12">
        <f t="shared" si="5"/>
        <v>0</v>
      </c>
      <c r="Q124" s="12">
        <f t="shared" si="6"/>
        <v>0</v>
      </c>
      <c r="R124" s="33" t="str">
        <f t="shared" si="7"/>
        <v>TBD</v>
      </c>
      <c r="S124" s="33" t="str">
        <f t="shared" si="8"/>
        <v>TBD</v>
      </c>
      <c r="T124" s="33" t="str">
        <f t="shared" si="9"/>
        <v>TBD</v>
      </c>
      <c r="U124" s="3" t="str">
        <f>iferror(VLOOKUP(B124,Calendar!$A$2:$C$1001,2,false),"TBD")</f>
        <v>TBD</v>
      </c>
      <c r="V124" s="3" t="str">
        <f>iferror(VLOOKUP(B124,Calendar!$A$2:$C$1001,3,false),"TBD")</f>
        <v>TBD</v>
      </c>
    </row>
    <row r="125">
      <c r="A125" s="8" t="str">
        <f>VLOOKUP(B125,'FD Salaries'!$M$2:$T$1000,8,false)</f>
        <v>QB</v>
      </c>
      <c r="B125" s="3" t="s">
        <v>359</v>
      </c>
      <c r="C125" s="12" t="str">
        <f>iferror(VLOOKUP(B125,'FD Salaries'!$M$2:$P$1000,3,false)," ")</f>
        <v/>
      </c>
      <c r="D125" s="12" t="str">
        <f>iferror(VLOOKUP(B125,'FD Salaries'!$M$2:$P$1000,4,false)," ")</f>
        <v/>
      </c>
      <c r="E125" s="12">
        <f>VLOOKUP(B125,'FD Salaries'!$M$2:$T$1000,5,false)</f>
        <v>0</v>
      </c>
      <c r="F125" s="30">
        <f>VLOOKUP(B125,'FD Salaries'!$M$2:$N$1000,2,false)</f>
        <v>5000</v>
      </c>
      <c r="G125" s="31">
        <f t="shared" si="1"/>
        <v>10</v>
      </c>
      <c r="H125" s="31">
        <f t="shared" si="2"/>
        <v>15</v>
      </c>
      <c r="I125" s="31">
        <f t="shared" si="3"/>
        <v>20</v>
      </c>
      <c r="J125" s="3" t="str">
        <f>VLOOKUP(B125,'FD Salaries'!$M$2:$T$1000,6,false)</f>
        <v>CHI</v>
      </c>
      <c r="K125" s="3" t="str">
        <f>VLOOKUP(B125,'FD Salaries'!$M$2:$T$1000,7,false)</f>
        <v>JAC</v>
      </c>
      <c r="L125" s="32">
        <f>VLOOKUP(K125,'FD DvP'!A$2:F$34,if(A125="D",6,if(A125="TE",5,if(A125="WR",4,if(A125="RB",3,2)))),FALSE)/VLOOKUP("AVG",'FD DvP'!$A$2:$F$34,if(A125="D",6,if(A125="TE",5,if(A125="WR",4,if(A125="RB",3,2)))),false)</f>
        <v>1.143674871</v>
      </c>
      <c r="M125" s="8">
        <f>VLOOKUP(J125,Odds!$L$2:$M$31,2,false)</f>
        <v>24.5</v>
      </c>
      <c r="N125" s="12">
        <f>VLOOKUP(if(A125="DST",K125,J125),'Avg Line'!$A$1:$B$32,2,false)</f>
        <v>26.19</v>
      </c>
      <c r="O125" s="31">
        <f t="shared" si="4"/>
        <v>0.935471554</v>
      </c>
      <c r="P125" s="12">
        <f t="shared" si="5"/>
        <v>0</v>
      </c>
      <c r="Q125" s="12">
        <f t="shared" si="6"/>
        <v>0</v>
      </c>
      <c r="R125" s="33" t="str">
        <f t="shared" si="7"/>
        <v>TBD</v>
      </c>
      <c r="S125" s="33" t="str">
        <f t="shared" si="8"/>
        <v>TBD</v>
      </c>
      <c r="T125" s="33" t="str">
        <f t="shared" si="9"/>
        <v>TBD</v>
      </c>
      <c r="U125" s="3" t="str">
        <f>iferror(VLOOKUP(B125,Calendar!$A$2:$C$1001,2,false),"TBD")</f>
        <v>TBD</v>
      </c>
      <c r="V125" s="3" t="str">
        <f>iferror(VLOOKUP(B125,Calendar!$A$2:$C$1001,3,false),"TBD")</f>
        <v>TBD</v>
      </c>
    </row>
    <row r="126">
      <c r="A126" s="8" t="str">
        <f>VLOOKUP(B126,'FD Salaries'!$M$2:$T$1000,8,false)</f>
        <v>QB</v>
      </c>
      <c r="B126" s="3" t="s">
        <v>388</v>
      </c>
      <c r="C126" s="12" t="str">
        <f>iferror(VLOOKUP(B126,'FD Salaries'!$M$2:$P$1000,3,false)," ")</f>
        <v/>
      </c>
      <c r="D126" s="12" t="str">
        <f>iferror(VLOOKUP(B126,'FD Salaries'!$M$2:$P$1000,4,false)," ")</f>
        <v/>
      </c>
      <c r="E126" s="12">
        <f>VLOOKUP(B126,'FD Salaries'!$M$2:$T$1000,5,false)</f>
        <v>0</v>
      </c>
      <c r="F126" s="30">
        <f>VLOOKUP(B126,'FD Salaries'!$M$2:$N$1000,2,false)</f>
        <v>5000</v>
      </c>
      <c r="G126" s="31">
        <f t="shared" si="1"/>
        <v>10</v>
      </c>
      <c r="H126" s="31">
        <f t="shared" si="2"/>
        <v>15</v>
      </c>
      <c r="I126" s="31">
        <f t="shared" si="3"/>
        <v>20</v>
      </c>
      <c r="J126" s="3" t="str">
        <f>VLOOKUP(B126,'FD Salaries'!$M$2:$T$1000,6,false)</f>
        <v>CIN</v>
      </c>
      <c r="K126" s="3" t="str">
        <f>VLOOKUP(B126,'FD Salaries'!$M$2:$T$1000,7,false)</f>
        <v>NE</v>
      </c>
      <c r="L126" s="32">
        <f>VLOOKUP(K126,'FD DvP'!A$2:F$34,if(A126="D",6,if(A126="TE",5,if(A126="WR",4,if(A126="RB",3,2)))),FALSE)/VLOOKUP("AVG",'FD DvP'!$A$2:$F$34,if(A126="D",6,if(A126="TE",5,if(A126="WR",4,if(A126="RB",3,2)))),false)</f>
        <v>1.085289067</v>
      </c>
      <c r="M126" s="8">
        <f>VLOOKUP(J126,Odds!$L$2:$M$31,2,false)</f>
        <v>19</v>
      </c>
      <c r="N126" s="12">
        <f>VLOOKUP(if(A126="DST",K126,J126),'Avg Line'!$A$1:$B$32,2,false)</f>
        <v>23.35</v>
      </c>
      <c r="O126" s="31">
        <f t="shared" si="4"/>
        <v>0.8137044968</v>
      </c>
      <c r="P126" s="12">
        <f t="shared" si="5"/>
        <v>0</v>
      </c>
      <c r="Q126" s="12">
        <f t="shared" si="6"/>
        <v>0</v>
      </c>
      <c r="R126" s="33" t="str">
        <f t="shared" si="7"/>
        <v>TBD</v>
      </c>
      <c r="S126" s="33" t="str">
        <f t="shared" si="8"/>
        <v>TBD</v>
      </c>
      <c r="T126" s="33" t="str">
        <f t="shared" si="9"/>
        <v>TBD</v>
      </c>
      <c r="U126" s="3" t="str">
        <f>iferror(VLOOKUP(B126,Calendar!$A$2:$C$1001,2,false),"TBD")</f>
        <v>TBD</v>
      </c>
      <c r="V126" s="3" t="str">
        <f>iferror(VLOOKUP(B126,Calendar!$A$2:$C$1001,3,false),"TBD")</f>
        <v>TBD</v>
      </c>
    </row>
    <row r="127">
      <c r="A127" s="8" t="str">
        <f>VLOOKUP(B127,'FD Salaries'!$M$2:$T$1000,8,false)</f>
        <v>QB</v>
      </c>
      <c r="B127" s="3" t="s">
        <v>2465</v>
      </c>
      <c r="C127" s="12" t="str">
        <f>iferror(VLOOKUP(B127,'FD Salaries'!$M$2:$P$1000,3,false)," ")</f>
        <v/>
      </c>
      <c r="D127" s="12" t="str">
        <f>iferror(VLOOKUP(B127,'FD Salaries'!$M$2:$P$1000,4,false)," ")</f>
        <v/>
      </c>
      <c r="E127" s="12">
        <f>VLOOKUP(B127,'FD Salaries'!$M$2:$T$1000,5,false)</f>
        <v>0</v>
      </c>
      <c r="F127" s="30">
        <f>VLOOKUP(B127,'FD Salaries'!$M$2:$N$1000,2,false)</f>
        <v>5000</v>
      </c>
      <c r="G127" s="31">
        <f t="shared" si="1"/>
        <v>10</v>
      </c>
      <c r="H127" s="31">
        <f t="shared" si="2"/>
        <v>15</v>
      </c>
      <c r="I127" s="31">
        <f t="shared" si="3"/>
        <v>20</v>
      </c>
      <c r="J127" s="3" t="str">
        <f>VLOOKUP(B127,'FD Salaries'!$M$2:$T$1000,6,false)</f>
        <v>CIN</v>
      </c>
      <c r="K127" s="3" t="str">
        <f>VLOOKUP(B127,'FD Salaries'!$M$2:$T$1000,7,false)</f>
        <v>NE</v>
      </c>
      <c r="L127" s="32">
        <f>VLOOKUP(K127,'FD DvP'!A$2:F$34,if(A127="D",6,if(A127="TE",5,if(A127="WR",4,if(A127="RB",3,2)))),FALSE)/VLOOKUP("AVG",'FD DvP'!$A$2:$F$34,if(A127="D",6,if(A127="TE",5,if(A127="WR",4,if(A127="RB",3,2)))),false)</f>
        <v>1.085289067</v>
      </c>
      <c r="M127" s="8">
        <f>VLOOKUP(J127,Odds!$L$2:$M$31,2,false)</f>
        <v>19</v>
      </c>
      <c r="N127" s="12">
        <f>VLOOKUP(if(A127="DST",K127,J127),'Avg Line'!$A$1:$B$32,2,false)</f>
        <v>23.35</v>
      </c>
      <c r="O127" s="31">
        <f t="shared" si="4"/>
        <v>0.8137044968</v>
      </c>
      <c r="P127" s="12">
        <f t="shared" si="5"/>
        <v>0</v>
      </c>
      <c r="Q127" s="12">
        <f t="shared" si="6"/>
        <v>0</v>
      </c>
      <c r="R127" s="33" t="str">
        <f t="shared" si="7"/>
        <v>TBD</v>
      </c>
      <c r="S127" s="33" t="str">
        <f t="shared" si="8"/>
        <v>TBD</v>
      </c>
      <c r="T127" s="33" t="str">
        <f t="shared" si="9"/>
        <v>TBD</v>
      </c>
      <c r="U127" s="3" t="str">
        <f>iferror(VLOOKUP(B127,Calendar!$A$2:$C$1001,2,false),"TBD")</f>
        <v>TBD</v>
      </c>
      <c r="V127" s="3" t="str">
        <f>iferror(VLOOKUP(B127,Calendar!$A$2:$C$1001,3,false),"TBD")</f>
        <v>TBD</v>
      </c>
    </row>
    <row r="128">
      <c r="A128" s="8" t="str">
        <f>VLOOKUP(B128,'FD Salaries'!$M$2:$T$1000,8,false)</f>
        <v>QB</v>
      </c>
      <c r="B128" s="3" t="s">
        <v>2470</v>
      </c>
      <c r="C128" s="12" t="str">
        <f>iferror(VLOOKUP(B128,'FD Salaries'!$M$2:$P$1000,3,false)," ")</f>
        <v/>
      </c>
      <c r="D128" s="12" t="str">
        <f>iferror(VLOOKUP(B128,'FD Salaries'!$M$2:$P$1000,4,false)," ")</f>
        <v/>
      </c>
      <c r="E128" s="12">
        <f>VLOOKUP(B128,'FD Salaries'!$M$2:$T$1000,5,false)</f>
        <v>0</v>
      </c>
      <c r="F128" s="30">
        <f>VLOOKUP(B128,'FD Salaries'!$M$2:$N$1000,2,false)</f>
        <v>5000</v>
      </c>
      <c r="G128" s="31">
        <f t="shared" si="1"/>
        <v>10</v>
      </c>
      <c r="H128" s="31">
        <f t="shared" si="2"/>
        <v>15</v>
      </c>
      <c r="I128" s="31">
        <f t="shared" si="3"/>
        <v>20</v>
      </c>
      <c r="J128" s="3" t="str">
        <f>VLOOKUP(B128,'FD Salaries'!$M$2:$T$1000,6,false)</f>
        <v>DAL</v>
      </c>
      <c r="K128" s="3" t="str">
        <f>VLOOKUP(B128,'FD Salaries'!$M$2:$T$1000,7,false)</f>
        <v>GB</v>
      </c>
      <c r="L128" s="32">
        <f>VLOOKUP(K128,'FD DvP'!A$2:F$34,if(A128="D",6,if(A128="TE",5,if(A128="WR",4,if(A128="RB",3,2)))),FALSE)/VLOOKUP("AVG",'FD DvP'!$A$2:$F$34,if(A128="D",6,if(A128="TE",5,if(A128="WR",4,if(A128="RB",3,2)))),false)</f>
        <v>1.040641099</v>
      </c>
      <c r="M128" s="8">
        <f>VLOOKUP(J128,Odds!$L$2:$M$31,2,false)</f>
        <v>21.25</v>
      </c>
      <c r="N128" s="12">
        <f>VLOOKUP(if(A128="DST",K128,J128),'Avg Line'!$A$1:$B$32,2,false)</f>
        <v>31.42</v>
      </c>
      <c r="O128" s="31">
        <f t="shared" si="4"/>
        <v>0.6763208148</v>
      </c>
      <c r="P128" s="12">
        <f t="shared" si="5"/>
        <v>0</v>
      </c>
      <c r="Q128" s="12">
        <f t="shared" si="6"/>
        <v>0</v>
      </c>
      <c r="R128" s="33" t="str">
        <f t="shared" si="7"/>
        <v>TBD</v>
      </c>
      <c r="S128" s="33" t="str">
        <f t="shared" si="8"/>
        <v>TBD</v>
      </c>
      <c r="T128" s="33" t="str">
        <f t="shared" si="9"/>
        <v>TBD</v>
      </c>
      <c r="U128" s="3" t="str">
        <f>iferror(VLOOKUP(B128,Calendar!$A$2:$C$1001,2,false),"TBD")</f>
        <v>TBD</v>
      </c>
      <c r="V128" s="3" t="str">
        <f>iferror(VLOOKUP(B128,Calendar!$A$2:$C$1001,3,false),"TBD")</f>
        <v>TBD</v>
      </c>
    </row>
    <row r="129">
      <c r="A129" s="8" t="str">
        <f>VLOOKUP(B129,'FD Salaries'!$M$2:$T$1000,8,false)</f>
        <v>QB</v>
      </c>
      <c r="B129" s="3" t="s">
        <v>2471</v>
      </c>
      <c r="C129" s="12" t="str">
        <f>iferror(VLOOKUP(B129,'FD Salaries'!$M$2:$P$1000,3,false)," ")</f>
        <v/>
      </c>
      <c r="D129" s="12" t="str">
        <f>iferror(VLOOKUP(B129,'FD Salaries'!$M$2:$P$1000,4,false)," ")</f>
        <v/>
      </c>
      <c r="E129" s="12">
        <f>VLOOKUP(B129,'FD Salaries'!$M$2:$T$1000,5,false)</f>
        <v>0</v>
      </c>
      <c r="F129" s="30">
        <f>VLOOKUP(B129,'FD Salaries'!$M$2:$N$1000,2,false)</f>
        <v>5000</v>
      </c>
      <c r="G129" s="31">
        <f t="shared" si="1"/>
        <v>10</v>
      </c>
      <c r="H129" s="31">
        <f t="shared" si="2"/>
        <v>15</v>
      </c>
      <c r="I129" s="31">
        <f t="shared" si="3"/>
        <v>20</v>
      </c>
      <c r="J129" s="3" t="str">
        <f>VLOOKUP(B129,'FD Salaries'!$M$2:$T$1000,6,false)</f>
        <v>DET</v>
      </c>
      <c r="K129" s="3" t="str">
        <f>VLOOKUP(B129,'FD Salaries'!$M$2:$T$1000,7,false)</f>
        <v>LA</v>
      </c>
      <c r="L129" s="32">
        <f>VLOOKUP(K129,'FD DvP'!A$2:F$34,if(A129="D",6,if(A129="TE",5,if(A129="WR",4,if(A129="RB",3,2)))),FALSE)/VLOOKUP("AVG",'FD DvP'!$A$2:$F$34,if(A129="D",6,if(A129="TE",5,if(A129="WR",4,if(A129="RB",3,2)))),false)</f>
        <v>0.9204350315</v>
      </c>
      <c r="M129" s="8">
        <f>VLOOKUP(J129,Odds!$L$2:$M$31,2,false)</f>
        <v>23.5</v>
      </c>
      <c r="N129" s="12">
        <f>VLOOKUP(if(A129="DST",K129,J129),'Avg Line'!$A$1:$B$32,2,false)</f>
        <v>23.75</v>
      </c>
      <c r="O129" s="31">
        <f t="shared" si="4"/>
        <v>0.9894736842</v>
      </c>
      <c r="P129" s="12">
        <f t="shared" si="5"/>
        <v>0</v>
      </c>
      <c r="Q129" s="12">
        <f t="shared" si="6"/>
        <v>0</v>
      </c>
      <c r="R129" s="33" t="str">
        <f t="shared" si="7"/>
        <v>TBD</v>
      </c>
      <c r="S129" s="33" t="str">
        <f t="shared" si="8"/>
        <v>TBD</v>
      </c>
      <c r="T129" s="33" t="str">
        <f t="shared" si="9"/>
        <v>TBD</v>
      </c>
      <c r="U129" s="3" t="str">
        <f>iferror(VLOOKUP(B129,Calendar!$A$2:$C$1001,2,false),"TBD")</f>
        <v>TBD</v>
      </c>
      <c r="V129" s="3" t="str">
        <f>iferror(VLOOKUP(B129,Calendar!$A$2:$C$1001,3,false),"TBD")</f>
        <v>TBD</v>
      </c>
    </row>
    <row r="130">
      <c r="A130" s="8" t="str">
        <f>VLOOKUP(B130,'FD Salaries'!$M$2:$T$1000,8,false)</f>
        <v>QB</v>
      </c>
      <c r="B130" s="3" t="s">
        <v>411</v>
      </c>
      <c r="C130" s="12" t="str">
        <f>iferror(VLOOKUP(B130,'FD Salaries'!$M$2:$P$1000,3,false)," ")</f>
        <v/>
      </c>
      <c r="D130" s="12" t="str">
        <f>iferror(VLOOKUP(B130,'FD Salaries'!$M$2:$P$1000,4,false)," ")</f>
        <v/>
      </c>
      <c r="E130" s="12">
        <f>VLOOKUP(B130,'FD Salaries'!$M$2:$T$1000,5,false)</f>
        <v>0</v>
      </c>
      <c r="F130" s="30">
        <f>VLOOKUP(B130,'FD Salaries'!$M$2:$N$1000,2,false)</f>
        <v>5000</v>
      </c>
      <c r="G130" s="31">
        <f t="shared" si="1"/>
        <v>10</v>
      </c>
      <c r="H130" s="31">
        <f t="shared" si="2"/>
        <v>15</v>
      </c>
      <c r="I130" s="31">
        <f t="shared" si="3"/>
        <v>20</v>
      </c>
      <c r="J130" s="3" t="str">
        <f>VLOOKUP(B130,'FD Salaries'!$M$2:$T$1000,6,false)</f>
        <v>GB</v>
      </c>
      <c r="K130" s="3" t="str">
        <f>VLOOKUP(B130,'FD Salaries'!$M$2:$T$1000,7,false)</f>
        <v>DAL</v>
      </c>
      <c r="L130" s="32">
        <f>VLOOKUP(K130,'FD DvP'!A$2:F$34,if(A130="D",6,if(A130="TE",5,if(A130="WR",4,if(A130="RB",3,2)))),FALSE)/VLOOKUP("AVG",'FD DvP'!$A$2:$F$34,if(A130="D",6,if(A130="TE",5,if(A130="WR",4,if(A130="RB",3,2)))),false)</f>
        <v>1.064682313</v>
      </c>
      <c r="M130" s="8">
        <f>VLOOKUP(J130,Odds!$L$2:$M$31,2,false)</f>
        <v>25.75</v>
      </c>
      <c r="N130" s="12">
        <f>VLOOKUP(if(A130="DST",K130,J130),'Avg Line'!$A$1:$B$32,2,false)</f>
        <v>51.13</v>
      </c>
      <c r="O130" s="31">
        <f t="shared" si="4"/>
        <v>0.503618228</v>
      </c>
      <c r="P130" s="12">
        <f t="shared" si="5"/>
        <v>0</v>
      </c>
      <c r="Q130" s="12">
        <f t="shared" si="6"/>
        <v>0</v>
      </c>
      <c r="R130" s="33" t="str">
        <f t="shared" si="7"/>
        <v>TBD</v>
      </c>
      <c r="S130" s="33" t="str">
        <f t="shared" si="8"/>
        <v>TBD</v>
      </c>
      <c r="T130" s="33" t="str">
        <f t="shared" si="9"/>
        <v>TBD</v>
      </c>
      <c r="U130" s="3" t="str">
        <f>iferror(VLOOKUP(B130,Calendar!$A$2:$C$1001,2,false),"TBD")</f>
        <v>TBD</v>
      </c>
      <c r="V130" s="3" t="str">
        <f>iferror(VLOOKUP(B130,Calendar!$A$2:$C$1001,3,false),"TBD")</f>
        <v>TBD</v>
      </c>
    </row>
    <row r="131">
      <c r="A131" s="8" t="str">
        <f>VLOOKUP(B131,'FD Salaries'!$M$2:$T$1000,8,false)</f>
        <v>QB</v>
      </c>
      <c r="B131" s="3" t="s">
        <v>407</v>
      </c>
      <c r="C131" s="12" t="str">
        <f>iferror(VLOOKUP(B131,'FD Salaries'!$M$2:$P$1000,3,false)," ")</f>
        <v/>
      </c>
      <c r="D131" s="12" t="str">
        <f>iferror(VLOOKUP(B131,'FD Salaries'!$M$2:$P$1000,4,false)," ")</f>
        <v/>
      </c>
      <c r="E131" s="12">
        <f>VLOOKUP(B131,'FD Salaries'!$M$2:$T$1000,5,false)</f>
        <v>0</v>
      </c>
      <c r="F131" s="30">
        <f>VLOOKUP(B131,'FD Salaries'!$M$2:$N$1000,2,false)</f>
        <v>5000</v>
      </c>
      <c r="G131" s="31">
        <f t="shared" si="1"/>
        <v>10</v>
      </c>
      <c r="H131" s="31">
        <f t="shared" si="2"/>
        <v>15</v>
      </c>
      <c r="I131" s="31">
        <f t="shared" si="3"/>
        <v>20</v>
      </c>
      <c r="J131" s="3" t="str">
        <f>VLOOKUP(B131,'FD Salaries'!$M$2:$T$1000,6,false)</f>
        <v>GB</v>
      </c>
      <c r="K131" s="3" t="str">
        <f>VLOOKUP(B131,'FD Salaries'!$M$2:$T$1000,7,false)</f>
        <v>DAL</v>
      </c>
      <c r="L131" s="32">
        <f>VLOOKUP(K131,'FD DvP'!A$2:F$34,if(A131="D",6,if(A131="TE",5,if(A131="WR",4,if(A131="RB",3,2)))),FALSE)/VLOOKUP("AVG",'FD DvP'!$A$2:$F$34,if(A131="D",6,if(A131="TE",5,if(A131="WR",4,if(A131="RB",3,2)))),false)</f>
        <v>1.064682313</v>
      </c>
      <c r="M131" s="8">
        <f>VLOOKUP(J131,Odds!$L$2:$M$31,2,false)</f>
        <v>25.75</v>
      </c>
      <c r="N131" s="12">
        <f>VLOOKUP(if(A131="DST",K131,J131),'Avg Line'!$A$1:$B$32,2,false)</f>
        <v>51.13</v>
      </c>
      <c r="O131" s="31">
        <f t="shared" si="4"/>
        <v>0.503618228</v>
      </c>
      <c r="P131" s="12">
        <f t="shared" si="5"/>
        <v>0</v>
      </c>
      <c r="Q131" s="12">
        <f t="shared" si="6"/>
        <v>0</v>
      </c>
      <c r="R131" s="33" t="str">
        <f t="shared" si="7"/>
        <v>TBD</v>
      </c>
      <c r="S131" s="33" t="str">
        <f t="shared" si="8"/>
        <v>TBD</v>
      </c>
      <c r="T131" s="33" t="str">
        <f t="shared" si="9"/>
        <v>TBD</v>
      </c>
      <c r="U131" s="3" t="str">
        <f>iferror(VLOOKUP(B131,Calendar!$A$2:$C$1001,2,false),"TBD")</f>
        <v>TBD</v>
      </c>
      <c r="V131" s="3" t="str">
        <f>iferror(VLOOKUP(B131,Calendar!$A$2:$C$1001,3,false),"TBD")</f>
        <v>TBD</v>
      </c>
    </row>
    <row r="132">
      <c r="A132" s="8" t="str">
        <f>VLOOKUP(B132,'FD Salaries'!$M$2:$T$1000,8,false)</f>
        <v>QB</v>
      </c>
      <c r="B132" s="3" t="s">
        <v>415</v>
      </c>
      <c r="C132" s="12" t="str">
        <f>iferror(VLOOKUP(B132,'FD Salaries'!$M$2:$P$1000,3,false)," ")</f>
        <v/>
      </c>
      <c r="D132" s="12" t="str">
        <f>iferror(VLOOKUP(B132,'FD Salaries'!$M$2:$P$1000,4,false)," ")</f>
        <v/>
      </c>
      <c r="E132" s="12">
        <f>VLOOKUP(B132,'FD Salaries'!$M$2:$T$1000,5,false)</f>
        <v>0</v>
      </c>
      <c r="F132" s="30">
        <f>VLOOKUP(B132,'FD Salaries'!$M$2:$N$1000,2,false)</f>
        <v>5000</v>
      </c>
      <c r="G132" s="31">
        <f t="shared" si="1"/>
        <v>10</v>
      </c>
      <c r="H132" s="31">
        <f t="shared" si="2"/>
        <v>15</v>
      </c>
      <c r="I132" s="31">
        <f t="shared" si="3"/>
        <v>20</v>
      </c>
      <c r="J132" s="3" t="str">
        <f>VLOOKUP(B132,'FD Salaries'!$M$2:$T$1000,6,false)</f>
        <v>HOU</v>
      </c>
      <c r="K132" s="3" t="str">
        <f>VLOOKUP(B132,'FD Salaries'!$M$2:$T$1000,7,false)</f>
        <v>IND</v>
      </c>
      <c r="L132" s="32">
        <f>VLOOKUP(K132,'FD DvP'!A$2:F$34,if(A132="D",6,if(A132="TE",5,if(A132="WR",4,if(A132="RB",3,2)))),FALSE)/VLOOKUP("AVG",'FD DvP'!$A$2:$F$34,if(A132="D",6,if(A132="TE",5,if(A132="WR",4,if(A132="RB",3,2)))),false)</f>
        <v>1.139095592</v>
      </c>
      <c r="M132" s="8">
        <f>VLOOKUP(J132,Odds!$L$2:$M$31,2,false)</f>
        <v>24.5</v>
      </c>
      <c r="N132" s="12">
        <f>VLOOKUP(if(A132="DST",K132,J132),'Avg Line'!$A$1:$B$32,2,false)</f>
        <v>21.44</v>
      </c>
      <c r="O132" s="31">
        <f t="shared" si="4"/>
        <v>1.142723881</v>
      </c>
      <c r="P132" s="12">
        <f t="shared" si="5"/>
        <v>0</v>
      </c>
      <c r="Q132" s="12">
        <f t="shared" si="6"/>
        <v>0</v>
      </c>
      <c r="R132" s="33" t="str">
        <f t="shared" si="7"/>
        <v>TBD</v>
      </c>
      <c r="S132" s="33" t="str">
        <f t="shared" si="8"/>
        <v>TBD</v>
      </c>
      <c r="T132" s="33" t="str">
        <f t="shared" si="9"/>
        <v>TBD</v>
      </c>
      <c r="U132" s="3" t="str">
        <f>iferror(VLOOKUP(B132,Calendar!$A$2:$C$1001,2,false),"TBD")</f>
        <v>TBD</v>
      </c>
      <c r="V132" s="3" t="str">
        <f>iferror(VLOOKUP(B132,Calendar!$A$2:$C$1001,3,false),"TBD")</f>
        <v>TBD</v>
      </c>
    </row>
    <row r="133">
      <c r="A133" s="8" t="str">
        <f>VLOOKUP(B133,'FD Salaries'!$M$2:$T$1000,8,false)</f>
        <v>QB</v>
      </c>
      <c r="B133" s="3" t="s">
        <v>2472</v>
      </c>
      <c r="C133" s="12" t="str">
        <f>iferror(VLOOKUP(B133,'FD Salaries'!$M$2:$P$1000,3,false)," ")</f>
        <v/>
      </c>
      <c r="D133" s="12" t="str">
        <f>iferror(VLOOKUP(B133,'FD Salaries'!$M$2:$P$1000,4,false)," ")</f>
        <v/>
      </c>
      <c r="E133" s="12">
        <f>VLOOKUP(B133,'FD Salaries'!$M$2:$T$1000,5,false)</f>
        <v>0</v>
      </c>
      <c r="F133" s="30">
        <f>VLOOKUP(B133,'FD Salaries'!$M$2:$N$1000,2,false)</f>
        <v>5000</v>
      </c>
      <c r="G133" s="31">
        <f t="shared" si="1"/>
        <v>10</v>
      </c>
      <c r="H133" s="31">
        <f t="shared" si="2"/>
        <v>15</v>
      </c>
      <c r="I133" s="31">
        <f t="shared" si="3"/>
        <v>20</v>
      </c>
      <c r="J133" s="3" t="str">
        <f>VLOOKUP(B133,'FD Salaries'!$M$2:$T$1000,6,false)</f>
        <v>IND</v>
      </c>
      <c r="K133" s="3" t="str">
        <f>VLOOKUP(B133,'FD Salaries'!$M$2:$T$1000,7,false)</f>
        <v>HOU</v>
      </c>
      <c r="L133" s="32">
        <f>VLOOKUP(K133,'FD DvP'!A$2:F$34,if(A133="D",6,if(A133="TE",5,if(A133="WR",4,if(A133="RB",3,2)))),FALSE)/VLOOKUP("AVG",'FD DvP'!$A$2:$F$34,if(A133="D",6,if(A133="TE",5,if(A133="WR",4,if(A133="RB",3,2)))),false)</f>
        <v>0.6754436176</v>
      </c>
      <c r="M133" s="8">
        <f>VLOOKUP(J133,Odds!$L$2:$M$31,2,false)</f>
        <v>21.5</v>
      </c>
      <c r="N133" s="12">
        <f>VLOOKUP(if(A133="DST",K133,J133),'Avg Line'!$A$1:$B$32,2,false)</f>
        <v>24.8</v>
      </c>
      <c r="O133" s="31">
        <f t="shared" si="4"/>
        <v>0.8669354839</v>
      </c>
      <c r="P133" s="12">
        <f t="shared" si="5"/>
        <v>0</v>
      </c>
      <c r="Q133" s="12">
        <f t="shared" si="6"/>
        <v>0</v>
      </c>
      <c r="R133" s="33" t="str">
        <f t="shared" si="7"/>
        <v>TBD</v>
      </c>
      <c r="S133" s="33" t="str">
        <f t="shared" si="8"/>
        <v>TBD</v>
      </c>
      <c r="T133" s="33" t="str">
        <f t="shared" si="9"/>
        <v>TBD</v>
      </c>
      <c r="U133" s="3" t="str">
        <f>iferror(VLOOKUP(B133,Calendar!$A$2:$C$1001,2,false),"TBD")</f>
        <v>TBD</v>
      </c>
      <c r="V133" s="3" t="str">
        <f>iferror(VLOOKUP(B133,Calendar!$A$2:$C$1001,3,false),"TBD")</f>
        <v>TBD</v>
      </c>
    </row>
    <row r="134">
      <c r="A134" s="8" t="str">
        <f>VLOOKUP(B134,'FD Salaries'!$M$2:$T$1000,8,false)</f>
        <v>QB</v>
      </c>
      <c r="B134" s="3" t="s">
        <v>355</v>
      </c>
      <c r="C134" s="12" t="str">
        <f>iferror(VLOOKUP(B134,'FD Salaries'!$M$2:$P$1000,3,false)," ")</f>
        <v/>
      </c>
      <c r="D134" s="12" t="str">
        <f>iferror(VLOOKUP(B134,'FD Salaries'!$M$2:$P$1000,4,false)," ")</f>
        <v/>
      </c>
      <c r="E134" s="12">
        <f>VLOOKUP(B134,'FD Salaries'!$M$2:$T$1000,5,false)</f>
        <v>0</v>
      </c>
      <c r="F134" s="30">
        <f>VLOOKUP(B134,'FD Salaries'!$M$2:$N$1000,2,false)</f>
        <v>5500</v>
      </c>
      <c r="G134" s="31">
        <f t="shared" si="1"/>
        <v>11</v>
      </c>
      <c r="H134" s="31">
        <f t="shared" si="2"/>
        <v>16.5</v>
      </c>
      <c r="I134" s="31">
        <f t="shared" si="3"/>
        <v>22</v>
      </c>
      <c r="J134" s="3" t="str">
        <f>VLOOKUP(B134,'FD Salaries'!$M$2:$T$1000,6,false)</f>
        <v>JAC</v>
      </c>
      <c r="K134" s="3" t="str">
        <f>VLOOKUP(B134,'FD Salaries'!$M$2:$T$1000,7,false)</f>
        <v>CHI</v>
      </c>
      <c r="L134" s="32">
        <f>VLOOKUP(K134,'FD DvP'!A$2:F$34,if(A134="D",6,if(A134="TE",5,if(A134="WR",4,if(A134="RB",3,2)))),FALSE)/VLOOKUP("AVG",'FD DvP'!$A$2:$F$34,if(A134="D",6,if(A134="TE",5,if(A134="WR",4,if(A134="RB",3,2)))),false)</f>
        <v>1.018889525</v>
      </c>
      <c r="M134" s="8">
        <f>VLOOKUP(J134,Odds!$L$2:$M$31,2,false)</f>
        <v>22.5</v>
      </c>
      <c r="N134" s="12">
        <f>VLOOKUP(if(A134="DST",K134,J134),'Avg Line'!$A$1:$B$32,2,false)</f>
        <v>22.19</v>
      </c>
      <c r="O134" s="31">
        <f t="shared" si="4"/>
        <v>1.013970257</v>
      </c>
      <c r="P134" s="12">
        <f t="shared" si="5"/>
        <v>0</v>
      </c>
      <c r="Q134" s="12">
        <f t="shared" si="6"/>
        <v>0</v>
      </c>
      <c r="R134" s="33" t="str">
        <f t="shared" si="7"/>
        <v>TBD</v>
      </c>
      <c r="S134" s="33" t="str">
        <f t="shared" si="8"/>
        <v>TBD</v>
      </c>
      <c r="T134" s="33" t="str">
        <f t="shared" si="9"/>
        <v>TBD</v>
      </c>
      <c r="U134" s="3" t="str">
        <f>iferror(VLOOKUP(B134,Calendar!$A$2:$C$1001,2,false),"TBD")</f>
        <v>TBD</v>
      </c>
      <c r="V134" s="3" t="str">
        <f>iferror(VLOOKUP(B134,Calendar!$A$2:$C$1001,3,false),"TBD")</f>
        <v>TBD</v>
      </c>
    </row>
    <row r="135">
      <c r="A135" s="8" t="str">
        <f>VLOOKUP(B135,'FD Salaries'!$M$2:$T$1000,8,false)</f>
        <v>QB</v>
      </c>
      <c r="B135" s="3" t="s">
        <v>360</v>
      </c>
      <c r="C135" s="12" t="str">
        <f>iferror(VLOOKUP(B135,'FD Salaries'!$M$2:$P$1000,3,false)," ")</f>
        <v/>
      </c>
      <c r="D135" s="12" t="str">
        <f>iferror(VLOOKUP(B135,'FD Salaries'!$M$2:$P$1000,4,false)," ")</f>
        <v/>
      </c>
      <c r="E135" s="12">
        <f>VLOOKUP(B135,'FD Salaries'!$M$2:$T$1000,5,false)</f>
        <v>0</v>
      </c>
      <c r="F135" s="30">
        <f>VLOOKUP(B135,'FD Salaries'!$M$2:$N$1000,2,false)</f>
        <v>5000</v>
      </c>
      <c r="G135" s="31">
        <f t="shared" si="1"/>
        <v>10</v>
      </c>
      <c r="H135" s="31">
        <f t="shared" si="2"/>
        <v>15</v>
      </c>
      <c r="I135" s="31">
        <f t="shared" si="3"/>
        <v>20</v>
      </c>
      <c r="J135" s="3" t="str">
        <f>VLOOKUP(B135,'FD Salaries'!$M$2:$T$1000,6,false)</f>
        <v>JAC</v>
      </c>
      <c r="K135" s="3" t="str">
        <f>VLOOKUP(B135,'FD Salaries'!$M$2:$T$1000,7,false)</f>
        <v>CHI</v>
      </c>
      <c r="L135" s="32">
        <f>VLOOKUP(K135,'FD DvP'!A$2:F$34,if(A135="D",6,if(A135="TE",5,if(A135="WR",4,if(A135="RB",3,2)))),FALSE)/VLOOKUP("AVG",'FD DvP'!$A$2:$F$34,if(A135="D",6,if(A135="TE",5,if(A135="WR",4,if(A135="RB",3,2)))),false)</f>
        <v>1.018889525</v>
      </c>
      <c r="M135" s="8">
        <f>VLOOKUP(J135,Odds!$L$2:$M$31,2,false)</f>
        <v>22.5</v>
      </c>
      <c r="N135" s="12">
        <f>VLOOKUP(if(A135="DST",K135,J135),'Avg Line'!$A$1:$B$32,2,false)</f>
        <v>22.19</v>
      </c>
      <c r="O135" s="31">
        <f t="shared" si="4"/>
        <v>1.013970257</v>
      </c>
      <c r="P135" s="12">
        <f t="shared" si="5"/>
        <v>0</v>
      </c>
      <c r="Q135" s="12">
        <f t="shared" si="6"/>
        <v>0</v>
      </c>
      <c r="R135" s="33" t="str">
        <f t="shared" si="7"/>
        <v>TBD</v>
      </c>
      <c r="S135" s="33" t="str">
        <f t="shared" si="8"/>
        <v>TBD</v>
      </c>
      <c r="T135" s="33" t="str">
        <f t="shared" si="9"/>
        <v>TBD</v>
      </c>
      <c r="U135" s="3" t="str">
        <f>iferror(VLOOKUP(B135,Calendar!$A$2:$C$1001,2,false),"TBD")</f>
        <v>TBD</v>
      </c>
      <c r="V135" s="3" t="str">
        <f>iferror(VLOOKUP(B135,Calendar!$A$2:$C$1001,3,false),"TBD")</f>
        <v>TBD</v>
      </c>
    </row>
    <row r="136">
      <c r="A136" s="8" t="str">
        <f>VLOOKUP(B136,'FD Salaries'!$M$2:$T$1000,8,false)</f>
        <v>QB</v>
      </c>
      <c r="B136" s="3" t="s">
        <v>398</v>
      </c>
      <c r="C136" s="12" t="str">
        <f>iferror(VLOOKUP(B136,'FD Salaries'!$M$2:$P$1000,3,false)," ")</f>
        <v/>
      </c>
      <c r="D136" s="12" t="str">
        <f>iferror(VLOOKUP(B136,'FD Salaries'!$M$2:$P$1000,4,false)," ")</f>
        <v/>
      </c>
      <c r="E136" s="12">
        <f>VLOOKUP(B136,'FD Salaries'!$M$2:$T$1000,5,false)</f>
        <v>0</v>
      </c>
      <c r="F136" s="30">
        <f>VLOOKUP(B136,'FD Salaries'!$M$2:$N$1000,2,false)</f>
        <v>5000</v>
      </c>
      <c r="G136" s="31">
        <f t="shared" si="1"/>
        <v>10</v>
      </c>
      <c r="H136" s="31">
        <f t="shared" si="2"/>
        <v>15</v>
      </c>
      <c r="I136" s="31">
        <f t="shared" si="3"/>
        <v>20</v>
      </c>
      <c r="J136" s="3" t="str">
        <f>VLOOKUP(B136,'FD Salaries'!$M$2:$T$1000,6,false)</f>
        <v>KC</v>
      </c>
      <c r="K136" s="3" t="str">
        <f>VLOOKUP(B136,'FD Salaries'!$M$2:$T$1000,7,false)</f>
        <v>OAK</v>
      </c>
      <c r="L136" s="32">
        <f>VLOOKUP(K136,'FD DvP'!A$2:F$34,if(A136="D",6,if(A136="TE",5,if(A136="WR",4,if(A136="RB",3,2)))),FALSE)/VLOOKUP("AVG",'FD DvP'!$A$2:$F$34,if(A136="D",6,if(A136="TE",5,if(A136="WR",4,if(A136="RB",3,2)))),false)</f>
        <v>1.344018317</v>
      </c>
      <c r="M136" s="8">
        <f>VLOOKUP(J136,Odds!$L$2:$M$31,2,false)</f>
        <v>22.75</v>
      </c>
      <c r="N136" s="12">
        <f>VLOOKUP(if(A136="DST",K136,J136),'Avg Line'!$A$1:$B$32,2,false)</f>
        <v>31.17</v>
      </c>
      <c r="O136" s="31">
        <f t="shared" si="4"/>
        <v>0.7298684633</v>
      </c>
      <c r="P136" s="12">
        <f t="shared" si="5"/>
        <v>0</v>
      </c>
      <c r="Q136" s="12">
        <f t="shared" si="6"/>
        <v>0</v>
      </c>
      <c r="R136" s="33" t="str">
        <f t="shared" si="7"/>
        <v>TBD</v>
      </c>
      <c r="S136" s="33" t="str">
        <f t="shared" si="8"/>
        <v>TBD</v>
      </c>
      <c r="T136" s="33" t="str">
        <f t="shared" si="9"/>
        <v>TBD</v>
      </c>
      <c r="U136" s="3" t="str">
        <f>iferror(VLOOKUP(B136,Calendar!$A$2:$C$1001,2,false),"TBD")</f>
        <v>TBD</v>
      </c>
      <c r="V136" s="3" t="str">
        <f>iferror(VLOOKUP(B136,Calendar!$A$2:$C$1001,3,false),"TBD")</f>
        <v>TBD</v>
      </c>
    </row>
    <row r="137">
      <c r="A137" s="8" t="str">
        <f>VLOOKUP(B137,'FD Salaries'!$M$2:$T$1000,8,false)</f>
        <v>QB</v>
      </c>
      <c r="B137" s="3" t="s">
        <v>371</v>
      </c>
      <c r="C137" s="12" t="str">
        <f>iferror(VLOOKUP(B137,'FD Salaries'!$M$2:$P$1000,3,false)," ")</f>
        <v/>
      </c>
      <c r="D137" s="12" t="str">
        <f>iferror(VLOOKUP(B137,'FD Salaries'!$M$2:$P$1000,4,false)," ")</f>
        <v/>
      </c>
      <c r="E137" s="12">
        <f>VLOOKUP(B137,'FD Salaries'!$M$2:$T$1000,5,false)</f>
        <v>0</v>
      </c>
      <c r="F137" s="30">
        <f>VLOOKUP(B137,'FD Salaries'!$M$2:$N$1000,2,false)</f>
        <v>6000</v>
      </c>
      <c r="G137" s="31">
        <f t="shared" si="1"/>
        <v>12</v>
      </c>
      <c r="H137" s="31">
        <f t="shared" si="2"/>
        <v>18</v>
      </c>
      <c r="I137" s="31">
        <f t="shared" si="3"/>
        <v>24</v>
      </c>
      <c r="J137" s="3" t="str">
        <f>VLOOKUP(B137,'FD Salaries'!$M$2:$T$1000,6,false)</f>
        <v>LA</v>
      </c>
      <c r="K137" s="3" t="str">
        <f>VLOOKUP(B137,'FD Salaries'!$M$2:$T$1000,7,false)</f>
        <v>DET</v>
      </c>
      <c r="L137" s="32">
        <f>VLOOKUP(K137,'FD DvP'!A$2:F$34,if(A137="D",6,if(A137="TE",5,if(A137="WR",4,if(A137="RB",3,2)))),FALSE)/VLOOKUP("AVG",'FD DvP'!$A$2:$F$34,if(A137="D",6,if(A137="TE",5,if(A137="WR",4,if(A137="RB",3,2)))),false)</f>
        <v>1.341728678</v>
      </c>
      <c r="M137" s="8">
        <f>VLOOKUP(J137,Odds!$L$2:$M$31,2,false)</f>
        <v>20</v>
      </c>
      <c r="N137" s="12">
        <f>VLOOKUP(if(A137="DST",K137,J137),'Avg Line'!$A$1:$B$32,2,false)</f>
        <v>18.75</v>
      </c>
      <c r="O137" s="31">
        <f t="shared" si="4"/>
        <v>1.066666667</v>
      </c>
      <c r="P137" s="12">
        <f t="shared" si="5"/>
        <v>0</v>
      </c>
      <c r="Q137" s="12">
        <f t="shared" si="6"/>
        <v>0</v>
      </c>
      <c r="R137" s="33" t="str">
        <f t="shared" si="7"/>
        <v>TBD</v>
      </c>
      <c r="S137" s="33" t="str">
        <f t="shared" si="8"/>
        <v>TBD</v>
      </c>
      <c r="T137" s="33" t="str">
        <f t="shared" si="9"/>
        <v>TBD</v>
      </c>
      <c r="U137" s="3" t="str">
        <f>iferror(VLOOKUP(B137,Calendar!$A$2:$C$1001,2,false),"TBD")</f>
        <v>TBD</v>
      </c>
      <c r="V137" s="3" t="str">
        <f>iferror(VLOOKUP(B137,Calendar!$A$2:$C$1001,3,false),"TBD")</f>
        <v>TBD</v>
      </c>
    </row>
    <row r="138">
      <c r="A138" s="8" t="str">
        <f>VLOOKUP(B138,'FD Salaries'!$M$2:$T$1000,8,false)</f>
        <v>QB</v>
      </c>
      <c r="B138" s="3" t="s">
        <v>2473</v>
      </c>
      <c r="C138" s="12" t="str">
        <f>iferror(VLOOKUP(B138,'FD Salaries'!$M$2:$P$1000,3,false)," ")</f>
        <v/>
      </c>
      <c r="D138" s="12" t="str">
        <f>iferror(VLOOKUP(B138,'FD Salaries'!$M$2:$P$1000,4,false)," ")</f>
        <v/>
      </c>
      <c r="E138" s="12">
        <f>VLOOKUP(B138,'FD Salaries'!$M$2:$T$1000,5,false)</f>
        <v>0</v>
      </c>
      <c r="F138" s="30">
        <f>VLOOKUP(B138,'FD Salaries'!$M$2:$N$1000,2,false)</f>
        <v>5000</v>
      </c>
      <c r="G138" s="31">
        <f t="shared" si="1"/>
        <v>10</v>
      </c>
      <c r="H138" s="31">
        <f t="shared" si="2"/>
        <v>15</v>
      </c>
      <c r="I138" s="31">
        <f t="shared" si="3"/>
        <v>20</v>
      </c>
      <c r="J138" s="3" t="str">
        <f>VLOOKUP(B138,'FD Salaries'!$M$2:$T$1000,6,false)</f>
        <v>MIA</v>
      </c>
      <c r="K138" s="3" t="str">
        <f>VLOOKUP(B138,'FD Salaries'!$M$2:$T$1000,7,false)</f>
        <v>PIT</v>
      </c>
      <c r="L138" s="32">
        <f>VLOOKUP(K138,'FD DvP'!A$2:F$34,if(A138="D",6,if(A138="TE",5,if(A138="WR",4,if(A138="RB",3,2)))),FALSE)/VLOOKUP("AVG",'FD DvP'!$A$2:$F$34,if(A138="D",6,if(A138="TE",5,if(A138="WR",4,if(A138="RB",3,2)))),false)</f>
        <v>0.9856897539</v>
      </c>
      <c r="M138" s="8">
        <f>VLOOKUP(J138,Odds!$L$2:$M$31,2,false)</f>
        <v>20.25</v>
      </c>
      <c r="N138" s="12">
        <f>VLOOKUP(if(A138="DST",K138,J138),'Avg Line'!$A$1:$B$32,2,false)</f>
        <v>20.7</v>
      </c>
      <c r="O138" s="31">
        <f t="shared" si="4"/>
        <v>0.9782608696</v>
      </c>
      <c r="P138" s="12">
        <f t="shared" si="5"/>
        <v>0</v>
      </c>
      <c r="Q138" s="12">
        <f t="shared" si="6"/>
        <v>0</v>
      </c>
      <c r="R138" s="33" t="str">
        <f t="shared" si="7"/>
        <v>TBD</v>
      </c>
      <c r="S138" s="33" t="str">
        <f t="shared" si="8"/>
        <v>TBD</v>
      </c>
      <c r="T138" s="33" t="str">
        <f t="shared" si="9"/>
        <v>TBD</v>
      </c>
      <c r="U138" s="3" t="str">
        <f>iferror(VLOOKUP(B138,Calendar!$A$2:$C$1001,2,false),"TBD")</f>
        <v>TBD</v>
      </c>
      <c r="V138" s="3" t="str">
        <f>iferror(VLOOKUP(B138,Calendar!$A$2:$C$1001,3,false),"TBD")</f>
        <v>TBD</v>
      </c>
    </row>
    <row r="139">
      <c r="A139" s="8" t="str">
        <f>VLOOKUP(B139,'FD Salaries'!$M$2:$T$1000,8,false)</f>
        <v>QB</v>
      </c>
      <c r="B139" s="3" t="s">
        <v>2474</v>
      </c>
      <c r="C139" s="12" t="str">
        <f>iferror(VLOOKUP(B139,'FD Salaries'!$M$2:$P$1000,3,false)," ")</f>
        <v/>
      </c>
      <c r="D139" s="12" t="str">
        <f>iferror(VLOOKUP(B139,'FD Salaries'!$M$2:$P$1000,4,false)," ")</f>
        <v/>
      </c>
      <c r="E139" s="12">
        <f>VLOOKUP(B139,'FD Salaries'!$M$2:$T$1000,5,false)</f>
        <v>0</v>
      </c>
      <c r="F139" s="30">
        <f>VLOOKUP(B139,'FD Salaries'!$M$2:$N$1000,2,false)</f>
        <v>5000</v>
      </c>
      <c r="G139" s="31">
        <f t="shared" si="1"/>
        <v>10</v>
      </c>
      <c r="H139" s="31">
        <f t="shared" si="2"/>
        <v>15</v>
      </c>
      <c r="I139" s="31">
        <f t="shared" si="3"/>
        <v>20</v>
      </c>
      <c r="J139" s="3" t="str">
        <f>VLOOKUP(B139,'FD Salaries'!$M$2:$T$1000,6,false)</f>
        <v>NO</v>
      </c>
      <c r="K139" s="3" t="str">
        <f>VLOOKUP(B139,'FD Salaries'!$M$2:$T$1000,7,false)</f>
        <v>CAR</v>
      </c>
      <c r="L139" s="32">
        <f>VLOOKUP(K139,'FD DvP'!A$2:F$34,if(A139="D",6,if(A139="TE",5,if(A139="WR",4,if(A139="RB",3,2)))),FALSE)/VLOOKUP("AVG",'FD DvP'!$A$2:$F$34,if(A139="D",6,if(A139="TE",5,if(A139="WR",4,if(A139="RB",3,2)))),false)</f>
        <v>1.102461362</v>
      </c>
      <c r="M139" s="8">
        <f>VLOOKUP(J139,Odds!$L$2:$M$31,2,false)</f>
        <v>22.5</v>
      </c>
      <c r="N139" s="12">
        <f>VLOOKUP(if(A139="DST",K139,J139),'Avg Line'!$A$1:$B$32,2,false)</f>
        <v>26.25</v>
      </c>
      <c r="O139" s="31">
        <f t="shared" si="4"/>
        <v>0.8571428571</v>
      </c>
      <c r="P139" s="12">
        <f t="shared" si="5"/>
        <v>0</v>
      </c>
      <c r="Q139" s="12">
        <f t="shared" si="6"/>
        <v>0</v>
      </c>
      <c r="R139" s="33" t="str">
        <f t="shared" si="7"/>
        <v>TBD</v>
      </c>
      <c r="S139" s="33" t="str">
        <f t="shared" si="8"/>
        <v>TBD</v>
      </c>
      <c r="T139" s="33" t="str">
        <f t="shared" si="9"/>
        <v>TBD</v>
      </c>
      <c r="U139" s="3" t="str">
        <f>iferror(VLOOKUP(B139,Calendar!$A$2:$C$1001,2,false),"TBD")</f>
        <v>TBD</v>
      </c>
      <c r="V139" s="3" t="str">
        <f>iferror(VLOOKUP(B139,Calendar!$A$2:$C$1001,3,false),"TBD")</f>
        <v>TBD</v>
      </c>
    </row>
    <row r="140">
      <c r="A140" s="8" t="str">
        <f>VLOOKUP(B140,'FD Salaries'!$M$2:$T$1000,8,false)</f>
        <v>QB</v>
      </c>
      <c r="B140" s="3" t="s">
        <v>2475</v>
      </c>
      <c r="C140" s="12" t="str">
        <f>iferror(VLOOKUP(B140,'FD Salaries'!$M$2:$P$1000,3,false)," ")</f>
        <v/>
      </c>
      <c r="D140" s="12" t="str">
        <f>iferror(VLOOKUP(B140,'FD Salaries'!$M$2:$P$1000,4,false)," ")</f>
        <v/>
      </c>
      <c r="E140" s="12">
        <f>VLOOKUP(B140,'FD Salaries'!$M$2:$T$1000,5,false)</f>
        <v>0</v>
      </c>
      <c r="F140" s="30">
        <f>VLOOKUP(B140,'FD Salaries'!$M$2:$N$1000,2,false)</f>
        <v>5000</v>
      </c>
      <c r="G140" s="31">
        <f t="shared" si="1"/>
        <v>10</v>
      </c>
      <c r="H140" s="31">
        <f t="shared" si="2"/>
        <v>15</v>
      </c>
      <c r="I140" s="31">
        <f t="shared" si="3"/>
        <v>20</v>
      </c>
      <c r="J140" s="3" t="str">
        <f>VLOOKUP(B140,'FD Salaries'!$M$2:$T$1000,6,false)</f>
        <v>NO</v>
      </c>
      <c r="K140" s="3" t="str">
        <f>VLOOKUP(B140,'FD Salaries'!$M$2:$T$1000,7,false)</f>
        <v>CAR</v>
      </c>
      <c r="L140" s="32">
        <f>VLOOKUP(K140,'FD DvP'!A$2:F$34,if(A140="D",6,if(A140="TE",5,if(A140="WR",4,if(A140="RB",3,2)))),FALSE)/VLOOKUP("AVG",'FD DvP'!$A$2:$F$34,if(A140="D",6,if(A140="TE",5,if(A140="WR",4,if(A140="RB",3,2)))),false)</f>
        <v>1.102461362</v>
      </c>
      <c r="M140" s="8">
        <f>VLOOKUP(J140,Odds!$L$2:$M$31,2,false)</f>
        <v>22.5</v>
      </c>
      <c r="N140" s="12">
        <f>VLOOKUP(if(A140="DST",K140,J140),'Avg Line'!$A$1:$B$32,2,false)</f>
        <v>26.25</v>
      </c>
      <c r="O140" s="31">
        <f t="shared" si="4"/>
        <v>0.8571428571</v>
      </c>
      <c r="P140" s="12">
        <f t="shared" si="5"/>
        <v>0</v>
      </c>
      <c r="Q140" s="12">
        <f t="shared" si="6"/>
        <v>0</v>
      </c>
      <c r="R140" s="33" t="str">
        <f t="shared" si="7"/>
        <v>TBD</v>
      </c>
      <c r="S140" s="33" t="str">
        <f t="shared" si="8"/>
        <v>TBD</v>
      </c>
      <c r="T140" s="33" t="str">
        <f t="shared" si="9"/>
        <v>TBD</v>
      </c>
      <c r="U140" s="3" t="str">
        <f>iferror(VLOOKUP(B140,Calendar!$A$2:$C$1001,2,false),"TBD")</f>
        <v>TBD</v>
      </c>
      <c r="V140" s="3" t="str">
        <f>iferror(VLOOKUP(B140,Calendar!$A$2:$C$1001,3,false),"TBD")</f>
        <v>TBD</v>
      </c>
    </row>
    <row r="141">
      <c r="A141" s="8" t="str">
        <f>VLOOKUP(B141,'FD Salaries'!$M$2:$T$1000,8,false)</f>
        <v>QB</v>
      </c>
      <c r="B141" s="3" t="s">
        <v>2476</v>
      </c>
      <c r="C141" s="12" t="str">
        <f>iferror(VLOOKUP(B141,'FD Salaries'!$M$2:$P$1000,3,false)," ")</f>
        <v/>
      </c>
      <c r="D141" s="12" t="str">
        <f>iferror(VLOOKUP(B141,'FD Salaries'!$M$2:$P$1000,4,false)," ")</f>
        <v/>
      </c>
      <c r="E141" s="12">
        <f>VLOOKUP(B141,'FD Salaries'!$M$2:$T$1000,5,false)</f>
        <v>0</v>
      </c>
      <c r="F141" s="30">
        <f>VLOOKUP(B141,'FD Salaries'!$M$2:$N$1000,2,false)</f>
        <v>5000</v>
      </c>
      <c r="G141" s="31">
        <f t="shared" si="1"/>
        <v>10</v>
      </c>
      <c r="H141" s="31">
        <f t="shared" si="2"/>
        <v>15</v>
      </c>
      <c r="I141" s="31">
        <f t="shared" si="3"/>
        <v>20</v>
      </c>
      <c r="J141" s="3" t="str">
        <f>VLOOKUP(B141,'FD Salaries'!$M$2:$T$1000,6,false)</f>
        <v>NYG</v>
      </c>
      <c r="K141" s="3" t="str">
        <f>VLOOKUP(B141,'FD Salaries'!$M$2:$T$1000,7,false)</f>
        <v>BAL</v>
      </c>
      <c r="L141" s="32">
        <f>VLOOKUP(K141,'FD DvP'!A$2:F$34,if(A141="D",6,if(A141="TE",5,if(A141="WR",4,if(A141="RB",3,2)))),FALSE)/VLOOKUP("AVG",'FD DvP'!$A$2:$F$34,if(A141="D",6,if(A141="TE",5,if(A141="WR",4,if(A141="RB",3,2)))),false)</f>
        <v>0.8414424728</v>
      </c>
      <c r="M141" s="8">
        <f>VLOOKUP(J141,Odds!$L$2:$M$31,2,false)</f>
        <v>23.75</v>
      </c>
      <c r="N141" s="12">
        <f>VLOOKUP(if(A141="DST",K141,J141),'Avg Line'!$A$1:$B$32,2,false)</f>
        <v>29.44</v>
      </c>
      <c r="O141" s="31">
        <f t="shared" si="4"/>
        <v>0.8067255435</v>
      </c>
      <c r="P141" s="12">
        <f t="shared" si="5"/>
        <v>0</v>
      </c>
      <c r="Q141" s="12">
        <f t="shared" si="6"/>
        <v>0</v>
      </c>
      <c r="R141" s="33" t="str">
        <f t="shared" si="7"/>
        <v>TBD</v>
      </c>
      <c r="S141" s="33" t="str">
        <f t="shared" si="8"/>
        <v>TBD</v>
      </c>
      <c r="T141" s="33" t="str">
        <f t="shared" si="9"/>
        <v>TBD</v>
      </c>
      <c r="U141" s="3" t="str">
        <f>iferror(VLOOKUP(B141,Calendar!$A$2:$C$1001,2,false),"TBD")</f>
        <v>TBD</v>
      </c>
      <c r="V141" s="3" t="str">
        <f>iferror(VLOOKUP(B141,Calendar!$A$2:$C$1001,3,false),"TBD")</f>
        <v>TBD</v>
      </c>
    </row>
    <row r="142">
      <c r="A142" s="8" t="str">
        <f>VLOOKUP(B142,'FD Salaries'!$M$2:$T$1000,8,false)</f>
        <v>QB</v>
      </c>
      <c r="B142" s="3" t="s">
        <v>341</v>
      </c>
      <c r="C142" s="12" t="str">
        <f>iferror(VLOOKUP(B142,'FD Salaries'!$M$2:$P$1000,3,false)," ")</f>
        <v/>
      </c>
      <c r="D142" s="12" t="str">
        <f>iferror(VLOOKUP(B142,'FD Salaries'!$M$2:$P$1000,4,false)," ")</f>
        <v/>
      </c>
      <c r="E142" s="12">
        <f>VLOOKUP(B142,'FD Salaries'!$M$2:$T$1000,5,false)</f>
        <v>0</v>
      </c>
      <c r="F142" s="30">
        <f>VLOOKUP(B142,'FD Salaries'!$M$2:$N$1000,2,false)</f>
        <v>5000</v>
      </c>
      <c r="G142" s="31">
        <f t="shared" si="1"/>
        <v>10</v>
      </c>
      <c r="H142" s="31">
        <f t="shared" si="2"/>
        <v>15</v>
      </c>
      <c r="I142" s="31">
        <f t="shared" si="3"/>
        <v>20</v>
      </c>
      <c r="J142" s="3" t="str">
        <f>VLOOKUP(B142,'FD Salaries'!$M$2:$T$1000,6,false)</f>
        <v>NYG</v>
      </c>
      <c r="K142" s="3" t="str">
        <f>VLOOKUP(B142,'FD Salaries'!$M$2:$T$1000,7,false)</f>
        <v>BAL</v>
      </c>
      <c r="L142" s="32">
        <f>VLOOKUP(K142,'FD DvP'!A$2:F$34,if(A142="D",6,if(A142="TE",5,if(A142="WR",4,if(A142="RB",3,2)))),FALSE)/VLOOKUP("AVG",'FD DvP'!$A$2:$F$34,if(A142="D",6,if(A142="TE",5,if(A142="WR",4,if(A142="RB",3,2)))),false)</f>
        <v>0.8414424728</v>
      </c>
      <c r="M142" s="8">
        <f>VLOOKUP(J142,Odds!$L$2:$M$31,2,false)</f>
        <v>23.75</v>
      </c>
      <c r="N142" s="12">
        <f>VLOOKUP(if(A142="DST",K142,J142),'Avg Line'!$A$1:$B$32,2,false)</f>
        <v>29.44</v>
      </c>
      <c r="O142" s="31">
        <f t="shared" si="4"/>
        <v>0.8067255435</v>
      </c>
      <c r="P142" s="12">
        <f t="shared" si="5"/>
        <v>0</v>
      </c>
      <c r="Q142" s="12">
        <f t="shared" si="6"/>
        <v>0</v>
      </c>
      <c r="R142" s="33" t="str">
        <f t="shared" si="7"/>
        <v>TBD</v>
      </c>
      <c r="S142" s="33" t="str">
        <f t="shared" si="8"/>
        <v>TBD</v>
      </c>
      <c r="T142" s="33" t="str">
        <f t="shared" si="9"/>
        <v>TBD</v>
      </c>
      <c r="U142" s="3" t="str">
        <f>iferror(VLOOKUP(B142,Calendar!$A$2:$C$1001,2,false),"TBD")</f>
        <v>TBD</v>
      </c>
      <c r="V142" s="3" t="str">
        <f>iferror(VLOOKUP(B142,Calendar!$A$2:$C$1001,3,false),"TBD")</f>
        <v>TBD</v>
      </c>
    </row>
    <row r="143">
      <c r="A143" s="8" t="str">
        <f>VLOOKUP(B143,'FD Salaries'!$M$2:$T$1000,8,false)</f>
        <v>QB</v>
      </c>
      <c r="B143" s="3" t="s">
        <v>426</v>
      </c>
      <c r="C143" s="12" t="str">
        <f>iferror(VLOOKUP(B143,'FD Salaries'!$M$2:$P$1000,3,false)," ")</f>
        <v/>
      </c>
      <c r="D143" s="12" t="str">
        <f>iferror(VLOOKUP(B143,'FD Salaries'!$M$2:$P$1000,4,false)," ")</f>
        <v/>
      </c>
      <c r="E143" s="12">
        <f>VLOOKUP(B143,'FD Salaries'!$M$2:$T$1000,5,false)</f>
        <v>0</v>
      </c>
      <c r="F143" s="30">
        <f>VLOOKUP(B143,'FD Salaries'!$M$2:$N$1000,2,false)</f>
        <v>5000</v>
      </c>
      <c r="G143" s="31">
        <f t="shared" si="1"/>
        <v>10</v>
      </c>
      <c r="H143" s="31">
        <f t="shared" si="2"/>
        <v>15</v>
      </c>
      <c r="I143" s="31">
        <f t="shared" si="3"/>
        <v>20</v>
      </c>
      <c r="J143" s="3" t="str">
        <f>VLOOKUP(B143,'FD Salaries'!$M$2:$T$1000,6,false)</f>
        <v>NYJ</v>
      </c>
      <c r="K143" s="3" t="str">
        <f>VLOOKUP(B143,'FD Salaries'!$M$2:$T$1000,7,false)</f>
        <v>ARI</v>
      </c>
      <c r="L143" s="32">
        <f>VLOOKUP(K143,'FD DvP'!A$2:F$34,if(A143="D",6,if(A143="TE",5,if(A143="WR",4,if(A143="RB",3,2)))),FALSE)/VLOOKUP("AVG",'FD DvP'!$A$2:$F$34,if(A143="D",6,if(A143="TE",5,if(A143="WR",4,if(A143="RB",3,2)))),false)</f>
        <v>0.9170005724</v>
      </c>
      <c r="M143" s="8">
        <f>VLOOKUP(J143,Odds!$L$2:$M$31,2,false)</f>
        <v>19.5</v>
      </c>
      <c r="N143" s="12">
        <f>VLOOKUP(if(A143="DST",K143,J143),'Avg Line'!$A$1:$B$32,2,false)</f>
        <v>20.3</v>
      </c>
      <c r="O143" s="31">
        <f t="shared" si="4"/>
        <v>0.960591133</v>
      </c>
      <c r="P143" s="12">
        <f t="shared" si="5"/>
        <v>0</v>
      </c>
      <c r="Q143" s="12">
        <f t="shared" si="6"/>
        <v>0</v>
      </c>
      <c r="R143" s="33" t="str">
        <f t="shared" si="7"/>
        <v>TBD</v>
      </c>
      <c r="S143" s="33" t="str">
        <f t="shared" si="8"/>
        <v>TBD</v>
      </c>
      <c r="T143" s="33" t="str">
        <f t="shared" si="9"/>
        <v>TBD</v>
      </c>
      <c r="U143" s="3" t="str">
        <f>iferror(VLOOKUP(B143,Calendar!$A$2:$C$1001,2,false),"TBD")</f>
        <v>TBD</v>
      </c>
      <c r="V143" s="3" t="str">
        <f>iferror(VLOOKUP(B143,Calendar!$A$2:$C$1001,3,false),"TBD")</f>
        <v>TBD</v>
      </c>
    </row>
    <row r="144">
      <c r="A144" s="8" t="str">
        <f>VLOOKUP(B144,'FD Salaries'!$M$2:$T$1000,8,false)</f>
        <v>QB</v>
      </c>
      <c r="B144" s="3" t="s">
        <v>421</v>
      </c>
      <c r="C144" s="12" t="str">
        <f>iferror(VLOOKUP(B144,'FD Salaries'!$M$2:$P$1000,3,false)," ")</f>
        <v>Q</v>
      </c>
      <c r="D144" s="12" t="str">
        <f>iferror(VLOOKUP(B144,'FD Salaries'!$M$2:$P$1000,4,false)," ")</f>
        <v>Shoulder</v>
      </c>
      <c r="E144" s="12">
        <f>VLOOKUP(B144,'FD Salaries'!$M$2:$T$1000,5,false)</f>
        <v>0</v>
      </c>
      <c r="F144" s="30">
        <f>VLOOKUP(B144,'FD Salaries'!$M$2:$N$1000,2,false)</f>
        <v>5000</v>
      </c>
      <c r="G144" s="31">
        <f t="shared" si="1"/>
        <v>10</v>
      </c>
      <c r="H144" s="31">
        <f t="shared" si="2"/>
        <v>15</v>
      </c>
      <c r="I144" s="31">
        <f t="shared" si="3"/>
        <v>20</v>
      </c>
      <c r="J144" s="3" t="str">
        <f>VLOOKUP(B144,'FD Salaries'!$M$2:$T$1000,6,false)</f>
        <v>NYJ</v>
      </c>
      <c r="K144" s="3" t="str">
        <f>VLOOKUP(B144,'FD Salaries'!$M$2:$T$1000,7,false)</f>
        <v>ARI</v>
      </c>
      <c r="L144" s="32">
        <f>VLOOKUP(K144,'FD DvP'!A$2:F$34,if(A144="D",6,if(A144="TE",5,if(A144="WR",4,if(A144="RB",3,2)))),FALSE)/VLOOKUP("AVG",'FD DvP'!$A$2:$F$34,if(A144="D",6,if(A144="TE",5,if(A144="WR",4,if(A144="RB",3,2)))),false)</f>
        <v>0.9170005724</v>
      </c>
      <c r="M144" s="8">
        <f>VLOOKUP(J144,Odds!$L$2:$M$31,2,false)</f>
        <v>19.5</v>
      </c>
      <c r="N144" s="12">
        <f>VLOOKUP(if(A144="DST",K144,J144),'Avg Line'!$A$1:$B$32,2,false)</f>
        <v>20.3</v>
      </c>
      <c r="O144" s="31">
        <f t="shared" si="4"/>
        <v>0.960591133</v>
      </c>
      <c r="P144" s="12">
        <f t="shared" si="5"/>
        <v>0</v>
      </c>
      <c r="Q144" s="12">
        <f t="shared" si="6"/>
        <v>0</v>
      </c>
      <c r="R144" s="33" t="str">
        <f t="shared" si="7"/>
        <v>TBD</v>
      </c>
      <c r="S144" s="33" t="str">
        <f t="shared" si="8"/>
        <v>TBD</v>
      </c>
      <c r="T144" s="33" t="str">
        <f t="shared" si="9"/>
        <v>TBD</v>
      </c>
      <c r="U144" s="3" t="str">
        <f>iferror(VLOOKUP(B144,Calendar!$A$2:$C$1001,2,false),"TBD")</f>
        <v>TBD</v>
      </c>
      <c r="V144" s="3" t="str">
        <f>iferror(VLOOKUP(B144,Calendar!$A$2:$C$1001,3,false),"TBD")</f>
        <v>TBD</v>
      </c>
    </row>
    <row r="145">
      <c r="A145" s="8" t="str">
        <f>VLOOKUP(B145,'FD Salaries'!$M$2:$T$1000,8,false)</f>
        <v>QB</v>
      </c>
      <c r="B145" s="3" t="s">
        <v>399</v>
      </c>
      <c r="C145" s="12" t="str">
        <f>iferror(VLOOKUP(B145,'FD Salaries'!$M$2:$P$1000,3,false)," ")</f>
        <v/>
      </c>
      <c r="D145" s="12" t="str">
        <f>iferror(VLOOKUP(B145,'FD Salaries'!$M$2:$P$1000,4,false)," ")</f>
        <v/>
      </c>
      <c r="E145" s="12">
        <f>VLOOKUP(B145,'FD Salaries'!$M$2:$T$1000,5,false)</f>
        <v>0</v>
      </c>
      <c r="F145" s="30">
        <f>VLOOKUP(B145,'FD Salaries'!$M$2:$N$1000,2,false)</f>
        <v>5000</v>
      </c>
      <c r="G145" s="31">
        <f t="shared" si="1"/>
        <v>10</v>
      </c>
      <c r="H145" s="31">
        <f t="shared" si="2"/>
        <v>15</v>
      </c>
      <c r="I145" s="31">
        <f t="shared" si="3"/>
        <v>20</v>
      </c>
      <c r="J145" s="3" t="str">
        <f>VLOOKUP(B145,'FD Salaries'!$M$2:$T$1000,6,false)</f>
        <v>OAK</v>
      </c>
      <c r="K145" s="3" t="str">
        <f>VLOOKUP(B145,'FD Salaries'!$M$2:$T$1000,7,false)</f>
        <v>KC</v>
      </c>
      <c r="L145" s="32">
        <f>VLOOKUP(K145,'FD DvP'!A$2:F$34,if(A145="D",6,if(A145="TE",5,if(A145="WR",4,if(A145="RB",3,2)))),FALSE)/VLOOKUP("AVG",'FD DvP'!$A$2:$F$34,if(A145="D",6,if(A145="TE",5,if(A145="WR",4,if(A145="RB",3,2)))),false)</f>
        <v>0.9387521465</v>
      </c>
      <c r="M145" s="8">
        <f>VLOOKUP(J145,Odds!$L$2:$M$31,2,false)</f>
        <v>23.75</v>
      </c>
      <c r="N145" s="12">
        <f>VLOOKUP(if(A145="DST",K145,J145),'Avg Line'!$A$1:$B$32,2,false)</f>
        <v>24.3</v>
      </c>
      <c r="O145" s="31">
        <f t="shared" si="4"/>
        <v>0.9773662551</v>
      </c>
      <c r="P145" s="12">
        <f t="shared" si="5"/>
        <v>0</v>
      </c>
      <c r="Q145" s="12">
        <f t="shared" si="6"/>
        <v>0</v>
      </c>
      <c r="R145" s="33" t="str">
        <f t="shared" si="7"/>
        <v>TBD</v>
      </c>
      <c r="S145" s="33" t="str">
        <f t="shared" si="8"/>
        <v>TBD</v>
      </c>
      <c r="T145" s="33" t="str">
        <f t="shared" si="9"/>
        <v>TBD</v>
      </c>
      <c r="U145" s="3" t="str">
        <f>iferror(VLOOKUP(B145,Calendar!$A$2:$C$1001,2,false),"TBD")</f>
        <v>TBD</v>
      </c>
      <c r="V145" s="3" t="str">
        <f>iferror(VLOOKUP(B145,Calendar!$A$2:$C$1001,3,false),"TBD")</f>
        <v>TBD</v>
      </c>
    </row>
    <row r="146">
      <c r="A146" s="8" t="str">
        <f>VLOOKUP(B146,'FD Salaries'!$M$2:$T$1000,8,false)</f>
        <v>QB</v>
      </c>
      <c r="B146" s="3" t="s">
        <v>2477</v>
      </c>
      <c r="C146" s="12" t="str">
        <f>iferror(VLOOKUP(B146,'FD Salaries'!$M$2:$P$1000,3,false)," ")</f>
        <v/>
      </c>
      <c r="D146" s="12" t="str">
        <f>iferror(VLOOKUP(B146,'FD Salaries'!$M$2:$P$1000,4,false)," ")</f>
        <v/>
      </c>
      <c r="E146" s="12">
        <f>VLOOKUP(B146,'FD Salaries'!$M$2:$T$1000,5,false)</f>
        <v>0</v>
      </c>
      <c r="F146" s="30">
        <f>VLOOKUP(B146,'FD Salaries'!$M$2:$N$1000,2,false)</f>
        <v>5000</v>
      </c>
      <c r="G146" s="31">
        <f t="shared" si="1"/>
        <v>10</v>
      </c>
      <c r="H146" s="31">
        <f t="shared" si="2"/>
        <v>15</v>
      </c>
      <c r="I146" s="31">
        <f t="shared" si="3"/>
        <v>20</v>
      </c>
      <c r="J146" s="3" t="str">
        <f>VLOOKUP(B146,'FD Salaries'!$M$2:$T$1000,6,false)</f>
        <v>PIT</v>
      </c>
      <c r="K146" s="3" t="str">
        <f>VLOOKUP(B146,'FD Salaries'!$M$2:$T$1000,7,false)</f>
        <v>MIA</v>
      </c>
      <c r="L146" s="32">
        <f>VLOOKUP(K146,'FD DvP'!A$2:F$34,if(A146="D",6,if(A146="TE",5,if(A146="WR",4,if(A146="RB",3,2)))),FALSE)/VLOOKUP("AVG",'FD DvP'!$A$2:$F$34,if(A146="D",6,if(A146="TE",5,if(A146="WR",4,if(A146="RB",3,2)))),false)</f>
        <v>1.076130509</v>
      </c>
      <c r="M146" s="8">
        <f>VLOOKUP(J146,Odds!$L$2:$M$31,2,false)</f>
        <v>27.75</v>
      </c>
      <c r="N146" s="12">
        <f>VLOOKUP(if(A146="DST",K146,J146),'Avg Line'!$A$1:$B$32,2,false)</f>
        <v>32.94</v>
      </c>
      <c r="O146" s="31">
        <f t="shared" si="4"/>
        <v>0.8424408015</v>
      </c>
      <c r="P146" s="12">
        <f t="shared" si="5"/>
        <v>0</v>
      </c>
      <c r="Q146" s="12">
        <f t="shared" si="6"/>
        <v>0</v>
      </c>
      <c r="R146" s="33" t="str">
        <f t="shared" si="7"/>
        <v>TBD</v>
      </c>
      <c r="S146" s="33" t="str">
        <f t="shared" si="8"/>
        <v>TBD</v>
      </c>
      <c r="T146" s="33" t="str">
        <f t="shared" si="9"/>
        <v>TBD</v>
      </c>
      <c r="U146" s="3" t="str">
        <f>iferror(VLOOKUP(B146,Calendar!$A$2:$C$1001,2,false),"TBD")</f>
        <v>TBD</v>
      </c>
      <c r="V146" s="3" t="str">
        <f>iferror(VLOOKUP(B146,Calendar!$A$2:$C$1001,3,false),"TBD")</f>
        <v>TBD</v>
      </c>
    </row>
    <row r="147">
      <c r="A147" s="8" t="str">
        <f>VLOOKUP(B147,'FD Salaries'!$M$2:$T$1000,8,false)</f>
        <v>QB</v>
      </c>
      <c r="B147" s="3" t="s">
        <v>2478</v>
      </c>
      <c r="C147" s="12" t="str">
        <f>iferror(VLOOKUP(B147,'FD Salaries'!$M$2:$P$1000,3,false)," ")</f>
        <v/>
      </c>
      <c r="D147" s="12" t="str">
        <f>iferror(VLOOKUP(B147,'FD Salaries'!$M$2:$P$1000,4,false)," ")</f>
        <v/>
      </c>
      <c r="E147" s="12">
        <f>VLOOKUP(B147,'FD Salaries'!$M$2:$T$1000,5,false)</f>
        <v>0</v>
      </c>
      <c r="F147" s="30">
        <f>VLOOKUP(B147,'FD Salaries'!$M$2:$N$1000,2,false)</f>
        <v>5000</v>
      </c>
      <c r="G147" s="31">
        <f t="shared" si="1"/>
        <v>10</v>
      </c>
      <c r="H147" s="31">
        <f t="shared" si="2"/>
        <v>15</v>
      </c>
      <c r="I147" s="31">
        <f t="shared" si="3"/>
        <v>20</v>
      </c>
      <c r="J147" s="3" t="str">
        <f>VLOOKUP(B147,'FD Salaries'!$M$2:$T$1000,6,false)</f>
        <v>SEA</v>
      </c>
      <c r="K147" s="3" t="str">
        <f>VLOOKUP(B147,'FD Salaries'!$M$2:$T$1000,7,false)</f>
        <v>ATL</v>
      </c>
      <c r="L147" s="32">
        <f>VLOOKUP(K147,'FD DvP'!A$2:F$34,if(A147="D",6,if(A147="TE",5,if(A147="WR",4,if(A147="RB",3,2)))),FALSE)/VLOOKUP("AVG",'FD DvP'!$A$2:$F$34,if(A147="D",6,if(A147="TE",5,if(A147="WR",4,if(A147="RB",3,2)))),false)</f>
        <v>1.403548941</v>
      </c>
      <c r="M147" s="8">
        <f>VLOOKUP(J147,Odds!$L$2:$M$31,2,false)</f>
        <v>26</v>
      </c>
      <c r="N147" s="12">
        <f>VLOOKUP(if(A147="DST",K147,J147),'Avg Line'!$A$1:$B$32,2,false)</f>
        <v>23.88</v>
      </c>
      <c r="O147" s="31">
        <f t="shared" si="4"/>
        <v>1.088777219</v>
      </c>
      <c r="P147" s="12">
        <f t="shared" si="5"/>
        <v>0</v>
      </c>
      <c r="Q147" s="12">
        <f t="shared" si="6"/>
        <v>0</v>
      </c>
      <c r="R147" s="33" t="str">
        <f t="shared" si="7"/>
        <v>TBD</v>
      </c>
      <c r="S147" s="33" t="str">
        <f t="shared" si="8"/>
        <v>TBD</v>
      </c>
      <c r="T147" s="33" t="str">
        <f t="shared" si="9"/>
        <v>TBD</v>
      </c>
      <c r="U147" s="3" t="str">
        <f>iferror(VLOOKUP(B147,Calendar!$A$2:$C$1001,2,false),"TBD")</f>
        <v>TBD</v>
      </c>
      <c r="V147" s="3" t="str">
        <f>iferror(VLOOKUP(B147,Calendar!$A$2:$C$1001,3,false),"TBD")</f>
        <v>TBD</v>
      </c>
    </row>
    <row r="148">
      <c r="A148" s="8" t="str">
        <f>VLOOKUP(B148,'FD Salaries'!$M$2:$T$1000,8,false)</f>
        <v>QB</v>
      </c>
      <c r="B148" s="3" t="s">
        <v>317</v>
      </c>
      <c r="C148" s="12" t="str">
        <f>iferror(VLOOKUP(B148,'FD Salaries'!$M$2:$P$1000,3,false)," ")</f>
        <v/>
      </c>
      <c r="D148" s="12" t="str">
        <f>iferror(VLOOKUP(B148,'FD Salaries'!$M$2:$P$1000,4,false)," ")</f>
        <v/>
      </c>
      <c r="E148" s="12">
        <f>VLOOKUP(B148,'FD Salaries'!$M$2:$T$1000,5,false)</f>
        <v>0</v>
      </c>
      <c r="F148" s="30">
        <f>VLOOKUP(B148,'FD Salaries'!$M$2:$N$1000,2,false)</f>
        <v>5200</v>
      </c>
      <c r="G148" s="31">
        <f t="shared" si="1"/>
        <v>10.4</v>
      </c>
      <c r="H148" s="31">
        <f t="shared" si="2"/>
        <v>15.6</v>
      </c>
      <c r="I148" s="31">
        <f t="shared" si="3"/>
        <v>20.8</v>
      </c>
      <c r="J148" s="3" t="str">
        <f>VLOOKUP(B148,'FD Salaries'!$M$2:$T$1000,6,false)</f>
        <v>SF</v>
      </c>
      <c r="K148" s="3" t="str">
        <f>VLOOKUP(B148,'FD Salaries'!$M$2:$T$1000,7,false)</f>
        <v>BUF</v>
      </c>
      <c r="L148" s="32">
        <f>VLOOKUP(K148,'FD DvP'!A$2:F$34,if(A148="D",6,if(A148="TE",5,if(A148="WR",4,if(A148="RB",3,2)))),FALSE)/VLOOKUP("AVG",'FD DvP'!$A$2:$F$34,if(A148="D",6,if(A148="TE",5,if(A148="WR",4,if(A148="RB",3,2)))),false)</f>
        <v>0.662850601</v>
      </c>
      <c r="M148" s="8">
        <f>VLOOKUP(J148,Odds!$L$2:$M$31,2,false)</f>
        <v>18.25</v>
      </c>
      <c r="N148" s="12">
        <f>VLOOKUP(if(A148="DST",K148,J148),'Avg Line'!$A$1:$B$32,2,false)</f>
        <v>18.7</v>
      </c>
      <c r="O148" s="31">
        <f t="shared" si="4"/>
        <v>0.9759358289</v>
      </c>
      <c r="P148" s="12">
        <f t="shared" si="5"/>
        <v>0</v>
      </c>
      <c r="Q148" s="12">
        <f t="shared" si="6"/>
        <v>0</v>
      </c>
      <c r="R148" s="33" t="str">
        <f t="shared" si="7"/>
        <v>TBD</v>
      </c>
      <c r="S148" s="33" t="str">
        <f t="shared" si="8"/>
        <v>TBD</v>
      </c>
      <c r="T148" s="33" t="str">
        <f t="shared" si="9"/>
        <v>TBD</v>
      </c>
      <c r="U148" s="3" t="str">
        <f>iferror(VLOOKUP(B148,Calendar!$A$2:$C$1001,2,false),"TBD")</f>
        <v>TBD</v>
      </c>
      <c r="V148" s="3" t="str">
        <f>iferror(VLOOKUP(B148,Calendar!$A$2:$C$1001,3,false),"TBD")</f>
        <v>TBD</v>
      </c>
    </row>
    <row r="149">
      <c r="A149" s="8" t="str">
        <f>VLOOKUP(B149,'FD Salaries'!$M$2:$T$1000,8,false)</f>
        <v>QB</v>
      </c>
      <c r="B149" s="3" t="s">
        <v>333</v>
      </c>
      <c r="C149" s="12" t="str">
        <f>iferror(VLOOKUP(B149,'FD Salaries'!$M$2:$P$1000,3,false)," ")</f>
        <v/>
      </c>
      <c r="D149" s="12" t="str">
        <f>iferror(VLOOKUP(B149,'FD Salaries'!$M$2:$P$1000,4,false)," ")</f>
        <v/>
      </c>
      <c r="E149" s="12">
        <f>VLOOKUP(B149,'FD Salaries'!$M$2:$T$1000,5,false)</f>
        <v>0</v>
      </c>
      <c r="F149" s="30">
        <f>VLOOKUP(B149,'FD Salaries'!$M$2:$N$1000,2,false)</f>
        <v>5000</v>
      </c>
      <c r="G149" s="31">
        <f t="shared" si="1"/>
        <v>10</v>
      </c>
      <c r="H149" s="31">
        <f t="shared" si="2"/>
        <v>15</v>
      </c>
      <c r="I149" s="31">
        <f t="shared" si="3"/>
        <v>20</v>
      </c>
      <c r="J149" s="3" t="str">
        <f>VLOOKUP(B149,'FD Salaries'!$M$2:$T$1000,6,false)</f>
        <v>WAS</v>
      </c>
      <c r="K149" s="3" t="str">
        <f>VLOOKUP(B149,'FD Salaries'!$M$2:$T$1000,7,false)</f>
        <v>PHI</v>
      </c>
      <c r="L149" s="32">
        <f>VLOOKUP(K149,'FD DvP'!A$2:F$34,if(A149="D",6,if(A149="TE",5,if(A149="WR",4,if(A149="RB",3,2)))),FALSE)/VLOOKUP("AVG",'FD DvP'!$A$2:$F$34,if(A149="D",6,if(A149="TE",5,if(A149="WR",4,if(A149="RB",3,2)))),false)</f>
        <v>0.6227819118</v>
      </c>
      <c r="M149" s="8">
        <f>VLOOKUP(J149,Odds!$L$2:$M$31,2,false)</f>
        <v>21.5</v>
      </c>
      <c r="N149" s="12">
        <f>VLOOKUP(if(A149="DST",K149,J149),'Avg Line'!$A$1:$B$32,2,false)</f>
        <v>23.65</v>
      </c>
      <c r="O149" s="31">
        <f t="shared" si="4"/>
        <v>0.9090909091</v>
      </c>
      <c r="P149" s="12">
        <f t="shared" si="5"/>
        <v>0</v>
      </c>
      <c r="Q149" s="12">
        <f t="shared" si="6"/>
        <v>0</v>
      </c>
      <c r="R149" s="33" t="str">
        <f t="shared" si="7"/>
        <v>TBD</v>
      </c>
      <c r="S149" s="33" t="str">
        <f t="shared" si="8"/>
        <v>TBD</v>
      </c>
      <c r="T149" s="33" t="str">
        <f t="shared" si="9"/>
        <v>TBD</v>
      </c>
      <c r="U149" s="3" t="str">
        <f>iferror(VLOOKUP(B149,Calendar!$A$2:$C$1001,2,false),"TBD")</f>
        <v>TBD</v>
      </c>
      <c r="V149" s="3" t="str">
        <f>iferror(VLOOKUP(B149,Calendar!$A$2:$C$1001,3,false),"TBD")</f>
        <v>TBD</v>
      </c>
    </row>
    <row r="150">
      <c r="A150" s="8" t="str">
        <f>VLOOKUP(B150,'FD Salaries'!$M$2:$T$1000,8,false)</f>
        <v>QB</v>
      </c>
      <c r="B150" s="3" t="s">
        <v>327</v>
      </c>
      <c r="C150" s="12" t="str">
        <f>iferror(VLOOKUP(B150,'FD Salaries'!$M$2:$P$1000,3,false)," ")</f>
        <v/>
      </c>
      <c r="D150" s="12" t="str">
        <f>iferror(VLOOKUP(B150,'FD Salaries'!$M$2:$P$1000,4,false)," ")</f>
        <v/>
      </c>
      <c r="E150" s="12">
        <f>VLOOKUP(B150,'FD Salaries'!$M$2:$T$1000,5,false)</f>
        <v>-0.01999999955</v>
      </c>
      <c r="F150" s="30">
        <f>VLOOKUP(B150,'FD Salaries'!$M$2:$N$1000,2,false)</f>
        <v>5000</v>
      </c>
      <c r="G150" s="31">
        <f t="shared" si="1"/>
        <v>10</v>
      </c>
      <c r="H150" s="31">
        <f t="shared" si="2"/>
        <v>15</v>
      </c>
      <c r="I150" s="31">
        <f t="shared" si="3"/>
        <v>20</v>
      </c>
      <c r="J150" s="3" t="str">
        <f>VLOOKUP(B150,'FD Salaries'!$M$2:$T$1000,6,false)</f>
        <v>PHI</v>
      </c>
      <c r="K150" s="3" t="str">
        <f>VLOOKUP(B150,'FD Salaries'!$M$2:$T$1000,7,false)</f>
        <v>WAS</v>
      </c>
      <c r="L150" s="32">
        <f>VLOOKUP(K150,'FD DvP'!A$2:F$34,if(A150="D",6,if(A150="TE",5,if(A150="WR",4,if(A150="RB",3,2)))),FALSE)/VLOOKUP("AVG",'FD DvP'!$A$2:$F$34,if(A150="D",6,if(A150="TE",5,if(A150="WR",4,if(A150="RB",3,2)))),false)</f>
        <v>0.9410417859</v>
      </c>
      <c r="M150" s="8">
        <f>VLOOKUP(J150,Odds!$L$2:$M$31,2,false)</f>
        <v>23.5</v>
      </c>
      <c r="N150" s="12">
        <f>VLOOKUP(if(A150="DST",K150,J150),'Avg Line'!$A$1:$B$32,2,false)</f>
        <v>22.19</v>
      </c>
      <c r="O150" s="31">
        <f t="shared" si="4"/>
        <v>1.059035602</v>
      </c>
      <c r="P150" s="12">
        <f t="shared" si="5"/>
        <v>-0.01993193463</v>
      </c>
      <c r="Q150" s="12">
        <f t="shared" si="6"/>
        <v>-0.003986386927</v>
      </c>
      <c r="R150" s="33" t="str">
        <f t="shared" si="7"/>
        <v>TBD</v>
      </c>
      <c r="S150" s="33" t="str">
        <f t="shared" si="8"/>
        <v>TBD</v>
      </c>
      <c r="T150" s="33" t="str">
        <f t="shared" si="9"/>
        <v>TBD</v>
      </c>
      <c r="U150" s="3" t="str">
        <f>iferror(VLOOKUP(B150,Calendar!$A$2:$C$1001,2,false),"TBD")</f>
        <v>TBD</v>
      </c>
      <c r="V150" s="3" t="str">
        <f>iferror(VLOOKUP(B150,Calendar!$A$2:$C$1001,3,false),"TBD")</f>
        <v>TBD</v>
      </c>
    </row>
    <row r="151">
      <c r="A151" s="8" t="str">
        <f>VLOOKUP(B151,'FD Salaries'!$M$2:$T$1000,8,false)</f>
        <v>QB</v>
      </c>
      <c r="B151" s="3" t="s">
        <v>413</v>
      </c>
      <c r="C151" s="12" t="str">
        <f>iferror(VLOOKUP(B151,'FD Salaries'!$M$2:$P$1000,3,false)," ")</f>
        <v/>
      </c>
      <c r="D151" s="12" t="str">
        <f>iferror(VLOOKUP(B151,'FD Salaries'!$M$2:$P$1000,4,false)," ")</f>
        <v/>
      </c>
      <c r="E151" s="12">
        <f>VLOOKUP(B151,'FD Salaries'!$M$2:$T$1000,5,false)</f>
        <v>-0.0700000003</v>
      </c>
      <c r="F151" s="30">
        <f>VLOOKUP(B151,'FD Salaries'!$M$2:$N$1000,2,false)</f>
        <v>5000</v>
      </c>
      <c r="G151" s="31">
        <f t="shared" si="1"/>
        <v>10</v>
      </c>
      <c r="H151" s="31">
        <f t="shared" si="2"/>
        <v>15</v>
      </c>
      <c r="I151" s="31">
        <f t="shared" si="3"/>
        <v>20</v>
      </c>
      <c r="J151" s="3" t="str">
        <f>VLOOKUP(B151,'FD Salaries'!$M$2:$T$1000,6,false)</f>
        <v>IND</v>
      </c>
      <c r="K151" s="3" t="str">
        <f>VLOOKUP(B151,'FD Salaries'!$M$2:$T$1000,7,false)</f>
        <v>HOU</v>
      </c>
      <c r="L151" s="32">
        <f>VLOOKUP(K151,'FD DvP'!A$2:F$34,if(A151="D",6,if(A151="TE",5,if(A151="WR",4,if(A151="RB",3,2)))),FALSE)/VLOOKUP("AVG",'FD DvP'!$A$2:$F$34,if(A151="D",6,if(A151="TE",5,if(A151="WR",4,if(A151="RB",3,2)))),false)</f>
        <v>0.6754436176</v>
      </c>
      <c r="M151" s="8">
        <f>VLOOKUP(J151,Odds!$L$2:$M$31,2,false)</f>
        <v>21.5</v>
      </c>
      <c r="N151" s="12">
        <f>VLOOKUP(if(A151="DST",K151,J151),'Avg Line'!$A$1:$B$32,2,false)</f>
        <v>24.8</v>
      </c>
      <c r="O151" s="31">
        <f t="shared" si="4"/>
        <v>0.8669354839</v>
      </c>
      <c r="P151" s="12">
        <f t="shared" si="5"/>
        <v>-0.04098962294</v>
      </c>
      <c r="Q151" s="12">
        <f t="shared" si="6"/>
        <v>-0.008197924588</v>
      </c>
      <c r="R151" s="33" t="str">
        <f t="shared" si="7"/>
        <v>TBD</v>
      </c>
      <c r="S151" s="33" t="str">
        <f t="shared" si="8"/>
        <v>TBD</v>
      </c>
      <c r="T151" s="33" t="str">
        <f t="shared" si="9"/>
        <v>TBD</v>
      </c>
      <c r="U151" s="3" t="str">
        <f>iferror(VLOOKUP(B151,Calendar!$A$2:$C$1001,2,false),"TBD")</f>
        <v>TBD</v>
      </c>
      <c r="V151" s="3" t="str">
        <f>iferror(VLOOKUP(B151,Calendar!$A$2:$C$1001,3,false),"TBD")</f>
        <v>TBD</v>
      </c>
    </row>
    <row r="152">
      <c r="A152" s="8" t="str">
        <f>VLOOKUP(B152,'FD Salaries'!$M$2:$T$1000,8,false)</f>
        <v>QB</v>
      </c>
      <c r="B152" s="3" t="s">
        <v>311</v>
      </c>
      <c r="C152" s="12" t="str">
        <f>iferror(VLOOKUP(B152,'FD Salaries'!$M$2:$P$1000,3,false)," ")</f>
        <v/>
      </c>
      <c r="D152" s="12" t="str">
        <f>iferror(VLOOKUP(B152,'FD Salaries'!$M$2:$P$1000,4,false)," ")</f>
        <v/>
      </c>
      <c r="E152" s="12">
        <f>VLOOKUP(B152,'FD Salaries'!$M$2:$T$1000,5,false)</f>
        <v>-0.1000000015</v>
      </c>
      <c r="F152" s="30">
        <f>VLOOKUP(B152,'FD Salaries'!$M$2:$N$1000,2,false)</f>
        <v>5000</v>
      </c>
      <c r="G152" s="31">
        <f t="shared" si="1"/>
        <v>10</v>
      </c>
      <c r="H152" s="31">
        <f t="shared" si="2"/>
        <v>15</v>
      </c>
      <c r="I152" s="31">
        <f t="shared" si="3"/>
        <v>20</v>
      </c>
      <c r="J152" s="3" t="str">
        <f>VLOOKUP(B152,'FD Salaries'!$M$2:$T$1000,6,false)</f>
        <v>SD</v>
      </c>
      <c r="K152" s="3" t="str">
        <f>VLOOKUP(B152,'FD Salaries'!$M$2:$T$1000,7,false)</f>
        <v>DEN</v>
      </c>
      <c r="L152" s="32">
        <f>VLOOKUP(K152,'FD DvP'!A$2:F$34,if(A152="D",6,if(A152="TE",5,if(A152="WR",4,if(A152="RB",3,2)))),FALSE)/VLOOKUP("AVG",'FD DvP'!$A$2:$F$34,if(A152="D",6,if(A152="TE",5,if(A152="WR",4,if(A152="RB",3,2)))),false)</f>
        <v>0.8311390956</v>
      </c>
      <c r="M152" s="8">
        <f>VLOOKUP(J152,Odds!$L$2:$M$31,2,false)</f>
        <v>21</v>
      </c>
      <c r="N152" s="12">
        <f>VLOOKUP(if(A152="DST",K152,J152),'Avg Line'!$A$1:$B$32,2,false)</f>
        <v>24.4</v>
      </c>
      <c r="O152" s="31">
        <f t="shared" si="4"/>
        <v>0.8606557377</v>
      </c>
      <c r="P152" s="12">
        <f t="shared" si="5"/>
        <v>-0.07153246421</v>
      </c>
      <c r="Q152" s="12">
        <f t="shared" si="6"/>
        <v>-0.01430649284</v>
      </c>
      <c r="R152" s="33" t="str">
        <f t="shared" si="7"/>
        <v>TBD</v>
      </c>
      <c r="S152" s="33" t="str">
        <f t="shared" si="8"/>
        <v>TBD</v>
      </c>
      <c r="T152" s="33" t="str">
        <f t="shared" si="9"/>
        <v>TBD</v>
      </c>
      <c r="U152" s="3" t="str">
        <f>iferror(VLOOKUP(B152,Calendar!$A$2:$C$1001,2,false),"TBD")</f>
        <v>TBD</v>
      </c>
      <c r="V152" s="3" t="str">
        <f>iferror(VLOOKUP(B152,Calendar!$A$2:$C$1001,3,false),"TBD")</f>
        <v>TBD</v>
      </c>
    </row>
    <row r="153">
      <c r="A153" s="8" t="str">
        <f>VLOOKUP(B153,'FD Salaries'!$M$2:$T$1000,8,false)</f>
        <v>QB</v>
      </c>
      <c r="B153" s="3" t="s">
        <v>377</v>
      </c>
      <c r="C153" s="12" t="str">
        <f>iferror(VLOOKUP(B153,'FD Salaries'!$M$2:$P$1000,3,false)," ")</f>
        <v/>
      </c>
      <c r="D153" s="12" t="str">
        <f>iferror(VLOOKUP(B153,'FD Salaries'!$M$2:$P$1000,4,false)," ")</f>
        <v/>
      </c>
      <c r="E153" s="12">
        <f>VLOOKUP(B153,'FD Salaries'!$M$2:$T$1000,5,false)</f>
        <v>-0.1000000015</v>
      </c>
      <c r="F153" s="30">
        <f>VLOOKUP(B153,'FD Salaries'!$M$2:$N$1000,2,false)</f>
        <v>5500</v>
      </c>
      <c r="G153" s="31">
        <f t="shared" si="1"/>
        <v>11</v>
      </c>
      <c r="H153" s="31">
        <f t="shared" si="2"/>
        <v>16.5</v>
      </c>
      <c r="I153" s="31">
        <f t="shared" si="3"/>
        <v>22</v>
      </c>
      <c r="J153" s="3" t="str">
        <f>VLOOKUP(B153,'FD Salaries'!$M$2:$T$1000,6,false)</f>
        <v>PIT</v>
      </c>
      <c r="K153" s="3" t="str">
        <f>VLOOKUP(B153,'FD Salaries'!$M$2:$T$1000,7,false)</f>
        <v>MIA</v>
      </c>
      <c r="L153" s="32">
        <f>VLOOKUP(K153,'FD DvP'!A$2:F$34,if(A153="D",6,if(A153="TE",5,if(A153="WR",4,if(A153="RB",3,2)))),FALSE)/VLOOKUP("AVG",'FD DvP'!$A$2:$F$34,if(A153="D",6,if(A153="TE",5,if(A153="WR",4,if(A153="RB",3,2)))),false)</f>
        <v>1.076130509</v>
      </c>
      <c r="M153" s="8">
        <f>VLOOKUP(J153,Odds!$L$2:$M$31,2,false)</f>
        <v>27.75</v>
      </c>
      <c r="N153" s="12">
        <f>VLOOKUP(if(A153="DST",K153,J153),'Avg Line'!$A$1:$B$32,2,false)</f>
        <v>32.94</v>
      </c>
      <c r="O153" s="31">
        <f t="shared" si="4"/>
        <v>0.8424408015</v>
      </c>
      <c r="P153" s="12">
        <f t="shared" si="5"/>
        <v>-0.09065762624</v>
      </c>
      <c r="Q153" s="12">
        <f t="shared" si="6"/>
        <v>-0.01648320477</v>
      </c>
      <c r="R153" s="33" t="str">
        <f t="shared" si="7"/>
        <v>TBD</v>
      </c>
      <c r="S153" s="33" t="str">
        <f t="shared" si="8"/>
        <v>TBD</v>
      </c>
      <c r="T153" s="33" t="str">
        <f t="shared" si="9"/>
        <v>TBD</v>
      </c>
      <c r="U153" s="3" t="str">
        <f>iferror(VLOOKUP(B153,Calendar!$A$2:$C$1001,2,false),"TBD")</f>
        <v>TBD</v>
      </c>
      <c r="V153" s="3" t="str">
        <f>iferror(VLOOKUP(B153,Calendar!$A$2:$C$1001,3,false),"TBD")</f>
        <v>TBD</v>
      </c>
    </row>
    <row r="154">
      <c r="A154" s="8" t="str">
        <f>VLOOKUP(B154,'FD Salaries'!$M$2:$T$1000,8,false)</f>
        <v>QB</v>
      </c>
      <c r="B154" s="3" t="s">
        <v>335</v>
      </c>
      <c r="C154" s="12" t="str">
        <f>iferror(VLOOKUP(B154,'FD Salaries'!$M$2:$P$1000,3,false)," ")</f>
        <v/>
      </c>
      <c r="D154" s="12" t="str">
        <f>iferror(VLOOKUP(B154,'FD Salaries'!$M$2:$P$1000,4,false)," ")</f>
        <v/>
      </c>
      <c r="E154" s="12">
        <f>VLOOKUP(B154,'FD Salaries'!$M$2:$T$1000,5,false)</f>
        <v>-0.1000000015</v>
      </c>
      <c r="F154" s="30">
        <f>VLOOKUP(B154,'FD Salaries'!$M$2:$N$1000,2,false)</f>
        <v>6000</v>
      </c>
      <c r="G154" s="31">
        <f t="shared" si="1"/>
        <v>12</v>
      </c>
      <c r="H154" s="31">
        <f t="shared" si="2"/>
        <v>18</v>
      </c>
      <c r="I154" s="31">
        <f t="shared" si="3"/>
        <v>24</v>
      </c>
      <c r="J154" s="3" t="str">
        <f>VLOOKUP(B154,'FD Salaries'!$M$2:$T$1000,6,false)</f>
        <v>TEN</v>
      </c>
      <c r="K154" s="3" t="str">
        <f>VLOOKUP(B154,'FD Salaries'!$M$2:$T$1000,7,false)</f>
        <v>CLE</v>
      </c>
      <c r="L154" s="32">
        <f>VLOOKUP(K154,'FD DvP'!A$2:F$34,if(A154="D",6,if(A154="TE",5,if(A154="WR",4,if(A154="RB",3,2)))),FALSE)/VLOOKUP("AVG",'FD DvP'!$A$2:$F$34,if(A154="D",6,if(A154="TE",5,if(A154="WR",4,if(A154="RB",3,2)))),false)</f>
        <v>1.216943331</v>
      </c>
      <c r="M154" s="8">
        <f>VLOOKUP(J154,Odds!$L$2:$M$31,2,false)</f>
        <v>26.25</v>
      </c>
      <c r="N154" s="12">
        <f>VLOOKUP(if(A154="DST",K154,J154),'Avg Line'!$A$1:$B$32,2,false)</f>
        <v>20.3</v>
      </c>
      <c r="O154" s="31">
        <f t="shared" si="4"/>
        <v>1.293103448</v>
      </c>
      <c r="P154" s="12">
        <f t="shared" si="5"/>
        <v>-0.1573633642</v>
      </c>
      <c r="Q154" s="12">
        <f t="shared" si="6"/>
        <v>-0.02622722736</v>
      </c>
      <c r="R154" s="33" t="str">
        <f t="shared" si="7"/>
        <v>TBD</v>
      </c>
      <c r="S154" s="33" t="str">
        <f t="shared" si="8"/>
        <v>TBD</v>
      </c>
      <c r="T154" s="33" t="str">
        <f t="shared" si="9"/>
        <v>TBD</v>
      </c>
      <c r="U154" s="3" t="str">
        <f>iferror(VLOOKUP(B154,Calendar!$A$2:$C$1001,2,false),"TBD")</f>
        <v>TBD</v>
      </c>
      <c r="V154" s="3" t="str">
        <f>iferror(VLOOKUP(B154,Calendar!$A$2:$C$1001,3,false),"TBD")</f>
        <v>TBD</v>
      </c>
    </row>
    <row r="155">
      <c r="A155" s="8" t="str">
        <f>VLOOKUP(B155,'FD Salaries'!$M$2:$T$1000,8,false)</f>
        <v>RB</v>
      </c>
      <c r="B155" s="3" t="s">
        <v>81</v>
      </c>
      <c r="C155" s="12" t="str">
        <f>iferror(VLOOKUP(B155,'FD Salaries'!$M$2:$P$1000,3,false)," ")</f>
        <v/>
      </c>
      <c r="D155" s="12" t="str">
        <f>iferror(VLOOKUP(B155,'FD Salaries'!$M$2:$P$1000,4,false)," ")</f>
        <v/>
      </c>
      <c r="E155" s="12">
        <f>VLOOKUP(B155,'FD Salaries'!$M$2:$T$1000,5,false)</f>
        <v>20.66000061</v>
      </c>
      <c r="F155" s="30">
        <f>VLOOKUP(B155,'FD Salaries'!$M$2:$N$1000,2,false)</f>
        <v>8800</v>
      </c>
      <c r="G155" s="31">
        <f t="shared" si="1"/>
        <v>17.6</v>
      </c>
      <c r="H155" s="31">
        <f t="shared" si="2"/>
        <v>26.4</v>
      </c>
      <c r="I155" s="31">
        <f t="shared" si="3"/>
        <v>35.2</v>
      </c>
      <c r="J155" s="3" t="str">
        <f>VLOOKUP(B155,'FD Salaries'!$M$2:$T$1000,6,false)</f>
        <v>TEN</v>
      </c>
      <c r="K155" s="3" t="str">
        <f>VLOOKUP(B155,'FD Salaries'!$M$2:$T$1000,7,false)</f>
        <v>CLE</v>
      </c>
      <c r="L155" s="32">
        <f>VLOOKUP(K155,'FD DvP'!A$2:F$34,if(A155="D",6,if(A155="TE",5,if(A155="WR",4,if(A155="RB",3,2)))),FALSE)/VLOOKUP("AVG",'FD DvP'!$A$2:$F$34,if(A155="D",6,if(A155="TE",5,if(A155="WR",4,if(A155="RB",3,2)))),false)</f>
        <v>1.127659574</v>
      </c>
      <c r="M155" s="8">
        <f>VLOOKUP(J155,Odds!$L$2:$M$31,2,false)</f>
        <v>26.25</v>
      </c>
      <c r="N155" s="12">
        <f>VLOOKUP(if(A155="DST",K155,J155),'Avg Line'!$A$1:$B$32,2,false)</f>
        <v>20.3</v>
      </c>
      <c r="O155" s="31">
        <f t="shared" si="4"/>
        <v>1.293103448</v>
      </c>
      <c r="P155" s="12">
        <f t="shared" si="5"/>
        <v>30.12600969</v>
      </c>
      <c r="Q155" s="12">
        <f t="shared" si="6"/>
        <v>3.423410193</v>
      </c>
      <c r="R155" s="33">
        <f t="shared" si="7"/>
        <v>0.981731893</v>
      </c>
      <c r="S155" s="33">
        <f t="shared" si="8"/>
        <v>0.2823895263</v>
      </c>
      <c r="T155" s="33">
        <f t="shared" si="9"/>
        <v>0.0005925872649</v>
      </c>
      <c r="U155" s="3">
        <f>iferror(VLOOKUP(B155,Calendar!$A$2:$C$1001,2,false),"TBD")</f>
        <v>24.5</v>
      </c>
      <c r="V155" s="3">
        <f>iferror(VLOOKUP(B155,Calendar!$A$2:$C$1001,3,false),"TBD")</f>
        <v>3.3</v>
      </c>
    </row>
    <row r="156">
      <c r="A156" s="8" t="str">
        <f>VLOOKUP(B156,'FD Salaries'!$M$2:$T$1000,8,false)</f>
        <v>RB</v>
      </c>
      <c r="B156" s="3" t="s">
        <v>152</v>
      </c>
      <c r="C156" s="12" t="str">
        <f>iferror(VLOOKUP(B156,'FD Salaries'!$M$2:$P$1000,3,false)," ")</f>
        <v/>
      </c>
      <c r="D156" s="12" t="str">
        <f>iferror(VLOOKUP(B156,'FD Salaries'!$M$2:$P$1000,4,false)," ")</f>
        <v/>
      </c>
      <c r="E156" s="12">
        <f>VLOOKUP(B156,'FD Salaries'!$M$2:$T$1000,5,false)</f>
        <v>17.53999939</v>
      </c>
      <c r="F156" s="30">
        <f>VLOOKUP(B156,'FD Salaries'!$M$2:$N$1000,2,false)</f>
        <v>8200</v>
      </c>
      <c r="G156" s="31">
        <f t="shared" si="1"/>
        <v>16.4</v>
      </c>
      <c r="H156" s="31">
        <f t="shared" si="2"/>
        <v>24.6</v>
      </c>
      <c r="I156" s="31">
        <f t="shared" si="3"/>
        <v>32.8</v>
      </c>
      <c r="J156" s="3" t="str">
        <f>VLOOKUP(B156,'FD Salaries'!$M$2:$T$1000,6,false)</f>
        <v>BUF</v>
      </c>
      <c r="K156" s="3" t="str">
        <f>VLOOKUP(B156,'FD Salaries'!$M$2:$T$1000,7,false)</f>
        <v>SF</v>
      </c>
      <c r="L156" s="32">
        <f>VLOOKUP(K156,'FD DvP'!A$2:F$34,if(A156="D",6,if(A156="TE",5,if(A156="WR",4,if(A156="RB",3,2)))),FALSE)/VLOOKUP("AVG",'FD DvP'!$A$2:$F$34,if(A156="D",6,if(A156="TE",5,if(A156="WR",4,if(A156="RB",3,2)))),false)</f>
        <v>1.102514507</v>
      </c>
      <c r="M156" s="8">
        <f>VLOOKUP(J156,Odds!$L$2:$M$31,2,false)</f>
        <v>26.25</v>
      </c>
      <c r="N156" s="12">
        <f>VLOOKUP(if(A156="DST",K156,J156),'Avg Line'!$A$1:$B$32,2,false)</f>
        <v>20.75</v>
      </c>
      <c r="O156" s="31">
        <f t="shared" si="4"/>
        <v>1.265060241</v>
      </c>
      <c r="P156" s="12">
        <f t="shared" si="5"/>
        <v>24.46386622</v>
      </c>
      <c r="Q156" s="12">
        <f t="shared" si="6"/>
        <v>2.98339832</v>
      </c>
      <c r="R156" s="33">
        <f t="shared" si="7"/>
        <v>0.7475074625</v>
      </c>
      <c r="S156" s="33">
        <f t="shared" si="8"/>
        <v>0.2627400891</v>
      </c>
      <c r="T156" s="33">
        <f t="shared" si="9"/>
        <v>0.02640276073</v>
      </c>
      <c r="U156" s="3">
        <f>iferror(VLOOKUP(B156,Calendar!$A$2:$C$1001,2,false),"TBD")</f>
        <v>20.6</v>
      </c>
      <c r="V156" s="3">
        <f>iferror(VLOOKUP(B156,Calendar!$A$2:$C$1001,3,false),"TBD")</f>
        <v>6.3</v>
      </c>
    </row>
    <row r="157">
      <c r="A157" s="8" t="str">
        <f>VLOOKUP(B157,'FD Salaries'!$M$2:$T$1000,8,false)</f>
        <v>RB</v>
      </c>
      <c r="B157" s="3" t="s">
        <v>124</v>
      </c>
      <c r="C157" s="12" t="str">
        <f>iferror(VLOOKUP(B157,'FD Salaries'!$M$2:$P$1000,3,false)," ")</f>
        <v/>
      </c>
      <c r="D157" s="12" t="str">
        <f>iferror(VLOOKUP(B157,'FD Salaries'!$M$2:$P$1000,4,false)," ")</f>
        <v/>
      </c>
      <c r="E157" s="12">
        <f>VLOOKUP(B157,'FD Salaries'!$M$2:$T$1000,5,false)</f>
        <v>13.73999939</v>
      </c>
      <c r="F157" s="30">
        <f>VLOOKUP(B157,'FD Salaries'!$M$2:$N$1000,2,false)</f>
        <v>7500</v>
      </c>
      <c r="G157" s="31">
        <f t="shared" si="1"/>
        <v>15</v>
      </c>
      <c r="H157" s="31">
        <f t="shared" si="2"/>
        <v>22.5</v>
      </c>
      <c r="I157" s="31">
        <f t="shared" si="3"/>
        <v>30</v>
      </c>
      <c r="J157" s="3" t="str">
        <f>VLOOKUP(B157,'FD Salaries'!$M$2:$T$1000,6,false)</f>
        <v>DEN</v>
      </c>
      <c r="K157" s="3" t="str">
        <f>VLOOKUP(B157,'FD Salaries'!$M$2:$T$1000,7,false)</f>
        <v>SD</v>
      </c>
      <c r="L157" s="32">
        <f>VLOOKUP(K157,'FD DvP'!A$2:F$34,if(A157="D",6,if(A157="TE",5,if(A157="WR",4,if(A157="RB",3,2)))),FALSE)/VLOOKUP("AVG",'FD DvP'!$A$2:$F$34,if(A157="D",6,if(A157="TE",5,if(A157="WR",4,if(A157="RB",3,2)))),false)</f>
        <v>1.439071567</v>
      </c>
      <c r="M157" s="8">
        <f>VLOOKUP(J157,Odds!$L$2:$M$31,2,false)</f>
        <v>24</v>
      </c>
      <c r="N157" s="12">
        <f>VLOOKUP(if(A157="DST",K157,J157),'Avg Line'!$A$1:$B$32,2,false)</f>
        <v>22.35</v>
      </c>
      <c r="O157" s="31">
        <f t="shared" si="4"/>
        <v>1.073825503</v>
      </c>
      <c r="P157" s="12">
        <f t="shared" si="5"/>
        <v>21.2325825</v>
      </c>
      <c r="Q157" s="12">
        <f t="shared" si="6"/>
        <v>2.831010999</v>
      </c>
      <c r="R157" s="33">
        <f t="shared" si="7"/>
        <v>0.4958444264</v>
      </c>
      <c r="S157" s="33">
        <f t="shared" si="8"/>
        <v>0.2142775317</v>
      </c>
      <c r="T157" s="33">
        <f t="shared" si="9"/>
        <v>0.05786905769</v>
      </c>
      <c r="U157" s="3">
        <f>iferror(VLOOKUP(B157,Calendar!$A$2:$C$1001,2,false),"TBD")</f>
        <v>14.9</v>
      </c>
      <c r="V157" s="3">
        <f>iferror(VLOOKUP(B157,Calendar!$A$2:$C$1001,3,false),"TBD")</f>
        <v>9.6</v>
      </c>
    </row>
    <row r="158">
      <c r="A158" s="8" t="str">
        <f>VLOOKUP(B158,'FD Salaries'!$M$2:$T$1000,8,false)</f>
        <v>RB</v>
      </c>
      <c r="B158" s="3" t="s">
        <v>456</v>
      </c>
      <c r="C158" s="12" t="str">
        <f>iferror(VLOOKUP(B158,'FD Salaries'!$M$2:$P$1000,3,false)," ")</f>
        <v/>
      </c>
      <c r="D158" s="12" t="str">
        <f>iferror(VLOOKUP(B158,'FD Salaries'!$M$2:$P$1000,4,false)," ")</f>
        <v/>
      </c>
      <c r="E158" s="12">
        <f>VLOOKUP(B158,'FD Salaries'!$M$2:$T$1000,5,false)</f>
        <v>10.22500038</v>
      </c>
      <c r="F158" s="30">
        <f>VLOOKUP(B158,'FD Salaries'!$M$2:$N$1000,2,false)</f>
        <v>5300</v>
      </c>
      <c r="G158" s="31">
        <f t="shared" si="1"/>
        <v>10.6</v>
      </c>
      <c r="H158" s="31">
        <f t="shared" si="2"/>
        <v>15.9</v>
      </c>
      <c r="I158" s="31">
        <f t="shared" si="3"/>
        <v>21.2</v>
      </c>
      <c r="J158" s="3" t="str">
        <f>VLOOKUP(B158,'FD Salaries'!$M$2:$T$1000,6,false)</f>
        <v>PHI</v>
      </c>
      <c r="K158" s="3" t="str">
        <f>VLOOKUP(B158,'FD Salaries'!$M$2:$T$1000,7,false)</f>
        <v>WAS</v>
      </c>
      <c r="L158" s="32">
        <f>VLOOKUP(K158,'FD DvP'!A$2:F$34,if(A158="D",6,if(A158="TE",5,if(A158="WR",4,if(A158="RB",3,2)))),FALSE)/VLOOKUP("AVG",'FD DvP'!$A$2:$F$34,if(A158="D",6,if(A158="TE",5,if(A158="WR",4,if(A158="RB",3,2)))),false)</f>
        <v>1.299806576</v>
      </c>
      <c r="M158" s="8">
        <f>VLOOKUP(J158,Odds!$L$2:$M$31,2,false)</f>
        <v>23.5</v>
      </c>
      <c r="N158" s="12">
        <f>VLOOKUP(if(A158="DST",K158,J158),'Avg Line'!$A$1:$B$32,2,false)</f>
        <v>22.19</v>
      </c>
      <c r="O158" s="31">
        <f t="shared" si="4"/>
        <v>1.059035602</v>
      </c>
      <c r="P158" s="12">
        <f t="shared" si="5"/>
        <v>14.07513675</v>
      </c>
      <c r="Q158" s="12">
        <f t="shared" si="6"/>
        <v>2.655686178</v>
      </c>
      <c r="R158" s="33">
        <f t="shared" si="7"/>
        <v>0.5815585948</v>
      </c>
      <c r="S158" s="33">
        <f t="shared" si="8"/>
        <v>0.3768647696</v>
      </c>
      <c r="T158" s="33">
        <f t="shared" si="9"/>
        <v>0.202328381</v>
      </c>
      <c r="U158" s="3">
        <f>iferror(VLOOKUP(B158,Calendar!$A$2:$C$1001,2,false),"TBD")</f>
        <v>12.7</v>
      </c>
      <c r="V158" s="3">
        <f>iferror(VLOOKUP(B158,Calendar!$A$2:$C$1001,3,false),"TBD")</f>
        <v>10.2</v>
      </c>
    </row>
    <row r="159">
      <c r="A159" s="8" t="str">
        <f>VLOOKUP(B159,'FD Salaries'!$M$2:$T$1000,8,false)</f>
        <v>RB</v>
      </c>
      <c r="B159" s="3" t="s">
        <v>554</v>
      </c>
      <c r="C159" s="12" t="str">
        <f>iferror(VLOOKUP(B159,'FD Salaries'!$M$2:$P$1000,3,false)," ")</f>
        <v/>
      </c>
      <c r="D159" s="12" t="str">
        <f>iferror(VLOOKUP(B159,'FD Salaries'!$M$2:$P$1000,4,false)," ")</f>
        <v/>
      </c>
      <c r="E159" s="12">
        <f>VLOOKUP(B159,'FD Salaries'!$M$2:$T$1000,5,false)</f>
        <v>9.333333333</v>
      </c>
      <c r="F159" s="30">
        <f>VLOOKUP(B159,'FD Salaries'!$M$2:$N$1000,2,false)</f>
        <v>5900</v>
      </c>
      <c r="G159" s="31">
        <f t="shared" si="1"/>
        <v>11.8</v>
      </c>
      <c r="H159" s="31">
        <f t="shared" si="2"/>
        <v>17.7</v>
      </c>
      <c r="I159" s="31">
        <f t="shared" si="3"/>
        <v>23.6</v>
      </c>
      <c r="J159" s="3" t="str">
        <f>VLOOKUP(B159,'FD Salaries'!$M$2:$T$1000,6,false)</f>
        <v>CAR</v>
      </c>
      <c r="K159" s="3" t="str">
        <f>VLOOKUP(B159,'FD Salaries'!$M$2:$T$1000,7,false)</f>
        <v>NO</v>
      </c>
      <c r="L159" s="32">
        <f>VLOOKUP(K159,'FD DvP'!A$2:F$34,if(A159="D",6,if(A159="TE",5,if(A159="WR",4,if(A159="RB",3,2)))),FALSE)/VLOOKUP("AVG",'FD DvP'!$A$2:$F$34,if(A159="D",6,if(A159="TE",5,if(A159="WR",4,if(A159="RB",3,2)))),false)</f>
        <v>1.615087041</v>
      </c>
      <c r="M159" s="8">
        <f>VLOOKUP(J159,Odds!$L$2:$M$31,2,false)</f>
        <v>25.5</v>
      </c>
      <c r="N159" s="12">
        <f>VLOOKUP(if(A159="DST",K159,J159),'Avg Line'!$A$1:$B$32,2,false)</f>
        <v>25</v>
      </c>
      <c r="O159" s="31">
        <f t="shared" si="4"/>
        <v>1.02</v>
      </c>
      <c r="P159" s="12">
        <f t="shared" si="5"/>
        <v>15.37562863</v>
      </c>
      <c r="Q159" s="12">
        <f t="shared" si="6"/>
        <v>2.60603875</v>
      </c>
      <c r="R159" s="33">
        <f t="shared" si="7"/>
        <v>0.4081434846</v>
      </c>
      <c r="S159" s="33">
        <f t="shared" si="8"/>
        <v>0.2037551727</v>
      </c>
      <c r="T159" s="33">
        <f t="shared" si="9"/>
        <v>0.07718815397</v>
      </c>
      <c r="U159" s="3">
        <f>iferror(VLOOKUP(B159,Calendar!$A$2:$C$1001,2,false),"TBD")</f>
        <v>9.5</v>
      </c>
      <c r="V159" s="3">
        <f>iferror(VLOOKUP(B159,Calendar!$A$2:$C$1001,3,false),"TBD")</f>
        <v>9.9</v>
      </c>
    </row>
    <row r="160">
      <c r="A160" s="8" t="str">
        <f>VLOOKUP(B160,'FD Salaries'!$M$2:$T$1000,8,false)</f>
        <v>RB</v>
      </c>
      <c r="B160" s="3" t="s">
        <v>473</v>
      </c>
      <c r="C160" s="12" t="str">
        <f>iferror(VLOOKUP(B160,'FD Salaries'!$M$2:$P$1000,3,false)," ")</f>
        <v/>
      </c>
      <c r="D160" s="12" t="str">
        <f>iferror(VLOOKUP(B160,'FD Salaries'!$M$2:$P$1000,4,false)," ")</f>
        <v/>
      </c>
      <c r="E160" s="12">
        <f>VLOOKUP(B160,'FD Salaries'!$M$2:$T$1000,5,false)</f>
        <v>8.5</v>
      </c>
      <c r="F160" s="30">
        <f>VLOOKUP(B160,'FD Salaries'!$M$2:$N$1000,2,false)</f>
        <v>5600</v>
      </c>
      <c r="G160" s="31">
        <f t="shared" si="1"/>
        <v>11.2</v>
      </c>
      <c r="H160" s="31">
        <f t="shared" si="2"/>
        <v>16.8</v>
      </c>
      <c r="I160" s="31">
        <f t="shared" si="3"/>
        <v>22.4</v>
      </c>
      <c r="J160" s="3" t="str">
        <f>VLOOKUP(B160,'FD Salaries'!$M$2:$T$1000,6,false)</f>
        <v>CAR</v>
      </c>
      <c r="K160" s="3" t="str">
        <f>VLOOKUP(B160,'FD Salaries'!$M$2:$T$1000,7,false)</f>
        <v>NO</v>
      </c>
      <c r="L160" s="32">
        <f>VLOOKUP(K160,'FD DvP'!A$2:F$34,if(A160="D",6,if(A160="TE",5,if(A160="WR",4,if(A160="RB",3,2)))),FALSE)/VLOOKUP("AVG",'FD DvP'!$A$2:$F$34,if(A160="D",6,if(A160="TE",5,if(A160="WR",4,if(A160="RB",3,2)))),false)</f>
        <v>1.615087041</v>
      </c>
      <c r="M160" s="8">
        <f>VLOOKUP(J160,Odds!$L$2:$M$31,2,false)</f>
        <v>25.5</v>
      </c>
      <c r="N160" s="12">
        <f>VLOOKUP(if(A160="DST",K160,J160),'Avg Line'!$A$1:$B$32,2,false)</f>
        <v>25</v>
      </c>
      <c r="O160" s="31">
        <f t="shared" si="4"/>
        <v>1.02</v>
      </c>
      <c r="P160" s="12">
        <f t="shared" si="5"/>
        <v>14.00280464</v>
      </c>
      <c r="Q160" s="12">
        <f t="shared" si="6"/>
        <v>2.500500829</v>
      </c>
      <c r="R160" s="33">
        <f t="shared" si="7"/>
        <v>0.5</v>
      </c>
      <c r="S160" s="33">
        <f t="shared" si="8"/>
        <v>0.2085122594</v>
      </c>
      <c r="T160" s="33">
        <f t="shared" si="9"/>
        <v>0.05227456778</v>
      </c>
      <c r="U160" s="3">
        <f>iferror(VLOOKUP(B160,Calendar!$A$2:$C$1001,2,false),"TBD")</f>
        <v>11.2</v>
      </c>
      <c r="V160" s="3">
        <f>iferror(VLOOKUP(B160,Calendar!$A$2:$C$1001,3,false),"TBD")</f>
        <v>6.9</v>
      </c>
    </row>
    <row r="161">
      <c r="A161" s="8" t="str">
        <f>VLOOKUP(B161,'FD Salaries'!$M$2:$T$1000,8,false)</f>
        <v>RB</v>
      </c>
      <c r="B161" s="3" t="s">
        <v>174</v>
      </c>
      <c r="C161" s="12" t="str">
        <f>iferror(VLOOKUP(B161,'FD Salaries'!$M$2:$P$1000,3,false)," ")</f>
        <v/>
      </c>
      <c r="D161" s="12" t="str">
        <f>iferror(VLOOKUP(B161,'FD Salaries'!$M$2:$P$1000,4,false)," ")</f>
        <v/>
      </c>
      <c r="E161" s="12">
        <f>VLOOKUP(B161,'FD Salaries'!$M$2:$T$1000,5,false)</f>
        <v>14.44999981</v>
      </c>
      <c r="F161" s="30">
        <f>VLOOKUP(B161,'FD Salaries'!$M$2:$N$1000,2,false)</f>
        <v>7400</v>
      </c>
      <c r="G161" s="31">
        <f t="shared" si="1"/>
        <v>14.8</v>
      </c>
      <c r="H161" s="31">
        <f t="shared" si="2"/>
        <v>22.2</v>
      </c>
      <c r="I161" s="31">
        <f t="shared" si="3"/>
        <v>29.6</v>
      </c>
      <c r="J161" s="3" t="str">
        <f>VLOOKUP(B161,'FD Salaries'!$M$2:$T$1000,6,false)</f>
        <v>SEA</v>
      </c>
      <c r="K161" s="3" t="str">
        <f>VLOOKUP(B161,'FD Salaries'!$M$2:$T$1000,7,false)</f>
        <v>ATL</v>
      </c>
      <c r="L161" s="32">
        <f>VLOOKUP(K161,'FD DvP'!A$2:F$34,if(A161="D",6,if(A161="TE",5,if(A161="WR",4,if(A161="RB",3,2)))),FALSE)/VLOOKUP("AVG",'FD DvP'!$A$2:$F$34,if(A161="D",6,if(A161="TE",5,if(A161="WR",4,if(A161="RB",3,2)))),false)</f>
        <v>1.172147002</v>
      </c>
      <c r="M161" s="8">
        <f>VLOOKUP(J161,Odds!$L$2:$M$31,2,false)</f>
        <v>26</v>
      </c>
      <c r="N161" s="12">
        <f>VLOOKUP(if(A161="DST",K161,J161),'Avg Line'!$A$1:$B$32,2,false)</f>
        <v>23.88</v>
      </c>
      <c r="O161" s="31">
        <f t="shared" si="4"/>
        <v>1.088777219</v>
      </c>
      <c r="P161" s="12">
        <f t="shared" si="5"/>
        <v>18.44119024</v>
      </c>
      <c r="Q161" s="12">
        <f t="shared" si="6"/>
        <v>2.492052734</v>
      </c>
      <c r="R161" s="33">
        <f t="shared" si="7"/>
        <v>0.5976197993</v>
      </c>
      <c r="S161" s="33">
        <f t="shared" si="8"/>
        <v>0.2795194497</v>
      </c>
      <c r="T161" s="33">
        <f t="shared" si="9"/>
        <v>0.07842723629</v>
      </c>
      <c r="U161" s="3">
        <f>iferror(VLOOKUP(B161,Calendar!$A$2:$C$1001,2,false),"TBD")</f>
        <v>17</v>
      </c>
      <c r="V161" s="3">
        <f>iferror(VLOOKUP(B161,Calendar!$A$2:$C$1001,3,false),"TBD")</f>
        <v>8.9</v>
      </c>
    </row>
    <row r="162">
      <c r="A162" s="8" t="str">
        <f>VLOOKUP(B162,'FD Salaries'!$M$2:$T$1000,8,false)</f>
        <v>RB</v>
      </c>
      <c r="B162" s="3" t="s">
        <v>302</v>
      </c>
      <c r="C162" s="12" t="str">
        <f>iferror(VLOOKUP(B162,'FD Salaries'!$M$2:$P$1000,3,false)," ")</f>
        <v/>
      </c>
      <c r="D162" s="12" t="str">
        <f>iferror(VLOOKUP(B162,'FD Salaries'!$M$2:$P$1000,4,false)," ")</f>
        <v/>
      </c>
      <c r="E162" s="12">
        <f>VLOOKUP(B162,'FD Salaries'!$M$2:$T$1000,5,false)</f>
        <v>17.36000061</v>
      </c>
      <c r="F162" s="30">
        <f>VLOOKUP(B162,'FD Salaries'!$M$2:$N$1000,2,false)</f>
        <v>7300</v>
      </c>
      <c r="G162" s="31">
        <f t="shared" si="1"/>
        <v>14.6</v>
      </c>
      <c r="H162" s="31">
        <f t="shared" si="2"/>
        <v>21.9</v>
      </c>
      <c r="I162" s="31">
        <f t="shared" si="3"/>
        <v>29.2</v>
      </c>
      <c r="J162" s="3" t="str">
        <f>VLOOKUP(B162,'FD Salaries'!$M$2:$T$1000,6,false)</f>
        <v>SF</v>
      </c>
      <c r="K162" s="3" t="str">
        <f>VLOOKUP(B162,'FD Salaries'!$M$2:$T$1000,7,false)</f>
        <v>BUF</v>
      </c>
      <c r="L162" s="32">
        <f>VLOOKUP(K162,'FD DvP'!A$2:F$34,if(A162="D",6,if(A162="TE",5,if(A162="WR",4,if(A162="RB",3,2)))),FALSE)/VLOOKUP("AVG",'FD DvP'!$A$2:$F$34,if(A162="D",6,if(A162="TE",5,if(A162="WR",4,if(A162="RB",3,2)))),false)</f>
        <v>1.055125725</v>
      </c>
      <c r="M162" s="8">
        <f>VLOOKUP(J162,Odds!$L$2:$M$31,2,false)</f>
        <v>18.25</v>
      </c>
      <c r="N162" s="12">
        <f>VLOOKUP(if(A162="DST",K162,J162),'Avg Line'!$A$1:$B$32,2,false)</f>
        <v>18.7</v>
      </c>
      <c r="O162" s="31">
        <f t="shared" si="4"/>
        <v>0.9759358289</v>
      </c>
      <c r="P162" s="12">
        <f t="shared" si="5"/>
        <v>17.87620022</v>
      </c>
      <c r="Q162" s="12">
        <f t="shared" si="6"/>
        <v>2.44879455</v>
      </c>
      <c r="R162" s="33">
        <f t="shared" si="7"/>
        <v>0.7201655364</v>
      </c>
      <c r="S162" s="33">
        <f t="shared" si="8"/>
        <v>0.3875484811</v>
      </c>
      <c r="T162" s="33">
        <f t="shared" si="9"/>
        <v>0.1240939706</v>
      </c>
      <c r="U162" s="3">
        <f>iferror(VLOOKUP(B162,Calendar!$A$2:$C$1001,2,false),"TBD")</f>
        <v>19.5</v>
      </c>
      <c r="V162" s="3">
        <f>iferror(VLOOKUP(B162,Calendar!$A$2:$C$1001,3,false),"TBD")</f>
        <v>8.4</v>
      </c>
    </row>
    <row r="163">
      <c r="A163" s="8" t="str">
        <f>VLOOKUP(B163,'FD Salaries'!$M$2:$T$1000,8,false)</f>
        <v>RB</v>
      </c>
      <c r="B163" s="3" t="s">
        <v>389</v>
      </c>
      <c r="C163" s="12" t="str">
        <f>iferror(VLOOKUP(B163,'FD Salaries'!$M$2:$P$1000,3,false)," ")</f>
        <v/>
      </c>
      <c r="D163" s="12" t="str">
        <f>iferror(VLOOKUP(B163,'FD Salaries'!$M$2:$P$1000,4,false)," ")</f>
        <v/>
      </c>
      <c r="E163" s="12">
        <f>VLOOKUP(B163,'FD Salaries'!$M$2:$T$1000,5,false)</f>
        <v>13.76000061</v>
      </c>
      <c r="F163" s="30">
        <f>VLOOKUP(B163,'FD Salaries'!$M$2:$N$1000,2,false)</f>
        <v>7000</v>
      </c>
      <c r="G163" s="31">
        <f t="shared" si="1"/>
        <v>14</v>
      </c>
      <c r="H163" s="31">
        <f t="shared" si="2"/>
        <v>21</v>
      </c>
      <c r="I163" s="31">
        <f t="shared" si="3"/>
        <v>28</v>
      </c>
      <c r="J163" s="3" t="str">
        <f>VLOOKUP(B163,'FD Salaries'!$M$2:$T$1000,6,false)</f>
        <v>NE</v>
      </c>
      <c r="K163" s="3" t="str">
        <f>VLOOKUP(B163,'FD Salaries'!$M$2:$T$1000,7,false)</f>
        <v>CIN</v>
      </c>
      <c r="L163" s="32">
        <f>VLOOKUP(K163,'FD DvP'!A$2:F$34,if(A163="D",6,if(A163="TE",5,if(A163="WR",4,if(A163="RB",3,2)))),FALSE)/VLOOKUP("AVG",'FD DvP'!$A$2:$F$34,if(A163="D",6,if(A163="TE",5,if(A163="WR",4,if(A163="RB",3,2)))),false)</f>
        <v>0.9854932302</v>
      </c>
      <c r="M163" s="8">
        <f>VLOOKUP(J163,Odds!$L$2:$M$31,2,false)</f>
        <v>28</v>
      </c>
      <c r="N163" s="12">
        <f>VLOOKUP(if(A163="DST",K163,J163),'Avg Line'!$A$1:$B$32,2,false)</f>
        <v>22.35</v>
      </c>
      <c r="O163" s="31">
        <f t="shared" si="4"/>
        <v>1.252796421</v>
      </c>
      <c r="P163" s="12">
        <f t="shared" si="5"/>
        <v>16.98840486</v>
      </c>
      <c r="Q163" s="12">
        <f t="shared" si="6"/>
        <v>2.42691498</v>
      </c>
      <c r="R163" s="33">
        <f t="shared" si="7"/>
        <v>0.5792597094</v>
      </c>
      <c r="S163" s="33">
        <f t="shared" si="8"/>
        <v>0.2316775746</v>
      </c>
      <c r="T163" s="33">
        <f t="shared" si="9"/>
        <v>0.04779035227</v>
      </c>
      <c r="U163" s="3">
        <f>iferror(VLOOKUP(B163,Calendar!$A$2:$C$1001,2,false),"TBD")</f>
        <v>15.5</v>
      </c>
      <c r="V163" s="3">
        <f>iferror(VLOOKUP(B163,Calendar!$A$2:$C$1001,3,false),"TBD")</f>
        <v>7.5</v>
      </c>
    </row>
    <row r="164">
      <c r="A164" s="8" t="str">
        <f>VLOOKUP(B164,'FD Salaries'!$M$2:$T$1000,8,false)</f>
        <v>RB</v>
      </c>
      <c r="B164" s="3" t="s">
        <v>257</v>
      </c>
      <c r="C164" s="12" t="str">
        <f>iferror(VLOOKUP(B164,'FD Salaries'!$M$2:$P$1000,3,false)," ")</f>
        <v/>
      </c>
      <c r="D164" s="12" t="str">
        <f>iferror(VLOOKUP(B164,'FD Salaries'!$M$2:$P$1000,4,false)," ")</f>
        <v/>
      </c>
      <c r="E164" s="12">
        <f>VLOOKUP(B164,'FD Salaries'!$M$2:$T$1000,5,false)</f>
        <v>17.41999969</v>
      </c>
      <c r="F164" s="30">
        <f>VLOOKUP(B164,'FD Salaries'!$M$2:$N$1000,2,false)</f>
        <v>7100</v>
      </c>
      <c r="G164" s="31">
        <f t="shared" si="1"/>
        <v>14.2</v>
      </c>
      <c r="H164" s="31">
        <f t="shared" si="2"/>
        <v>21.3</v>
      </c>
      <c r="I164" s="31">
        <f t="shared" si="3"/>
        <v>28.4</v>
      </c>
      <c r="J164" s="3" t="str">
        <f>VLOOKUP(B164,'FD Salaries'!$M$2:$T$1000,6,false)</f>
        <v>SD</v>
      </c>
      <c r="K164" s="3" t="str">
        <f>VLOOKUP(B164,'FD Salaries'!$M$2:$T$1000,7,false)</f>
        <v>DEN</v>
      </c>
      <c r="L164" s="32">
        <f>VLOOKUP(K164,'FD DvP'!A$2:F$34,if(A164="D",6,if(A164="TE",5,if(A164="WR",4,if(A164="RB",3,2)))),FALSE)/VLOOKUP("AVG",'FD DvP'!$A$2:$F$34,if(A164="D",6,if(A164="TE",5,if(A164="WR",4,if(A164="RB",3,2)))),false)</f>
        <v>1.132495164</v>
      </c>
      <c r="M164" s="8">
        <f>VLOOKUP(J164,Odds!$L$2:$M$31,2,false)</f>
        <v>21</v>
      </c>
      <c r="N164" s="12">
        <f>VLOOKUP(if(A164="DST",K164,J164),'Avg Line'!$A$1:$B$32,2,false)</f>
        <v>24.4</v>
      </c>
      <c r="O164" s="31">
        <f t="shared" si="4"/>
        <v>0.8606557377</v>
      </c>
      <c r="P164" s="12">
        <f t="shared" si="5"/>
        <v>16.9790727</v>
      </c>
      <c r="Q164" s="12">
        <f t="shared" si="6"/>
        <v>2.39141869</v>
      </c>
      <c r="R164" s="33">
        <f t="shared" si="7"/>
        <v>0.8984425818</v>
      </c>
      <c r="S164" s="33">
        <f t="shared" si="8"/>
        <v>0.3665860104</v>
      </c>
      <c r="T164" s="33">
        <f t="shared" si="9"/>
        <v>0.02531837239</v>
      </c>
      <c r="U164" s="3">
        <f>iferror(VLOOKUP(B164,Calendar!$A$2:$C$1001,2,false),"TBD")</f>
        <v>19.8</v>
      </c>
      <c r="V164" s="3">
        <f>iferror(VLOOKUP(B164,Calendar!$A$2:$C$1001,3,false),"TBD")</f>
        <v>4.4</v>
      </c>
    </row>
    <row r="165">
      <c r="A165" s="8" t="str">
        <f>VLOOKUP(B165,'FD Salaries'!$M$2:$T$1000,8,false)</f>
        <v>RB</v>
      </c>
      <c r="B165" s="3" t="s">
        <v>430</v>
      </c>
      <c r="C165" s="12" t="str">
        <f>iferror(VLOOKUP(B165,'FD Salaries'!$M$2:$P$1000,3,false)," ")</f>
        <v/>
      </c>
      <c r="D165" s="12" t="str">
        <f>iferror(VLOOKUP(B165,'FD Salaries'!$M$2:$P$1000,4,false)," ")</f>
        <v/>
      </c>
      <c r="E165" s="12">
        <f>VLOOKUP(B165,'FD Salaries'!$M$2:$T$1000,5,false)</f>
        <v>10.80000019</v>
      </c>
      <c r="F165" s="30">
        <f>VLOOKUP(B165,'FD Salaries'!$M$2:$N$1000,2,false)</f>
        <v>6500</v>
      </c>
      <c r="G165" s="31">
        <f t="shared" si="1"/>
        <v>13</v>
      </c>
      <c r="H165" s="31">
        <f t="shared" si="2"/>
        <v>19.5</v>
      </c>
      <c r="I165" s="31">
        <f t="shared" si="3"/>
        <v>26</v>
      </c>
      <c r="J165" s="3" t="str">
        <f>VLOOKUP(B165,'FD Salaries'!$M$2:$T$1000,6,false)</f>
        <v>PHI</v>
      </c>
      <c r="K165" s="3" t="str">
        <f>VLOOKUP(B165,'FD Salaries'!$M$2:$T$1000,7,false)</f>
        <v>WAS</v>
      </c>
      <c r="L165" s="32">
        <f>VLOOKUP(K165,'FD DvP'!A$2:F$34,if(A165="D",6,if(A165="TE",5,if(A165="WR",4,if(A165="RB",3,2)))),FALSE)/VLOOKUP("AVG",'FD DvP'!$A$2:$F$34,if(A165="D",6,if(A165="TE",5,if(A165="WR",4,if(A165="RB",3,2)))),false)</f>
        <v>1.299806576</v>
      </c>
      <c r="M165" s="8">
        <f>VLOOKUP(J165,Odds!$L$2:$M$31,2,false)</f>
        <v>23.5</v>
      </c>
      <c r="N165" s="12">
        <f>VLOOKUP(if(A165="DST",K165,J165),'Avg Line'!$A$1:$B$32,2,false)</f>
        <v>22.19</v>
      </c>
      <c r="O165" s="31">
        <f t="shared" si="4"/>
        <v>1.059035602</v>
      </c>
      <c r="P165" s="12">
        <f t="shared" si="5"/>
        <v>14.86664781</v>
      </c>
      <c r="Q165" s="12">
        <f t="shared" si="6"/>
        <v>2.287176586</v>
      </c>
      <c r="R165" s="33">
        <f t="shared" si="7"/>
        <v>0.9264707404</v>
      </c>
      <c r="S165" s="33">
        <f t="shared" si="8"/>
        <v>0.03593031911</v>
      </c>
      <c r="T165" s="33">
        <f t="shared" si="9"/>
        <v>0.0000002209050324</v>
      </c>
      <c r="U165" s="3">
        <f>iferror(VLOOKUP(B165,Calendar!$A$2:$C$1001,2,false),"TBD")</f>
        <v>15.9</v>
      </c>
      <c r="V165" s="3">
        <f>iferror(VLOOKUP(B165,Calendar!$A$2:$C$1001,3,false),"TBD")</f>
        <v>2</v>
      </c>
    </row>
    <row r="166">
      <c r="A166" s="8" t="str">
        <f>VLOOKUP(B166,'FD Salaries'!$M$2:$T$1000,8,false)</f>
        <v>RB</v>
      </c>
      <c r="B166" s="3" t="s">
        <v>466</v>
      </c>
      <c r="C166" s="12" t="str">
        <f>iferror(VLOOKUP(B166,'FD Salaries'!$M$2:$P$1000,3,false)," ")</f>
        <v>Q</v>
      </c>
      <c r="D166" s="12" t="str">
        <f>iferror(VLOOKUP(B166,'FD Salaries'!$M$2:$P$1000,4,false)," ")</f>
        <v>Toe</v>
      </c>
      <c r="E166" s="12">
        <f>VLOOKUP(B166,'FD Salaries'!$M$2:$T$1000,5,false)</f>
        <v>11.625</v>
      </c>
      <c r="F166" s="30">
        <f>VLOOKUP(B166,'FD Salaries'!$M$2:$N$1000,2,false)</f>
        <v>6000</v>
      </c>
      <c r="G166" s="31">
        <f t="shared" si="1"/>
        <v>12</v>
      </c>
      <c r="H166" s="31">
        <f t="shared" si="2"/>
        <v>18</v>
      </c>
      <c r="I166" s="31">
        <f t="shared" si="3"/>
        <v>24</v>
      </c>
      <c r="J166" s="3" t="str">
        <f>VLOOKUP(B166,'FD Salaries'!$M$2:$T$1000,6,false)</f>
        <v>OAK</v>
      </c>
      <c r="K166" s="3" t="str">
        <f>VLOOKUP(B166,'FD Salaries'!$M$2:$T$1000,7,false)</f>
        <v>KC</v>
      </c>
      <c r="L166" s="32">
        <f>VLOOKUP(K166,'FD DvP'!A$2:F$34,if(A166="D",6,if(A166="TE",5,if(A166="WR",4,if(A166="RB",3,2)))),FALSE)/VLOOKUP("AVG",'FD DvP'!$A$2:$F$34,if(A166="D",6,if(A166="TE",5,if(A166="WR",4,if(A166="RB",3,2)))),false)</f>
        <v>1.195841393</v>
      </c>
      <c r="M166" s="8">
        <f>VLOOKUP(J166,Odds!$L$2:$M$31,2,false)</f>
        <v>23.75</v>
      </c>
      <c r="N166" s="12">
        <f>VLOOKUP(if(A166="DST",K166,J166),'Avg Line'!$A$1:$B$32,2,false)</f>
        <v>24.3</v>
      </c>
      <c r="O166" s="31">
        <f t="shared" si="4"/>
        <v>0.9773662551</v>
      </c>
      <c r="P166" s="12">
        <f t="shared" si="5"/>
        <v>13.58700965</v>
      </c>
      <c r="Q166" s="12">
        <f t="shared" si="6"/>
        <v>2.264501608</v>
      </c>
      <c r="R166" s="33">
        <f t="shared" si="7"/>
        <v>0.5484006555</v>
      </c>
      <c r="S166" s="33">
        <f t="shared" si="8"/>
        <v>0.2453521096</v>
      </c>
      <c r="T166" s="33">
        <f t="shared" si="9"/>
        <v>0.06680720127</v>
      </c>
      <c r="U166" s="3">
        <f>iferror(VLOOKUP(B166,Calendar!$A$2:$C$1001,2,false),"TBD")</f>
        <v>12.9</v>
      </c>
      <c r="V166" s="3">
        <f>iferror(VLOOKUP(B166,Calendar!$A$2:$C$1001,3,false),"TBD")</f>
        <v>7.4</v>
      </c>
    </row>
    <row r="167">
      <c r="A167" s="8" t="str">
        <f>VLOOKUP(B167,'FD Salaries'!$M$2:$T$1000,8,false)</f>
        <v>RB</v>
      </c>
      <c r="B167" s="3" t="s">
        <v>285</v>
      </c>
      <c r="C167" s="12" t="str">
        <f>iferror(VLOOKUP(B167,'FD Salaries'!$M$2:$P$1000,3,false)," ")</f>
        <v/>
      </c>
      <c r="D167" s="12" t="str">
        <f>iferror(VLOOKUP(B167,'FD Salaries'!$M$2:$P$1000,4,false)," ")</f>
        <v/>
      </c>
      <c r="E167" s="12">
        <f>VLOOKUP(B167,'FD Salaries'!$M$2:$T$1000,5,false)</f>
        <v>14.61999969</v>
      </c>
      <c r="F167" s="30">
        <f>VLOOKUP(B167,'FD Salaries'!$M$2:$N$1000,2,false)</f>
        <v>6600</v>
      </c>
      <c r="G167" s="31">
        <f t="shared" si="1"/>
        <v>13.2</v>
      </c>
      <c r="H167" s="31">
        <f t="shared" si="2"/>
        <v>19.8</v>
      </c>
      <c r="I167" s="31">
        <f t="shared" si="3"/>
        <v>26.4</v>
      </c>
      <c r="J167" s="3" t="str">
        <f>VLOOKUP(B167,'FD Salaries'!$M$2:$T$1000,6,false)</f>
        <v>DET</v>
      </c>
      <c r="K167" s="3" t="str">
        <f>VLOOKUP(B167,'FD Salaries'!$M$2:$T$1000,7,false)</f>
        <v>LA</v>
      </c>
      <c r="L167" s="32">
        <f>VLOOKUP(K167,'FD DvP'!A$2:F$34,if(A167="D",6,if(A167="TE",5,if(A167="WR",4,if(A167="RB",3,2)))),FALSE)/VLOOKUP("AVG",'FD DvP'!$A$2:$F$34,if(A167="D",6,if(A167="TE",5,if(A167="WR",4,if(A167="RB",3,2)))),false)</f>
        <v>1.030947776</v>
      </c>
      <c r="M167" s="8">
        <f>VLOOKUP(J167,Odds!$L$2:$M$31,2,false)</f>
        <v>23.5</v>
      </c>
      <c r="N167" s="12">
        <f>VLOOKUP(if(A167="DST",K167,J167),'Avg Line'!$A$1:$B$32,2,false)</f>
        <v>23.75</v>
      </c>
      <c r="O167" s="31">
        <f t="shared" si="4"/>
        <v>0.9894736842</v>
      </c>
      <c r="P167" s="12">
        <f t="shared" si="5"/>
        <v>14.91379873</v>
      </c>
      <c r="Q167" s="12">
        <f t="shared" si="6"/>
        <v>2.259666475</v>
      </c>
      <c r="R167" s="33">
        <f t="shared" si="7"/>
        <v>0.6716393567</v>
      </c>
      <c r="S167" s="33">
        <f t="shared" si="8"/>
        <v>0.3863332034</v>
      </c>
      <c r="T167" s="33">
        <f t="shared" si="9"/>
        <v>0.1533378677</v>
      </c>
      <c r="U167" s="3">
        <f>iferror(VLOOKUP(B167,Calendar!$A$2:$C$1001,2,false),"TBD")</f>
        <v>17.2</v>
      </c>
      <c r="V167" s="3">
        <f>iferror(VLOOKUP(B167,Calendar!$A$2:$C$1001,3,false),"TBD")</f>
        <v>9</v>
      </c>
    </row>
    <row r="168">
      <c r="A168" s="8" t="str">
        <f>VLOOKUP(B168,'FD Salaries'!$M$2:$T$1000,8,false)</f>
        <v>RB</v>
      </c>
      <c r="B168" s="3" t="s">
        <v>597</v>
      </c>
      <c r="C168" s="12" t="str">
        <f>iferror(VLOOKUP(B168,'FD Salaries'!$M$2:$P$1000,3,false)," ")</f>
        <v/>
      </c>
      <c r="D168" s="12" t="str">
        <f>iferror(VLOOKUP(B168,'FD Salaries'!$M$2:$P$1000,4,false)," ")</f>
        <v/>
      </c>
      <c r="E168" s="12">
        <f>VLOOKUP(B168,'FD Salaries'!$M$2:$T$1000,5,false)</f>
        <v>8.699999809</v>
      </c>
      <c r="F168" s="30">
        <f>VLOOKUP(B168,'FD Salaries'!$M$2:$N$1000,2,false)</f>
        <v>5000</v>
      </c>
      <c r="G168" s="31">
        <f t="shared" si="1"/>
        <v>10</v>
      </c>
      <c r="H168" s="31">
        <f t="shared" si="2"/>
        <v>15</v>
      </c>
      <c r="I168" s="31">
        <f t="shared" si="3"/>
        <v>20</v>
      </c>
      <c r="J168" s="3" t="str">
        <f>VLOOKUP(B168,'FD Salaries'!$M$2:$T$1000,6,false)</f>
        <v>SEA</v>
      </c>
      <c r="K168" s="3" t="str">
        <f>VLOOKUP(B168,'FD Salaries'!$M$2:$T$1000,7,false)</f>
        <v>ATL</v>
      </c>
      <c r="L168" s="32">
        <f>VLOOKUP(K168,'FD DvP'!A$2:F$34,if(A168="D",6,if(A168="TE",5,if(A168="WR",4,if(A168="RB",3,2)))),FALSE)/VLOOKUP("AVG",'FD DvP'!$A$2:$F$34,if(A168="D",6,if(A168="TE",5,if(A168="WR",4,if(A168="RB",3,2)))),false)</f>
        <v>1.172147002</v>
      </c>
      <c r="M168" s="8">
        <f>VLOOKUP(J168,Odds!$L$2:$M$31,2,false)</f>
        <v>26</v>
      </c>
      <c r="N168" s="12">
        <f>VLOOKUP(if(A168="DST",K168,J168),'Avg Line'!$A$1:$B$32,2,false)</f>
        <v>23.88</v>
      </c>
      <c r="O168" s="31">
        <f t="shared" si="4"/>
        <v>1.088777219</v>
      </c>
      <c r="P168" s="12">
        <f t="shared" si="5"/>
        <v>11.10300025</v>
      </c>
      <c r="Q168" s="12">
        <f t="shared" si="6"/>
        <v>2.22060005</v>
      </c>
      <c r="R168" s="33" t="str">
        <f t="shared" si="7"/>
        <v>TBD</v>
      </c>
      <c r="S168" s="33" t="str">
        <f t="shared" si="8"/>
        <v>TBD</v>
      </c>
      <c r="T168" s="33" t="str">
        <f t="shared" si="9"/>
        <v>TBD</v>
      </c>
      <c r="U168" s="3">
        <f>iferror(VLOOKUP(B168,Calendar!$A$2:$C$1001,2,false),"TBD")</f>
        <v>9.7</v>
      </c>
      <c r="V168" s="3" t="str">
        <f>iferror(VLOOKUP(B168,Calendar!$A$2:$C$1001,3,false),"TBD")</f>
        <v>TBD</v>
      </c>
    </row>
    <row r="169">
      <c r="A169" s="8" t="str">
        <f>VLOOKUP(B169,'FD Salaries'!$M$2:$T$1000,8,false)</f>
        <v>RB</v>
      </c>
      <c r="B169" s="3" t="s">
        <v>58</v>
      </c>
      <c r="C169" s="12" t="str">
        <f>iferror(VLOOKUP(B169,'FD Salaries'!$M$2:$P$1000,3,false)," ")</f>
        <v/>
      </c>
      <c r="D169" s="12" t="str">
        <f>iferror(VLOOKUP(B169,'FD Salaries'!$M$2:$P$1000,4,false)," ")</f>
        <v/>
      </c>
      <c r="E169" s="12">
        <f>VLOOKUP(B169,'FD Salaries'!$M$2:$T$1000,5,false)</f>
        <v>21.2</v>
      </c>
      <c r="F169" s="30">
        <f>VLOOKUP(B169,'FD Salaries'!$M$2:$N$1000,2,false)</f>
        <v>9100</v>
      </c>
      <c r="G169" s="31">
        <f t="shared" si="1"/>
        <v>18.2</v>
      </c>
      <c r="H169" s="31">
        <f t="shared" si="2"/>
        <v>27.3</v>
      </c>
      <c r="I169" s="31">
        <f t="shared" si="3"/>
        <v>36.4</v>
      </c>
      <c r="J169" s="3" t="str">
        <f>VLOOKUP(B169,'FD Salaries'!$M$2:$T$1000,6,false)</f>
        <v>ARI</v>
      </c>
      <c r="K169" s="3" t="str">
        <f>VLOOKUP(B169,'FD Salaries'!$M$2:$T$1000,7,false)</f>
        <v>NYJ</v>
      </c>
      <c r="L169" s="32">
        <f>VLOOKUP(K169,'FD DvP'!A$2:F$34,if(A169="D",6,if(A169="TE",5,if(A169="WR",4,if(A169="RB",3,2)))),FALSE)/VLOOKUP("AVG",'FD DvP'!$A$2:$F$34,if(A169="D",6,if(A169="TE",5,if(A169="WR",4,if(A169="RB",3,2)))),false)</f>
        <v>0.8945841393</v>
      </c>
      <c r="M169" s="8">
        <f>VLOOKUP(J169,Odds!$L$2:$M$31,2,false)</f>
        <v>27.5</v>
      </c>
      <c r="N169" s="12">
        <f>VLOOKUP(if(A169="DST",K169,J169),'Avg Line'!$A$1:$B$32,2,false)</f>
        <v>26.3</v>
      </c>
      <c r="O169" s="31">
        <f t="shared" si="4"/>
        <v>1.045627376</v>
      </c>
      <c r="P169" s="12">
        <f t="shared" si="5"/>
        <v>19.83051533</v>
      </c>
      <c r="Q169" s="12">
        <f t="shared" si="6"/>
        <v>2.179177509</v>
      </c>
      <c r="R169" s="33">
        <f t="shared" si="7"/>
        <v>0.7436894693</v>
      </c>
      <c r="S169" s="33">
        <f t="shared" si="8"/>
        <v>0.3341175709</v>
      </c>
      <c r="T169" s="33">
        <f t="shared" si="9"/>
        <v>0.06527904624</v>
      </c>
      <c r="U169" s="3">
        <f>iferror(VLOOKUP(B169,Calendar!$A$2:$C$1001,2,false),"TBD")</f>
        <v>23.7</v>
      </c>
      <c r="V169" s="3">
        <f>iferror(VLOOKUP(B169,Calendar!$A$2:$C$1001,3,false),"TBD")</f>
        <v>8.4</v>
      </c>
    </row>
    <row r="170">
      <c r="A170" s="8" t="str">
        <f>VLOOKUP(B170,'FD Salaries'!$M$2:$T$1000,8,false)</f>
        <v>RB</v>
      </c>
      <c r="B170" s="3" t="s">
        <v>58</v>
      </c>
      <c r="C170" s="12" t="str">
        <f>iferror(VLOOKUP(B170,'FD Salaries'!$M$2:$P$1000,3,false)," ")</f>
        <v/>
      </c>
      <c r="D170" s="12" t="str">
        <f>iferror(VLOOKUP(B170,'FD Salaries'!$M$2:$P$1000,4,false)," ")</f>
        <v/>
      </c>
      <c r="E170" s="12">
        <f>VLOOKUP(B170,'FD Salaries'!$M$2:$T$1000,5,false)</f>
        <v>21.2</v>
      </c>
      <c r="F170" s="30">
        <f>VLOOKUP(B170,'FD Salaries'!$M$2:$N$1000,2,false)</f>
        <v>9100</v>
      </c>
      <c r="G170" s="31">
        <f t="shared" si="1"/>
        <v>18.2</v>
      </c>
      <c r="H170" s="31">
        <f t="shared" si="2"/>
        <v>27.3</v>
      </c>
      <c r="I170" s="31">
        <f t="shared" si="3"/>
        <v>36.4</v>
      </c>
      <c r="J170" s="3" t="str">
        <f>VLOOKUP(B170,'FD Salaries'!$M$2:$T$1000,6,false)</f>
        <v>ARI</v>
      </c>
      <c r="K170" s="3" t="str">
        <f>VLOOKUP(B170,'FD Salaries'!$M$2:$T$1000,7,false)</f>
        <v>NYJ</v>
      </c>
      <c r="L170" s="32">
        <f>VLOOKUP(K170,'FD DvP'!A$2:F$34,if(A170="D",6,if(A170="TE",5,if(A170="WR",4,if(A170="RB",3,2)))),FALSE)/VLOOKUP("AVG",'FD DvP'!$A$2:$F$34,if(A170="D",6,if(A170="TE",5,if(A170="WR",4,if(A170="RB",3,2)))),false)</f>
        <v>0.8945841393</v>
      </c>
      <c r="M170" s="8">
        <f>VLOOKUP(J170,Odds!$L$2:$M$31,2,false)</f>
        <v>27.5</v>
      </c>
      <c r="N170" s="12">
        <f>VLOOKUP(if(A170="DST",K170,J170),'Avg Line'!$A$1:$B$32,2,false)</f>
        <v>26.3</v>
      </c>
      <c r="O170" s="31">
        <f t="shared" si="4"/>
        <v>1.045627376</v>
      </c>
      <c r="P170" s="12">
        <f t="shared" si="5"/>
        <v>19.83051533</v>
      </c>
      <c r="Q170" s="12">
        <f t="shared" si="6"/>
        <v>2.179177509</v>
      </c>
      <c r="R170" s="33">
        <f t="shared" si="7"/>
        <v>0.7436894693</v>
      </c>
      <c r="S170" s="33">
        <f t="shared" si="8"/>
        <v>0.3341175709</v>
      </c>
      <c r="T170" s="33">
        <f t="shared" si="9"/>
        <v>0.06527904624</v>
      </c>
      <c r="U170" s="3">
        <f>iferror(VLOOKUP(B170,Calendar!$A$2:$C$1001,2,false),"TBD")</f>
        <v>23.7</v>
      </c>
      <c r="V170" s="3">
        <f>iferror(VLOOKUP(B170,Calendar!$A$2:$C$1001,3,false),"TBD")</f>
        <v>8.4</v>
      </c>
    </row>
    <row r="171">
      <c r="A171" s="8" t="str">
        <f>VLOOKUP(B171,'FD Salaries'!$M$2:$T$1000,8,false)</f>
        <v>RB</v>
      </c>
      <c r="B171" s="3" t="s">
        <v>436</v>
      </c>
      <c r="C171" s="12" t="str">
        <f>iferror(VLOOKUP(B171,'FD Salaries'!$M$2:$P$1000,3,false)," ")</f>
        <v/>
      </c>
      <c r="D171" s="12" t="str">
        <f>iferror(VLOOKUP(B171,'FD Salaries'!$M$2:$P$1000,4,false)," ")</f>
        <v/>
      </c>
      <c r="E171" s="12">
        <f>VLOOKUP(B171,'FD Salaries'!$M$2:$T$1000,5,false)</f>
        <v>17.16000061</v>
      </c>
      <c r="F171" s="30">
        <f>VLOOKUP(B171,'FD Salaries'!$M$2:$N$1000,2,false)</f>
        <v>5900</v>
      </c>
      <c r="G171" s="31">
        <f t="shared" si="1"/>
        <v>11.8</v>
      </c>
      <c r="H171" s="31">
        <f t="shared" si="2"/>
        <v>17.7</v>
      </c>
      <c r="I171" s="31">
        <f t="shared" si="3"/>
        <v>23.6</v>
      </c>
      <c r="J171" s="3" t="str">
        <f>VLOOKUP(B171,'FD Salaries'!$M$2:$T$1000,6,false)</f>
        <v>ATL</v>
      </c>
      <c r="K171" s="3" t="str">
        <f>VLOOKUP(B171,'FD Salaries'!$M$2:$T$1000,7,false)</f>
        <v>SEA</v>
      </c>
      <c r="L171" s="32">
        <f>VLOOKUP(K171,'FD DvP'!A$2:F$34,if(A171="D",6,if(A171="TE",5,if(A171="WR",4,if(A171="RB",3,2)))),FALSE)/VLOOKUP("AVG",'FD DvP'!$A$2:$F$34,if(A171="D",6,if(A171="TE",5,if(A171="WR",4,if(A171="RB",3,2)))),false)</f>
        <v>0.8186653772</v>
      </c>
      <c r="M171" s="8">
        <f>VLOOKUP(J171,Odds!$L$2:$M$31,2,false)</f>
        <v>20</v>
      </c>
      <c r="N171" s="12">
        <f>VLOOKUP(if(A171="DST",K171,J171),'Avg Line'!$A$1:$B$32,2,false)</f>
        <v>23.1</v>
      </c>
      <c r="O171" s="31">
        <f t="shared" si="4"/>
        <v>0.8658008658</v>
      </c>
      <c r="P171" s="12">
        <f t="shared" si="5"/>
        <v>12.16302889</v>
      </c>
      <c r="Q171" s="12">
        <f t="shared" si="6"/>
        <v>2.061530321</v>
      </c>
      <c r="R171" s="33">
        <f t="shared" si="7"/>
        <v>0.7770822579</v>
      </c>
      <c r="S171" s="33">
        <f t="shared" si="8"/>
        <v>0.570724043</v>
      </c>
      <c r="T171" s="33">
        <f t="shared" si="9"/>
        <v>0.3423931251</v>
      </c>
      <c r="U171" s="3">
        <f>iferror(VLOOKUP(B171,Calendar!$A$2:$C$1001,2,false),"TBD")</f>
        <v>19.5</v>
      </c>
      <c r="V171" s="3">
        <f>iferror(VLOOKUP(B171,Calendar!$A$2:$C$1001,3,false),"TBD")</f>
        <v>10.1</v>
      </c>
    </row>
    <row r="172">
      <c r="A172" s="8" t="str">
        <f>VLOOKUP(B172,'FD Salaries'!$M$2:$T$1000,8,false)</f>
        <v>RB</v>
      </c>
      <c r="B172" s="3" t="s">
        <v>186</v>
      </c>
      <c r="C172" s="12" t="str">
        <f>iferror(VLOOKUP(B172,'FD Salaries'!$M$2:$P$1000,3,false)," ")</f>
        <v/>
      </c>
      <c r="D172" s="12" t="str">
        <f>iferror(VLOOKUP(B172,'FD Salaries'!$M$2:$P$1000,4,false)," ")</f>
        <v/>
      </c>
      <c r="E172" s="12">
        <f>VLOOKUP(B172,'FD Salaries'!$M$2:$T$1000,5,false)</f>
        <v>10.45999985</v>
      </c>
      <c r="F172" s="30">
        <f>VLOOKUP(B172,'FD Salaries'!$M$2:$N$1000,2,false)</f>
        <v>7900</v>
      </c>
      <c r="G172" s="31">
        <f t="shared" si="1"/>
        <v>15.8</v>
      </c>
      <c r="H172" s="31">
        <f t="shared" si="2"/>
        <v>23.7</v>
      </c>
      <c r="I172" s="31">
        <f t="shared" si="3"/>
        <v>31.6</v>
      </c>
      <c r="J172" s="3" t="str">
        <f>VLOOKUP(B172,'FD Salaries'!$M$2:$T$1000,6,false)</f>
        <v>HOU</v>
      </c>
      <c r="K172" s="3" t="str">
        <f>VLOOKUP(B172,'FD Salaries'!$M$2:$T$1000,7,false)</f>
        <v>IND</v>
      </c>
      <c r="L172" s="32">
        <f>VLOOKUP(K172,'FD DvP'!A$2:F$34,if(A172="D",6,if(A172="TE",5,if(A172="WR",4,if(A172="RB",3,2)))),FALSE)/VLOOKUP("AVG",'FD DvP'!$A$2:$F$34,if(A172="D",6,if(A172="TE",5,if(A172="WR",4,if(A172="RB",3,2)))),false)</f>
        <v>1.334622824</v>
      </c>
      <c r="M172" s="8">
        <f>VLOOKUP(J172,Odds!$L$2:$M$31,2,false)</f>
        <v>24.5</v>
      </c>
      <c r="N172" s="12">
        <f>VLOOKUP(if(A172="DST",K172,J172),'Avg Line'!$A$1:$B$32,2,false)</f>
        <v>21.44</v>
      </c>
      <c r="O172" s="31">
        <f t="shared" si="4"/>
        <v>1.142723881</v>
      </c>
      <c r="P172" s="12">
        <f t="shared" si="5"/>
        <v>15.95260196</v>
      </c>
      <c r="Q172" s="12">
        <f t="shared" si="6"/>
        <v>2.019316704</v>
      </c>
      <c r="R172" s="33">
        <f t="shared" si="7"/>
        <v>0.2813123435</v>
      </c>
      <c r="S172" s="33">
        <f t="shared" si="8"/>
        <v>0.02471219555</v>
      </c>
      <c r="T172" s="33">
        <f t="shared" si="9"/>
        <v>0.0004027800919</v>
      </c>
      <c r="U172" s="3">
        <f>iferror(VLOOKUP(B172,Calendar!$A$2:$C$1001,2,false),"TBD")</f>
        <v>12.5</v>
      </c>
      <c r="V172" s="3">
        <f>iferror(VLOOKUP(B172,Calendar!$A$2:$C$1001,3,false),"TBD")</f>
        <v>5.7</v>
      </c>
    </row>
    <row r="173">
      <c r="A173" s="8" t="str">
        <f>VLOOKUP(B173,'FD Salaries'!$M$2:$T$1000,8,false)</f>
        <v>RB</v>
      </c>
      <c r="B173" s="3" t="s">
        <v>2502</v>
      </c>
      <c r="C173" s="12" t="str">
        <f>iferror(VLOOKUP(B173,'FD Salaries'!$M$2:$P$1000,3,false)," ")</f>
        <v/>
      </c>
      <c r="D173" s="12" t="str">
        <f>iferror(VLOOKUP(B173,'FD Salaries'!$M$2:$P$1000,4,false)," ")</f>
        <v/>
      </c>
      <c r="E173" s="12">
        <f>VLOOKUP(B173,'FD Salaries'!$M$2:$T$1000,5,false)</f>
        <v>6.950000127</v>
      </c>
      <c r="F173" s="30">
        <f>VLOOKUP(B173,'FD Salaries'!$M$2:$N$1000,2,false)</f>
        <v>4500</v>
      </c>
      <c r="G173" s="31">
        <f t="shared" si="1"/>
        <v>9</v>
      </c>
      <c r="H173" s="31">
        <f t="shared" si="2"/>
        <v>13.5</v>
      </c>
      <c r="I173" s="31">
        <f t="shared" si="3"/>
        <v>18</v>
      </c>
      <c r="J173" s="3" t="str">
        <f>VLOOKUP(B173,'FD Salaries'!$M$2:$T$1000,6,false)</f>
        <v>NE</v>
      </c>
      <c r="K173" s="3" t="str">
        <f>VLOOKUP(B173,'FD Salaries'!$M$2:$T$1000,7,false)</f>
        <v>CIN</v>
      </c>
      <c r="L173" s="32">
        <f>VLOOKUP(K173,'FD DvP'!A$2:F$34,if(A173="D",6,if(A173="TE",5,if(A173="WR",4,if(A173="RB",3,2)))),FALSE)/VLOOKUP("AVG",'FD DvP'!$A$2:$F$34,if(A173="D",6,if(A173="TE",5,if(A173="WR",4,if(A173="RB",3,2)))),false)</f>
        <v>0.9854932302</v>
      </c>
      <c r="M173" s="8">
        <f>VLOOKUP(J173,Odds!$L$2:$M$31,2,false)</f>
        <v>28</v>
      </c>
      <c r="N173" s="12">
        <f>VLOOKUP(if(A173="DST",K173,J173),'Avg Line'!$A$1:$B$32,2,false)</f>
        <v>22.35</v>
      </c>
      <c r="O173" s="31">
        <f t="shared" si="4"/>
        <v>1.252796421</v>
      </c>
      <c r="P173" s="12">
        <f t="shared" si="5"/>
        <v>8.580625776</v>
      </c>
      <c r="Q173" s="12">
        <f t="shared" si="6"/>
        <v>1.906805728</v>
      </c>
      <c r="R173" s="33" t="str">
        <f t="shared" si="7"/>
        <v>TBD</v>
      </c>
      <c r="S173" s="33" t="str">
        <f t="shared" si="8"/>
        <v>TBD</v>
      </c>
      <c r="T173" s="33" t="str">
        <f t="shared" si="9"/>
        <v>TBD</v>
      </c>
      <c r="U173" s="3" t="str">
        <f>iferror(VLOOKUP(B173,Calendar!$A$2:$C$1001,2,false),"TBD")</f>
        <v>TBD</v>
      </c>
      <c r="V173" s="3" t="str">
        <f>iferror(VLOOKUP(B173,Calendar!$A$2:$C$1001,3,false),"TBD")</f>
        <v>TBD</v>
      </c>
    </row>
    <row r="174">
      <c r="A174" s="8" t="str">
        <f>VLOOKUP(B174,'FD Salaries'!$M$2:$T$1000,8,false)</f>
        <v>RB</v>
      </c>
      <c r="B174" s="3" t="s">
        <v>279</v>
      </c>
      <c r="C174" s="12" t="str">
        <f>iferror(VLOOKUP(B174,'FD Salaries'!$M$2:$P$1000,3,false)," ")</f>
        <v/>
      </c>
      <c r="D174" s="12" t="str">
        <f>iferror(VLOOKUP(B174,'FD Salaries'!$M$2:$P$1000,4,false)," ")</f>
        <v/>
      </c>
      <c r="E174" s="12">
        <f>VLOOKUP(B174,'FD Salaries'!$M$2:$T$1000,5,false)</f>
        <v>13.44999981</v>
      </c>
      <c r="F174" s="30">
        <f>VLOOKUP(B174,'FD Salaries'!$M$2:$N$1000,2,false)</f>
        <v>5700</v>
      </c>
      <c r="G174" s="31">
        <f t="shared" si="1"/>
        <v>11.4</v>
      </c>
      <c r="H174" s="31">
        <f t="shared" si="2"/>
        <v>17.1</v>
      </c>
      <c r="I174" s="31">
        <f t="shared" si="3"/>
        <v>22.8</v>
      </c>
      <c r="J174" s="3" t="str">
        <f>VLOOKUP(B174,'FD Salaries'!$M$2:$T$1000,6,false)</f>
        <v>KC</v>
      </c>
      <c r="K174" s="3" t="str">
        <f>VLOOKUP(B174,'FD Salaries'!$M$2:$T$1000,7,false)</f>
        <v>OAK</v>
      </c>
      <c r="L174" s="32">
        <f>VLOOKUP(K174,'FD DvP'!A$2:F$34,if(A174="D",6,if(A174="TE",5,if(A174="WR",4,if(A174="RB",3,2)))),FALSE)/VLOOKUP("AVG",'FD DvP'!$A$2:$F$34,if(A174="D",6,if(A174="TE",5,if(A174="WR",4,if(A174="RB",3,2)))),false)</f>
        <v>1.100580271</v>
      </c>
      <c r="M174" s="8">
        <f>VLOOKUP(J174,Odds!$L$2:$M$31,2,false)</f>
        <v>22.75</v>
      </c>
      <c r="N174" s="12">
        <f>VLOOKUP(if(A174="DST",K174,J174),'Avg Line'!$A$1:$B$32,2,false)</f>
        <v>31.17</v>
      </c>
      <c r="O174" s="31">
        <f t="shared" si="4"/>
        <v>0.7298684633</v>
      </c>
      <c r="P174" s="12">
        <f t="shared" si="5"/>
        <v>10.80410012</v>
      </c>
      <c r="Q174" s="12">
        <f t="shared" si="6"/>
        <v>1.895456162</v>
      </c>
      <c r="R174" s="33">
        <f t="shared" si="7"/>
        <v>0.6458148797</v>
      </c>
      <c r="S174" s="33">
        <f t="shared" si="8"/>
        <v>0.4756522473</v>
      </c>
      <c r="T174" s="33">
        <f t="shared" si="9"/>
        <v>0.3098825793</v>
      </c>
      <c r="U174" s="3">
        <f>iferror(VLOOKUP(B174,Calendar!$A$2:$C$1001,2,false),"TBD")</f>
        <v>16.3</v>
      </c>
      <c r="V174" s="3">
        <f>iferror(VLOOKUP(B174,Calendar!$A$2:$C$1001,3,false),"TBD")</f>
        <v>13.1</v>
      </c>
    </row>
    <row r="175">
      <c r="A175" s="8" t="str">
        <f>VLOOKUP(B175,'FD Salaries'!$M$2:$T$1000,8,false)</f>
        <v>RB</v>
      </c>
      <c r="B175" s="3" t="s">
        <v>538</v>
      </c>
      <c r="C175" s="12" t="str">
        <f>iferror(VLOOKUP(B175,'FD Salaries'!$M$2:$P$1000,3,false)," ")</f>
        <v/>
      </c>
      <c r="D175" s="12" t="str">
        <f>iferror(VLOOKUP(B175,'FD Salaries'!$M$2:$P$1000,4,false)," ")</f>
        <v/>
      </c>
      <c r="E175" s="12">
        <f>VLOOKUP(B175,'FD Salaries'!$M$2:$T$1000,5,false)</f>
        <v>7.9</v>
      </c>
      <c r="F175" s="30">
        <f>VLOOKUP(B175,'FD Salaries'!$M$2:$N$1000,2,false)</f>
        <v>5100</v>
      </c>
      <c r="G175" s="31">
        <f t="shared" si="1"/>
        <v>10.2</v>
      </c>
      <c r="H175" s="31">
        <f t="shared" si="2"/>
        <v>15.3</v>
      </c>
      <c r="I175" s="31">
        <f t="shared" si="3"/>
        <v>20.4</v>
      </c>
      <c r="J175" s="3" t="str">
        <f>VLOOKUP(B175,'FD Salaries'!$M$2:$T$1000,6,false)</f>
        <v>OAK</v>
      </c>
      <c r="K175" s="3" t="str">
        <f>VLOOKUP(B175,'FD Salaries'!$M$2:$T$1000,7,false)</f>
        <v>KC</v>
      </c>
      <c r="L175" s="32">
        <f>VLOOKUP(K175,'FD DvP'!A$2:F$34,if(A175="D",6,if(A175="TE",5,if(A175="WR",4,if(A175="RB",3,2)))),FALSE)/VLOOKUP("AVG",'FD DvP'!$A$2:$F$34,if(A175="D",6,if(A175="TE",5,if(A175="WR",4,if(A175="RB",3,2)))),false)</f>
        <v>1.195841393</v>
      </c>
      <c r="M175" s="8">
        <f>VLOOKUP(J175,Odds!$L$2:$M$31,2,false)</f>
        <v>23.75</v>
      </c>
      <c r="N175" s="12">
        <f>VLOOKUP(if(A175="DST",K175,J175),'Avg Line'!$A$1:$B$32,2,false)</f>
        <v>24.3</v>
      </c>
      <c r="O175" s="31">
        <f t="shared" si="4"/>
        <v>0.9773662551</v>
      </c>
      <c r="P175" s="12">
        <f t="shared" si="5"/>
        <v>9.233322687</v>
      </c>
      <c r="Q175" s="12">
        <f t="shared" si="6"/>
        <v>1.810455429</v>
      </c>
      <c r="R175" s="33">
        <f t="shared" si="7"/>
        <v>0.4319433953</v>
      </c>
      <c r="S175" s="33">
        <f t="shared" si="8"/>
        <v>0.1840601253</v>
      </c>
      <c r="T175" s="33">
        <f t="shared" si="9"/>
        <v>0.05170188838</v>
      </c>
      <c r="U175" s="3">
        <f>iferror(VLOOKUP(B175,Calendar!$A$2:$C$1001,2,false),"TBD")</f>
        <v>9</v>
      </c>
      <c r="V175" s="3">
        <f>iferror(VLOOKUP(B175,Calendar!$A$2:$C$1001,3,false),"TBD")</f>
        <v>7</v>
      </c>
    </row>
    <row r="176">
      <c r="A176" s="8" t="str">
        <f>VLOOKUP(B176,'FD Salaries'!$M$2:$T$1000,8,false)</f>
        <v>RB</v>
      </c>
      <c r="B176" s="3" t="s">
        <v>2503</v>
      </c>
      <c r="C176" s="12" t="str">
        <f>iferror(VLOOKUP(B176,'FD Salaries'!$M$2:$P$1000,3,false)," ")</f>
        <v/>
      </c>
      <c r="D176" s="12" t="str">
        <f>iferror(VLOOKUP(B176,'FD Salaries'!$M$2:$P$1000,4,false)," ")</f>
        <v/>
      </c>
      <c r="E176" s="12">
        <f>VLOOKUP(B176,'FD Salaries'!$M$2:$T$1000,5,false)</f>
        <v>7.775000095</v>
      </c>
      <c r="F176" s="30">
        <f>VLOOKUP(B176,'FD Salaries'!$M$2:$N$1000,2,false)</f>
        <v>4500</v>
      </c>
      <c r="G176" s="31">
        <f t="shared" si="1"/>
        <v>9</v>
      </c>
      <c r="H176" s="31">
        <f t="shared" si="2"/>
        <v>13.5</v>
      </c>
      <c r="I176" s="31">
        <f t="shared" si="3"/>
        <v>18</v>
      </c>
      <c r="J176" s="3" t="str">
        <f>VLOOKUP(B176,'FD Salaries'!$M$2:$T$1000,6,false)</f>
        <v>SF</v>
      </c>
      <c r="K176" s="3" t="str">
        <f>VLOOKUP(B176,'FD Salaries'!$M$2:$T$1000,7,false)</f>
        <v>BUF</v>
      </c>
      <c r="L176" s="32">
        <f>VLOOKUP(K176,'FD DvP'!A$2:F$34,if(A176="D",6,if(A176="TE",5,if(A176="WR",4,if(A176="RB",3,2)))),FALSE)/VLOOKUP("AVG",'FD DvP'!$A$2:$F$34,if(A176="D",6,if(A176="TE",5,if(A176="WR",4,if(A176="RB",3,2)))),false)</f>
        <v>1.055125725</v>
      </c>
      <c r="M176" s="8">
        <f>VLOOKUP(J176,Odds!$L$2:$M$31,2,false)</f>
        <v>18.25</v>
      </c>
      <c r="N176" s="12">
        <f>VLOOKUP(if(A176="DST",K176,J176),'Avg Line'!$A$1:$B$32,2,false)</f>
        <v>18.7</v>
      </c>
      <c r="O176" s="31">
        <f t="shared" si="4"/>
        <v>0.9759358289</v>
      </c>
      <c r="P176" s="12">
        <f t="shared" si="5"/>
        <v>8.006189718</v>
      </c>
      <c r="Q176" s="12">
        <f t="shared" si="6"/>
        <v>1.779153271</v>
      </c>
      <c r="R176" s="33" t="str">
        <f t="shared" si="7"/>
        <v>TBD</v>
      </c>
      <c r="S176" s="33" t="str">
        <f t="shared" si="8"/>
        <v>TBD</v>
      </c>
      <c r="T176" s="33" t="str">
        <f t="shared" si="9"/>
        <v>TBD</v>
      </c>
      <c r="U176" s="3" t="str">
        <f>iferror(VLOOKUP(B176,Calendar!$A$2:$C$1001,2,false),"TBD")</f>
        <v>TBD</v>
      </c>
      <c r="V176" s="3" t="str">
        <f>iferror(VLOOKUP(B176,Calendar!$A$2:$C$1001,3,false),"TBD")</f>
        <v>TBD</v>
      </c>
    </row>
    <row r="177">
      <c r="A177" s="8" t="str">
        <f>VLOOKUP(B177,'FD Salaries'!$M$2:$T$1000,8,false)</f>
        <v>RB</v>
      </c>
      <c r="B177" s="3" t="s">
        <v>299</v>
      </c>
      <c r="C177" s="12" t="str">
        <f>iferror(VLOOKUP(B177,'FD Salaries'!$M$2:$P$1000,3,false)," ")</f>
        <v/>
      </c>
      <c r="D177" s="12" t="str">
        <f>iferror(VLOOKUP(B177,'FD Salaries'!$M$2:$P$1000,4,false)," ")</f>
        <v/>
      </c>
      <c r="E177" s="12">
        <f>VLOOKUP(B177,'FD Salaries'!$M$2:$T$1000,5,false)</f>
        <v>12.96000061</v>
      </c>
      <c r="F177" s="30">
        <f>VLOOKUP(B177,'FD Salaries'!$M$2:$N$1000,2,false)</f>
        <v>6300</v>
      </c>
      <c r="G177" s="31">
        <f t="shared" si="1"/>
        <v>12.6</v>
      </c>
      <c r="H177" s="31">
        <f t="shared" si="2"/>
        <v>18.9</v>
      </c>
      <c r="I177" s="31">
        <f t="shared" si="3"/>
        <v>25.2</v>
      </c>
      <c r="J177" s="3" t="str">
        <f>VLOOKUP(B177,'FD Salaries'!$M$2:$T$1000,6,false)</f>
        <v>IND</v>
      </c>
      <c r="K177" s="3" t="str">
        <f>VLOOKUP(B177,'FD Salaries'!$M$2:$T$1000,7,false)</f>
        <v>HOU</v>
      </c>
      <c r="L177" s="32">
        <f>VLOOKUP(K177,'FD DvP'!A$2:F$34,if(A177="D",6,if(A177="TE",5,if(A177="WR",4,if(A177="RB",3,2)))),FALSE)/VLOOKUP("AVG",'FD DvP'!$A$2:$F$34,if(A177="D",6,if(A177="TE",5,if(A177="WR",4,if(A177="RB",3,2)))),false)</f>
        <v>0.9951644101</v>
      </c>
      <c r="M177" s="8">
        <f>VLOOKUP(J177,Odds!$L$2:$M$31,2,false)</f>
        <v>21.5</v>
      </c>
      <c r="N177" s="12">
        <f>VLOOKUP(if(A177="DST",K177,J177),'Avg Line'!$A$1:$B$32,2,false)</f>
        <v>24.8</v>
      </c>
      <c r="O177" s="31">
        <f t="shared" si="4"/>
        <v>0.8669354839</v>
      </c>
      <c r="P177" s="12">
        <f t="shared" si="5"/>
        <v>11.1811542</v>
      </c>
      <c r="Q177" s="12">
        <f t="shared" si="6"/>
        <v>1.774786382</v>
      </c>
      <c r="R177" s="33">
        <f t="shared" si="7"/>
        <v>0.6587635263</v>
      </c>
      <c r="S177" s="33">
        <f t="shared" si="8"/>
        <v>0.1532184064</v>
      </c>
      <c r="T177" s="33">
        <f t="shared" si="9"/>
        <v>0.007053141474</v>
      </c>
      <c r="U177" s="3">
        <f>iferror(VLOOKUP(B177,Calendar!$A$2:$C$1001,2,false),"TBD")</f>
        <v>14.4</v>
      </c>
      <c r="V177" s="3">
        <f>iferror(VLOOKUP(B177,Calendar!$A$2:$C$1001,3,false),"TBD")</f>
        <v>4.4</v>
      </c>
    </row>
    <row r="178">
      <c r="A178" s="8" t="str">
        <f>VLOOKUP(B178,'FD Salaries'!$M$2:$T$1000,8,false)</f>
        <v>RB</v>
      </c>
      <c r="B178" s="3" t="s">
        <v>443</v>
      </c>
      <c r="C178" s="12" t="str">
        <f>iferror(VLOOKUP(B178,'FD Salaries'!$M$2:$P$1000,3,false)," ")</f>
        <v/>
      </c>
      <c r="D178" s="12" t="str">
        <f>iferror(VLOOKUP(B178,'FD Salaries'!$M$2:$P$1000,4,false)," ")</f>
        <v/>
      </c>
      <c r="E178" s="12">
        <f>VLOOKUP(B178,'FD Salaries'!$M$2:$T$1000,5,false)</f>
        <v>14.03999939</v>
      </c>
      <c r="F178" s="30">
        <f>VLOOKUP(B178,'FD Salaries'!$M$2:$N$1000,2,false)</f>
        <v>6500</v>
      </c>
      <c r="G178" s="31">
        <f t="shared" si="1"/>
        <v>13</v>
      </c>
      <c r="H178" s="31">
        <f t="shared" si="2"/>
        <v>19.5</v>
      </c>
      <c r="I178" s="31">
        <f t="shared" si="3"/>
        <v>26</v>
      </c>
      <c r="J178" s="3" t="str">
        <f>VLOOKUP(B178,'FD Salaries'!$M$2:$T$1000,6,false)</f>
        <v>CLE</v>
      </c>
      <c r="K178" s="3" t="str">
        <f>VLOOKUP(B178,'FD Salaries'!$M$2:$T$1000,7,false)</f>
        <v>TEN</v>
      </c>
      <c r="L178" s="32">
        <f>VLOOKUP(K178,'FD DvP'!A$2:F$34,if(A178="D",6,if(A178="TE",5,if(A178="WR",4,if(A178="RB",3,2)))),FALSE)/VLOOKUP("AVG",'FD DvP'!$A$2:$F$34,if(A178="D",6,if(A178="TE",5,if(A178="WR",4,if(A178="RB",3,2)))),false)</f>
        <v>0.7756286267</v>
      </c>
      <c r="M178" s="8">
        <f>VLOOKUP(J178,Odds!$L$2:$M$31,2,false)</f>
        <v>19.25</v>
      </c>
      <c r="N178" s="12">
        <f>VLOOKUP(if(A178="DST",K178,J178),'Avg Line'!$A$1:$B$32,2,false)</f>
        <v>18.5</v>
      </c>
      <c r="O178" s="31">
        <f t="shared" si="4"/>
        <v>1.040540541</v>
      </c>
      <c r="P178" s="12">
        <f t="shared" si="5"/>
        <v>11.33130486</v>
      </c>
      <c r="Q178" s="12">
        <f t="shared" si="6"/>
        <v>1.74327767</v>
      </c>
      <c r="R178" s="33">
        <f t="shared" si="7"/>
        <v>0.6187057313</v>
      </c>
      <c r="S178" s="33">
        <f t="shared" si="8"/>
        <v>0.3538302333</v>
      </c>
      <c r="T178" s="33">
        <f t="shared" si="9"/>
        <v>0.146380659</v>
      </c>
      <c r="U178" s="3">
        <f>iferror(VLOOKUP(B178,Calendar!$A$2:$C$1001,2,false),"TBD")</f>
        <v>15.9</v>
      </c>
      <c r="V178" s="3">
        <f>iferror(VLOOKUP(B178,Calendar!$A$2:$C$1001,3,false),"TBD")</f>
        <v>9.6</v>
      </c>
    </row>
    <row r="179">
      <c r="A179" s="8" t="str">
        <f>VLOOKUP(B179,'FD Salaries'!$M$2:$T$1000,8,false)</f>
        <v>RB</v>
      </c>
      <c r="B179" s="3" t="s">
        <v>433</v>
      </c>
      <c r="C179" s="12" t="str">
        <f>iferror(VLOOKUP(B179,'FD Salaries'!$M$2:$P$1000,3,false)," ")</f>
        <v/>
      </c>
      <c r="D179" s="12" t="str">
        <f>iferror(VLOOKUP(B179,'FD Salaries'!$M$2:$P$1000,4,false)," ")</f>
        <v/>
      </c>
      <c r="E179" s="12">
        <f>VLOOKUP(B179,'FD Salaries'!$M$2:$T$1000,5,false)</f>
        <v>13.41999969</v>
      </c>
      <c r="F179" s="30">
        <f>VLOOKUP(B179,'FD Salaries'!$M$2:$N$1000,2,false)</f>
        <v>5900</v>
      </c>
      <c r="G179" s="31">
        <f t="shared" si="1"/>
        <v>11.8</v>
      </c>
      <c r="H179" s="31">
        <f t="shared" si="2"/>
        <v>17.7</v>
      </c>
      <c r="I179" s="31">
        <f t="shared" si="3"/>
        <v>23.6</v>
      </c>
      <c r="J179" s="3" t="str">
        <f>VLOOKUP(B179,'FD Salaries'!$M$2:$T$1000,6,false)</f>
        <v>PIT</v>
      </c>
      <c r="K179" s="3" t="str">
        <f>VLOOKUP(B179,'FD Salaries'!$M$2:$T$1000,7,false)</f>
        <v>MIA</v>
      </c>
      <c r="L179" s="32">
        <f>VLOOKUP(K179,'FD DvP'!A$2:F$34,if(A179="D",6,if(A179="TE",5,if(A179="WR",4,if(A179="RB",3,2)))),FALSE)/VLOOKUP("AVG",'FD DvP'!$A$2:$F$34,if(A179="D",6,if(A179="TE",5,if(A179="WR",4,if(A179="RB",3,2)))),false)</f>
        <v>0.8984526112</v>
      </c>
      <c r="M179" s="8">
        <f>VLOOKUP(J179,Odds!$L$2:$M$31,2,false)</f>
        <v>27.75</v>
      </c>
      <c r="N179" s="12">
        <f>VLOOKUP(if(A179="DST",K179,J179),'Avg Line'!$A$1:$B$32,2,false)</f>
        <v>32.94</v>
      </c>
      <c r="O179" s="31">
        <f t="shared" si="4"/>
        <v>0.8424408015</v>
      </c>
      <c r="P179" s="12">
        <f t="shared" si="5"/>
        <v>10.15750568</v>
      </c>
      <c r="Q179" s="12">
        <f t="shared" si="6"/>
        <v>1.721611132</v>
      </c>
      <c r="R179" s="33">
        <f t="shared" si="7"/>
        <v>0.7024529288</v>
      </c>
      <c r="S179" s="33">
        <f t="shared" si="8"/>
        <v>0.5473152297</v>
      </c>
      <c r="T179" s="33">
        <f t="shared" si="9"/>
        <v>0.3844911723</v>
      </c>
      <c r="U179" s="3">
        <f>iferror(VLOOKUP(B179,Calendar!$A$2:$C$1001,2,false),"TBD")</f>
        <v>19.4</v>
      </c>
      <c r="V179" s="3">
        <f>iferror(VLOOKUP(B179,Calendar!$A$2:$C$1001,3,false),"TBD")</f>
        <v>14.3</v>
      </c>
    </row>
    <row r="180">
      <c r="A180" s="8" t="str">
        <f>VLOOKUP(B180,'FD Salaries'!$M$2:$T$1000,8,false)</f>
        <v>RB</v>
      </c>
      <c r="B180" s="3" t="s">
        <v>70</v>
      </c>
      <c r="C180" s="12" t="str">
        <f>iferror(VLOOKUP(B180,'FD Salaries'!$M$2:$P$1000,3,false)," ")</f>
        <v/>
      </c>
      <c r="D180" s="12" t="str">
        <f>iferror(VLOOKUP(B180,'FD Salaries'!$M$2:$P$1000,4,false)," ")</f>
        <v/>
      </c>
      <c r="E180" s="12">
        <f>VLOOKUP(B180,'FD Salaries'!$M$2:$T$1000,5,false)</f>
        <v>20.10000038</v>
      </c>
      <c r="F180" s="30">
        <f>VLOOKUP(B180,'FD Salaries'!$M$2:$N$1000,2,false)</f>
        <v>9300</v>
      </c>
      <c r="G180" s="31">
        <f t="shared" si="1"/>
        <v>18.6</v>
      </c>
      <c r="H180" s="31">
        <f t="shared" si="2"/>
        <v>27.9</v>
      </c>
      <c r="I180" s="31">
        <f t="shared" si="3"/>
        <v>37.2</v>
      </c>
      <c r="J180" s="3" t="str">
        <f>VLOOKUP(B180,'FD Salaries'!$M$2:$T$1000,6,false)</f>
        <v>PIT</v>
      </c>
      <c r="K180" s="3" t="str">
        <f>VLOOKUP(B180,'FD Salaries'!$M$2:$T$1000,7,false)</f>
        <v>MIA</v>
      </c>
      <c r="L180" s="32">
        <f>VLOOKUP(K180,'FD DvP'!A$2:F$34,if(A180="D",6,if(A180="TE",5,if(A180="WR",4,if(A180="RB",3,2)))),FALSE)/VLOOKUP("AVG",'FD DvP'!$A$2:$F$34,if(A180="D",6,if(A180="TE",5,if(A180="WR",4,if(A180="RB",3,2)))),false)</f>
        <v>0.8984526112</v>
      </c>
      <c r="M180" s="8">
        <f>VLOOKUP(J180,Odds!$L$2:$M$31,2,false)</f>
        <v>27.75</v>
      </c>
      <c r="N180" s="12">
        <f>VLOOKUP(if(A180="DST",K180,J180),'Avg Line'!$A$1:$B$32,2,false)</f>
        <v>32.94</v>
      </c>
      <c r="O180" s="31">
        <f t="shared" si="4"/>
        <v>0.8424408015</v>
      </c>
      <c r="P180" s="12">
        <f t="shared" si="5"/>
        <v>15.21355236</v>
      </c>
      <c r="Q180" s="12">
        <f t="shared" si="6"/>
        <v>1.635865845</v>
      </c>
      <c r="R180" s="33">
        <f t="shared" si="7"/>
        <v>1</v>
      </c>
      <c r="S180" s="33">
        <f t="shared" si="8"/>
        <v>0.00255513033</v>
      </c>
      <c r="T180" s="33">
        <f t="shared" si="9"/>
        <v>0</v>
      </c>
      <c r="U180" s="3">
        <f>iferror(VLOOKUP(B180,Calendar!$A$2:$C$1001,2,false),"TBD")</f>
        <v>25.1</v>
      </c>
      <c r="V180" s="3">
        <f>iferror(VLOOKUP(B180,Calendar!$A$2:$C$1001,3,false),"TBD")</f>
        <v>1</v>
      </c>
    </row>
    <row r="181">
      <c r="A181" s="8" t="str">
        <f>VLOOKUP(B181,'FD Salaries'!$M$2:$T$1000,8,false)</f>
        <v>RB</v>
      </c>
      <c r="B181" s="3" t="s">
        <v>277</v>
      </c>
      <c r="C181" s="12" t="str">
        <f>iferror(VLOOKUP(B181,'FD Salaries'!$M$2:$P$1000,3,false)," ")</f>
        <v/>
      </c>
      <c r="D181" s="12" t="str">
        <f>iferror(VLOOKUP(B181,'FD Salaries'!$M$2:$P$1000,4,false)," ")</f>
        <v/>
      </c>
      <c r="E181" s="12">
        <f>VLOOKUP(B181,'FD Salaries'!$M$2:$T$1000,5,false)</f>
        <v>13.51999969</v>
      </c>
      <c r="F181" s="30">
        <f>VLOOKUP(B181,'FD Salaries'!$M$2:$N$1000,2,false)</f>
        <v>6800</v>
      </c>
      <c r="G181" s="31">
        <f t="shared" si="1"/>
        <v>13.6</v>
      </c>
      <c r="H181" s="31">
        <f t="shared" si="2"/>
        <v>20.4</v>
      </c>
      <c r="I181" s="31">
        <f t="shared" si="3"/>
        <v>27.2</v>
      </c>
      <c r="J181" s="3" t="str">
        <f>VLOOKUP(B181,'FD Salaries'!$M$2:$T$1000,6,false)</f>
        <v>NYJ</v>
      </c>
      <c r="K181" s="3" t="str">
        <f>VLOOKUP(B181,'FD Salaries'!$M$2:$T$1000,7,false)</f>
        <v>ARI</v>
      </c>
      <c r="L181" s="32">
        <f>VLOOKUP(K181,'FD DvP'!A$2:F$34,if(A181="D",6,if(A181="TE",5,if(A181="WR",4,if(A181="RB",3,2)))),FALSE)/VLOOKUP("AVG",'FD DvP'!$A$2:$F$34,if(A181="D",6,if(A181="TE",5,if(A181="WR",4,if(A181="RB",3,2)))),false)</f>
        <v>0.8375241779</v>
      </c>
      <c r="M181" s="8">
        <f>VLOOKUP(J181,Odds!$L$2:$M$31,2,false)</f>
        <v>19.5</v>
      </c>
      <c r="N181" s="12">
        <f>VLOOKUP(if(A181="DST",K181,J181),'Avg Line'!$A$1:$B$32,2,false)</f>
        <v>20.3</v>
      </c>
      <c r="O181" s="31">
        <f t="shared" si="4"/>
        <v>0.960591133</v>
      </c>
      <c r="P181" s="12">
        <f t="shared" si="5"/>
        <v>10.87708716</v>
      </c>
      <c r="Q181" s="12">
        <f t="shared" si="6"/>
        <v>1.599571641</v>
      </c>
      <c r="R181" s="33">
        <f t="shared" si="7"/>
        <v>0.5606204136</v>
      </c>
      <c r="S181" s="33">
        <f t="shared" si="8"/>
        <v>0.3358817996</v>
      </c>
      <c r="T181" s="33">
        <f t="shared" si="9"/>
        <v>0.1586552539</v>
      </c>
      <c r="U181" s="3">
        <f>iferror(VLOOKUP(B181,Calendar!$A$2:$C$1001,2,false),"TBD")</f>
        <v>15.4</v>
      </c>
      <c r="V181" s="3">
        <f>iferror(VLOOKUP(B181,Calendar!$A$2:$C$1001,3,false),"TBD")</f>
        <v>11.8</v>
      </c>
    </row>
    <row r="182">
      <c r="A182" s="8" t="str">
        <f>VLOOKUP(B182,'FD Salaries'!$M$2:$T$1000,8,false)</f>
        <v>RB</v>
      </c>
      <c r="B182" s="3" t="s">
        <v>222</v>
      </c>
      <c r="C182" s="12" t="str">
        <f>iferror(VLOOKUP(B182,'FD Salaries'!$M$2:$P$1000,3,false)," ")</f>
        <v/>
      </c>
      <c r="D182" s="12" t="str">
        <f>iferror(VLOOKUP(B182,'FD Salaries'!$M$2:$P$1000,4,false)," ")</f>
        <v/>
      </c>
      <c r="E182" s="12">
        <f>VLOOKUP(B182,'FD Salaries'!$M$2:$T$1000,5,false)</f>
        <v>14.14999962</v>
      </c>
      <c r="F182" s="30">
        <f>VLOOKUP(B182,'FD Salaries'!$M$2:$N$1000,2,false)</f>
        <v>6700</v>
      </c>
      <c r="G182" s="31">
        <f t="shared" si="1"/>
        <v>13.4</v>
      </c>
      <c r="H182" s="31">
        <f t="shared" si="2"/>
        <v>20.1</v>
      </c>
      <c r="I182" s="31">
        <f t="shared" si="3"/>
        <v>26.8</v>
      </c>
      <c r="J182" s="3" t="str">
        <f>VLOOKUP(B182,'FD Salaries'!$M$2:$T$1000,6,false)</f>
        <v>NO</v>
      </c>
      <c r="K182" s="3" t="str">
        <f>VLOOKUP(B182,'FD Salaries'!$M$2:$T$1000,7,false)</f>
        <v>CAR</v>
      </c>
      <c r="L182" s="32">
        <f>VLOOKUP(K182,'FD DvP'!A$2:F$34,if(A182="D",6,if(A182="TE",5,if(A182="WR",4,if(A182="RB",3,2)))),FALSE)/VLOOKUP("AVG",'FD DvP'!$A$2:$F$34,if(A182="D",6,if(A182="TE",5,if(A182="WR",4,if(A182="RB",3,2)))),false)</f>
        <v>0.8800773694</v>
      </c>
      <c r="M182" s="8">
        <f>VLOOKUP(J182,Odds!$L$2:$M$31,2,false)</f>
        <v>22.5</v>
      </c>
      <c r="N182" s="12">
        <f>VLOOKUP(if(A182="DST",K182,J182),'Avg Line'!$A$1:$B$32,2,false)</f>
        <v>26.25</v>
      </c>
      <c r="O182" s="31">
        <f t="shared" si="4"/>
        <v>0.8571428571</v>
      </c>
      <c r="P182" s="12">
        <f t="shared" si="5"/>
        <v>10.67408095</v>
      </c>
      <c r="Q182" s="12">
        <f t="shared" si="6"/>
        <v>1.59314641</v>
      </c>
      <c r="R182" s="33">
        <f t="shared" si="7"/>
        <v>0.6455498148</v>
      </c>
      <c r="S182" s="33">
        <f t="shared" si="8"/>
        <v>0.3015317875</v>
      </c>
      <c r="T182" s="33">
        <f t="shared" si="9"/>
        <v>0.07877886871</v>
      </c>
      <c r="U182" s="3">
        <f>iferror(VLOOKUP(B182,Calendar!$A$2:$C$1001,2,false),"TBD")</f>
        <v>16.2</v>
      </c>
      <c r="V182" s="3">
        <f>iferror(VLOOKUP(B182,Calendar!$A$2:$C$1001,3,false),"TBD")</f>
        <v>7.5</v>
      </c>
    </row>
    <row r="183">
      <c r="A183" s="8" t="str">
        <f>VLOOKUP(B183,'FD Salaries'!$M$2:$T$1000,8,false)</f>
        <v>RB</v>
      </c>
      <c r="B183" s="3" t="s">
        <v>266</v>
      </c>
      <c r="C183" s="12" t="str">
        <f>iferror(VLOOKUP(B183,'FD Salaries'!$M$2:$P$1000,3,false)," ")</f>
        <v/>
      </c>
      <c r="D183" s="12" t="str">
        <f>iferror(VLOOKUP(B183,'FD Salaries'!$M$2:$P$1000,4,false)," ")</f>
        <v/>
      </c>
      <c r="E183" s="12">
        <f>VLOOKUP(B183,'FD Salaries'!$M$2:$T$1000,5,false)</f>
        <v>15.53999939</v>
      </c>
      <c r="F183" s="30">
        <f>VLOOKUP(B183,'FD Salaries'!$M$2:$N$1000,2,false)</f>
        <v>7100</v>
      </c>
      <c r="G183" s="31">
        <f t="shared" si="1"/>
        <v>14.2</v>
      </c>
      <c r="H183" s="31">
        <f t="shared" si="2"/>
        <v>21.3</v>
      </c>
      <c r="I183" s="31">
        <f t="shared" si="3"/>
        <v>28.4</v>
      </c>
      <c r="J183" s="3" t="str">
        <f>VLOOKUP(B183,'FD Salaries'!$M$2:$T$1000,6,false)</f>
        <v>ATL</v>
      </c>
      <c r="K183" s="3" t="str">
        <f>VLOOKUP(B183,'FD Salaries'!$M$2:$T$1000,7,false)</f>
        <v>SEA</v>
      </c>
      <c r="L183" s="32">
        <f>VLOOKUP(K183,'FD DvP'!A$2:F$34,if(A183="D",6,if(A183="TE",5,if(A183="WR",4,if(A183="RB",3,2)))),FALSE)/VLOOKUP("AVG",'FD DvP'!$A$2:$F$34,if(A183="D",6,if(A183="TE",5,if(A183="WR",4,if(A183="RB",3,2)))),false)</f>
        <v>0.8186653772</v>
      </c>
      <c r="M183" s="8">
        <f>VLOOKUP(J183,Odds!$L$2:$M$31,2,false)</f>
        <v>20</v>
      </c>
      <c r="N183" s="12">
        <f>VLOOKUP(if(A183="DST",K183,J183),'Avg Line'!$A$1:$B$32,2,false)</f>
        <v>23.1</v>
      </c>
      <c r="O183" s="31">
        <f t="shared" si="4"/>
        <v>0.8658008658</v>
      </c>
      <c r="P183" s="12">
        <f t="shared" si="5"/>
        <v>11.0147701</v>
      </c>
      <c r="Q183" s="12">
        <f t="shared" si="6"/>
        <v>1.55137607</v>
      </c>
      <c r="R183" s="33">
        <f t="shared" si="7"/>
        <v>0.6189606789</v>
      </c>
      <c r="S183" s="33">
        <f t="shared" si="8"/>
        <v>0.3636858588</v>
      </c>
      <c r="T183" s="33">
        <f t="shared" si="9"/>
        <v>0.1586552539</v>
      </c>
      <c r="U183" s="3">
        <f>iferror(VLOOKUP(B183,Calendar!$A$2:$C$1001,2,false),"TBD")</f>
        <v>17.5</v>
      </c>
      <c r="V183" s="3">
        <f>iferror(VLOOKUP(B183,Calendar!$A$2:$C$1001,3,false),"TBD")</f>
        <v>10.9</v>
      </c>
    </row>
    <row r="184">
      <c r="A184" s="8" t="str">
        <f>VLOOKUP(B184,'FD Salaries'!$M$2:$T$1000,8,false)</f>
        <v>RB</v>
      </c>
      <c r="B184" s="3" t="s">
        <v>535</v>
      </c>
      <c r="C184" s="12" t="str">
        <f>iferror(VLOOKUP(B184,'FD Salaries'!$M$2:$P$1000,3,false)," ")</f>
        <v>O</v>
      </c>
      <c r="D184" s="12" t="str">
        <f>iferror(VLOOKUP(B184,'FD Salaries'!$M$2:$P$1000,4,false)," ")</f>
        <v>Ankle</v>
      </c>
      <c r="E184" s="12">
        <f>VLOOKUP(B184,'FD Salaries'!$M$2:$T$1000,5,false)</f>
        <v>8.933333079</v>
      </c>
      <c r="F184" s="30">
        <f>VLOOKUP(B184,'FD Salaries'!$M$2:$N$1000,2,false)</f>
        <v>4800</v>
      </c>
      <c r="G184" s="31">
        <f t="shared" si="1"/>
        <v>9.6</v>
      </c>
      <c r="H184" s="31">
        <f t="shared" si="2"/>
        <v>14.4</v>
      </c>
      <c r="I184" s="31">
        <f t="shared" si="3"/>
        <v>19.2</v>
      </c>
      <c r="J184" s="3" t="str">
        <f>VLOOKUP(B184,'FD Salaries'!$M$2:$T$1000,6,false)</f>
        <v>CHI</v>
      </c>
      <c r="K184" s="3" t="str">
        <f>VLOOKUP(B184,'FD Salaries'!$M$2:$T$1000,7,false)</f>
        <v>JAC</v>
      </c>
      <c r="L184" s="32">
        <f>VLOOKUP(K184,'FD DvP'!A$2:F$34,if(A184="D",6,if(A184="TE",5,if(A184="WR",4,if(A184="RB",3,2)))),FALSE)/VLOOKUP("AVG",'FD DvP'!$A$2:$F$34,if(A184="D",6,if(A184="TE",5,if(A184="WR",4,if(A184="RB",3,2)))),false)</f>
        <v>0.8863636364</v>
      </c>
      <c r="M184" s="8">
        <f>VLOOKUP(J184,Odds!$L$2:$M$31,2,false)</f>
        <v>24.5</v>
      </c>
      <c r="N184" s="12">
        <f>VLOOKUP(if(A184="DST",K184,J184),'Avg Line'!$A$1:$B$32,2,false)</f>
        <v>26.19</v>
      </c>
      <c r="O184" s="31">
        <f t="shared" si="4"/>
        <v>0.935471554</v>
      </c>
      <c r="P184" s="12">
        <f t="shared" si="5"/>
        <v>7.40723364</v>
      </c>
      <c r="Q184" s="12">
        <f t="shared" si="6"/>
        <v>1.543173675</v>
      </c>
      <c r="R184" s="33">
        <f t="shared" si="7"/>
        <v>0.5510066791</v>
      </c>
      <c r="S184" s="33">
        <f t="shared" si="8"/>
        <v>0.1351082533</v>
      </c>
      <c r="T184" s="33">
        <f t="shared" si="9"/>
        <v>0.009815328629</v>
      </c>
      <c r="U184" s="3">
        <f>iferror(VLOOKUP(B184,Calendar!$A$2:$C$1001,2,false),"TBD")</f>
        <v>10.1</v>
      </c>
      <c r="V184" s="3">
        <f>iferror(VLOOKUP(B184,Calendar!$A$2:$C$1001,3,false),"TBD")</f>
        <v>3.9</v>
      </c>
    </row>
    <row r="185">
      <c r="A185" s="8" t="str">
        <f>VLOOKUP(B185,'FD Salaries'!$M$2:$T$1000,8,false)</f>
        <v>RB</v>
      </c>
      <c r="B185" s="3" t="s">
        <v>205</v>
      </c>
      <c r="C185" s="12" t="str">
        <f>iferror(VLOOKUP(B185,'FD Salaries'!$M$2:$P$1000,3,false)," ")</f>
        <v/>
      </c>
      <c r="D185" s="12" t="str">
        <f>iferror(VLOOKUP(B185,'FD Salaries'!$M$2:$P$1000,4,false)," ")</f>
        <v/>
      </c>
      <c r="E185" s="12">
        <f>VLOOKUP(B185,'FD Salaries'!$M$2:$T$1000,5,false)</f>
        <v>13.44999981</v>
      </c>
      <c r="F185" s="30">
        <f>VLOOKUP(B185,'FD Salaries'!$M$2:$N$1000,2,false)</f>
        <v>7700</v>
      </c>
      <c r="G185" s="31">
        <f t="shared" si="1"/>
        <v>15.4</v>
      </c>
      <c r="H185" s="31">
        <f t="shared" si="2"/>
        <v>23.1</v>
      </c>
      <c r="I185" s="31">
        <f t="shared" si="3"/>
        <v>30.8</v>
      </c>
      <c r="J185" s="3" t="str">
        <f>VLOOKUP(B185,'FD Salaries'!$M$2:$T$1000,6,false)</f>
        <v>CHI</v>
      </c>
      <c r="K185" s="3" t="str">
        <f>VLOOKUP(B185,'FD Salaries'!$M$2:$T$1000,7,false)</f>
        <v>JAC</v>
      </c>
      <c r="L185" s="32">
        <f>VLOOKUP(K185,'FD DvP'!A$2:F$34,if(A185="D",6,if(A185="TE",5,if(A185="WR",4,if(A185="RB",3,2)))),FALSE)/VLOOKUP("AVG",'FD DvP'!$A$2:$F$34,if(A185="D",6,if(A185="TE",5,if(A185="WR",4,if(A185="RB",3,2)))),false)</f>
        <v>0.8863636364</v>
      </c>
      <c r="M185" s="8">
        <f>VLOOKUP(J185,Odds!$L$2:$M$31,2,false)</f>
        <v>24.5</v>
      </c>
      <c r="N185" s="12">
        <f>VLOOKUP(if(A185="DST",K185,J185),'Avg Line'!$A$1:$B$32,2,false)</f>
        <v>26.19</v>
      </c>
      <c r="O185" s="31">
        <f t="shared" si="4"/>
        <v>0.935471554</v>
      </c>
      <c r="P185" s="12">
        <f t="shared" si="5"/>
        <v>11.15230902</v>
      </c>
      <c r="Q185" s="12">
        <f t="shared" si="6"/>
        <v>1.44835182</v>
      </c>
      <c r="R185" s="33">
        <f t="shared" si="7"/>
        <v>0.5446853847</v>
      </c>
      <c r="S185" s="33">
        <f t="shared" si="8"/>
        <v>0.2503243588</v>
      </c>
      <c r="T185" s="33">
        <f t="shared" si="9"/>
        <v>0.07225728059</v>
      </c>
      <c r="U185" s="3">
        <f>iferror(VLOOKUP(B185,Calendar!$A$2:$C$1001,2,false),"TBD")</f>
        <v>16.5</v>
      </c>
      <c r="V185" s="3">
        <f>iferror(VLOOKUP(B185,Calendar!$A$2:$C$1001,3,false),"TBD")</f>
        <v>9.8</v>
      </c>
    </row>
    <row r="186">
      <c r="A186" s="8" t="str">
        <f>VLOOKUP(B186,'FD Salaries'!$M$2:$T$1000,8,false)</f>
        <v>RB</v>
      </c>
      <c r="B186" s="3" t="s">
        <v>823</v>
      </c>
      <c r="C186" s="12" t="str">
        <f>iferror(VLOOKUP(B186,'FD Salaries'!$M$2:$P$1000,3,false)," ")</f>
        <v>Q</v>
      </c>
      <c r="D186" s="12" t="str">
        <f>iferror(VLOOKUP(B186,'FD Salaries'!$M$2:$P$1000,4,false)," ")</f>
        <v>Illness</v>
      </c>
      <c r="E186" s="12">
        <f>VLOOKUP(B186,'FD Salaries'!$M$2:$T$1000,5,false)</f>
        <v>6.074999809</v>
      </c>
      <c r="F186" s="30">
        <f>VLOOKUP(B186,'FD Salaries'!$M$2:$N$1000,2,false)</f>
        <v>4600</v>
      </c>
      <c r="G186" s="31">
        <f t="shared" si="1"/>
        <v>9.2</v>
      </c>
      <c r="H186" s="31">
        <f t="shared" si="2"/>
        <v>13.8</v>
      </c>
      <c r="I186" s="31">
        <f t="shared" si="3"/>
        <v>18.4</v>
      </c>
      <c r="J186" s="3" t="str">
        <f>VLOOKUP(B186,'FD Salaries'!$M$2:$T$1000,6,false)</f>
        <v>MIA</v>
      </c>
      <c r="K186" s="3" t="str">
        <f>VLOOKUP(B186,'FD Salaries'!$M$2:$T$1000,7,false)</f>
        <v>PIT</v>
      </c>
      <c r="L186" s="32">
        <f>VLOOKUP(K186,'FD DvP'!A$2:F$34,if(A186="D",6,if(A186="TE",5,if(A186="WR",4,if(A186="RB",3,2)))),FALSE)/VLOOKUP("AVG",'FD DvP'!$A$2:$F$34,if(A186="D",6,if(A186="TE",5,if(A186="WR",4,if(A186="RB",3,2)))),false)</f>
        <v>1.104448743</v>
      </c>
      <c r="M186" s="8">
        <f>VLOOKUP(J186,Odds!$L$2:$M$31,2,false)</f>
        <v>20.25</v>
      </c>
      <c r="N186" s="12">
        <f>VLOOKUP(if(A186="DST",K186,J186),'Avg Line'!$A$1:$B$32,2,false)</f>
        <v>20.7</v>
      </c>
      <c r="O186" s="31">
        <f t="shared" si="4"/>
        <v>0.9782608696</v>
      </c>
      <c r="P186" s="12">
        <f t="shared" si="5"/>
        <v>6.563666643</v>
      </c>
      <c r="Q186" s="12">
        <f t="shared" si="6"/>
        <v>1.426884053</v>
      </c>
      <c r="R186" s="33">
        <f t="shared" si="7"/>
        <v>0.2957770274</v>
      </c>
      <c r="S186" s="33">
        <f t="shared" si="8"/>
        <v>0.04860460472</v>
      </c>
      <c r="T186" s="33">
        <f t="shared" si="9"/>
        <v>0.002713864915</v>
      </c>
      <c r="U186" s="3">
        <f>iferror(VLOOKUP(B186,Calendar!$A$2:$C$1001,2,false),"TBD")</f>
        <v>7</v>
      </c>
      <c r="V186" s="3">
        <f>iferror(VLOOKUP(B186,Calendar!$A$2:$C$1001,3,false),"TBD")</f>
        <v>4.1</v>
      </c>
    </row>
    <row r="187">
      <c r="A187" s="8" t="str">
        <f>VLOOKUP(B187,'FD Salaries'!$M$2:$T$1000,8,false)</f>
        <v>RB</v>
      </c>
      <c r="B187" s="3" t="s">
        <v>179</v>
      </c>
      <c r="C187" s="12" t="str">
        <f>iferror(VLOOKUP(B187,'FD Salaries'!$M$2:$P$1000,3,false)," ")</f>
        <v/>
      </c>
      <c r="D187" s="12" t="str">
        <f>iferror(VLOOKUP(B187,'FD Salaries'!$M$2:$P$1000,4,false)," ")</f>
        <v/>
      </c>
      <c r="E187" s="12">
        <f>VLOOKUP(B187,'FD Salaries'!$M$2:$T$1000,5,false)</f>
        <v>11.94000015</v>
      </c>
      <c r="F187" s="30">
        <f>VLOOKUP(B187,'FD Salaries'!$M$2:$N$1000,2,false)</f>
        <v>7900</v>
      </c>
      <c r="G187" s="31">
        <f t="shared" si="1"/>
        <v>15.8</v>
      </c>
      <c r="H187" s="31">
        <f t="shared" si="2"/>
        <v>23.7</v>
      </c>
      <c r="I187" s="31">
        <f t="shared" si="3"/>
        <v>31.6</v>
      </c>
      <c r="J187" s="3" t="str">
        <f>VLOOKUP(B187,'FD Salaries'!$M$2:$T$1000,6,false)</f>
        <v>LA</v>
      </c>
      <c r="K187" s="3" t="str">
        <f>VLOOKUP(B187,'FD Salaries'!$M$2:$T$1000,7,false)</f>
        <v>DET</v>
      </c>
      <c r="L187" s="32">
        <f>VLOOKUP(K187,'FD DvP'!A$2:F$34,if(A187="D",6,if(A187="TE",5,if(A187="WR",4,if(A187="RB",3,2)))),FALSE)/VLOOKUP("AVG",'FD DvP'!$A$2:$F$34,if(A187="D",6,if(A187="TE",5,if(A187="WR",4,if(A187="RB",3,2)))),false)</f>
        <v>0.8694390716</v>
      </c>
      <c r="M187" s="8">
        <f>VLOOKUP(J187,Odds!$L$2:$M$31,2,false)</f>
        <v>20</v>
      </c>
      <c r="N187" s="12">
        <f>VLOOKUP(if(A187="DST",K187,J187),'Avg Line'!$A$1:$B$32,2,false)</f>
        <v>18.75</v>
      </c>
      <c r="O187" s="31">
        <f t="shared" si="4"/>
        <v>1.066666667</v>
      </c>
      <c r="P187" s="12">
        <f t="shared" si="5"/>
        <v>11.07317616</v>
      </c>
      <c r="Q187" s="12">
        <f t="shared" si="6"/>
        <v>1.401667868</v>
      </c>
      <c r="R187" s="33">
        <f t="shared" si="7"/>
        <v>0.3510997954</v>
      </c>
      <c r="S187" s="33">
        <f t="shared" si="8"/>
        <v>0.06127991724</v>
      </c>
      <c r="T187" s="33">
        <f t="shared" si="9"/>
        <v>0.00340615876</v>
      </c>
      <c r="U187" s="3">
        <f>iferror(VLOOKUP(B187,Calendar!$A$2:$C$1001,2,false),"TBD")</f>
        <v>13.2</v>
      </c>
      <c r="V187" s="3">
        <f>iferror(VLOOKUP(B187,Calendar!$A$2:$C$1001,3,false),"TBD")</f>
        <v>6.8</v>
      </c>
    </row>
    <row r="188">
      <c r="A188" s="8" t="str">
        <f>VLOOKUP(B188,'FD Salaries'!$M$2:$T$1000,8,false)</f>
        <v>RB</v>
      </c>
      <c r="B188" s="3" t="s">
        <v>501</v>
      </c>
      <c r="C188" s="12" t="str">
        <f>iferror(VLOOKUP(B188,'FD Salaries'!$M$2:$P$1000,3,false)," ")</f>
        <v/>
      </c>
      <c r="D188" s="12" t="str">
        <f>iferror(VLOOKUP(B188,'FD Salaries'!$M$2:$P$1000,4,false)," ")</f>
        <v/>
      </c>
      <c r="E188" s="12">
        <f>VLOOKUP(B188,'FD Salaries'!$M$2:$T$1000,5,false)</f>
        <v>6.459999847</v>
      </c>
      <c r="F188" s="30">
        <f>VLOOKUP(B188,'FD Salaries'!$M$2:$N$1000,2,false)</f>
        <v>5700</v>
      </c>
      <c r="G188" s="31">
        <f t="shared" si="1"/>
        <v>11.4</v>
      </c>
      <c r="H188" s="31">
        <f t="shared" si="2"/>
        <v>17.1</v>
      </c>
      <c r="I188" s="31">
        <f t="shared" si="3"/>
        <v>22.8</v>
      </c>
      <c r="J188" s="3" t="str">
        <f>VLOOKUP(B188,'FD Salaries'!$M$2:$T$1000,6,false)</f>
        <v>NE</v>
      </c>
      <c r="K188" s="3" t="str">
        <f>VLOOKUP(B188,'FD Salaries'!$M$2:$T$1000,7,false)</f>
        <v>CIN</v>
      </c>
      <c r="L188" s="32">
        <f>VLOOKUP(K188,'FD DvP'!A$2:F$34,if(A188="D",6,if(A188="TE",5,if(A188="WR",4,if(A188="RB",3,2)))),FALSE)/VLOOKUP("AVG",'FD DvP'!$A$2:$F$34,if(A188="D",6,if(A188="TE",5,if(A188="WR",4,if(A188="RB",3,2)))),false)</f>
        <v>0.9854932302</v>
      </c>
      <c r="M188" s="8">
        <f>VLOOKUP(J188,Odds!$L$2:$M$31,2,false)</f>
        <v>28</v>
      </c>
      <c r="N188" s="12">
        <f>VLOOKUP(if(A188="DST",K188,J188),'Avg Line'!$A$1:$B$32,2,false)</f>
        <v>22.35</v>
      </c>
      <c r="O188" s="31">
        <f t="shared" si="4"/>
        <v>1.252796421</v>
      </c>
      <c r="P188" s="12">
        <f t="shared" si="5"/>
        <v>7.975660459</v>
      </c>
      <c r="Q188" s="12">
        <f t="shared" si="6"/>
        <v>1.399238677</v>
      </c>
      <c r="R188" s="33">
        <f t="shared" si="7"/>
        <v>0.2335294509</v>
      </c>
      <c r="S188" s="33">
        <f t="shared" si="8"/>
        <v>0.02155063673</v>
      </c>
      <c r="T188" s="33">
        <f t="shared" si="9"/>
        <v>0.0004530274267</v>
      </c>
      <c r="U188" s="3">
        <f>iferror(VLOOKUP(B188,Calendar!$A$2:$C$1001,2,false),"TBD")</f>
        <v>8.2</v>
      </c>
      <c r="V188" s="3">
        <f>iferror(VLOOKUP(B188,Calendar!$A$2:$C$1001,3,false),"TBD")</f>
        <v>4.4</v>
      </c>
    </row>
    <row r="189">
      <c r="A189" s="8" t="str">
        <f>VLOOKUP(B189,'FD Salaries'!$M$2:$T$1000,8,false)</f>
        <v>RB</v>
      </c>
      <c r="B189" s="3" t="s">
        <v>580</v>
      </c>
      <c r="C189" s="12" t="str">
        <f>iferror(VLOOKUP(B189,'FD Salaries'!$M$2:$P$1000,3,false)," ")</f>
        <v/>
      </c>
      <c r="D189" s="12" t="str">
        <f>iferror(VLOOKUP(B189,'FD Salaries'!$M$2:$P$1000,4,false)," ")</f>
        <v/>
      </c>
      <c r="E189" s="12">
        <f>VLOOKUP(B189,'FD Salaries'!$M$2:$T$1000,5,false)</f>
        <v>7.275000095</v>
      </c>
      <c r="F189" s="30">
        <f>VLOOKUP(B189,'FD Salaries'!$M$2:$N$1000,2,false)</f>
        <v>5800</v>
      </c>
      <c r="G189" s="31">
        <f t="shared" si="1"/>
        <v>11.6</v>
      </c>
      <c r="H189" s="31">
        <f t="shared" si="2"/>
        <v>17.4</v>
      </c>
      <c r="I189" s="31">
        <f t="shared" si="3"/>
        <v>23.2</v>
      </c>
      <c r="J189" s="3" t="str">
        <f>VLOOKUP(B189,'FD Salaries'!$M$2:$T$1000,6,false)</f>
        <v>MIA</v>
      </c>
      <c r="K189" s="3" t="str">
        <f>VLOOKUP(B189,'FD Salaries'!$M$2:$T$1000,7,false)</f>
        <v>PIT</v>
      </c>
      <c r="L189" s="32">
        <f>VLOOKUP(K189,'FD DvP'!A$2:F$34,if(A189="D",6,if(A189="TE",5,if(A189="WR",4,if(A189="RB",3,2)))),FALSE)/VLOOKUP("AVG",'FD DvP'!$A$2:$F$34,if(A189="D",6,if(A189="TE",5,if(A189="WR",4,if(A189="RB",3,2)))),false)</f>
        <v>1.104448743</v>
      </c>
      <c r="M189" s="8">
        <f>VLOOKUP(J189,Odds!$L$2:$M$31,2,false)</f>
        <v>20.25</v>
      </c>
      <c r="N189" s="12">
        <f>VLOOKUP(if(A189="DST",K189,J189),'Avg Line'!$A$1:$B$32,2,false)</f>
        <v>20.7</v>
      </c>
      <c r="O189" s="31">
        <f t="shared" si="4"/>
        <v>0.9782608696</v>
      </c>
      <c r="P189" s="12">
        <f t="shared" si="5"/>
        <v>7.860193737</v>
      </c>
      <c r="Q189" s="12">
        <f t="shared" si="6"/>
        <v>1.355205817</v>
      </c>
      <c r="R189" s="33">
        <f t="shared" si="7"/>
        <v>0.01958007878</v>
      </c>
      <c r="S189" s="33">
        <f t="shared" si="8"/>
        <v>0.000000006445630474</v>
      </c>
      <c r="T189" s="33">
        <f t="shared" si="9"/>
        <v>0</v>
      </c>
      <c r="U189" s="3">
        <f>iferror(VLOOKUP(B189,Calendar!$A$2:$C$1001,2,false),"TBD")</f>
        <v>8.3</v>
      </c>
      <c r="V189" s="3">
        <f>iferror(VLOOKUP(B189,Calendar!$A$2:$C$1001,3,false),"TBD")</f>
        <v>1.6</v>
      </c>
    </row>
    <row r="190">
      <c r="A190" s="8" t="str">
        <f>VLOOKUP(B190,'FD Salaries'!$M$2:$T$1000,8,false)</f>
        <v>RB</v>
      </c>
      <c r="B190" s="3" t="s">
        <v>627</v>
      </c>
      <c r="C190" s="12" t="str">
        <f>iferror(VLOOKUP(B190,'FD Salaries'!$M$2:$P$1000,3,false)," ")</f>
        <v/>
      </c>
      <c r="D190" s="12" t="str">
        <f>iferror(VLOOKUP(B190,'FD Salaries'!$M$2:$P$1000,4,false)," ")</f>
        <v/>
      </c>
      <c r="E190" s="12">
        <f>VLOOKUP(B190,'FD Salaries'!$M$2:$T$1000,5,false)</f>
        <v>5.200000127</v>
      </c>
      <c r="F190" s="30">
        <f>VLOOKUP(B190,'FD Salaries'!$M$2:$N$1000,2,false)</f>
        <v>5300</v>
      </c>
      <c r="G190" s="31">
        <f t="shared" si="1"/>
        <v>10.6</v>
      </c>
      <c r="H190" s="31">
        <f t="shared" si="2"/>
        <v>15.9</v>
      </c>
      <c r="I190" s="31">
        <f t="shared" si="3"/>
        <v>21.2</v>
      </c>
      <c r="J190" s="3" t="str">
        <f>VLOOKUP(B190,'FD Salaries'!$M$2:$T$1000,6,false)</f>
        <v>PHI</v>
      </c>
      <c r="K190" s="3" t="str">
        <f>VLOOKUP(B190,'FD Salaries'!$M$2:$T$1000,7,false)</f>
        <v>WAS</v>
      </c>
      <c r="L190" s="32">
        <f>VLOOKUP(K190,'FD DvP'!A$2:F$34,if(A190="D",6,if(A190="TE",5,if(A190="WR",4,if(A190="RB",3,2)))),FALSE)/VLOOKUP("AVG",'FD DvP'!$A$2:$F$34,if(A190="D",6,if(A190="TE",5,if(A190="WR",4,if(A190="RB",3,2)))),false)</f>
        <v>1.299806576</v>
      </c>
      <c r="M190" s="8">
        <f>VLOOKUP(J190,Odds!$L$2:$M$31,2,false)</f>
        <v>23.5</v>
      </c>
      <c r="N190" s="12">
        <f>VLOOKUP(if(A190="DST",K190,J190),'Avg Line'!$A$1:$B$32,2,false)</f>
        <v>22.19</v>
      </c>
      <c r="O190" s="31">
        <f t="shared" si="4"/>
        <v>1.059035602</v>
      </c>
      <c r="P190" s="12">
        <f t="shared" si="5"/>
        <v>7.158015661</v>
      </c>
      <c r="Q190" s="12">
        <f t="shared" si="6"/>
        <v>1.350568993</v>
      </c>
      <c r="R190" s="33">
        <f t="shared" si="7"/>
        <v>0.238688909</v>
      </c>
      <c r="S190" s="33">
        <f t="shared" si="8"/>
        <v>0.0795811209</v>
      </c>
      <c r="T190" s="33">
        <f t="shared" si="9"/>
        <v>0.01763420361</v>
      </c>
      <c r="U190" s="3">
        <f>iferror(VLOOKUP(B190,Calendar!$A$2:$C$1001,2,false),"TBD")</f>
        <v>5.2</v>
      </c>
      <c r="V190" s="3">
        <f>iferror(VLOOKUP(B190,Calendar!$A$2:$C$1001,3,false),"TBD")</f>
        <v>7.6</v>
      </c>
    </row>
    <row r="191">
      <c r="A191" s="8" t="str">
        <f>VLOOKUP(B191,'FD Salaries'!$M$2:$T$1000,8,false)</f>
        <v>RB</v>
      </c>
      <c r="B191" s="3" t="s">
        <v>461</v>
      </c>
      <c r="C191" s="12" t="str">
        <f>iferror(VLOOKUP(B191,'FD Salaries'!$M$2:$P$1000,3,false)," ")</f>
        <v/>
      </c>
      <c r="D191" s="12" t="str">
        <f>iferror(VLOOKUP(B191,'FD Salaries'!$M$2:$P$1000,4,false)," ")</f>
        <v/>
      </c>
      <c r="E191" s="12">
        <f>VLOOKUP(B191,'FD Salaries'!$M$2:$T$1000,5,false)</f>
        <v>10.05000019</v>
      </c>
      <c r="F191" s="30">
        <f>VLOOKUP(B191,'FD Salaries'!$M$2:$N$1000,2,false)</f>
        <v>6700</v>
      </c>
      <c r="G191" s="31">
        <f t="shared" si="1"/>
        <v>13.4</v>
      </c>
      <c r="H191" s="31">
        <f t="shared" si="2"/>
        <v>20.1</v>
      </c>
      <c r="I191" s="31">
        <f t="shared" si="3"/>
        <v>26.8</v>
      </c>
      <c r="J191" s="3" t="str">
        <f>VLOOKUP(B191,'FD Salaries'!$M$2:$T$1000,6,false)</f>
        <v>JAC</v>
      </c>
      <c r="K191" s="3" t="str">
        <f>VLOOKUP(B191,'FD Salaries'!$M$2:$T$1000,7,false)</f>
        <v>CHI</v>
      </c>
      <c r="L191" s="32">
        <f>VLOOKUP(K191,'FD DvP'!A$2:F$34,if(A191="D",6,if(A191="TE",5,if(A191="WR",4,if(A191="RB",3,2)))),FALSE)/VLOOKUP("AVG",'FD DvP'!$A$2:$F$34,if(A191="D",6,if(A191="TE",5,if(A191="WR",4,if(A191="RB",3,2)))),false)</f>
        <v>0.8829787234</v>
      </c>
      <c r="M191" s="8">
        <f>VLOOKUP(J191,Odds!$L$2:$M$31,2,false)</f>
        <v>22.5</v>
      </c>
      <c r="N191" s="12">
        <f>VLOOKUP(if(A191="DST",K191,J191),'Avg Line'!$A$1:$B$32,2,false)</f>
        <v>22.19</v>
      </c>
      <c r="O191" s="31">
        <f t="shared" si="4"/>
        <v>1.013970257</v>
      </c>
      <c r="P191" s="12">
        <f t="shared" si="5"/>
        <v>8.997907509</v>
      </c>
      <c r="Q191" s="12">
        <f t="shared" si="6"/>
        <v>1.34297127</v>
      </c>
      <c r="R191" s="33">
        <f t="shared" si="7"/>
        <v>0.4207402906</v>
      </c>
      <c r="S191" s="33">
        <f t="shared" si="8"/>
        <v>0.07806884438</v>
      </c>
      <c r="T191" s="33">
        <f t="shared" si="9"/>
        <v>0.004189993721</v>
      </c>
      <c r="U191" s="3">
        <f>iferror(VLOOKUP(B191,Calendar!$A$2:$C$1001,2,false),"TBD")</f>
        <v>12.3</v>
      </c>
      <c r="V191" s="3">
        <f>iferror(VLOOKUP(B191,Calendar!$A$2:$C$1001,3,false),"TBD")</f>
        <v>5.5</v>
      </c>
    </row>
    <row r="192">
      <c r="A192" s="8" t="str">
        <f>VLOOKUP(B192,'FD Salaries'!$M$2:$T$1000,8,false)</f>
        <v>RB</v>
      </c>
      <c r="B192" s="3" t="s">
        <v>706</v>
      </c>
      <c r="C192" s="12" t="str">
        <f>iferror(VLOOKUP(B192,'FD Salaries'!$M$2:$P$1000,3,false)," ")</f>
        <v/>
      </c>
      <c r="D192" s="12" t="str">
        <f>iferror(VLOOKUP(B192,'FD Salaries'!$M$2:$P$1000,4,false)," ")</f>
        <v/>
      </c>
      <c r="E192" s="12">
        <f>VLOOKUP(B192,'FD Salaries'!$M$2:$T$1000,5,false)</f>
        <v>4.866666794</v>
      </c>
      <c r="F192" s="30">
        <f>VLOOKUP(B192,'FD Salaries'!$M$2:$N$1000,2,false)</f>
        <v>5000</v>
      </c>
      <c r="G192" s="31">
        <f t="shared" si="1"/>
        <v>10</v>
      </c>
      <c r="H192" s="31">
        <f t="shared" si="2"/>
        <v>15</v>
      </c>
      <c r="I192" s="31">
        <f t="shared" si="3"/>
        <v>20</v>
      </c>
      <c r="J192" s="3" t="str">
        <f>VLOOKUP(B192,'FD Salaries'!$M$2:$T$1000,6,false)</f>
        <v>PHI</v>
      </c>
      <c r="K192" s="3" t="str">
        <f>VLOOKUP(B192,'FD Salaries'!$M$2:$T$1000,7,false)</f>
        <v>WAS</v>
      </c>
      <c r="L192" s="32">
        <f>VLOOKUP(K192,'FD DvP'!A$2:F$34,if(A192="D",6,if(A192="TE",5,if(A192="WR",4,if(A192="RB",3,2)))),FALSE)/VLOOKUP("AVG",'FD DvP'!$A$2:$F$34,if(A192="D",6,if(A192="TE",5,if(A192="WR",4,if(A192="RB",3,2)))),false)</f>
        <v>1.299806576</v>
      </c>
      <c r="M192" s="8">
        <f>VLOOKUP(J192,Odds!$L$2:$M$31,2,false)</f>
        <v>23.5</v>
      </c>
      <c r="N192" s="12">
        <f>VLOOKUP(if(A192="DST",K192,J192),'Avg Line'!$A$1:$B$32,2,false)</f>
        <v>22.19</v>
      </c>
      <c r="O192" s="31">
        <f t="shared" si="4"/>
        <v>1.059035602</v>
      </c>
      <c r="P192" s="12">
        <f t="shared" si="5"/>
        <v>6.699168515</v>
      </c>
      <c r="Q192" s="12">
        <f t="shared" si="6"/>
        <v>1.339833703</v>
      </c>
      <c r="R192" s="33">
        <f t="shared" si="7"/>
        <v>0.1538642304</v>
      </c>
      <c r="S192" s="33">
        <f t="shared" si="8"/>
        <v>0.02169169377</v>
      </c>
      <c r="T192" s="33">
        <f t="shared" si="9"/>
        <v>0.001263873428</v>
      </c>
      <c r="U192" s="3">
        <f>iferror(VLOOKUP(B192,Calendar!$A$2:$C$1001,2,false),"TBD")</f>
        <v>4.9</v>
      </c>
      <c r="V192" s="3">
        <f>iferror(VLOOKUP(B192,Calendar!$A$2:$C$1001,3,false),"TBD")</f>
        <v>5</v>
      </c>
    </row>
    <row r="193">
      <c r="A193" s="8" t="str">
        <f>VLOOKUP(B193,'FD Salaries'!$M$2:$T$1000,8,false)</f>
        <v>RB</v>
      </c>
      <c r="B193" s="3" t="s">
        <v>489</v>
      </c>
      <c r="C193" s="12" t="str">
        <f>iferror(VLOOKUP(B193,'FD Salaries'!$M$2:$P$1000,3,false)," ")</f>
        <v>O</v>
      </c>
      <c r="D193" s="12" t="str">
        <f>iferror(VLOOKUP(B193,'FD Salaries'!$M$2:$P$1000,4,false)," ")</f>
        <v>Lower leg</v>
      </c>
      <c r="E193" s="12">
        <f>VLOOKUP(B193,'FD Salaries'!$M$2:$T$1000,5,false)</f>
        <v>4.800000191</v>
      </c>
      <c r="F193" s="30">
        <f>VLOOKUP(B193,'FD Salaries'!$M$2:$N$1000,2,false)</f>
        <v>4900</v>
      </c>
      <c r="G193" s="31">
        <f t="shared" si="1"/>
        <v>9.8</v>
      </c>
      <c r="H193" s="31">
        <f t="shared" si="2"/>
        <v>14.7</v>
      </c>
      <c r="I193" s="31">
        <f t="shared" si="3"/>
        <v>19.6</v>
      </c>
      <c r="J193" s="3" t="str">
        <f>VLOOKUP(B193,'FD Salaries'!$M$2:$T$1000,6,false)</f>
        <v>SEA</v>
      </c>
      <c r="K193" s="3" t="str">
        <f>VLOOKUP(B193,'FD Salaries'!$M$2:$T$1000,7,false)</f>
        <v>ATL</v>
      </c>
      <c r="L193" s="32">
        <f>VLOOKUP(K193,'FD DvP'!A$2:F$34,if(A193="D",6,if(A193="TE",5,if(A193="WR",4,if(A193="RB",3,2)))),FALSE)/VLOOKUP("AVG",'FD DvP'!$A$2:$F$34,if(A193="D",6,if(A193="TE",5,if(A193="WR",4,if(A193="RB",3,2)))),false)</f>
        <v>1.172147002</v>
      </c>
      <c r="M193" s="8">
        <f>VLOOKUP(J193,Odds!$L$2:$M$31,2,false)</f>
        <v>26</v>
      </c>
      <c r="N193" s="12">
        <f>VLOOKUP(if(A193="DST",K193,J193),'Avg Line'!$A$1:$B$32,2,false)</f>
        <v>23.88</v>
      </c>
      <c r="O193" s="31">
        <f t="shared" si="4"/>
        <v>1.088777219</v>
      </c>
      <c r="P193" s="12">
        <f t="shared" si="5"/>
        <v>6.12579362</v>
      </c>
      <c r="Q193" s="12">
        <f t="shared" si="6"/>
        <v>1.250161963</v>
      </c>
      <c r="R193" s="33">
        <f t="shared" si="7"/>
        <v>0.1586552539</v>
      </c>
      <c r="S193" s="33">
        <f t="shared" si="8"/>
        <v>0.008197535925</v>
      </c>
      <c r="T193" s="33">
        <f t="shared" si="9"/>
        <v>0.00007234804392</v>
      </c>
      <c r="U193" s="3">
        <f>iferror(VLOOKUP(B193,Calendar!$A$2:$C$1001,2,false),"TBD")</f>
        <v>6.3</v>
      </c>
      <c r="V193" s="3">
        <f>iferror(VLOOKUP(B193,Calendar!$A$2:$C$1001,3,false),"TBD")</f>
        <v>3.5</v>
      </c>
    </row>
    <row r="194">
      <c r="A194" s="8" t="str">
        <f>VLOOKUP(B194,'FD Salaries'!$M$2:$T$1000,8,false)</f>
        <v>RB</v>
      </c>
      <c r="B194" s="3" t="s">
        <v>686</v>
      </c>
      <c r="C194" s="12" t="str">
        <f>iferror(VLOOKUP(B194,'FD Salaries'!$M$2:$P$1000,3,false)," ")</f>
        <v/>
      </c>
      <c r="D194" s="12" t="str">
        <f>iferror(VLOOKUP(B194,'FD Salaries'!$M$2:$P$1000,4,false)," ")</f>
        <v/>
      </c>
      <c r="E194" s="12">
        <f>VLOOKUP(B194,'FD Salaries'!$M$2:$T$1000,5,false)</f>
        <v>4.359999847</v>
      </c>
      <c r="F194" s="30">
        <f>VLOOKUP(B194,'FD Salaries'!$M$2:$N$1000,2,false)</f>
        <v>4900</v>
      </c>
      <c r="G194" s="31">
        <f t="shared" si="1"/>
        <v>9.8</v>
      </c>
      <c r="H194" s="31">
        <f t="shared" si="2"/>
        <v>14.7</v>
      </c>
      <c r="I194" s="31">
        <f t="shared" si="3"/>
        <v>19.6</v>
      </c>
      <c r="J194" s="3" t="str">
        <f>VLOOKUP(B194,'FD Salaries'!$M$2:$T$1000,6,false)</f>
        <v>BUF</v>
      </c>
      <c r="K194" s="3" t="str">
        <f>VLOOKUP(B194,'FD Salaries'!$M$2:$T$1000,7,false)</f>
        <v>SF</v>
      </c>
      <c r="L194" s="32">
        <f>VLOOKUP(K194,'FD DvP'!A$2:F$34,if(A194="D",6,if(A194="TE",5,if(A194="WR",4,if(A194="RB",3,2)))),FALSE)/VLOOKUP("AVG",'FD DvP'!$A$2:$F$34,if(A194="D",6,if(A194="TE",5,if(A194="WR",4,if(A194="RB",3,2)))),false)</f>
        <v>1.102514507</v>
      </c>
      <c r="M194" s="8">
        <f>VLOOKUP(J194,Odds!$L$2:$M$31,2,false)</f>
        <v>26.25</v>
      </c>
      <c r="N194" s="12">
        <f>VLOOKUP(if(A194="DST",K194,J194),'Avg Line'!$A$1:$B$32,2,false)</f>
        <v>20.75</v>
      </c>
      <c r="O194" s="31">
        <f t="shared" si="4"/>
        <v>1.265060241</v>
      </c>
      <c r="P194" s="12">
        <f t="shared" si="5"/>
        <v>6.081097874</v>
      </c>
      <c r="Q194" s="12">
        <f t="shared" si="6"/>
        <v>1.241040382</v>
      </c>
      <c r="R194" s="33">
        <f t="shared" si="7"/>
        <v>0.0715579494</v>
      </c>
      <c r="S194" s="33">
        <f t="shared" si="8"/>
        <v>0.0006538474041</v>
      </c>
      <c r="T194" s="33">
        <f t="shared" si="9"/>
        <v>0.0000003447718547</v>
      </c>
      <c r="U194" s="3">
        <f>iferror(VLOOKUP(B194,Calendar!$A$2:$C$1001,2,false),"TBD")</f>
        <v>5.7</v>
      </c>
      <c r="V194" s="3">
        <f>iferror(VLOOKUP(B194,Calendar!$A$2:$C$1001,3,false),"TBD")</f>
        <v>2.8</v>
      </c>
    </row>
    <row r="195">
      <c r="A195" s="8" t="str">
        <f>VLOOKUP(B195,'FD Salaries'!$M$2:$T$1000,8,false)</f>
        <v>RB</v>
      </c>
      <c r="B195" s="3" t="s">
        <v>509</v>
      </c>
      <c r="C195" s="12" t="str">
        <f>iferror(VLOOKUP(B195,'FD Salaries'!$M$2:$P$1000,3,false)," ")</f>
        <v/>
      </c>
      <c r="D195" s="12" t="str">
        <f>iferror(VLOOKUP(B195,'FD Salaries'!$M$2:$P$1000,4,false)," ")</f>
        <v/>
      </c>
      <c r="E195" s="12">
        <f>VLOOKUP(B195,'FD Salaries'!$M$2:$T$1000,5,false)</f>
        <v>10.21999969</v>
      </c>
      <c r="F195" s="30">
        <f>VLOOKUP(B195,'FD Salaries'!$M$2:$N$1000,2,false)</f>
        <v>6500</v>
      </c>
      <c r="G195" s="31">
        <f t="shared" si="1"/>
        <v>13</v>
      </c>
      <c r="H195" s="31">
        <f t="shared" si="2"/>
        <v>19.5</v>
      </c>
      <c r="I195" s="31">
        <f t="shared" si="3"/>
        <v>26</v>
      </c>
      <c r="J195" s="3" t="str">
        <f>VLOOKUP(B195,'FD Salaries'!$M$2:$T$1000,6,false)</f>
        <v>WAS</v>
      </c>
      <c r="K195" s="3" t="str">
        <f>VLOOKUP(B195,'FD Salaries'!$M$2:$T$1000,7,false)</f>
        <v>PHI</v>
      </c>
      <c r="L195" s="32">
        <f>VLOOKUP(K195,'FD DvP'!A$2:F$34,if(A195="D",6,if(A195="TE",5,if(A195="WR",4,if(A195="RB",3,2)))),FALSE)/VLOOKUP("AVG",'FD DvP'!$A$2:$F$34,if(A195="D",6,if(A195="TE",5,if(A195="WR",4,if(A195="RB",3,2)))),false)</f>
        <v>0.8510638298</v>
      </c>
      <c r="M195" s="8">
        <f>VLOOKUP(J195,Odds!$L$2:$M$31,2,false)</f>
        <v>21.5</v>
      </c>
      <c r="N195" s="12">
        <f>VLOOKUP(if(A195="DST",K195,J195),'Avg Line'!$A$1:$B$32,2,false)</f>
        <v>23.65</v>
      </c>
      <c r="O195" s="31">
        <f t="shared" si="4"/>
        <v>0.9090909091</v>
      </c>
      <c r="P195" s="12">
        <f t="shared" si="5"/>
        <v>7.907156437</v>
      </c>
      <c r="Q195" s="12">
        <f t="shared" si="6"/>
        <v>1.216485606</v>
      </c>
      <c r="R195" s="33">
        <f t="shared" si="7"/>
        <v>0.4403823076</v>
      </c>
      <c r="S195" s="33">
        <f t="shared" si="8"/>
        <v>0.1678992516</v>
      </c>
      <c r="T195" s="33">
        <f t="shared" si="9"/>
        <v>0.03794894359</v>
      </c>
      <c r="U195" s="3">
        <f>iferror(VLOOKUP(B195,Calendar!$A$2:$C$1001,2,false),"TBD")</f>
        <v>11.8</v>
      </c>
      <c r="V195" s="3">
        <f>iferror(VLOOKUP(B195,Calendar!$A$2:$C$1001,3,false),"TBD")</f>
        <v>8</v>
      </c>
    </row>
    <row r="196">
      <c r="A196" s="8" t="str">
        <f>VLOOKUP(B196,'FD Salaries'!$M$2:$T$1000,8,false)</f>
        <v>RB</v>
      </c>
      <c r="B196" s="3" t="s">
        <v>649</v>
      </c>
      <c r="C196" s="12" t="str">
        <f>iferror(VLOOKUP(B196,'FD Salaries'!$M$2:$P$1000,3,false)," ")</f>
        <v/>
      </c>
      <c r="D196" s="12" t="str">
        <f>iferror(VLOOKUP(B196,'FD Salaries'!$M$2:$P$1000,4,false)," ")</f>
        <v/>
      </c>
      <c r="E196" s="12">
        <f>VLOOKUP(B196,'FD Salaries'!$M$2:$T$1000,5,false)</f>
        <v>7.224999905</v>
      </c>
      <c r="F196" s="30">
        <f>VLOOKUP(B196,'FD Salaries'!$M$2:$N$1000,2,false)</f>
        <v>4500</v>
      </c>
      <c r="G196" s="31">
        <f t="shared" si="1"/>
        <v>9</v>
      </c>
      <c r="H196" s="31">
        <f t="shared" si="2"/>
        <v>13.5</v>
      </c>
      <c r="I196" s="31">
        <f t="shared" si="3"/>
        <v>18</v>
      </c>
      <c r="J196" s="3" t="str">
        <f>VLOOKUP(B196,'FD Salaries'!$M$2:$T$1000,6,false)</f>
        <v>NO</v>
      </c>
      <c r="K196" s="3" t="str">
        <f>VLOOKUP(B196,'FD Salaries'!$M$2:$T$1000,7,false)</f>
        <v>CAR</v>
      </c>
      <c r="L196" s="32">
        <f>VLOOKUP(K196,'FD DvP'!A$2:F$34,if(A196="D",6,if(A196="TE",5,if(A196="WR",4,if(A196="RB",3,2)))),FALSE)/VLOOKUP("AVG",'FD DvP'!$A$2:$F$34,if(A196="D",6,if(A196="TE",5,if(A196="WR",4,if(A196="RB",3,2)))),false)</f>
        <v>0.8800773694</v>
      </c>
      <c r="M196" s="8">
        <f>VLOOKUP(J196,Odds!$L$2:$M$31,2,false)</f>
        <v>22.5</v>
      </c>
      <c r="N196" s="12">
        <f>VLOOKUP(if(A196="DST",K196,J196),'Avg Line'!$A$1:$B$32,2,false)</f>
        <v>26.25</v>
      </c>
      <c r="O196" s="31">
        <f t="shared" si="4"/>
        <v>0.8571428571</v>
      </c>
      <c r="P196" s="12">
        <f t="shared" si="5"/>
        <v>5.450193352</v>
      </c>
      <c r="Q196" s="12">
        <f t="shared" si="6"/>
        <v>1.211154078</v>
      </c>
      <c r="R196" s="33">
        <f t="shared" si="7"/>
        <v>0.4444149538</v>
      </c>
      <c r="S196" s="33">
        <f t="shared" si="8"/>
        <v>0.2664267908</v>
      </c>
      <c r="T196" s="33">
        <f t="shared" si="9"/>
        <v>0.1340330983</v>
      </c>
      <c r="U196" s="3">
        <f>iferror(VLOOKUP(B196,Calendar!$A$2:$C$1001,2,false),"TBD")</f>
        <v>7.7</v>
      </c>
      <c r="V196" s="3">
        <f>iferror(VLOOKUP(B196,Calendar!$A$2:$C$1001,3,false),"TBD")</f>
        <v>9.3</v>
      </c>
    </row>
    <row r="197">
      <c r="A197" s="8" t="str">
        <f>VLOOKUP(B197,'FD Salaries'!$M$2:$T$1000,8,false)</f>
        <v>RB</v>
      </c>
      <c r="B197" s="3" t="s">
        <v>585</v>
      </c>
      <c r="C197" s="12" t="str">
        <f>iferror(VLOOKUP(B197,'FD Salaries'!$M$2:$P$1000,3,false)," ")</f>
        <v/>
      </c>
      <c r="D197" s="12" t="str">
        <f>iferror(VLOOKUP(B197,'FD Salaries'!$M$2:$P$1000,4,false)," ")</f>
        <v/>
      </c>
      <c r="E197" s="12">
        <f>VLOOKUP(B197,'FD Salaries'!$M$2:$T$1000,5,false)</f>
        <v>4.320000076</v>
      </c>
      <c r="F197" s="30">
        <f>VLOOKUP(B197,'FD Salaries'!$M$2:$N$1000,2,false)</f>
        <v>5300</v>
      </c>
      <c r="G197" s="31">
        <f t="shared" si="1"/>
        <v>10.6</v>
      </c>
      <c r="H197" s="31">
        <f t="shared" si="2"/>
        <v>15.9</v>
      </c>
      <c r="I197" s="31">
        <f t="shared" si="3"/>
        <v>21.2</v>
      </c>
      <c r="J197" s="3" t="str">
        <f>VLOOKUP(B197,'FD Salaries'!$M$2:$T$1000,6,false)</f>
        <v>TEN</v>
      </c>
      <c r="K197" s="3" t="str">
        <f>VLOOKUP(B197,'FD Salaries'!$M$2:$T$1000,7,false)</f>
        <v>CLE</v>
      </c>
      <c r="L197" s="32">
        <f>VLOOKUP(K197,'FD DvP'!A$2:F$34,if(A197="D",6,if(A197="TE",5,if(A197="WR",4,if(A197="RB",3,2)))),FALSE)/VLOOKUP("AVG",'FD DvP'!$A$2:$F$34,if(A197="D",6,if(A197="TE",5,if(A197="WR",4,if(A197="RB",3,2)))),false)</f>
        <v>1.127659574</v>
      </c>
      <c r="M197" s="8">
        <f>VLOOKUP(J197,Odds!$L$2:$M$31,2,false)</f>
        <v>26.25</v>
      </c>
      <c r="N197" s="12">
        <f>VLOOKUP(if(A197="DST",K197,J197),'Avg Line'!$A$1:$B$32,2,false)</f>
        <v>20.3</v>
      </c>
      <c r="O197" s="31">
        <f t="shared" si="4"/>
        <v>1.293103448</v>
      </c>
      <c r="P197" s="12">
        <f t="shared" si="5"/>
        <v>6.299339803</v>
      </c>
      <c r="Q197" s="12">
        <f t="shared" si="6"/>
        <v>1.18855468</v>
      </c>
      <c r="R197" s="33">
        <f t="shared" si="7"/>
        <v>0.003193011641</v>
      </c>
      <c r="S197" s="33">
        <f t="shared" si="8"/>
        <v>0.0000001400527132</v>
      </c>
      <c r="T197" s="33">
        <f t="shared" si="9"/>
        <v>0</v>
      </c>
      <c r="U197" s="3">
        <f>iferror(VLOOKUP(B197,Calendar!$A$2:$C$1001,2,false),"TBD")</f>
        <v>4.6</v>
      </c>
      <c r="V197" s="3">
        <f>iferror(VLOOKUP(B197,Calendar!$A$2:$C$1001,3,false),"TBD")</f>
        <v>2.2</v>
      </c>
    </row>
    <row r="198">
      <c r="A198" s="8" t="str">
        <f>VLOOKUP(B198,'FD Salaries'!$M$2:$T$1000,8,false)</f>
        <v>RB</v>
      </c>
      <c r="B198" s="3" t="s">
        <v>305</v>
      </c>
      <c r="C198" s="12" t="str">
        <f>iferror(VLOOKUP(B198,'FD Salaries'!$M$2:$P$1000,3,false)," ")</f>
        <v>Q</v>
      </c>
      <c r="D198" s="12" t="str">
        <f>iferror(VLOOKUP(B198,'FD Salaries'!$M$2:$P$1000,4,false)," ")</f>
        <v>Hamstring</v>
      </c>
      <c r="E198" s="12">
        <f>VLOOKUP(B198,'FD Salaries'!$M$2:$T$1000,5,false)</f>
        <v>4.5</v>
      </c>
      <c r="F198" s="30">
        <f>VLOOKUP(B198,'FD Salaries'!$M$2:$N$1000,2,false)</f>
        <v>6300</v>
      </c>
      <c r="G198" s="31">
        <f t="shared" si="1"/>
        <v>12.6</v>
      </c>
      <c r="H198" s="31">
        <f t="shared" si="2"/>
        <v>18.9</v>
      </c>
      <c r="I198" s="31">
        <f t="shared" si="3"/>
        <v>25.2</v>
      </c>
      <c r="J198" s="3" t="str">
        <f>VLOOKUP(B198,'FD Salaries'!$M$2:$T$1000,6,false)</f>
        <v>CAR</v>
      </c>
      <c r="K198" s="3" t="str">
        <f>VLOOKUP(B198,'FD Salaries'!$M$2:$T$1000,7,false)</f>
        <v>NO</v>
      </c>
      <c r="L198" s="32">
        <f>VLOOKUP(K198,'FD DvP'!A$2:F$34,if(A198="D",6,if(A198="TE",5,if(A198="WR",4,if(A198="RB",3,2)))),FALSE)/VLOOKUP("AVG",'FD DvP'!$A$2:$F$34,if(A198="D",6,if(A198="TE",5,if(A198="WR",4,if(A198="RB",3,2)))),false)</f>
        <v>1.615087041</v>
      </c>
      <c r="M198" s="8">
        <f>VLOOKUP(J198,Odds!$L$2:$M$31,2,false)</f>
        <v>25.5</v>
      </c>
      <c r="N198" s="12">
        <f>VLOOKUP(if(A198="DST",K198,J198),'Avg Line'!$A$1:$B$32,2,false)</f>
        <v>25</v>
      </c>
      <c r="O198" s="31">
        <f t="shared" si="4"/>
        <v>1.02</v>
      </c>
      <c r="P198" s="12">
        <f t="shared" si="5"/>
        <v>7.413249516</v>
      </c>
      <c r="Q198" s="12">
        <f t="shared" si="6"/>
        <v>1.176706272</v>
      </c>
      <c r="R198" s="33">
        <f t="shared" si="7"/>
        <v>0.00007234804393</v>
      </c>
      <c r="S198" s="33">
        <f t="shared" si="8"/>
        <v>0</v>
      </c>
      <c r="T198" s="33">
        <f t="shared" si="9"/>
        <v>0</v>
      </c>
      <c r="U198" s="3">
        <f>iferror(VLOOKUP(B198,Calendar!$A$2:$C$1001,2,false),"TBD")</f>
        <v>5</v>
      </c>
      <c r="V198" s="3">
        <f>iferror(VLOOKUP(B198,Calendar!$A$2:$C$1001,3,false),"TBD")</f>
        <v>2</v>
      </c>
    </row>
    <row r="199">
      <c r="A199" s="8" t="str">
        <f>VLOOKUP(B199,'FD Salaries'!$M$2:$T$1000,8,false)</f>
        <v>RB</v>
      </c>
      <c r="B199" s="3" t="s">
        <v>444</v>
      </c>
      <c r="C199" s="12" t="str">
        <f>iferror(VLOOKUP(B199,'FD Salaries'!$M$2:$P$1000,3,false)," ")</f>
        <v/>
      </c>
      <c r="D199" s="12" t="str">
        <f>iferror(VLOOKUP(B199,'FD Salaries'!$M$2:$P$1000,4,false)," ")</f>
        <v/>
      </c>
      <c r="E199" s="12">
        <f>VLOOKUP(B199,'FD Salaries'!$M$2:$T$1000,5,false)</f>
        <v>9.880000305</v>
      </c>
      <c r="F199" s="30">
        <f>VLOOKUP(B199,'FD Salaries'!$M$2:$N$1000,2,false)</f>
        <v>5700</v>
      </c>
      <c r="G199" s="31">
        <f t="shared" si="1"/>
        <v>11.4</v>
      </c>
      <c r="H199" s="31">
        <f t="shared" si="2"/>
        <v>17.1</v>
      </c>
      <c r="I199" s="31">
        <f t="shared" si="3"/>
        <v>22.8</v>
      </c>
      <c r="J199" s="3" t="str">
        <f>VLOOKUP(B199,'FD Salaries'!$M$2:$T$1000,6,false)</f>
        <v>CIN</v>
      </c>
      <c r="K199" s="3" t="str">
        <f>VLOOKUP(B199,'FD Salaries'!$M$2:$T$1000,7,false)</f>
        <v>NE</v>
      </c>
      <c r="L199" s="32">
        <f>VLOOKUP(K199,'FD DvP'!A$2:F$34,if(A199="D",6,if(A199="TE",5,if(A199="WR",4,if(A199="RB",3,2)))),FALSE)/VLOOKUP("AVG",'FD DvP'!$A$2:$F$34,if(A199="D",6,if(A199="TE",5,if(A199="WR",4,if(A199="RB",3,2)))),false)</f>
        <v>0.8268858801</v>
      </c>
      <c r="M199" s="8">
        <f>VLOOKUP(J199,Odds!$L$2:$M$31,2,false)</f>
        <v>19</v>
      </c>
      <c r="N199" s="12">
        <f>VLOOKUP(if(A199="DST",K199,J199),'Avg Line'!$A$1:$B$32,2,false)</f>
        <v>23.35</v>
      </c>
      <c r="O199" s="31">
        <f t="shared" si="4"/>
        <v>0.8137044968</v>
      </c>
      <c r="P199" s="12">
        <f t="shared" si="5"/>
        <v>6.647666904</v>
      </c>
      <c r="Q199" s="12">
        <f t="shared" si="6"/>
        <v>1.166257352</v>
      </c>
      <c r="R199" s="33">
        <f t="shared" si="7"/>
        <v>0.5751392108</v>
      </c>
      <c r="S199" s="33">
        <f t="shared" si="8"/>
        <v>0.3407099516</v>
      </c>
      <c r="T199" s="33">
        <f t="shared" si="9"/>
        <v>0.156121599</v>
      </c>
      <c r="U199" s="3">
        <f>iferror(VLOOKUP(B199,Calendar!$A$2:$C$1001,2,false),"TBD")</f>
        <v>13.2</v>
      </c>
      <c r="V199" s="3">
        <f>iferror(VLOOKUP(B199,Calendar!$A$2:$C$1001,3,false),"TBD")</f>
        <v>9.5</v>
      </c>
    </row>
    <row r="200">
      <c r="A200" s="8" t="str">
        <f>VLOOKUP(B200,'FD Salaries'!$M$2:$T$1000,8,false)</f>
        <v>RB</v>
      </c>
      <c r="B200" s="3" t="s">
        <v>520</v>
      </c>
      <c r="C200" s="12" t="str">
        <f>iferror(VLOOKUP(B200,'FD Salaries'!$M$2:$P$1000,3,false)," ")</f>
        <v/>
      </c>
      <c r="D200" s="12" t="str">
        <f>iferror(VLOOKUP(B200,'FD Salaries'!$M$2:$P$1000,4,false)," ")</f>
        <v/>
      </c>
      <c r="E200" s="12">
        <f>VLOOKUP(B200,'FD Salaries'!$M$2:$T$1000,5,false)</f>
        <v>7.3</v>
      </c>
      <c r="F200" s="30">
        <f>VLOOKUP(B200,'FD Salaries'!$M$2:$N$1000,2,false)</f>
        <v>5100</v>
      </c>
      <c r="G200" s="31">
        <f t="shared" si="1"/>
        <v>10.2</v>
      </c>
      <c r="H200" s="31">
        <f t="shared" si="2"/>
        <v>15.3</v>
      </c>
      <c r="I200" s="31">
        <f t="shared" si="3"/>
        <v>20.4</v>
      </c>
      <c r="J200" s="3" t="str">
        <f>VLOOKUP(B200,'FD Salaries'!$M$2:$T$1000,6,false)</f>
        <v>CLE</v>
      </c>
      <c r="K200" s="3" t="str">
        <f>VLOOKUP(B200,'FD Salaries'!$M$2:$T$1000,7,false)</f>
        <v>TEN</v>
      </c>
      <c r="L200" s="32">
        <f>VLOOKUP(K200,'FD DvP'!A$2:F$34,if(A200="D",6,if(A200="TE",5,if(A200="WR",4,if(A200="RB",3,2)))),FALSE)/VLOOKUP("AVG",'FD DvP'!$A$2:$F$34,if(A200="D",6,if(A200="TE",5,if(A200="WR",4,if(A200="RB",3,2)))),false)</f>
        <v>0.7756286267</v>
      </c>
      <c r="M200" s="8">
        <f>VLOOKUP(J200,Odds!$L$2:$M$31,2,false)</f>
        <v>19.25</v>
      </c>
      <c r="N200" s="12">
        <f>VLOOKUP(if(A200="DST",K200,J200),'Avg Line'!$A$1:$B$32,2,false)</f>
        <v>18.5</v>
      </c>
      <c r="O200" s="31">
        <f t="shared" si="4"/>
        <v>1.040540541</v>
      </c>
      <c r="P200" s="12">
        <f t="shared" si="5"/>
        <v>5.891633122</v>
      </c>
      <c r="Q200" s="12">
        <f t="shared" si="6"/>
        <v>1.155222181</v>
      </c>
      <c r="R200" s="33" t="str">
        <f t="shared" si="7"/>
        <v>TBD</v>
      </c>
      <c r="S200" s="33" t="str">
        <f t="shared" si="8"/>
        <v>TBD</v>
      </c>
      <c r="T200" s="33" t="str">
        <f t="shared" si="9"/>
        <v>TBD</v>
      </c>
      <c r="U200" s="3" t="str">
        <f>iferror(VLOOKUP(B200,Calendar!$A$2:$C$1001,2,false),"TBD")</f>
        <v>TBD</v>
      </c>
      <c r="V200" s="3" t="str">
        <f>iferror(VLOOKUP(B200,Calendar!$A$2:$C$1001,3,false),"TBD")</f>
        <v>TBD</v>
      </c>
    </row>
    <row r="201">
      <c r="A201" s="8" t="str">
        <f>VLOOKUP(B201,'FD Salaries'!$M$2:$T$1000,8,false)</f>
        <v>RB</v>
      </c>
      <c r="B201" s="3" t="s">
        <v>488</v>
      </c>
      <c r="C201" s="12" t="str">
        <f>iferror(VLOOKUP(B201,'FD Salaries'!$M$2:$P$1000,3,false)," ")</f>
        <v/>
      </c>
      <c r="D201" s="12" t="str">
        <f>iferror(VLOOKUP(B201,'FD Salaries'!$M$2:$P$1000,4,false)," ")</f>
        <v/>
      </c>
      <c r="E201" s="12">
        <f>VLOOKUP(B201,'FD Salaries'!$M$2:$T$1000,5,false)</f>
        <v>5.420000076</v>
      </c>
      <c r="F201" s="30">
        <f>VLOOKUP(B201,'FD Salaries'!$M$2:$N$1000,2,false)</f>
        <v>5500</v>
      </c>
      <c r="G201" s="31">
        <f t="shared" si="1"/>
        <v>11</v>
      </c>
      <c r="H201" s="31">
        <f t="shared" si="2"/>
        <v>16.5</v>
      </c>
      <c r="I201" s="31">
        <f t="shared" si="3"/>
        <v>22</v>
      </c>
      <c r="J201" s="3" t="str">
        <f>VLOOKUP(B201,'FD Salaries'!$M$2:$T$1000,6,false)</f>
        <v>OAK</v>
      </c>
      <c r="K201" s="3" t="str">
        <f>VLOOKUP(B201,'FD Salaries'!$M$2:$T$1000,7,false)</f>
        <v>KC</v>
      </c>
      <c r="L201" s="32">
        <f>VLOOKUP(K201,'FD DvP'!A$2:F$34,if(A201="D",6,if(A201="TE",5,if(A201="WR",4,if(A201="RB",3,2)))),FALSE)/VLOOKUP("AVG",'FD DvP'!$A$2:$F$34,if(A201="D",6,if(A201="TE",5,if(A201="WR",4,if(A201="RB",3,2)))),false)</f>
        <v>1.195841393</v>
      </c>
      <c r="M201" s="8">
        <f>VLOOKUP(J201,Odds!$L$2:$M$31,2,false)</f>
        <v>23.75</v>
      </c>
      <c r="N201" s="12">
        <f>VLOOKUP(if(A201="DST",K201,J201),'Avg Line'!$A$1:$B$32,2,false)</f>
        <v>24.3</v>
      </c>
      <c r="O201" s="31">
        <f t="shared" si="4"/>
        <v>0.9773662551</v>
      </c>
      <c r="P201" s="12">
        <f t="shared" si="5"/>
        <v>6.334760718</v>
      </c>
      <c r="Q201" s="12">
        <f t="shared" si="6"/>
        <v>1.151774676</v>
      </c>
      <c r="R201" s="33">
        <f t="shared" si="7"/>
        <v>0.03659318855</v>
      </c>
      <c r="S201" s="33">
        <f t="shared" si="8"/>
        <v>0.00002219713609</v>
      </c>
      <c r="T201" s="33">
        <f t="shared" si="9"/>
        <v>0</v>
      </c>
      <c r="U201" s="3">
        <f>iferror(VLOOKUP(B201,Calendar!$A$2:$C$1001,2,false),"TBD")</f>
        <v>6.7</v>
      </c>
      <c r="V201" s="3">
        <f>iferror(VLOOKUP(B201,Calendar!$A$2:$C$1001,3,false),"TBD")</f>
        <v>2.4</v>
      </c>
    </row>
    <row r="202">
      <c r="A202" s="8" t="str">
        <f>VLOOKUP(B202,'FD Salaries'!$M$2:$T$1000,8,false)</f>
        <v>RB</v>
      </c>
      <c r="B202" s="3" t="s">
        <v>2504</v>
      </c>
      <c r="C202" s="12" t="str">
        <f>iferror(VLOOKUP(B202,'FD Salaries'!$M$2:$P$1000,3,false)," ")</f>
        <v/>
      </c>
      <c r="D202" s="12" t="str">
        <f>iferror(VLOOKUP(B202,'FD Salaries'!$M$2:$P$1000,4,false)," ")</f>
        <v/>
      </c>
      <c r="E202" s="12">
        <f>VLOOKUP(B202,'FD Salaries'!$M$2:$T$1000,5,false)</f>
        <v>4.183333397</v>
      </c>
      <c r="F202" s="30">
        <f>VLOOKUP(B202,'FD Salaries'!$M$2:$N$1000,2,false)</f>
        <v>4500</v>
      </c>
      <c r="G202" s="31">
        <f t="shared" si="1"/>
        <v>9</v>
      </c>
      <c r="H202" s="31">
        <f t="shared" si="2"/>
        <v>13.5</v>
      </c>
      <c r="I202" s="31">
        <f t="shared" si="3"/>
        <v>18</v>
      </c>
      <c r="J202" s="3" t="str">
        <f>VLOOKUP(B202,'FD Salaries'!$M$2:$T$1000,6,false)</f>
        <v>NE</v>
      </c>
      <c r="K202" s="3" t="str">
        <f>VLOOKUP(B202,'FD Salaries'!$M$2:$T$1000,7,false)</f>
        <v>CIN</v>
      </c>
      <c r="L202" s="32">
        <f>VLOOKUP(K202,'FD DvP'!A$2:F$34,if(A202="D",6,if(A202="TE",5,if(A202="WR",4,if(A202="RB",3,2)))),FALSE)/VLOOKUP("AVG",'FD DvP'!$A$2:$F$34,if(A202="D",6,if(A202="TE",5,if(A202="WR",4,if(A202="RB",3,2)))),false)</f>
        <v>0.9854932302</v>
      </c>
      <c r="M202" s="8">
        <f>VLOOKUP(J202,Odds!$L$2:$M$31,2,false)</f>
        <v>28</v>
      </c>
      <c r="N202" s="12">
        <f>VLOOKUP(if(A202="DST",K202,J202),'Avg Line'!$A$1:$B$32,2,false)</f>
        <v>22.35</v>
      </c>
      <c r="O202" s="31">
        <f t="shared" si="4"/>
        <v>1.252796421</v>
      </c>
      <c r="P202" s="12">
        <f t="shared" si="5"/>
        <v>5.164837082</v>
      </c>
      <c r="Q202" s="12">
        <f t="shared" si="6"/>
        <v>1.147741574</v>
      </c>
      <c r="R202" s="33" t="str">
        <f t="shared" si="7"/>
        <v>TBD</v>
      </c>
      <c r="S202" s="33" t="str">
        <f t="shared" si="8"/>
        <v>TBD</v>
      </c>
      <c r="T202" s="33" t="str">
        <f t="shared" si="9"/>
        <v>TBD</v>
      </c>
      <c r="U202" s="3" t="str">
        <f>iferror(VLOOKUP(B202,Calendar!$A$2:$C$1001,2,false),"TBD")</f>
        <v>TBD</v>
      </c>
      <c r="V202" s="3" t="str">
        <f>iferror(VLOOKUP(B202,Calendar!$A$2:$C$1001,3,false),"TBD")</f>
        <v>TBD</v>
      </c>
    </row>
    <row r="203">
      <c r="A203" s="8" t="str">
        <f>VLOOKUP(B203,'FD Salaries'!$M$2:$T$1000,8,false)</f>
        <v>RB</v>
      </c>
      <c r="B203" s="3" t="s">
        <v>569</v>
      </c>
      <c r="C203" s="12" t="str">
        <f>iferror(VLOOKUP(B203,'FD Salaries'!$M$2:$P$1000,3,false)," ")</f>
        <v/>
      </c>
      <c r="D203" s="12" t="str">
        <f>iferror(VLOOKUP(B203,'FD Salaries'!$M$2:$P$1000,4,false)," ")</f>
        <v/>
      </c>
      <c r="E203" s="12">
        <f>VLOOKUP(B203,'FD Salaries'!$M$2:$T$1000,5,false)</f>
        <v>3.659999847</v>
      </c>
      <c r="F203" s="30">
        <f>VLOOKUP(B203,'FD Salaries'!$M$2:$N$1000,2,false)</f>
        <v>5000</v>
      </c>
      <c r="G203" s="31">
        <f t="shared" si="1"/>
        <v>10</v>
      </c>
      <c r="H203" s="31">
        <f t="shared" si="2"/>
        <v>15</v>
      </c>
      <c r="I203" s="31">
        <f t="shared" si="3"/>
        <v>20</v>
      </c>
      <c r="J203" s="3" t="str">
        <f>VLOOKUP(B203,'FD Salaries'!$M$2:$T$1000,6,false)</f>
        <v>DEN</v>
      </c>
      <c r="K203" s="3" t="str">
        <f>VLOOKUP(B203,'FD Salaries'!$M$2:$T$1000,7,false)</f>
        <v>SD</v>
      </c>
      <c r="L203" s="32">
        <f>VLOOKUP(K203,'FD DvP'!A$2:F$34,if(A203="D",6,if(A203="TE",5,if(A203="WR",4,if(A203="RB",3,2)))),FALSE)/VLOOKUP("AVG",'FD DvP'!$A$2:$F$34,if(A203="D",6,if(A203="TE",5,if(A203="WR",4,if(A203="RB",3,2)))),false)</f>
        <v>1.439071567</v>
      </c>
      <c r="M203" s="8">
        <f>VLOOKUP(J203,Odds!$L$2:$M$31,2,false)</f>
        <v>24</v>
      </c>
      <c r="N203" s="12">
        <f>VLOOKUP(if(A203="DST",K203,J203),'Avg Line'!$A$1:$B$32,2,false)</f>
        <v>22.35</v>
      </c>
      <c r="O203" s="31">
        <f t="shared" si="4"/>
        <v>1.073825503</v>
      </c>
      <c r="P203" s="12">
        <f t="shared" si="5"/>
        <v>5.655840767</v>
      </c>
      <c r="Q203" s="12">
        <f t="shared" si="6"/>
        <v>1.131168153</v>
      </c>
      <c r="R203" s="33">
        <f t="shared" si="7"/>
        <v>0.07389688267</v>
      </c>
      <c r="S203" s="33">
        <f t="shared" si="8"/>
        <v>0.002862253341</v>
      </c>
      <c r="T203" s="33">
        <f t="shared" si="9"/>
        <v>0.00002262003829</v>
      </c>
      <c r="U203" s="3">
        <f>iferror(VLOOKUP(B203,Calendar!$A$2:$C$1001,2,false),"TBD")</f>
        <v>4.5</v>
      </c>
      <c r="V203" s="3">
        <f>iferror(VLOOKUP(B203,Calendar!$A$2:$C$1001,3,false),"TBD")</f>
        <v>3.8</v>
      </c>
    </row>
    <row r="204">
      <c r="A204" s="8" t="str">
        <f>VLOOKUP(B204,'FD Salaries'!$M$2:$T$1000,8,false)</f>
        <v>RB</v>
      </c>
      <c r="B204" s="3" t="s">
        <v>623</v>
      </c>
      <c r="C204" s="12" t="str">
        <f>iferror(VLOOKUP(B204,'FD Salaries'!$M$2:$P$1000,3,false)," ")</f>
        <v/>
      </c>
      <c r="D204" s="12" t="str">
        <f>iferror(VLOOKUP(B204,'FD Salaries'!$M$2:$P$1000,4,false)," ")</f>
        <v/>
      </c>
      <c r="E204" s="12">
        <f>VLOOKUP(B204,'FD Salaries'!$M$2:$T$1000,5,false)</f>
        <v>7.559999847</v>
      </c>
      <c r="F204" s="30">
        <f>VLOOKUP(B204,'FD Salaries'!$M$2:$N$1000,2,false)</f>
        <v>5200</v>
      </c>
      <c r="G204" s="31">
        <f t="shared" si="1"/>
        <v>10.4</v>
      </c>
      <c r="H204" s="31">
        <f t="shared" si="2"/>
        <v>15.6</v>
      </c>
      <c r="I204" s="31">
        <f t="shared" si="3"/>
        <v>20.8</v>
      </c>
      <c r="J204" s="3" t="str">
        <f>VLOOKUP(B204,'FD Salaries'!$M$2:$T$1000,6,false)</f>
        <v>WAS</v>
      </c>
      <c r="K204" s="3" t="str">
        <f>VLOOKUP(B204,'FD Salaries'!$M$2:$T$1000,7,false)</f>
        <v>PHI</v>
      </c>
      <c r="L204" s="32">
        <f>VLOOKUP(K204,'FD DvP'!A$2:F$34,if(A204="D",6,if(A204="TE",5,if(A204="WR",4,if(A204="RB",3,2)))),FALSE)/VLOOKUP("AVG",'FD DvP'!$A$2:$F$34,if(A204="D",6,if(A204="TE",5,if(A204="WR",4,if(A204="RB",3,2)))),false)</f>
        <v>0.8510638298</v>
      </c>
      <c r="M204" s="8">
        <f>VLOOKUP(J204,Odds!$L$2:$M$31,2,false)</f>
        <v>21.5</v>
      </c>
      <c r="N204" s="12">
        <f>VLOOKUP(if(A204="DST",K204,J204),'Avg Line'!$A$1:$B$32,2,false)</f>
        <v>23.65</v>
      </c>
      <c r="O204" s="31">
        <f t="shared" si="4"/>
        <v>0.9090909091</v>
      </c>
      <c r="P204" s="12">
        <f t="shared" si="5"/>
        <v>5.849129476</v>
      </c>
      <c r="Q204" s="12">
        <f t="shared" si="6"/>
        <v>1.124832591</v>
      </c>
      <c r="R204" s="33">
        <f t="shared" si="7"/>
        <v>0.3368583249</v>
      </c>
      <c r="S204" s="33">
        <f t="shared" si="8"/>
        <v>0.03676928095</v>
      </c>
      <c r="T204" s="33">
        <f t="shared" si="9"/>
        <v>0.0007945646411</v>
      </c>
      <c r="U204" s="3">
        <f>iferror(VLOOKUP(B204,Calendar!$A$2:$C$1001,2,false),"TBD")</f>
        <v>8.8</v>
      </c>
      <c r="V204" s="3">
        <f>iferror(VLOOKUP(B204,Calendar!$A$2:$C$1001,3,false),"TBD")</f>
        <v>3.8</v>
      </c>
    </row>
    <row r="205">
      <c r="A205" s="8" t="str">
        <f>VLOOKUP(B205,'FD Salaries'!$M$2:$T$1000,8,false)</f>
        <v>RB</v>
      </c>
      <c r="B205" s="3" t="s">
        <v>909</v>
      </c>
      <c r="C205" s="12" t="str">
        <f>iferror(VLOOKUP(B205,'FD Salaries'!$M$2:$P$1000,3,false)," ")</f>
        <v>O</v>
      </c>
      <c r="D205" s="12" t="str">
        <f>iferror(VLOOKUP(B205,'FD Salaries'!$M$2:$P$1000,4,false)," ")</f>
        <v>Ankle</v>
      </c>
      <c r="E205" s="12">
        <f>VLOOKUP(B205,'FD Salaries'!$M$2:$T$1000,5,false)</f>
        <v>3.25</v>
      </c>
      <c r="F205" s="30">
        <f>VLOOKUP(B205,'FD Salaries'!$M$2:$N$1000,2,false)</f>
        <v>4500</v>
      </c>
      <c r="G205" s="31">
        <f t="shared" si="1"/>
        <v>9</v>
      </c>
      <c r="H205" s="31">
        <f t="shared" si="2"/>
        <v>13.5</v>
      </c>
      <c r="I205" s="31">
        <f t="shared" si="3"/>
        <v>18</v>
      </c>
      <c r="J205" s="3" t="str">
        <f>VLOOKUP(B205,'FD Salaries'!$M$2:$T$1000,6,false)</f>
        <v>HOU</v>
      </c>
      <c r="K205" s="3" t="str">
        <f>VLOOKUP(B205,'FD Salaries'!$M$2:$T$1000,7,false)</f>
        <v>IND</v>
      </c>
      <c r="L205" s="32">
        <f>VLOOKUP(K205,'FD DvP'!A$2:F$34,if(A205="D",6,if(A205="TE",5,if(A205="WR",4,if(A205="RB",3,2)))),FALSE)/VLOOKUP("AVG",'FD DvP'!$A$2:$F$34,if(A205="D",6,if(A205="TE",5,if(A205="WR",4,if(A205="RB",3,2)))),false)</f>
        <v>1.334622824</v>
      </c>
      <c r="M205" s="8">
        <f>VLOOKUP(J205,Odds!$L$2:$M$31,2,false)</f>
        <v>24.5</v>
      </c>
      <c r="N205" s="12">
        <f>VLOOKUP(if(A205="DST",K205,J205),'Avg Line'!$A$1:$B$32,2,false)</f>
        <v>21.44</v>
      </c>
      <c r="O205" s="31">
        <f t="shared" si="4"/>
        <v>1.142723881</v>
      </c>
      <c r="P205" s="12">
        <f t="shared" si="5"/>
        <v>4.956592461</v>
      </c>
      <c r="Q205" s="12">
        <f t="shared" si="6"/>
        <v>1.101464991</v>
      </c>
      <c r="R205" s="33">
        <f t="shared" si="7"/>
        <v>0.01222447266</v>
      </c>
      <c r="S205" s="33">
        <f t="shared" si="8"/>
        <v>0.000003397673125</v>
      </c>
      <c r="T205" s="33">
        <f t="shared" si="9"/>
        <v>0</v>
      </c>
      <c r="U205" s="3">
        <f>iferror(VLOOKUP(B205,Calendar!$A$2:$C$1001,2,false),"TBD")</f>
        <v>4.5</v>
      </c>
      <c r="V205" s="3">
        <f>iferror(VLOOKUP(B205,Calendar!$A$2:$C$1001,3,false),"TBD")</f>
        <v>2</v>
      </c>
    </row>
    <row r="206">
      <c r="A206" s="8" t="str">
        <f>VLOOKUP(B206,'FD Salaries'!$M$2:$T$1000,8,false)</f>
        <v>RB</v>
      </c>
      <c r="B206" s="3" t="s">
        <v>2505</v>
      </c>
      <c r="C206" s="12" t="str">
        <f>iferror(VLOOKUP(B206,'FD Salaries'!$M$2:$P$1000,3,false)," ")</f>
        <v/>
      </c>
      <c r="D206" s="12" t="str">
        <f>iferror(VLOOKUP(B206,'FD Salaries'!$M$2:$P$1000,4,false)," ")</f>
        <v/>
      </c>
      <c r="E206" s="12">
        <f>VLOOKUP(B206,'FD Salaries'!$M$2:$T$1000,5,false)</f>
        <v>4.233333333</v>
      </c>
      <c r="F206" s="30">
        <f>VLOOKUP(B206,'FD Salaries'!$M$2:$N$1000,2,false)</f>
        <v>4500</v>
      </c>
      <c r="G206" s="31">
        <f t="shared" si="1"/>
        <v>9</v>
      </c>
      <c r="H206" s="31">
        <f t="shared" si="2"/>
        <v>13.5</v>
      </c>
      <c r="I206" s="31">
        <f t="shared" si="3"/>
        <v>18</v>
      </c>
      <c r="J206" s="3" t="str">
        <f>VLOOKUP(B206,'FD Salaries'!$M$2:$T$1000,6,false)</f>
        <v>OAK</v>
      </c>
      <c r="K206" s="3" t="str">
        <f>VLOOKUP(B206,'FD Salaries'!$M$2:$T$1000,7,false)</f>
        <v>KC</v>
      </c>
      <c r="L206" s="32">
        <f>VLOOKUP(K206,'FD DvP'!A$2:F$34,if(A206="D",6,if(A206="TE",5,if(A206="WR",4,if(A206="RB",3,2)))),FALSE)/VLOOKUP("AVG",'FD DvP'!$A$2:$F$34,if(A206="D",6,if(A206="TE",5,if(A206="WR",4,if(A206="RB",3,2)))),false)</f>
        <v>1.195841393</v>
      </c>
      <c r="M206" s="8">
        <f>VLOOKUP(J206,Odds!$L$2:$M$31,2,false)</f>
        <v>23.75</v>
      </c>
      <c r="N206" s="12">
        <f>VLOOKUP(if(A206="DST",K206,J206),'Avg Line'!$A$1:$B$32,2,false)</f>
        <v>24.3</v>
      </c>
      <c r="O206" s="31">
        <f t="shared" si="4"/>
        <v>0.9773662551</v>
      </c>
      <c r="P206" s="12">
        <f t="shared" si="5"/>
        <v>4.947814267</v>
      </c>
      <c r="Q206" s="12">
        <f t="shared" si="6"/>
        <v>1.099514282</v>
      </c>
      <c r="R206" s="33" t="str">
        <f t="shared" si="7"/>
        <v>TBD</v>
      </c>
      <c r="S206" s="33" t="str">
        <f t="shared" si="8"/>
        <v>TBD</v>
      </c>
      <c r="T206" s="33" t="str">
        <f t="shared" si="9"/>
        <v>TBD</v>
      </c>
      <c r="U206" s="3" t="str">
        <f>iferror(VLOOKUP(B206,Calendar!$A$2:$C$1001,2,false),"TBD")</f>
        <v>TBD</v>
      </c>
      <c r="V206" s="3" t="str">
        <f>iferror(VLOOKUP(B206,Calendar!$A$2:$C$1001,3,false),"TBD")</f>
        <v>TBD</v>
      </c>
    </row>
    <row r="207">
      <c r="A207" s="8" t="str">
        <f>VLOOKUP(B207,'FD Salaries'!$M$2:$T$1000,8,false)</f>
        <v>RB</v>
      </c>
      <c r="B207" s="3" t="s">
        <v>670</v>
      </c>
      <c r="C207" s="12" t="str">
        <f>iferror(VLOOKUP(B207,'FD Salaries'!$M$2:$P$1000,3,false)," ")</f>
        <v/>
      </c>
      <c r="D207" s="12" t="str">
        <f>iferror(VLOOKUP(B207,'FD Salaries'!$M$2:$P$1000,4,false)," ")</f>
        <v/>
      </c>
      <c r="E207" s="12">
        <f>VLOOKUP(B207,'FD Salaries'!$M$2:$T$1000,5,false)</f>
        <v>3.150000095</v>
      </c>
      <c r="F207" s="30">
        <f>VLOOKUP(B207,'FD Salaries'!$M$2:$N$1000,2,false)</f>
        <v>4500</v>
      </c>
      <c r="G207" s="31">
        <f t="shared" si="1"/>
        <v>9</v>
      </c>
      <c r="H207" s="31">
        <f t="shared" si="2"/>
        <v>13.5</v>
      </c>
      <c r="I207" s="31">
        <f t="shared" si="3"/>
        <v>18</v>
      </c>
      <c r="J207" s="3" t="str">
        <f>VLOOKUP(B207,'FD Salaries'!$M$2:$T$1000,6,false)</f>
        <v>DEN</v>
      </c>
      <c r="K207" s="3" t="str">
        <f>VLOOKUP(B207,'FD Salaries'!$M$2:$T$1000,7,false)</f>
        <v>SD</v>
      </c>
      <c r="L207" s="32">
        <f>VLOOKUP(K207,'FD DvP'!A$2:F$34,if(A207="D",6,if(A207="TE",5,if(A207="WR",4,if(A207="RB",3,2)))),FALSE)/VLOOKUP("AVG",'FD DvP'!$A$2:$F$34,if(A207="D",6,if(A207="TE",5,if(A207="WR",4,if(A207="RB",3,2)))),false)</f>
        <v>1.439071567</v>
      </c>
      <c r="M207" s="8">
        <f>VLOOKUP(J207,Odds!$L$2:$M$31,2,false)</f>
        <v>24</v>
      </c>
      <c r="N207" s="12">
        <f>VLOOKUP(if(A207="DST",K207,J207),'Avg Line'!$A$1:$B$32,2,false)</f>
        <v>22.35</v>
      </c>
      <c r="O207" s="31">
        <f t="shared" si="4"/>
        <v>1.073825503</v>
      </c>
      <c r="P207" s="12">
        <f t="shared" si="5"/>
        <v>4.867732158</v>
      </c>
      <c r="Q207" s="12">
        <f t="shared" si="6"/>
        <v>1.081718257</v>
      </c>
      <c r="R207" s="33">
        <f t="shared" si="7"/>
        <v>0.0650746356</v>
      </c>
      <c r="S207" s="33">
        <f t="shared" si="8"/>
        <v>0.003169313397</v>
      </c>
      <c r="T207" s="33">
        <f t="shared" si="9"/>
        <v>0.00003974277274</v>
      </c>
      <c r="U207" s="3">
        <f>iferror(VLOOKUP(B207,Calendar!$A$2:$C$1001,2,false),"TBD")</f>
        <v>3.4</v>
      </c>
      <c r="V207" s="3">
        <f>iferror(VLOOKUP(B207,Calendar!$A$2:$C$1001,3,false),"TBD")</f>
        <v>3.7</v>
      </c>
    </row>
    <row r="208">
      <c r="A208" s="8" t="str">
        <f>VLOOKUP(B208,'FD Salaries'!$M$2:$T$1000,8,false)</f>
        <v>RB</v>
      </c>
      <c r="B208" s="3" t="s">
        <v>857</v>
      </c>
      <c r="C208" s="12" t="str">
        <f>iferror(VLOOKUP(B208,'FD Salaries'!$M$2:$P$1000,3,false)," ")</f>
        <v/>
      </c>
      <c r="D208" s="12" t="str">
        <f>iferror(VLOOKUP(B208,'FD Salaries'!$M$2:$P$1000,4,false)," ")</f>
        <v/>
      </c>
      <c r="E208" s="12">
        <f>VLOOKUP(B208,'FD Salaries'!$M$2:$T$1000,5,false)</f>
        <v>4</v>
      </c>
      <c r="F208" s="30">
        <f>VLOOKUP(B208,'FD Salaries'!$M$2:$N$1000,2,false)</f>
        <v>4500</v>
      </c>
      <c r="G208" s="31">
        <f t="shared" si="1"/>
        <v>9</v>
      </c>
      <c r="H208" s="31">
        <f t="shared" si="2"/>
        <v>13.5</v>
      </c>
      <c r="I208" s="31">
        <f t="shared" si="3"/>
        <v>18</v>
      </c>
      <c r="J208" s="3" t="str">
        <f>VLOOKUP(B208,'FD Salaries'!$M$2:$T$1000,6,false)</f>
        <v>OAK</v>
      </c>
      <c r="K208" s="3" t="str">
        <f>VLOOKUP(B208,'FD Salaries'!$M$2:$T$1000,7,false)</f>
        <v>KC</v>
      </c>
      <c r="L208" s="32">
        <f>VLOOKUP(K208,'FD DvP'!A$2:F$34,if(A208="D",6,if(A208="TE",5,if(A208="WR",4,if(A208="RB",3,2)))),FALSE)/VLOOKUP("AVG",'FD DvP'!$A$2:$F$34,if(A208="D",6,if(A208="TE",5,if(A208="WR",4,if(A208="RB",3,2)))),false)</f>
        <v>1.195841393</v>
      </c>
      <c r="M208" s="8">
        <f>VLOOKUP(J208,Odds!$L$2:$M$31,2,false)</f>
        <v>23.75</v>
      </c>
      <c r="N208" s="12">
        <f>VLOOKUP(if(A208="DST",K208,J208),'Avg Line'!$A$1:$B$32,2,false)</f>
        <v>24.3</v>
      </c>
      <c r="O208" s="31">
        <f t="shared" si="4"/>
        <v>0.9773662551</v>
      </c>
      <c r="P208" s="12">
        <f t="shared" si="5"/>
        <v>4.675100095</v>
      </c>
      <c r="Q208" s="12">
        <f t="shared" si="6"/>
        <v>1.038911132</v>
      </c>
      <c r="R208" s="33">
        <f t="shared" si="7"/>
        <v>0.1717255384</v>
      </c>
      <c r="S208" s="33">
        <f t="shared" si="8"/>
        <v>0.0004569232152</v>
      </c>
      <c r="T208" s="33">
        <f t="shared" si="9"/>
        <v>0.000000006570915589</v>
      </c>
      <c r="U208" s="3">
        <f>iferror(VLOOKUP(B208,Calendar!$A$2:$C$1001,2,false),"TBD")</f>
        <v>7.2</v>
      </c>
      <c r="V208" s="3">
        <f>iferror(VLOOKUP(B208,Calendar!$A$2:$C$1001,3,false),"TBD")</f>
        <v>1.9</v>
      </c>
    </row>
    <row r="209">
      <c r="A209" s="8" t="str">
        <f>VLOOKUP(B209,'FD Salaries'!$M$2:$T$1000,8,false)</f>
        <v>RB</v>
      </c>
      <c r="B209" s="3" t="s">
        <v>824</v>
      </c>
      <c r="C209" s="12" t="str">
        <f>iferror(VLOOKUP(B209,'FD Salaries'!$M$2:$P$1000,3,false)," ")</f>
        <v/>
      </c>
      <c r="D209" s="12" t="str">
        <f>iferror(VLOOKUP(B209,'FD Salaries'!$M$2:$P$1000,4,false)," ")</f>
        <v/>
      </c>
      <c r="E209" s="12">
        <f>VLOOKUP(B209,'FD Salaries'!$M$2:$T$1000,5,false)</f>
        <v>4.775000095</v>
      </c>
      <c r="F209" s="30">
        <f>VLOOKUP(B209,'FD Salaries'!$M$2:$N$1000,2,false)</f>
        <v>5000</v>
      </c>
      <c r="G209" s="31">
        <f t="shared" si="1"/>
        <v>10</v>
      </c>
      <c r="H209" s="31">
        <f t="shared" si="2"/>
        <v>15</v>
      </c>
      <c r="I209" s="31">
        <f t="shared" si="3"/>
        <v>20</v>
      </c>
      <c r="J209" s="3" t="str">
        <f>VLOOKUP(B209,'FD Salaries'!$M$2:$T$1000,6,false)</f>
        <v>MIA</v>
      </c>
      <c r="K209" s="3" t="str">
        <f>VLOOKUP(B209,'FD Salaries'!$M$2:$T$1000,7,false)</f>
        <v>PIT</v>
      </c>
      <c r="L209" s="32">
        <f>VLOOKUP(K209,'FD DvP'!A$2:F$34,if(A209="D",6,if(A209="TE",5,if(A209="WR",4,if(A209="RB",3,2)))),FALSE)/VLOOKUP("AVG",'FD DvP'!$A$2:$F$34,if(A209="D",6,if(A209="TE",5,if(A209="WR",4,if(A209="RB",3,2)))),false)</f>
        <v>1.104448743</v>
      </c>
      <c r="M209" s="8">
        <f>VLOOKUP(J209,Odds!$L$2:$M$31,2,false)</f>
        <v>20.25</v>
      </c>
      <c r="N209" s="12">
        <f>VLOOKUP(if(A209="DST",K209,J209),'Avg Line'!$A$1:$B$32,2,false)</f>
        <v>20.7</v>
      </c>
      <c r="O209" s="31">
        <f t="shared" si="4"/>
        <v>0.9782608696</v>
      </c>
      <c r="P209" s="12">
        <f t="shared" si="5"/>
        <v>5.159096268</v>
      </c>
      <c r="Q209" s="12">
        <f t="shared" si="6"/>
        <v>1.031819254</v>
      </c>
      <c r="R209" s="33">
        <f t="shared" si="7"/>
        <v>0.1056497737</v>
      </c>
      <c r="S209" s="33">
        <f t="shared" si="8"/>
        <v>0.004158911895</v>
      </c>
      <c r="T209" s="33">
        <f t="shared" si="9"/>
        <v>0.00002815326224</v>
      </c>
      <c r="U209" s="3">
        <f>iferror(VLOOKUP(B209,Calendar!$A$2:$C$1001,2,false),"TBD")</f>
        <v>5.5</v>
      </c>
      <c r="V209" s="3">
        <f>iferror(VLOOKUP(B209,Calendar!$A$2:$C$1001,3,false),"TBD")</f>
        <v>3.6</v>
      </c>
    </row>
    <row r="210">
      <c r="A210" s="8" t="str">
        <f>VLOOKUP(B210,'FD Salaries'!$M$2:$T$1000,8,false)</f>
        <v>RB</v>
      </c>
      <c r="B210" s="3" t="s">
        <v>438</v>
      </c>
      <c r="C210" s="12" t="str">
        <f>iferror(VLOOKUP(B210,'FD Salaries'!$M$2:$P$1000,3,false)," ")</f>
        <v>Q</v>
      </c>
      <c r="D210" s="12" t="str">
        <f>iferror(VLOOKUP(B210,'FD Salaries'!$M$2:$P$1000,4,false)," ")</f>
        <v>Hamstring</v>
      </c>
      <c r="E210" s="12">
        <f>VLOOKUP(B210,'FD Salaries'!$M$2:$T$1000,5,false)</f>
        <v>6.199999809</v>
      </c>
      <c r="F210" s="30">
        <f>VLOOKUP(B210,'FD Salaries'!$M$2:$N$1000,2,false)</f>
        <v>6500</v>
      </c>
      <c r="G210" s="31">
        <f t="shared" si="1"/>
        <v>13</v>
      </c>
      <c r="H210" s="31">
        <f t="shared" si="2"/>
        <v>19.5</v>
      </c>
      <c r="I210" s="31">
        <f t="shared" si="3"/>
        <v>26</v>
      </c>
      <c r="J210" s="3" t="str">
        <f>VLOOKUP(B210,'FD Salaries'!$M$2:$T$1000,6,false)</f>
        <v>MIA</v>
      </c>
      <c r="K210" s="3" t="str">
        <f>VLOOKUP(B210,'FD Salaries'!$M$2:$T$1000,7,false)</f>
        <v>PIT</v>
      </c>
      <c r="L210" s="32">
        <f>VLOOKUP(K210,'FD DvP'!A$2:F$34,if(A210="D",6,if(A210="TE",5,if(A210="WR",4,if(A210="RB",3,2)))),FALSE)/VLOOKUP("AVG",'FD DvP'!$A$2:$F$34,if(A210="D",6,if(A210="TE",5,if(A210="WR",4,if(A210="RB",3,2)))),false)</f>
        <v>1.104448743</v>
      </c>
      <c r="M210" s="8">
        <f>VLOOKUP(J210,Odds!$L$2:$M$31,2,false)</f>
        <v>20.25</v>
      </c>
      <c r="N210" s="12">
        <f>VLOOKUP(if(A210="DST",K210,J210),'Avg Line'!$A$1:$B$32,2,false)</f>
        <v>20.7</v>
      </c>
      <c r="O210" s="31">
        <f t="shared" si="4"/>
        <v>0.9782608696</v>
      </c>
      <c r="P210" s="12">
        <f t="shared" si="5"/>
        <v>6.698721516</v>
      </c>
      <c r="Q210" s="12">
        <f t="shared" si="6"/>
        <v>1.030572541</v>
      </c>
      <c r="R210" s="33">
        <f t="shared" si="7"/>
        <v>0.2426904149</v>
      </c>
      <c r="S210" s="33">
        <f t="shared" si="8"/>
        <v>0.07304410293</v>
      </c>
      <c r="T210" s="33">
        <f t="shared" si="9"/>
        <v>0.01357680978</v>
      </c>
      <c r="U210" s="3">
        <f>iferror(VLOOKUP(B210,Calendar!$A$2:$C$1001,2,false),"TBD")</f>
        <v>7</v>
      </c>
      <c r="V210" s="3">
        <f>iferror(VLOOKUP(B210,Calendar!$A$2:$C$1001,3,false),"TBD")</f>
        <v>8.6</v>
      </c>
    </row>
    <row r="211">
      <c r="A211" s="8" t="str">
        <f>VLOOKUP(B211,'FD Salaries'!$M$2:$T$1000,8,false)</f>
        <v>RB</v>
      </c>
      <c r="B211" s="3" t="s">
        <v>515</v>
      </c>
      <c r="C211" s="12" t="str">
        <f>iferror(VLOOKUP(B211,'FD Salaries'!$M$2:$P$1000,3,false)," ")</f>
        <v/>
      </c>
      <c r="D211" s="12" t="str">
        <f>iferror(VLOOKUP(B211,'FD Salaries'!$M$2:$P$1000,4,false)," ")</f>
        <v/>
      </c>
      <c r="E211" s="12">
        <f>VLOOKUP(B211,'FD Salaries'!$M$2:$T$1000,5,false)</f>
        <v>6.759999847</v>
      </c>
      <c r="F211" s="30">
        <f>VLOOKUP(B211,'FD Salaries'!$M$2:$N$1000,2,false)</f>
        <v>5400</v>
      </c>
      <c r="G211" s="31">
        <f t="shared" si="1"/>
        <v>10.8</v>
      </c>
      <c r="H211" s="31">
        <f t="shared" si="2"/>
        <v>16.2</v>
      </c>
      <c r="I211" s="31">
        <f t="shared" si="3"/>
        <v>21.6</v>
      </c>
      <c r="J211" s="3" t="str">
        <f>VLOOKUP(B211,'FD Salaries'!$M$2:$T$1000,6,false)</f>
        <v>NYJ</v>
      </c>
      <c r="K211" s="3" t="str">
        <f>VLOOKUP(B211,'FD Salaries'!$M$2:$T$1000,7,false)</f>
        <v>ARI</v>
      </c>
      <c r="L211" s="32">
        <f>VLOOKUP(K211,'FD DvP'!A$2:F$34,if(A211="D",6,if(A211="TE",5,if(A211="WR",4,if(A211="RB",3,2)))),FALSE)/VLOOKUP("AVG",'FD DvP'!$A$2:$F$34,if(A211="D",6,if(A211="TE",5,if(A211="WR",4,if(A211="RB",3,2)))),false)</f>
        <v>0.8375241779</v>
      </c>
      <c r="M211" s="8">
        <f>VLOOKUP(J211,Odds!$L$2:$M$31,2,false)</f>
        <v>19.5</v>
      </c>
      <c r="N211" s="12">
        <f>VLOOKUP(if(A211="DST",K211,J211),'Avg Line'!$A$1:$B$32,2,false)</f>
        <v>20.3</v>
      </c>
      <c r="O211" s="31">
        <f t="shared" si="4"/>
        <v>0.960591133</v>
      </c>
      <c r="P211" s="12">
        <f t="shared" si="5"/>
        <v>5.438543579</v>
      </c>
      <c r="Q211" s="12">
        <f t="shared" si="6"/>
        <v>1.0071377</v>
      </c>
      <c r="R211" s="33">
        <f t="shared" si="7"/>
        <v>0.3694413402</v>
      </c>
      <c r="S211" s="33">
        <f t="shared" si="8"/>
        <v>0.08193745114</v>
      </c>
      <c r="T211" s="33">
        <f t="shared" si="9"/>
        <v>0.00712338569</v>
      </c>
      <c r="U211" s="3">
        <f>iferror(VLOOKUP(B211,Calendar!$A$2:$C$1001,2,false),"TBD")</f>
        <v>9.1</v>
      </c>
      <c r="V211" s="3">
        <f>iferror(VLOOKUP(B211,Calendar!$A$2:$C$1001,3,false),"TBD")</f>
        <v>5.1</v>
      </c>
    </row>
    <row r="212">
      <c r="A212" s="8" t="str">
        <f>VLOOKUP(B212,'FD Salaries'!$M$2:$T$1000,8,false)</f>
        <v>RB</v>
      </c>
      <c r="B212" s="3" t="s">
        <v>349</v>
      </c>
      <c r="C212" s="12" t="str">
        <f>iferror(VLOOKUP(B212,'FD Salaries'!$M$2:$P$1000,3,false)," ")</f>
        <v/>
      </c>
      <c r="D212" s="12" t="str">
        <f>iferror(VLOOKUP(B212,'FD Salaries'!$M$2:$P$1000,4,false)," ")</f>
        <v/>
      </c>
      <c r="E212" s="12">
        <f>VLOOKUP(B212,'FD Salaries'!$M$2:$T$1000,5,false)</f>
        <v>8.8</v>
      </c>
      <c r="F212" s="30">
        <f>VLOOKUP(B212,'FD Salaries'!$M$2:$N$1000,2,false)</f>
        <v>6500</v>
      </c>
      <c r="G212" s="31">
        <f t="shared" si="1"/>
        <v>13</v>
      </c>
      <c r="H212" s="31">
        <f t="shared" si="2"/>
        <v>19.5</v>
      </c>
      <c r="I212" s="31">
        <f t="shared" si="3"/>
        <v>26</v>
      </c>
      <c r="J212" s="3" t="str">
        <f>VLOOKUP(B212,'FD Salaries'!$M$2:$T$1000,6,false)</f>
        <v>BAL</v>
      </c>
      <c r="K212" s="3" t="str">
        <f>VLOOKUP(B212,'FD Salaries'!$M$2:$T$1000,7,false)</f>
        <v>NYG</v>
      </c>
      <c r="L212" s="32">
        <f>VLOOKUP(K212,'FD DvP'!A$2:F$34,if(A212="D",6,if(A212="TE",5,if(A212="WR",4,if(A212="RB",3,2)))),FALSE)/VLOOKUP("AVG",'FD DvP'!$A$2:$F$34,if(A212="D",6,if(A212="TE",5,if(A212="WR",4,if(A212="RB",3,2)))),false)</f>
        <v>0.8094777563</v>
      </c>
      <c r="M212" s="8">
        <f>VLOOKUP(J212,Odds!$L$2:$M$31,2,false)</f>
        <v>20.75</v>
      </c>
      <c r="N212" s="12">
        <f>VLOOKUP(if(A212="DST",K212,J212),'Avg Line'!$A$1:$B$32,2,false)</f>
        <v>23.8</v>
      </c>
      <c r="O212" s="31">
        <f t="shared" si="4"/>
        <v>0.8718487395</v>
      </c>
      <c r="P212" s="12">
        <f t="shared" si="5"/>
        <v>6.210531021</v>
      </c>
      <c r="Q212" s="12">
        <f t="shared" si="6"/>
        <v>0.9554663109</v>
      </c>
      <c r="R212" s="33">
        <f t="shared" si="7"/>
        <v>0.3114292093</v>
      </c>
      <c r="S212" s="33">
        <f t="shared" si="8"/>
        <v>0.05969049595</v>
      </c>
      <c r="T212" s="33">
        <f t="shared" si="9"/>
        <v>0.004358592741</v>
      </c>
      <c r="U212" s="3">
        <f>iferror(VLOOKUP(B212,Calendar!$A$2:$C$1001,2,false),"TBD")</f>
        <v>10</v>
      </c>
      <c r="V212" s="3">
        <f>iferror(VLOOKUP(B212,Calendar!$A$2:$C$1001,3,false),"TBD")</f>
        <v>6.1</v>
      </c>
    </row>
    <row r="213">
      <c r="A213" s="8" t="str">
        <f>VLOOKUP(B213,'FD Salaries'!$M$2:$T$1000,8,false)</f>
        <v>RB</v>
      </c>
      <c r="B213" s="3" t="s">
        <v>150</v>
      </c>
      <c r="C213" s="12" t="str">
        <f>iferror(VLOOKUP(B213,'FD Salaries'!$M$2:$P$1000,3,false)," ")</f>
        <v/>
      </c>
      <c r="D213" s="12" t="str">
        <f>iferror(VLOOKUP(B213,'FD Salaries'!$M$2:$P$1000,4,false)," ")</f>
        <v/>
      </c>
      <c r="E213" s="12">
        <f>VLOOKUP(B213,'FD Salaries'!$M$2:$T$1000,5,false)</f>
        <v>19.03999939</v>
      </c>
      <c r="F213" s="30">
        <f>VLOOKUP(B213,'FD Salaries'!$M$2:$N$1000,2,false)</f>
        <v>8100</v>
      </c>
      <c r="G213" s="31">
        <f t="shared" si="1"/>
        <v>16.2</v>
      </c>
      <c r="H213" s="31">
        <f t="shared" si="2"/>
        <v>24.3</v>
      </c>
      <c r="I213" s="31">
        <f t="shared" si="3"/>
        <v>32.4</v>
      </c>
      <c r="J213" s="3" t="str">
        <f>VLOOKUP(B213,'FD Salaries'!$M$2:$T$1000,6,false)</f>
        <v>DAL</v>
      </c>
      <c r="K213" s="3" t="str">
        <f>VLOOKUP(B213,'FD Salaries'!$M$2:$T$1000,7,false)</f>
        <v>GB</v>
      </c>
      <c r="L213" s="32">
        <f>VLOOKUP(K213,'FD DvP'!A$2:F$34,if(A213="D",6,if(A213="TE",5,if(A213="WR",4,if(A213="RB",3,2)))),FALSE)/VLOOKUP("AVG",'FD DvP'!$A$2:$F$34,if(A213="D",6,if(A213="TE",5,if(A213="WR",4,if(A213="RB",3,2)))),false)</f>
        <v>0.5962282398</v>
      </c>
      <c r="M213" s="8">
        <f>VLOOKUP(J213,Odds!$L$2:$M$31,2,false)</f>
        <v>21.25</v>
      </c>
      <c r="N213" s="12">
        <f>VLOOKUP(if(A213="DST",K213,J213),'Avg Line'!$A$1:$B$32,2,false)</f>
        <v>31.42</v>
      </c>
      <c r="O213" s="31">
        <f t="shared" si="4"/>
        <v>0.6763208148</v>
      </c>
      <c r="P213" s="12">
        <f t="shared" si="5"/>
        <v>7.677719227</v>
      </c>
      <c r="Q213" s="12">
        <f t="shared" si="6"/>
        <v>0.9478665712</v>
      </c>
      <c r="R213" s="33">
        <f t="shared" si="7"/>
        <v>0.736742005</v>
      </c>
      <c r="S213" s="33">
        <f t="shared" si="8"/>
        <v>0.3948629105</v>
      </c>
      <c r="T213" s="33">
        <f t="shared" si="9"/>
        <v>0.1216725046</v>
      </c>
      <c r="U213" s="3">
        <f>iferror(VLOOKUP(B213,Calendar!$A$2:$C$1001,2,false),"TBD")</f>
        <v>21.9</v>
      </c>
      <c r="V213" s="3">
        <f>iferror(VLOOKUP(B213,Calendar!$A$2:$C$1001,3,false),"TBD")</f>
        <v>9</v>
      </c>
    </row>
    <row r="214">
      <c r="A214" s="8" t="str">
        <f>VLOOKUP(B214,'FD Salaries'!$M$2:$T$1000,8,false)</f>
        <v>RB</v>
      </c>
      <c r="B214" s="3" t="s">
        <v>2455</v>
      </c>
      <c r="C214" s="12" t="str">
        <f>iferror(VLOOKUP(B214,'FD Salaries'!$M$2:$P$1000,3,false)," ")</f>
        <v/>
      </c>
      <c r="D214" s="12" t="str">
        <f>iferror(VLOOKUP(B214,'FD Salaries'!$M$2:$P$1000,4,false)," ")</f>
        <v/>
      </c>
      <c r="E214" s="12">
        <f>VLOOKUP(B214,'FD Salaries'!$M$2:$T$1000,5,false)</f>
        <v>6.299999873</v>
      </c>
      <c r="F214" s="30">
        <f>VLOOKUP(B214,'FD Salaries'!$M$2:$N$1000,2,false)</f>
        <v>4900</v>
      </c>
      <c r="G214" s="31">
        <f t="shared" si="1"/>
        <v>9.8</v>
      </c>
      <c r="H214" s="31">
        <f t="shared" si="2"/>
        <v>14.7</v>
      </c>
      <c r="I214" s="31">
        <f t="shared" si="3"/>
        <v>19.6</v>
      </c>
      <c r="J214" s="3" t="str">
        <f>VLOOKUP(B214,'FD Salaries'!$M$2:$T$1000,6,false)</f>
        <v>BAL</v>
      </c>
      <c r="K214" s="3" t="str">
        <f>VLOOKUP(B214,'FD Salaries'!$M$2:$T$1000,7,false)</f>
        <v>NYG</v>
      </c>
      <c r="L214" s="32">
        <f>VLOOKUP(K214,'FD DvP'!A$2:F$34,if(A214="D",6,if(A214="TE",5,if(A214="WR",4,if(A214="RB",3,2)))),FALSE)/VLOOKUP("AVG",'FD DvP'!$A$2:$F$34,if(A214="D",6,if(A214="TE",5,if(A214="WR",4,if(A214="RB",3,2)))),false)</f>
        <v>0.8094777563</v>
      </c>
      <c r="M214" s="8">
        <f>VLOOKUP(J214,Odds!$L$2:$M$31,2,false)</f>
        <v>20.75</v>
      </c>
      <c r="N214" s="12">
        <f>VLOOKUP(if(A214="DST",K214,J214),'Avg Line'!$A$1:$B$32,2,false)</f>
        <v>23.8</v>
      </c>
      <c r="O214" s="31">
        <f t="shared" si="4"/>
        <v>0.8718487395</v>
      </c>
      <c r="P214" s="12">
        <f t="shared" si="5"/>
        <v>4.446175528</v>
      </c>
      <c r="Q214" s="12">
        <f t="shared" si="6"/>
        <v>0.9073827607</v>
      </c>
      <c r="R214" s="33">
        <f t="shared" si="7"/>
        <v>0.05208127942</v>
      </c>
      <c r="S214" s="33">
        <f t="shared" si="8"/>
        <v>0</v>
      </c>
      <c r="T214" s="33">
        <f t="shared" si="9"/>
        <v>0</v>
      </c>
      <c r="U214" s="3">
        <f>iferror(VLOOKUP(B214,Calendar!$A$2:$C$1001,2,false),"TBD")</f>
        <v>8.5</v>
      </c>
      <c r="V214" s="3">
        <f>iferror(VLOOKUP(B214,Calendar!$A$2:$C$1001,3,false),"TBD")</f>
        <v>0.8</v>
      </c>
    </row>
    <row r="215">
      <c r="A215" s="8" t="str">
        <f>VLOOKUP(B215,'FD Salaries'!$M$2:$T$1000,8,false)</f>
        <v>RB</v>
      </c>
      <c r="B215" s="3" t="s">
        <v>514</v>
      </c>
      <c r="C215" s="12" t="str">
        <f>iferror(VLOOKUP(B215,'FD Salaries'!$M$2:$P$1000,3,false)," ")</f>
        <v>Q</v>
      </c>
      <c r="D215" s="12" t="str">
        <f>iferror(VLOOKUP(B215,'FD Salaries'!$M$2:$P$1000,4,false)," ")</f>
        <v>Shoulder</v>
      </c>
      <c r="E215" s="12">
        <f>VLOOKUP(B215,'FD Salaries'!$M$2:$T$1000,5,false)</f>
        <v>9.3</v>
      </c>
      <c r="F215" s="30">
        <f>VLOOKUP(B215,'FD Salaries'!$M$2:$N$1000,2,false)</f>
        <v>6900</v>
      </c>
      <c r="G215" s="31">
        <f t="shared" si="1"/>
        <v>13.8</v>
      </c>
      <c r="H215" s="31">
        <f t="shared" si="2"/>
        <v>20.7</v>
      </c>
      <c r="I215" s="31">
        <f t="shared" si="3"/>
        <v>27.6</v>
      </c>
      <c r="J215" s="3" t="str">
        <f>VLOOKUP(B215,'FD Salaries'!$M$2:$T$1000,6,false)</f>
        <v>CIN</v>
      </c>
      <c r="K215" s="3" t="str">
        <f>VLOOKUP(B215,'FD Salaries'!$M$2:$T$1000,7,false)</f>
        <v>NE</v>
      </c>
      <c r="L215" s="32">
        <f>VLOOKUP(K215,'FD DvP'!A$2:F$34,if(A215="D",6,if(A215="TE",5,if(A215="WR",4,if(A215="RB",3,2)))),FALSE)/VLOOKUP("AVG",'FD DvP'!$A$2:$F$34,if(A215="D",6,if(A215="TE",5,if(A215="WR",4,if(A215="RB",3,2)))),false)</f>
        <v>0.8268858801</v>
      </c>
      <c r="M215" s="8">
        <f>VLOOKUP(J215,Odds!$L$2:$M$31,2,false)</f>
        <v>19</v>
      </c>
      <c r="N215" s="12">
        <f>VLOOKUP(if(A215="DST",K215,J215),'Avg Line'!$A$1:$B$32,2,false)</f>
        <v>23.35</v>
      </c>
      <c r="O215" s="31">
        <f t="shared" si="4"/>
        <v>0.8137044968</v>
      </c>
      <c r="P215" s="12">
        <f t="shared" si="5"/>
        <v>6.257419058</v>
      </c>
      <c r="Q215" s="12">
        <f t="shared" si="6"/>
        <v>0.9068723273</v>
      </c>
      <c r="R215" s="33">
        <f t="shared" si="7"/>
        <v>0.2877397188</v>
      </c>
      <c r="S215" s="33">
        <f t="shared" si="8"/>
        <v>0.06943662333</v>
      </c>
      <c r="T215" s="33">
        <f t="shared" si="9"/>
        <v>0.008197535925</v>
      </c>
      <c r="U215" s="3">
        <f>iferror(VLOOKUP(B215,Calendar!$A$2:$C$1001,2,false),"TBD")</f>
        <v>9.6</v>
      </c>
      <c r="V215" s="3">
        <f>iferror(VLOOKUP(B215,Calendar!$A$2:$C$1001,3,false),"TBD")</f>
        <v>7.5</v>
      </c>
    </row>
    <row r="216">
      <c r="A216" s="8" t="str">
        <f>VLOOKUP(B216,'FD Salaries'!$M$2:$T$1000,8,false)</f>
        <v>RB</v>
      </c>
      <c r="B216" s="3" t="s">
        <v>612</v>
      </c>
      <c r="C216" s="12" t="str">
        <f>iferror(VLOOKUP(B216,'FD Salaries'!$M$2:$P$1000,3,false)," ")</f>
        <v/>
      </c>
      <c r="D216" s="12" t="str">
        <f>iferror(VLOOKUP(B216,'FD Salaries'!$M$2:$P$1000,4,false)," ")</f>
        <v/>
      </c>
      <c r="E216" s="12">
        <f>VLOOKUP(B216,'FD Salaries'!$M$2:$T$1000,5,false)</f>
        <v>7.766666412</v>
      </c>
      <c r="F216" s="30">
        <f>VLOOKUP(B216,'FD Salaries'!$M$2:$N$1000,2,false)</f>
        <v>5000</v>
      </c>
      <c r="G216" s="31">
        <f t="shared" si="1"/>
        <v>10</v>
      </c>
      <c r="H216" s="31">
        <f t="shared" si="2"/>
        <v>15</v>
      </c>
      <c r="I216" s="31">
        <f t="shared" si="3"/>
        <v>20</v>
      </c>
      <c r="J216" s="3" t="str">
        <f>VLOOKUP(B216,'FD Salaries'!$M$2:$T$1000,6,false)</f>
        <v>NYG</v>
      </c>
      <c r="K216" s="3" t="str">
        <f>VLOOKUP(B216,'FD Salaries'!$M$2:$T$1000,7,false)</f>
        <v>BAL</v>
      </c>
      <c r="L216" s="32">
        <f>VLOOKUP(K216,'FD DvP'!A$2:F$34,if(A216="D",6,if(A216="TE",5,if(A216="WR",4,if(A216="RB",3,2)))),FALSE)/VLOOKUP("AVG",'FD DvP'!$A$2:$F$34,if(A216="D",6,if(A216="TE",5,if(A216="WR",4,if(A216="RB",3,2)))),false)</f>
        <v>0.7098646035</v>
      </c>
      <c r="M216" s="8">
        <f>VLOOKUP(J216,Odds!$L$2:$M$31,2,false)</f>
        <v>23.75</v>
      </c>
      <c r="N216" s="12">
        <f>VLOOKUP(if(A216="DST",K216,J216),'Avg Line'!$A$1:$B$32,2,false)</f>
        <v>29.44</v>
      </c>
      <c r="O216" s="31">
        <f t="shared" si="4"/>
        <v>0.8067255435</v>
      </c>
      <c r="P216" s="12">
        <f t="shared" si="5"/>
        <v>4.447705073</v>
      </c>
      <c r="Q216" s="12">
        <f t="shared" si="6"/>
        <v>0.8895410147</v>
      </c>
      <c r="R216" s="33">
        <f t="shared" si="7"/>
        <v>0.5068779744</v>
      </c>
      <c r="S216" s="33">
        <f t="shared" si="8"/>
        <v>0.199103555</v>
      </c>
      <c r="T216" s="33">
        <f t="shared" si="9"/>
        <v>0.04392064093</v>
      </c>
      <c r="U216" s="3">
        <f>iferror(VLOOKUP(B216,Calendar!$A$2:$C$1001,2,false),"TBD")</f>
        <v>10.1</v>
      </c>
      <c r="V216" s="3">
        <f>iferror(VLOOKUP(B216,Calendar!$A$2:$C$1001,3,false),"TBD")</f>
        <v>5.8</v>
      </c>
    </row>
    <row r="217">
      <c r="A217" s="8" t="str">
        <f>VLOOKUP(B217,'FD Salaries'!$M$2:$T$1000,8,false)</f>
        <v>RB</v>
      </c>
      <c r="B217" s="3" t="s">
        <v>919</v>
      </c>
      <c r="C217" s="12" t="str">
        <f>iferror(VLOOKUP(B217,'FD Salaries'!$M$2:$P$1000,3,false)," ")</f>
        <v/>
      </c>
      <c r="D217" s="12" t="str">
        <f>iferror(VLOOKUP(B217,'FD Salaries'!$M$2:$P$1000,4,false)," ")</f>
        <v/>
      </c>
      <c r="E217" s="12">
        <f>VLOOKUP(B217,'FD Salaries'!$M$2:$T$1000,5,false)</f>
        <v>4.6</v>
      </c>
      <c r="F217" s="30">
        <f>VLOOKUP(B217,'FD Salaries'!$M$2:$N$1000,2,false)</f>
        <v>4500</v>
      </c>
      <c r="G217" s="31">
        <f t="shared" si="1"/>
        <v>9</v>
      </c>
      <c r="H217" s="31">
        <f t="shared" si="2"/>
        <v>13.5</v>
      </c>
      <c r="I217" s="31">
        <f t="shared" si="3"/>
        <v>18</v>
      </c>
      <c r="J217" s="3" t="str">
        <f>VLOOKUP(B217,'FD Salaries'!$M$2:$T$1000,6,false)</f>
        <v>IND</v>
      </c>
      <c r="K217" s="3" t="str">
        <f>VLOOKUP(B217,'FD Salaries'!$M$2:$T$1000,7,false)</f>
        <v>HOU</v>
      </c>
      <c r="L217" s="32">
        <f>VLOOKUP(K217,'FD DvP'!A$2:F$34,if(A217="D",6,if(A217="TE",5,if(A217="WR",4,if(A217="RB",3,2)))),FALSE)/VLOOKUP("AVG",'FD DvP'!$A$2:$F$34,if(A217="D",6,if(A217="TE",5,if(A217="WR",4,if(A217="RB",3,2)))),false)</f>
        <v>0.9951644101</v>
      </c>
      <c r="M217" s="8">
        <f>VLOOKUP(J217,Odds!$L$2:$M$31,2,false)</f>
        <v>21.5</v>
      </c>
      <c r="N217" s="12">
        <f>VLOOKUP(if(A217="DST",K217,J217),'Avg Line'!$A$1:$B$32,2,false)</f>
        <v>24.8</v>
      </c>
      <c r="O217" s="31">
        <f t="shared" si="4"/>
        <v>0.8669354839</v>
      </c>
      <c r="P217" s="12">
        <f t="shared" si="5"/>
        <v>3.968619361</v>
      </c>
      <c r="Q217" s="12">
        <f t="shared" si="6"/>
        <v>0.8819154136</v>
      </c>
      <c r="R217" s="33">
        <f t="shared" si="7"/>
        <v>0.1859668402</v>
      </c>
      <c r="S217" s="33">
        <f t="shared" si="8"/>
        <v>0.006209665326</v>
      </c>
      <c r="T217" s="33">
        <f t="shared" si="9"/>
        <v>0.00002002917452</v>
      </c>
      <c r="U217" s="3">
        <f>iferror(VLOOKUP(B217,Calendar!$A$2:$C$1001,2,false),"TBD")</f>
        <v>6.5</v>
      </c>
      <c r="V217" s="3">
        <f>iferror(VLOOKUP(B217,Calendar!$A$2:$C$1001,3,false),"TBD")</f>
        <v>2.8</v>
      </c>
    </row>
    <row r="218">
      <c r="A218" s="8" t="str">
        <f>VLOOKUP(B218,'FD Salaries'!$M$2:$T$1000,8,false)</f>
        <v>RB</v>
      </c>
      <c r="B218" s="3" t="s">
        <v>906</v>
      </c>
      <c r="C218" s="12" t="str">
        <f>iferror(VLOOKUP(B218,'FD Salaries'!$M$2:$P$1000,3,false)," ")</f>
        <v>Q</v>
      </c>
      <c r="D218" s="12" t="str">
        <f>iferror(VLOOKUP(B218,'FD Salaries'!$M$2:$P$1000,4,false)," ")</f>
        <v>Wrist</v>
      </c>
      <c r="E218" s="12">
        <f>VLOOKUP(B218,'FD Salaries'!$M$2:$T$1000,5,false)</f>
        <v>4.574999809</v>
      </c>
      <c r="F218" s="30">
        <f>VLOOKUP(B218,'FD Salaries'!$M$2:$N$1000,2,false)</f>
        <v>4500</v>
      </c>
      <c r="G218" s="31">
        <f t="shared" si="1"/>
        <v>9</v>
      </c>
      <c r="H218" s="31">
        <f t="shared" si="2"/>
        <v>13.5</v>
      </c>
      <c r="I218" s="31">
        <f t="shared" si="3"/>
        <v>18</v>
      </c>
      <c r="J218" s="3" t="str">
        <f>VLOOKUP(B218,'FD Salaries'!$M$2:$T$1000,6,false)</f>
        <v>IND</v>
      </c>
      <c r="K218" s="3" t="str">
        <f>VLOOKUP(B218,'FD Salaries'!$M$2:$T$1000,7,false)</f>
        <v>HOU</v>
      </c>
      <c r="L218" s="32">
        <f>VLOOKUP(K218,'FD DvP'!A$2:F$34,if(A218="D",6,if(A218="TE",5,if(A218="WR",4,if(A218="RB",3,2)))),FALSE)/VLOOKUP("AVG",'FD DvP'!$A$2:$F$34,if(A218="D",6,if(A218="TE",5,if(A218="WR",4,if(A218="RB",3,2)))),false)</f>
        <v>0.9951644101</v>
      </c>
      <c r="M218" s="8">
        <f>VLOOKUP(J218,Odds!$L$2:$M$31,2,false)</f>
        <v>21.5</v>
      </c>
      <c r="N218" s="12">
        <f>VLOOKUP(if(A218="DST",K218,J218),'Avg Line'!$A$1:$B$32,2,false)</f>
        <v>24.8</v>
      </c>
      <c r="O218" s="31">
        <f t="shared" si="4"/>
        <v>0.8669354839</v>
      </c>
      <c r="P218" s="12">
        <f t="shared" si="5"/>
        <v>3.947050613</v>
      </c>
      <c r="Q218" s="12">
        <f t="shared" si="6"/>
        <v>0.8771223585</v>
      </c>
      <c r="R218" s="33">
        <f t="shared" si="7"/>
        <v>0.03813695482</v>
      </c>
      <c r="S218" s="33">
        <f t="shared" si="8"/>
        <v>0.00006721941617</v>
      </c>
      <c r="T218" s="33">
        <f t="shared" si="9"/>
        <v>0.000000002264193277</v>
      </c>
      <c r="U218" s="3">
        <f>iferror(VLOOKUP(B218,Calendar!$A$2:$C$1001,2,false),"TBD")</f>
        <v>5.1</v>
      </c>
      <c r="V218" s="3">
        <f>iferror(VLOOKUP(B218,Calendar!$A$2:$C$1001,3,false),"TBD")</f>
        <v>2.2</v>
      </c>
    </row>
    <row r="219">
      <c r="A219" s="8" t="str">
        <f>VLOOKUP(B219,'FD Salaries'!$M$2:$T$1000,8,false)</f>
        <v>RB</v>
      </c>
      <c r="B219" s="3" t="s">
        <v>596</v>
      </c>
      <c r="C219" s="12" t="str">
        <f>iferror(VLOOKUP(B219,'FD Salaries'!$M$2:$P$1000,3,false)," ")</f>
        <v>Q</v>
      </c>
      <c r="D219" s="12" t="str">
        <f>iferror(VLOOKUP(B219,'FD Salaries'!$M$2:$P$1000,4,false)," ")</f>
        <v>Ankle</v>
      </c>
      <c r="E219" s="12">
        <f>VLOOKUP(B219,'FD Salaries'!$M$2:$T$1000,5,false)</f>
        <v>4.899999936</v>
      </c>
      <c r="F219" s="30">
        <f>VLOOKUP(B219,'FD Salaries'!$M$2:$N$1000,2,false)</f>
        <v>4600</v>
      </c>
      <c r="G219" s="31">
        <f t="shared" si="1"/>
        <v>9.2</v>
      </c>
      <c r="H219" s="31">
        <f t="shared" si="2"/>
        <v>13.8</v>
      </c>
      <c r="I219" s="31">
        <f t="shared" si="3"/>
        <v>18.4</v>
      </c>
      <c r="J219" s="3" t="str">
        <f>VLOOKUP(B219,'FD Salaries'!$M$2:$T$1000,6,false)</f>
        <v>KC</v>
      </c>
      <c r="K219" s="3" t="str">
        <f>VLOOKUP(B219,'FD Salaries'!$M$2:$T$1000,7,false)</f>
        <v>OAK</v>
      </c>
      <c r="L219" s="32">
        <f>VLOOKUP(K219,'FD DvP'!A$2:F$34,if(A219="D",6,if(A219="TE",5,if(A219="WR",4,if(A219="RB",3,2)))),FALSE)/VLOOKUP("AVG",'FD DvP'!$A$2:$F$34,if(A219="D",6,if(A219="TE",5,if(A219="WR",4,if(A219="RB",3,2)))),false)</f>
        <v>1.100580271</v>
      </c>
      <c r="M219" s="8">
        <f>VLOOKUP(J219,Odds!$L$2:$M$31,2,false)</f>
        <v>22.75</v>
      </c>
      <c r="N219" s="12">
        <f>VLOOKUP(if(A219="DST",K219,J219),'Avg Line'!$A$1:$B$32,2,false)</f>
        <v>31.17</v>
      </c>
      <c r="O219" s="31">
        <f t="shared" si="4"/>
        <v>0.7298684633</v>
      </c>
      <c r="P219" s="12">
        <f t="shared" si="5"/>
        <v>3.936066221</v>
      </c>
      <c r="Q219" s="12">
        <f t="shared" si="6"/>
        <v>0.8556665697</v>
      </c>
      <c r="R219" s="33">
        <f t="shared" si="7"/>
        <v>0.1186389259</v>
      </c>
      <c r="S219" s="33">
        <f t="shared" si="8"/>
        <v>0.0005325760013</v>
      </c>
      <c r="T219" s="33">
        <f t="shared" si="9"/>
        <v>0.00000004078151239</v>
      </c>
      <c r="U219" s="3">
        <f>iferror(VLOOKUP(B219,Calendar!$A$2:$C$1001,2,false),"TBD")</f>
        <v>6.6</v>
      </c>
      <c r="V219" s="3">
        <f>iferror(VLOOKUP(B219,Calendar!$A$2:$C$1001,3,false),"TBD")</f>
        <v>2.2</v>
      </c>
    </row>
    <row r="220">
      <c r="A220" s="8" t="str">
        <f>VLOOKUP(B220,'FD Salaries'!$M$2:$T$1000,8,false)</f>
        <v>RB</v>
      </c>
      <c r="B220" s="3" t="s">
        <v>2506</v>
      </c>
      <c r="C220" s="12" t="str">
        <f>iferror(VLOOKUP(B220,'FD Salaries'!$M$2:$P$1000,3,false)," ")</f>
        <v>NA</v>
      </c>
      <c r="D220" s="12" t="str">
        <f>iferror(VLOOKUP(B220,'FD Salaries'!$M$2:$P$1000,4,false)," ")</f>
        <v>Foot</v>
      </c>
      <c r="E220" s="12">
        <f>VLOOKUP(B220,'FD Salaries'!$M$2:$T$1000,5,false)</f>
        <v>5.366666794</v>
      </c>
      <c r="F220" s="30">
        <f>VLOOKUP(B220,'FD Salaries'!$M$2:$N$1000,2,false)</f>
        <v>4500</v>
      </c>
      <c r="G220" s="31">
        <f t="shared" si="1"/>
        <v>9</v>
      </c>
      <c r="H220" s="31">
        <f t="shared" si="2"/>
        <v>13.5</v>
      </c>
      <c r="I220" s="31">
        <f t="shared" si="3"/>
        <v>18</v>
      </c>
      <c r="J220" s="3" t="str">
        <f>VLOOKUP(B220,'FD Salaries'!$M$2:$T$1000,6,false)</f>
        <v>BAL</v>
      </c>
      <c r="K220" s="3" t="str">
        <f>VLOOKUP(B220,'FD Salaries'!$M$2:$T$1000,7,false)</f>
        <v>NYG</v>
      </c>
      <c r="L220" s="32">
        <f>VLOOKUP(K220,'FD DvP'!A$2:F$34,if(A220="D",6,if(A220="TE",5,if(A220="WR",4,if(A220="RB",3,2)))),FALSE)/VLOOKUP("AVG",'FD DvP'!$A$2:$F$34,if(A220="D",6,if(A220="TE",5,if(A220="WR",4,if(A220="RB",3,2)))),false)</f>
        <v>0.8094777563</v>
      </c>
      <c r="M220" s="8">
        <f>VLOOKUP(J220,Odds!$L$2:$M$31,2,false)</f>
        <v>20.75</v>
      </c>
      <c r="N220" s="12">
        <f>VLOOKUP(if(A220="DST",K220,J220),'Avg Line'!$A$1:$B$32,2,false)</f>
        <v>23.8</v>
      </c>
      <c r="O220" s="31">
        <f t="shared" si="4"/>
        <v>0.8718487395</v>
      </c>
      <c r="P220" s="12">
        <f t="shared" si="5"/>
        <v>3.787483023</v>
      </c>
      <c r="Q220" s="12">
        <f t="shared" si="6"/>
        <v>0.841662894</v>
      </c>
      <c r="R220" s="33" t="str">
        <f t="shared" si="7"/>
        <v>TBD</v>
      </c>
      <c r="S220" s="33" t="str">
        <f t="shared" si="8"/>
        <v>TBD</v>
      </c>
      <c r="T220" s="33" t="str">
        <f t="shared" si="9"/>
        <v>TBD</v>
      </c>
      <c r="U220" s="3" t="str">
        <f>iferror(VLOOKUP(B220,Calendar!$A$2:$C$1001,2,false),"TBD")</f>
        <v>TBD</v>
      </c>
      <c r="V220" s="3" t="str">
        <f>iferror(VLOOKUP(B220,Calendar!$A$2:$C$1001,3,false),"TBD")</f>
        <v>TBD</v>
      </c>
    </row>
    <row r="221">
      <c r="A221" s="8" t="str">
        <f>VLOOKUP(B221,'FD Salaries'!$M$2:$T$1000,8,false)</f>
        <v>RB</v>
      </c>
      <c r="B221" s="3" t="s">
        <v>2507</v>
      </c>
      <c r="C221" s="12" t="str">
        <f>iferror(VLOOKUP(B221,'FD Salaries'!$M$2:$P$1000,3,false)," ")</f>
        <v/>
      </c>
      <c r="D221" s="12" t="str">
        <f>iferror(VLOOKUP(B221,'FD Salaries'!$M$2:$P$1000,4,false)," ")</f>
        <v/>
      </c>
      <c r="E221" s="12">
        <f>VLOOKUP(B221,'FD Salaries'!$M$2:$T$1000,5,false)</f>
        <v>3.674999952</v>
      </c>
      <c r="F221" s="30">
        <f>VLOOKUP(B221,'FD Salaries'!$M$2:$N$1000,2,false)</f>
        <v>4500</v>
      </c>
      <c r="G221" s="31">
        <f t="shared" si="1"/>
        <v>9</v>
      </c>
      <c r="H221" s="31">
        <f t="shared" si="2"/>
        <v>13.5</v>
      </c>
      <c r="I221" s="31">
        <f t="shared" si="3"/>
        <v>18</v>
      </c>
      <c r="J221" s="3" t="str">
        <f>VLOOKUP(B221,'FD Salaries'!$M$2:$T$1000,6,false)</f>
        <v>SF</v>
      </c>
      <c r="K221" s="3" t="str">
        <f>VLOOKUP(B221,'FD Salaries'!$M$2:$T$1000,7,false)</f>
        <v>BUF</v>
      </c>
      <c r="L221" s="32">
        <f>VLOOKUP(K221,'FD DvP'!A$2:F$34,if(A221="D",6,if(A221="TE",5,if(A221="WR",4,if(A221="RB",3,2)))),FALSE)/VLOOKUP("AVG",'FD DvP'!$A$2:$F$34,if(A221="D",6,if(A221="TE",5,if(A221="WR",4,if(A221="RB",3,2)))),false)</f>
        <v>1.055125725</v>
      </c>
      <c r="M221" s="8">
        <f>VLOOKUP(J221,Odds!$L$2:$M$31,2,false)</f>
        <v>18.25</v>
      </c>
      <c r="N221" s="12">
        <f>VLOOKUP(if(A221="DST",K221,J221),'Avg Line'!$A$1:$B$32,2,false)</f>
        <v>18.7</v>
      </c>
      <c r="O221" s="31">
        <f t="shared" si="4"/>
        <v>0.9759358289</v>
      </c>
      <c r="P221" s="12">
        <f t="shared" si="5"/>
        <v>3.784276073</v>
      </c>
      <c r="Q221" s="12">
        <f t="shared" si="6"/>
        <v>0.8409502385</v>
      </c>
      <c r="R221" s="33" t="str">
        <f t="shared" si="7"/>
        <v>TBD</v>
      </c>
      <c r="S221" s="33" t="str">
        <f t="shared" si="8"/>
        <v>TBD</v>
      </c>
      <c r="T221" s="33" t="str">
        <f t="shared" si="9"/>
        <v>TBD</v>
      </c>
      <c r="U221" s="3" t="str">
        <f>iferror(VLOOKUP(B221,Calendar!$A$2:$C$1001,2,false),"TBD")</f>
        <v>TBD</v>
      </c>
      <c r="V221" s="3" t="str">
        <f>iferror(VLOOKUP(B221,Calendar!$A$2:$C$1001,3,false),"TBD")</f>
        <v>TBD</v>
      </c>
    </row>
    <row r="222">
      <c r="A222" s="8" t="str">
        <f>VLOOKUP(B222,'FD Salaries'!$M$2:$T$1000,8,false)</f>
        <v>RB</v>
      </c>
      <c r="B222" s="3" t="s">
        <v>2508</v>
      </c>
      <c r="C222" s="12" t="str">
        <f>iferror(VLOOKUP(B222,'FD Salaries'!$M$2:$P$1000,3,false)," ")</f>
        <v/>
      </c>
      <c r="D222" s="12" t="str">
        <f>iferror(VLOOKUP(B222,'FD Salaries'!$M$2:$P$1000,4,false)," ")</f>
        <v/>
      </c>
      <c r="E222" s="12">
        <f>VLOOKUP(B222,'FD Salaries'!$M$2:$T$1000,5,false)</f>
        <v>4.100000109</v>
      </c>
      <c r="F222" s="30">
        <f>VLOOKUP(B222,'FD Salaries'!$M$2:$N$1000,2,false)</f>
        <v>4500</v>
      </c>
      <c r="G222" s="31">
        <f t="shared" si="1"/>
        <v>9</v>
      </c>
      <c r="H222" s="31">
        <f t="shared" si="2"/>
        <v>13.5</v>
      </c>
      <c r="I222" s="31">
        <f t="shared" si="3"/>
        <v>18</v>
      </c>
      <c r="J222" s="3" t="str">
        <f>VLOOKUP(B222,'FD Salaries'!$M$2:$T$1000,6,false)</f>
        <v>JAC</v>
      </c>
      <c r="K222" s="3" t="str">
        <f>VLOOKUP(B222,'FD Salaries'!$M$2:$T$1000,7,false)</f>
        <v>CHI</v>
      </c>
      <c r="L222" s="32">
        <f>VLOOKUP(K222,'FD DvP'!A$2:F$34,if(A222="D",6,if(A222="TE",5,if(A222="WR",4,if(A222="RB",3,2)))),FALSE)/VLOOKUP("AVG",'FD DvP'!$A$2:$F$34,if(A222="D",6,if(A222="TE",5,if(A222="WR",4,if(A222="RB",3,2)))),false)</f>
        <v>0.8829787234</v>
      </c>
      <c r="M222" s="8">
        <f>VLOOKUP(J222,Odds!$L$2:$M$31,2,false)</f>
        <v>22.5</v>
      </c>
      <c r="N222" s="12">
        <f>VLOOKUP(if(A222="DST",K222,J222),'Avg Line'!$A$1:$B$32,2,false)</f>
        <v>22.19</v>
      </c>
      <c r="O222" s="31">
        <f t="shared" si="4"/>
        <v>1.013970257</v>
      </c>
      <c r="P222" s="12">
        <f t="shared" si="5"/>
        <v>3.670788166</v>
      </c>
      <c r="Q222" s="12">
        <f t="shared" si="6"/>
        <v>0.8157307035</v>
      </c>
      <c r="R222" s="33" t="str">
        <f t="shared" si="7"/>
        <v>TBD</v>
      </c>
      <c r="S222" s="33" t="str">
        <f t="shared" si="8"/>
        <v>TBD</v>
      </c>
      <c r="T222" s="33" t="str">
        <f t="shared" si="9"/>
        <v>TBD</v>
      </c>
      <c r="U222" s="3" t="str">
        <f>iferror(VLOOKUP(B222,Calendar!$A$2:$C$1001,2,false),"TBD")</f>
        <v>TBD</v>
      </c>
      <c r="V222" s="3" t="str">
        <f>iferror(VLOOKUP(B222,Calendar!$A$2:$C$1001,3,false),"TBD")</f>
        <v>TBD</v>
      </c>
    </row>
    <row r="223">
      <c r="A223" s="8" t="str">
        <f>VLOOKUP(B223,'FD Salaries'!$M$2:$T$1000,8,false)</f>
        <v>RB</v>
      </c>
      <c r="B223" s="3" t="s">
        <v>2466</v>
      </c>
      <c r="C223" s="12" t="str">
        <f>iferror(VLOOKUP(B223,'FD Salaries'!$M$2:$P$1000,3,false)," ")</f>
        <v>IR</v>
      </c>
      <c r="D223" s="12" t="str">
        <f>iferror(VLOOKUP(B223,'FD Salaries'!$M$2:$P$1000,4,false)," ")</f>
        <v>Groin</v>
      </c>
      <c r="E223" s="12">
        <f>VLOOKUP(B223,'FD Salaries'!$M$2:$T$1000,5,false)</f>
        <v>3.875</v>
      </c>
      <c r="F223" s="30">
        <f>VLOOKUP(B223,'FD Salaries'!$M$2:$N$1000,2,false)</f>
        <v>4500</v>
      </c>
      <c r="G223" s="31">
        <f t="shared" si="1"/>
        <v>9</v>
      </c>
      <c r="H223" s="31">
        <f t="shared" si="2"/>
        <v>13.5</v>
      </c>
      <c r="I223" s="31">
        <f t="shared" si="3"/>
        <v>18</v>
      </c>
      <c r="J223" s="3" t="str">
        <f>VLOOKUP(B223,'FD Salaries'!$M$2:$T$1000,6,false)</f>
        <v>ARI</v>
      </c>
      <c r="K223" s="3" t="str">
        <f>VLOOKUP(B223,'FD Salaries'!$M$2:$T$1000,7,false)</f>
        <v>NYJ</v>
      </c>
      <c r="L223" s="32">
        <f>VLOOKUP(K223,'FD DvP'!A$2:F$34,if(A223="D",6,if(A223="TE",5,if(A223="WR",4,if(A223="RB",3,2)))),FALSE)/VLOOKUP("AVG",'FD DvP'!$A$2:$F$34,if(A223="D",6,if(A223="TE",5,if(A223="WR",4,if(A223="RB",3,2)))),false)</f>
        <v>0.8945841393</v>
      </c>
      <c r="M223" s="8">
        <f>VLOOKUP(J223,Odds!$L$2:$M$31,2,false)</f>
        <v>27.5</v>
      </c>
      <c r="N223" s="12">
        <f>VLOOKUP(if(A223="DST",K223,J223),'Avg Line'!$A$1:$B$32,2,false)</f>
        <v>26.3</v>
      </c>
      <c r="O223" s="31">
        <f t="shared" si="4"/>
        <v>1.045627376</v>
      </c>
      <c r="P223" s="12">
        <f t="shared" si="5"/>
        <v>3.624681458</v>
      </c>
      <c r="Q223" s="12">
        <f t="shared" si="6"/>
        <v>0.8054847684</v>
      </c>
      <c r="R223" s="33">
        <f t="shared" si="7"/>
        <v>0.1633532774</v>
      </c>
      <c r="S223" s="33">
        <f t="shared" si="8"/>
        <v>0.03243493514</v>
      </c>
      <c r="T223" s="33">
        <f t="shared" si="9"/>
        <v>0.003348588548</v>
      </c>
      <c r="U223" s="3">
        <f>iferror(VLOOKUP(B223,Calendar!$A$2:$C$1001,2,false),"TBD")</f>
        <v>3.9</v>
      </c>
      <c r="V223" s="3">
        <f>iferror(VLOOKUP(B223,Calendar!$A$2:$C$1001,3,false),"TBD")</f>
        <v>5.2</v>
      </c>
    </row>
    <row r="224">
      <c r="A224" s="8" t="str">
        <f>VLOOKUP(B224,'FD Salaries'!$M$2:$T$1000,8,false)</f>
        <v>RB</v>
      </c>
      <c r="B224" s="3" t="s">
        <v>2509</v>
      </c>
      <c r="C224" s="12" t="str">
        <f>iferror(VLOOKUP(B224,'FD Salaries'!$M$2:$P$1000,3,false)," ")</f>
        <v/>
      </c>
      <c r="D224" s="12" t="str">
        <f>iferror(VLOOKUP(B224,'FD Salaries'!$M$2:$P$1000,4,false)," ")</f>
        <v/>
      </c>
      <c r="E224" s="12">
        <f>VLOOKUP(B224,'FD Salaries'!$M$2:$T$1000,5,false)</f>
        <v>2.357142857</v>
      </c>
      <c r="F224" s="30">
        <f>VLOOKUP(B224,'FD Salaries'!$M$2:$N$1000,2,false)</f>
        <v>4500</v>
      </c>
      <c r="G224" s="31">
        <f t="shared" si="1"/>
        <v>9</v>
      </c>
      <c r="H224" s="31">
        <f t="shared" si="2"/>
        <v>13.5</v>
      </c>
      <c r="I224" s="31">
        <f t="shared" si="3"/>
        <v>18</v>
      </c>
      <c r="J224" s="3" t="str">
        <f>VLOOKUP(B224,'FD Salaries'!$M$2:$T$1000,6,false)</f>
        <v>HOU</v>
      </c>
      <c r="K224" s="3" t="str">
        <f>VLOOKUP(B224,'FD Salaries'!$M$2:$T$1000,7,false)</f>
        <v>IND</v>
      </c>
      <c r="L224" s="32">
        <f>VLOOKUP(K224,'FD DvP'!A$2:F$34,if(A224="D",6,if(A224="TE",5,if(A224="WR",4,if(A224="RB",3,2)))),FALSE)/VLOOKUP("AVG",'FD DvP'!$A$2:$F$34,if(A224="D",6,if(A224="TE",5,if(A224="WR",4,if(A224="RB",3,2)))),false)</f>
        <v>1.334622824</v>
      </c>
      <c r="M224" s="8">
        <f>VLOOKUP(J224,Odds!$L$2:$M$31,2,false)</f>
        <v>24.5</v>
      </c>
      <c r="N224" s="12">
        <f>VLOOKUP(if(A224="DST",K224,J224),'Avg Line'!$A$1:$B$32,2,false)</f>
        <v>21.44</v>
      </c>
      <c r="O224" s="31">
        <f t="shared" si="4"/>
        <v>1.142723881</v>
      </c>
      <c r="P224" s="12">
        <f t="shared" si="5"/>
        <v>3.594891235</v>
      </c>
      <c r="Q224" s="12">
        <f t="shared" si="6"/>
        <v>0.798864719</v>
      </c>
      <c r="R224" s="33" t="str">
        <f t="shared" si="7"/>
        <v>TBD</v>
      </c>
      <c r="S224" s="33" t="str">
        <f t="shared" si="8"/>
        <v>TBD</v>
      </c>
      <c r="T224" s="33" t="str">
        <f t="shared" si="9"/>
        <v>TBD</v>
      </c>
      <c r="U224" s="3" t="str">
        <f>iferror(VLOOKUP(B224,Calendar!$A$2:$C$1001,2,false),"TBD")</f>
        <v>TBD</v>
      </c>
      <c r="V224" s="3" t="str">
        <f>iferror(VLOOKUP(B224,Calendar!$A$2:$C$1001,3,false),"TBD")</f>
        <v>TBD</v>
      </c>
    </row>
    <row r="225">
      <c r="A225" s="8" t="str">
        <f>VLOOKUP(B225,'FD Salaries'!$M$2:$T$1000,8,false)</f>
        <v>RB</v>
      </c>
      <c r="B225" s="3" t="s">
        <v>798</v>
      </c>
      <c r="C225" s="12" t="str">
        <f>iferror(VLOOKUP(B225,'FD Salaries'!$M$2:$P$1000,3,false)," ")</f>
        <v/>
      </c>
      <c r="D225" s="12" t="str">
        <f>iferror(VLOOKUP(B225,'FD Salaries'!$M$2:$P$1000,4,false)," ")</f>
        <v/>
      </c>
      <c r="E225" s="12">
        <f>VLOOKUP(B225,'FD Salaries'!$M$2:$T$1000,5,false)</f>
        <v>4.050000191</v>
      </c>
      <c r="F225" s="30">
        <f>VLOOKUP(B225,'FD Salaries'!$M$2:$N$1000,2,false)</f>
        <v>5300</v>
      </c>
      <c r="G225" s="31">
        <f t="shared" si="1"/>
        <v>10.6</v>
      </c>
      <c r="H225" s="31">
        <f t="shared" si="2"/>
        <v>15.9</v>
      </c>
      <c r="I225" s="31">
        <f t="shared" si="3"/>
        <v>21.2</v>
      </c>
      <c r="J225" s="3" t="str">
        <f>VLOOKUP(B225,'FD Salaries'!$M$2:$T$1000,6,false)</f>
        <v>DET</v>
      </c>
      <c r="K225" s="3" t="str">
        <f>VLOOKUP(B225,'FD Salaries'!$M$2:$T$1000,7,false)</f>
        <v>LA</v>
      </c>
      <c r="L225" s="32">
        <f>VLOOKUP(K225,'FD DvP'!A$2:F$34,if(A225="D",6,if(A225="TE",5,if(A225="WR",4,if(A225="RB",3,2)))),FALSE)/VLOOKUP("AVG",'FD DvP'!$A$2:$F$34,if(A225="D",6,if(A225="TE",5,if(A225="WR",4,if(A225="RB",3,2)))),false)</f>
        <v>1.030947776</v>
      </c>
      <c r="M225" s="8">
        <f>VLOOKUP(J225,Odds!$L$2:$M$31,2,false)</f>
        <v>23.5</v>
      </c>
      <c r="N225" s="12">
        <f>VLOOKUP(if(A225="DST",K225,J225),'Avg Line'!$A$1:$B$32,2,false)</f>
        <v>23.75</v>
      </c>
      <c r="O225" s="31">
        <f t="shared" si="4"/>
        <v>0.9894736842</v>
      </c>
      <c r="P225" s="12">
        <f t="shared" si="5"/>
        <v>4.131387754</v>
      </c>
      <c r="Q225" s="12">
        <f t="shared" si="6"/>
        <v>0.7795071235</v>
      </c>
      <c r="R225" s="33">
        <f t="shared" si="7"/>
        <v>0</v>
      </c>
      <c r="S225" s="33">
        <f t="shared" si="8"/>
        <v>0</v>
      </c>
      <c r="T225" s="33">
        <f t="shared" si="9"/>
        <v>0</v>
      </c>
      <c r="U225" s="3">
        <f>iferror(VLOOKUP(B225,Calendar!$A$2:$C$1001,2,false),"TBD")</f>
        <v>4.8</v>
      </c>
      <c r="V225" s="3">
        <f>iferror(VLOOKUP(B225,Calendar!$A$2:$C$1001,3,false),"TBD")</f>
        <v>0.6</v>
      </c>
    </row>
    <row r="226">
      <c r="A226" s="8" t="str">
        <f>VLOOKUP(B226,'FD Salaries'!$M$2:$T$1000,8,false)</f>
        <v>RB</v>
      </c>
      <c r="B226" s="3" t="s">
        <v>614</v>
      </c>
      <c r="C226" s="12" t="str">
        <f>iferror(VLOOKUP(B226,'FD Salaries'!$M$2:$P$1000,3,false)," ")</f>
        <v/>
      </c>
      <c r="D226" s="12" t="str">
        <f>iferror(VLOOKUP(B226,'FD Salaries'!$M$2:$P$1000,4,false)," ")</f>
        <v/>
      </c>
      <c r="E226" s="12">
        <f>VLOOKUP(B226,'FD Salaries'!$M$2:$T$1000,5,false)</f>
        <v>5.849999905</v>
      </c>
      <c r="F226" s="30">
        <f>VLOOKUP(B226,'FD Salaries'!$M$2:$N$1000,2,false)</f>
        <v>4500</v>
      </c>
      <c r="G226" s="31">
        <f t="shared" si="1"/>
        <v>9</v>
      </c>
      <c r="H226" s="31">
        <f t="shared" si="2"/>
        <v>13.5</v>
      </c>
      <c r="I226" s="31">
        <f t="shared" si="3"/>
        <v>18</v>
      </c>
      <c r="J226" s="3" t="str">
        <f>VLOOKUP(B226,'FD Salaries'!$M$2:$T$1000,6,false)</f>
        <v>NYG</v>
      </c>
      <c r="K226" s="3" t="str">
        <f>VLOOKUP(B226,'FD Salaries'!$M$2:$T$1000,7,false)</f>
        <v>BAL</v>
      </c>
      <c r="L226" s="32">
        <f>VLOOKUP(K226,'FD DvP'!A$2:F$34,if(A226="D",6,if(A226="TE",5,if(A226="WR",4,if(A226="RB",3,2)))),FALSE)/VLOOKUP("AVG",'FD DvP'!$A$2:$F$34,if(A226="D",6,if(A226="TE",5,if(A226="WR",4,if(A226="RB",3,2)))),false)</f>
        <v>0.7098646035</v>
      </c>
      <c r="M226" s="8">
        <f>VLOOKUP(J226,Odds!$L$2:$M$31,2,false)</f>
        <v>23.75</v>
      </c>
      <c r="N226" s="12">
        <f>VLOOKUP(if(A226="DST",K226,J226),'Avg Line'!$A$1:$B$32,2,false)</f>
        <v>29.44</v>
      </c>
      <c r="O226" s="31">
        <f t="shared" si="4"/>
        <v>0.8067255435</v>
      </c>
      <c r="P226" s="12">
        <f t="shared" si="5"/>
        <v>3.350095507</v>
      </c>
      <c r="Q226" s="12">
        <f t="shared" si="6"/>
        <v>0.7444656683</v>
      </c>
      <c r="R226" s="33">
        <f t="shared" si="7"/>
        <v>0.3085375387</v>
      </c>
      <c r="S226" s="33">
        <f t="shared" si="8"/>
        <v>0.07528798641</v>
      </c>
      <c r="T226" s="33">
        <f t="shared" si="9"/>
        <v>0.008774475096</v>
      </c>
      <c r="U226" s="3">
        <f>iferror(VLOOKUP(B226,Calendar!$A$2:$C$1001,2,false),"TBD")</f>
        <v>6.6</v>
      </c>
      <c r="V226" s="3">
        <f>iferror(VLOOKUP(B226,Calendar!$A$2:$C$1001,3,false),"TBD")</f>
        <v>4.8</v>
      </c>
    </row>
    <row r="227">
      <c r="A227" s="8" t="str">
        <f>VLOOKUP(B227,'FD Salaries'!$M$2:$T$1000,8,false)</f>
        <v>RB</v>
      </c>
      <c r="B227" s="3" t="s">
        <v>578</v>
      </c>
      <c r="C227" s="12" t="str">
        <f>iferror(VLOOKUP(B227,'FD Salaries'!$M$2:$P$1000,3,false)," ")</f>
        <v>Q</v>
      </c>
      <c r="D227" s="12" t="str">
        <f>iferror(VLOOKUP(B227,'FD Salaries'!$M$2:$P$1000,4,false)," ")</f>
        <v>Ankle</v>
      </c>
      <c r="E227" s="12">
        <f>VLOOKUP(B227,'FD Salaries'!$M$2:$T$1000,5,false)</f>
        <v>3.775000095</v>
      </c>
      <c r="F227" s="30">
        <f>VLOOKUP(B227,'FD Salaries'!$M$2:$N$1000,2,false)</f>
        <v>5200</v>
      </c>
      <c r="G227" s="31">
        <f t="shared" si="1"/>
        <v>10.4</v>
      </c>
      <c r="H227" s="31">
        <f t="shared" si="2"/>
        <v>15.6</v>
      </c>
      <c r="I227" s="31">
        <f t="shared" si="3"/>
        <v>20.8</v>
      </c>
      <c r="J227" s="3" t="str">
        <f>VLOOKUP(B227,'FD Salaries'!$M$2:$T$1000,6,false)</f>
        <v>DET</v>
      </c>
      <c r="K227" s="3" t="str">
        <f>VLOOKUP(B227,'FD Salaries'!$M$2:$T$1000,7,false)</f>
        <v>LA</v>
      </c>
      <c r="L227" s="32">
        <f>VLOOKUP(K227,'FD DvP'!A$2:F$34,if(A227="D",6,if(A227="TE",5,if(A227="WR",4,if(A227="RB",3,2)))),FALSE)/VLOOKUP("AVG",'FD DvP'!$A$2:$F$34,if(A227="D",6,if(A227="TE",5,if(A227="WR",4,if(A227="RB",3,2)))),false)</f>
        <v>1.030947776</v>
      </c>
      <c r="M227" s="8">
        <f>VLOOKUP(J227,Odds!$L$2:$M$31,2,false)</f>
        <v>23.5</v>
      </c>
      <c r="N227" s="12">
        <f>VLOOKUP(if(A227="DST",K227,J227),'Avg Line'!$A$1:$B$32,2,false)</f>
        <v>23.75</v>
      </c>
      <c r="O227" s="31">
        <f t="shared" si="4"/>
        <v>0.9894736842</v>
      </c>
      <c r="P227" s="12">
        <f t="shared" si="5"/>
        <v>3.850861341</v>
      </c>
      <c r="Q227" s="12">
        <f t="shared" si="6"/>
        <v>0.7405502579</v>
      </c>
      <c r="R227" s="33">
        <f t="shared" si="7"/>
        <v>0.00003167124183</v>
      </c>
      <c r="S227" s="33">
        <f t="shared" si="8"/>
        <v>0</v>
      </c>
      <c r="T227" s="33">
        <f t="shared" si="9"/>
        <v>0</v>
      </c>
      <c r="U227" s="3">
        <f>iferror(VLOOKUP(B227,Calendar!$A$2:$C$1001,2,false),"TBD")</f>
        <v>4</v>
      </c>
      <c r="V227" s="3">
        <f>iferror(VLOOKUP(B227,Calendar!$A$2:$C$1001,3,false),"TBD")</f>
        <v>1.6</v>
      </c>
    </row>
    <row r="228">
      <c r="A228" s="8" t="str">
        <f>VLOOKUP(B228,'FD Salaries'!$M$2:$T$1000,8,false)</f>
        <v>RB</v>
      </c>
      <c r="B228" s="3" t="s">
        <v>2510</v>
      </c>
      <c r="C228" s="12" t="str">
        <f>iferror(VLOOKUP(B228,'FD Salaries'!$M$2:$P$1000,3,false)," ")</f>
        <v/>
      </c>
      <c r="D228" s="12" t="str">
        <f>iferror(VLOOKUP(B228,'FD Salaries'!$M$2:$P$1000,4,false)," ")</f>
        <v/>
      </c>
      <c r="E228" s="12">
        <f>VLOOKUP(B228,'FD Salaries'!$M$2:$T$1000,5,false)</f>
        <v>3.46666654</v>
      </c>
      <c r="F228" s="30">
        <f>VLOOKUP(B228,'FD Salaries'!$M$2:$N$1000,2,false)</f>
        <v>4500</v>
      </c>
      <c r="G228" s="31">
        <f t="shared" si="1"/>
        <v>9</v>
      </c>
      <c r="H228" s="31">
        <f t="shared" si="2"/>
        <v>13.5</v>
      </c>
      <c r="I228" s="31">
        <f t="shared" si="3"/>
        <v>18</v>
      </c>
      <c r="J228" s="3" t="str">
        <f>VLOOKUP(B228,'FD Salaries'!$M$2:$T$1000,6,false)</f>
        <v>ARI</v>
      </c>
      <c r="K228" s="3" t="str">
        <f>VLOOKUP(B228,'FD Salaries'!$M$2:$T$1000,7,false)</f>
        <v>NYJ</v>
      </c>
      <c r="L228" s="32">
        <f>VLOOKUP(K228,'FD DvP'!A$2:F$34,if(A228="D",6,if(A228="TE",5,if(A228="WR",4,if(A228="RB",3,2)))),FALSE)/VLOOKUP("AVG",'FD DvP'!$A$2:$F$34,if(A228="D",6,if(A228="TE",5,if(A228="WR",4,if(A228="RB",3,2)))),false)</f>
        <v>0.8945841393</v>
      </c>
      <c r="M228" s="8">
        <f>VLOOKUP(J228,Odds!$L$2:$M$31,2,false)</f>
        <v>27.5</v>
      </c>
      <c r="N228" s="12">
        <f>VLOOKUP(if(A228="DST",K228,J228),'Avg Line'!$A$1:$B$32,2,false)</f>
        <v>26.3</v>
      </c>
      <c r="O228" s="31">
        <f t="shared" si="4"/>
        <v>1.045627376</v>
      </c>
      <c r="P228" s="12">
        <f t="shared" si="5"/>
        <v>3.242725658</v>
      </c>
      <c r="Q228" s="12">
        <f t="shared" si="6"/>
        <v>0.7206057019</v>
      </c>
      <c r="R228" s="33" t="str">
        <f t="shared" si="7"/>
        <v>TBD</v>
      </c>
      <c r="S228" s="33" t="str">
        <f t="shared" si="8"/>
        <v>TBD</v>
      </c>
      <c r="T228" s="33" t="str">
        <f t="shared" si="9"/>
        <v>TBD</v>
      </c>
      <c r="U228" s="3" t="str">
        <f>iferror(VLOOKUP(B228,Calendar!$A$2:$C$1001,2,false),"TBD")</f>
        <v>TBD</v>
      </c>
      <c r="V228" s="3" t="str">
        <f>iferror(VLOOKUP(B228,Calendar!$A$2:$C$1001,3,false),"TBD")</f>
        <v>TBD</v>
      </c>
    </row>
    <row r="229">
      <c r="A229" s="8" t="str">
        <f>VLOOKUP(B229,'FD Salaries'!$M$2:$T$1000,8,false)</f>
        <v>RB</v>
      </c>
      <c r="B229" s="3" t="s">
        <v>2511</v>
      </c>
      <c r="C229" s="12" t="str">
        <f>iferror(VLOOKUP(B229,'FD Salaries'!$M$2:$P$1000,3,false)," ")</f>
        <v/>
      </c>
      <c r="D229" s="12" t="str">
        <f>iferror(VLOOKUP(B229,'FD Salaries'!$M$2:$P$1000,4,false)," ")</f>
        <v/>
      </c>
      <c r="E229" s="12">
        <f>VLOOKUP(B229,'FD Salaries'!$M$2:$T$1000,5,false)</f>
        <v>2.737499952</v>
      </c>
      <c r="F229" s="30">
        <f>VLOOKUP(B229,'FD Salaries'!$M$2:$N$1000,2,false)</f>
        <v>4500</v>
      </c>
      <c r="G229" s="31">
        <f t="shared" si="1"/>
        <v>9</v>
      </c>
      <c r="H229" s="31">
        <f t="shared" si="2"/>
        <v>13.5</v>
      </c>
      <c r="I229" s="31">
        <f t="shared" si="3"/>
        <v>18</v>
      </c>
      <c r="J229" s="3" t="str">
        <f>VLOOKUP(B229,'FD Salaries'!$M$2:$T$1000,6,false)</f>
        <v>OAK</v>
      </c>
      <c r="K229" s="3" t="str">
        <f>VLOOKUP(B229,'FD Salaries'!$M$2:$T$1000,7,false)</f>
        <v>KC</v>
      </c>
      <c r="L229" s="32">
        <f>VLOOKUP(K229,'FD DvP'!A$2:F$34,if(A229="D",6,if(A229="TE",5,if(A229="WR",4,if(A229="RB",3,2)))),FALSE)/VLOOKUP("AVG",'FD DvP'!$A$2:$F$34,if(A229="D",6,if(A229="TE",5,if(A229="WR",4,if(A229="RB",3,2)))),false)</f>
        <v>1.195841393</v>
      </c>
      <c r="M229" s="8">
        <f>VLOOKUP(J229,Odds!$L$2:$M$31,2,false)</f>
        <v>23.75</v>
      </c>
      <c r="N229" s="12">
        <f>VLOOKUP(if(A229="DST",K229,J229),'Avg Line'!$A$1:$B$32,2,false)</f>
        <v>24.3</v>
      </c>
      <c r="O229" s="31">
        <f t="shared" si="4"/>
        <v>0.9773662551</v>
      </c>
      <c r="P229" s="12">
        <f t="shared" si="5"/>
        <v>3.199521572</v>
      </c>
      <c r="Q229" s="12">
        <f t="shared" si="6"/>
        <v>0.7110047937</v>
      </c>
      <c r="R229" s="33" t="str">
        <f t="shared" si="7"/>
        <v>TBD</v>
      </c>
      <c r="S229" s="33" t="str">
        <f t="shared" si="8"/>
        <v>TBD</v>
      </c>
      <c r="T229" s="33" t="str">
        <f t="shared" si="9"/>
        <v>TBD</v>
      </c>
      <c r="U229" s="3" t="str">
        <f>iferror(VLOOKUP(B229,Calendar!$A$2:$C$1001,2,false),"TBD")</f>
        <v>TBD</v>
      </c>
      <c r="V229" s="3" t="str">
        <f>iferror(VLOOKUP(B229,Calendar!$A$2:$C$1001,3,false),"TBD")</f>
        <v>TBD</v>
      </c>
    </row>
    <row r="230">
      <c r="A230" s="8" t="str">
        <f>VLOOKUP(B230,'FD Salaries'!$M$2:$T$1000,8,false)</f>
        <v>RB</v>
      </c>
      <c r="B230" s="3" t="s">
        <v>2512</v>
      </c>
      <c r="C230" s="12" t="str">
        <f>iferror(VLOOKUP(B230,'FD Salaries'!$M$2:$P$1000,3,false)," ")</f>
        <v/>
      </c>
      <c r="D230" s="12" t="str">
        <f>iferror(VLOOKUP(B230,'FD Salaries'!$M$2:$P$1000,4,false)," ")</f>
        <v/>
      </c>
      <c r="E230" s="12">
        <f>VLOOKUP(B230,'FD Salaries'!$M$2:$T$1000,5,false)</f>
        <v>2.549999952</v>
      </c>
      <c r="F230" s="30">
        <f>VLOOKUP(B230,'FD Salaries'!$M$2:$N$1000,2,false)</f>
        <v>4500</v>
      </c>
      <c r="G230" s="31">
        <f t="shared" si="1"/>
        <v>9</v>
      </c>
      <c r="H230" s="31">
        <f t="shared" si="2"/>
        <v>13.5</v>
      </c>
      <c r="I230" s="31">
        <f t="shared" si="3"/>
        <v>18</v>
      </c>
      <c r="J230" s="3" t="str">
        <f>VLOOKUP(B230,'FD Salaries'!$M$2:$T$1000,6,false)</f>
        <v>NE</v>
      </c>
      <c r="K230" s="3" t="str">
        <f>VLOOKUP(B230,'FD Salaries'!$M$2:$T$1000,7,false)</f>
        <v>CIN</v>
      </c>
      <c r="L230" s="32">
        <f>VLOOKUP(K230,'FD DvP'!A$2:F$34,if(A230="D",6,if(A230="TE",5,if(A230="WR",4,if(A230="RB",3,2)))),FALSE)/VLOOKUP("AVG",'FD DvP'!$A$2:$F$34,if(A230="D",6,if(A230="TE",5,if(A230="WR",4,if(A230="RB",3,2)))),false)</f>
        <v>0.9854932302</v>
      </c>
      <c r="M230" s="8">
        <f>VLOOKUP(J230,Odds!$L$2:$M$31,2,false)</f>
        <v>28</v>
      </c>
      <c r="N230" s="12">
        <f>VLOOKUP(if(A230="DST",K230,J230),'Avg Line'!$A$1:$B$32,2,false)</f>
        <v>22.35</v>
      </c>
      <c r="O230" s="31">
        <f t="shared" si="4"/>
        <v>1.252796421</v>
      </c>
      <c r="P230" s="12">
        <f t="shared" si="5"/>
        <v>3.148287039</v>
      </c>
      <c r="Q230" s="12">
        <f t="shared" si="6"/>
        <v>0.699619342</v>
      </c>
      <c r="R230" s="33" t="str">
        <f t="shared" si="7"/>
        <v>TBD</v>
      </c>
      <c r="S230" s="33" t="str">
        <f t="shared" si="8"/>
        <v>TBD</v>
      </c>
      <c r="T230" s="33" t="str">
        <f t="shared" si="9"/>
        <v>TBD</v>
      </c>
      <c r="U230" s="3" t="str">
        <f>iferror(VLOOKUP(B230,Calendar!$A$2:$C$1001,2,false),"TBD")</f>
        <v>TBD</v>
      </c>
      <c r="V230" s="3" t="str">
        <f>iferror(VLOOKUP(B230,Calendar!$A$2:$C$1001,3,false),"TBD")</f>
        <v>TBD</v>
      </c>
    </row>
    <row r="231">
      <c r="A231" s="8" t="str">
        <f>VLOOKUP(B231,'FD Salaries'!$M$2:$T$1000,8,false)</f>
        <v>RB</v>
      </c>
      <c r="B231" s="3" t="s">
        <v>760</v>
      </c>
      <c r="C231" s="12" t="str">
        <f>iferror(VLOOKUP(B231,'FD Salaries'!$M$2:$P$1000,3,false)," ")</f>
        <v/>
      </c>
      <c r="D231" s="12" t="str">
        <f>iferror(VLOOKUP(B231,'FD Salaries'!$M$2:$P$1000,4,false)," ")</f>
        <v/>
      </c>
      <c r="E231" s="12">
        <f>VLOOKUP(B231,'FD Salaries'!$M$2:$T$1000,5,false)</f>
        <v>4.474999905</v>
      </c>
      <c r="F231" s="30">
        <f>VLOOKUP(B231,'FD Salaries'!$M$2:$N$1000,2,false)</f>
        <v>5000</v>
      </c>
      <c r="G231" s="31">
        <f t="shared" si="1"/>
        <v>10</v>
      </c>
      <c r="H231" s="31">
        <f t="shared" si="2"/>
        <v>15</v>
      </c>
      <c r="I231" s="31">
        <f t="shared" si="3"/>
        <v>20</v>
      </c>
      <c r="J231" s="3" t="str">
        <f>VLOOKUP(B231,'FD Salaries'!$M$2:$T$1000,6,false)</f>
        <v>NO</v>
      </c>
      <c r="K231" s="3" t="str">
        <f>VLOOKUP(B231,'FD Salaries'!$M$2:$T$1000,7,false)</f>
        <v>CAR</v>
      </c>
      <c r="L231" s="32">
        <f>VLOOKUP(K231,'FD DvP'!A$2:F$34,if(A231="D",6,if(A231="TE",5,if(A231="WR",4,if(A231="RB",3,2)))),FALSE)/VLOOKUP("AVG",'FD DvP'!$A$2:$F$34,if(A231="D",6,if(A231="TE",5,if(A231="WR",4,if(A231="RB",3,2)))),false)</f>
        <v>0.8800773694</v>
      </c>
      <c r="M231" s="8">
        <f>VLOOKUP(J231,Odds!$L$2:$M$31,2,false)</f>
        <v>22.5</v>
      </c>
      <c r="N231" s="12">
        <f>VLOOKUP(if(A231="DST",K231,J231),'Avg Line'!$A$1:$B$32,2,false)</f>
        <v>26.25</v>
      </c>
      <c r="O231" s="31">
        <f t="shared" si="4"/>
        <v>0.8571428571</v>
      </c>
      <c r="P231" s="12">
        <f t="shared" si="5"/>
        <v>3.375725267</v>
      </c>
      <c r="Q231" s="12">
        <f t="shared" si="6"/>
        <v>0.6751450533</v>
      </c>
      <c r="R231" s="33">
        <f t="shared" si="7"/>
        <v>0.2705630122</v>
      </c>
      <c r="S231" s="33">
        <f t="shared" si="8"/>
        <v>0.02275013195</v>
      </c>
      <c r="T231" s="33">
        <f t="shared" si="9"/>
        <v>0.0003508822015</v>
      </c>
      <c r="U231" s="3">
        <f>iferror(VLOOKUP(B231,Calendar!$A$2:$C$1001,2,false),"TBD")</f>
        <v>7.8</v>
      </c>
      <c r="V231" s="3">
        <f>iferror(VLOOKUP(B231,Calendar!$A$2:$C$1001,3,false),"TBD")</f>
        <v>3.6</v>
      </c>
    </row>
    <row r="232">
      <c r="A232" s="8" t="str">
        <f>VLOOKUP(B232,'FD Salaries'!$M$2:$T$1000,8,false)</f>
        <v>RB</v>
      </c>
      <c r="B232" s="3" t="s">
        <v>2513</v>
      </c>
      <c r="C232" s="12" t="str">
        <f>iferror(VLOOKUP(B232,'FD Salaries'!$M$2:$P$1000,3,false)," ")</f>
        <v>O</v>
      </c>
      <c r="D232" s="12" t="str">
        <f>iferror(VLOOKUP(B232,'FD Salaries'!$M$2:$P$1000,4,false)," ")</f>
        <v>Personal</v>
      </c>
      <c r="E232" s="12">
        <f>VLOOKUP(B232,'FD Salaries'!$M$2:$T$1000,5,false)</f>
        <v>3.269230769</v>
      </c>
      <c r="F232" s="30">
        <f>VLOOKUP(B232,'FD Salaries'!$M$2:$N$1000,2,false)</f>
        <v>4500</v>
      </c>
      <c r="G232" s="31">
        <f t="shared" si="1"/>
        <v>9</v>
      </c>
      <c r="H232" s="31">
        <f t="shared" si="2"/>
        <v>13.5</v>
      </c>
      <c r="I232" s="31">
        <f t="shared" si="3"/>
        <v>18</v>
      </c>
      <c r="J232" s="3" t="str">
        <f>VLOOKUP(B232,'FD Salaries'!$M$2:$T$1000,6,false)</f>
        <v>LA</v>
      </c>
      <c r="K232" s="3" t="str">
        <f>VLOOKUP(B232,'FD Salaries'!$M$2:$T$1000,7,false)</f>
        <v>DET</v>
      </c>
      <c r="L232" s="32">
        <f>VLOOKUP(K232,'FD DvP'!A$2:F$34,if(A232="D",6,if(A232="TE",5,if(A232="WR",4,if(A232="RB",3,2)))),FALSE)/VLOOKUP("AVG",'FD DvP'!$A$2:$F$34,if(A232="D",6,if(A232="TE",5,if(A232="WR",4,if(A232="RB",3,2)))),false)</f>
        <v>0.8694390716</v>
      </c>
      <c r="M232" s="8">
        <f>VLOOKUP(J232,Odds!$L$2:$M$31,2,false)</f>
        <v>20</v>
      </c>
      <c r="N232" s="12">
        <f>VLOOKUP(if(A232="DST",K232,J232),'Avg Line'!$A$1:$B$32,2,false)</f>
        <v>18.75</v>
      </c>
      <c r="O232" s="31">
        <f t="shared" si="4"/>
        <v>1.066666667</v>
      </c>
      <c r="P232" s="12">
        <f t="shared" si="5"/>
        <v>3.031890096</v>
      </c>
      <c r="Q232" s="12">
        <f t="shared" si="6"/>
        <v>0.6737533546</v>
      </c>
      <c r="R232" s="33" t="str">
        <f t="shared" si="7"/>
        <v>TBD</v>
      </c>
      <c r="S232" s="33" t="str">
        <f t="shared" si="8"/>
        <v>TBD</v>
      </c>
      <c r="T232" s="33" t="str">
        <f t="shared" si="9"/>
        <v>TBD</v>
      </c>
      <c r="U232" s="3" t="str">
        <f>iferror(VLOOKUP(B232,Calendar!$A$2:$C$1001,2,false),"TBD")</f>
        <v>TBD</v>
      </c>
      <c r="V232" s="3" t="str">
        <f>iferror(VLOOKUP(B232,Calendar!$A$2:$C$1001,3,false),"TBD")</f>
        <v>TBD</v>
      </c>
    </row>
    <row r="233">
      <c r="A233" s="8" t="str">
        <f>VLOOKUP(B233,'FD Salaries'!$M$2:$T$1000,8,false)</f>
        <v>RB</v>
      </c>
      <c r="B233" s="3" t="s">
        <v>450</v>
      </c>
      <c r="C233" s="12" t="str">
        <f>iferror(VLOOKUP(B233,'FD Salaries'!$M$2:$P$1000,3,false)," ")</f>
        <v>Q</v>
      </c>
      <c r="D233" s="12" t="str">
        <f>iferror(VLOOKUP(B233,'FD Salaries'!$M$2:$P$1000,4,false)," ")</f>
        <v>Thumb</v>
      </c>
      <c r="E233" s="12">
        <f>VLOOKUP(B233,'FD Salaries'!$M$2:$T$1000,5,false)</f>
        <v>6.650000095</v>
      </c>
      <c r="F233" s="30">
        <f>VLOOKUP(B233,'FD Salaries'!$M$2:$N$1000,2,false)</f>
        <v>5700</v>
      </c>
      <c r="G233" s="31">
        <f t="shared" si="1"/>
        <v>11.4</v>
      </c>
      <c r="H233" s="31">
        <f t="shared" si="2"/>
        <v>17.1</v>
      </c>
      <c r="I233" s="31">
        <f t="shared" si="3"/>
        <v>22.8</v>
      </c>
      <c r="J233" s="3" t="str">
        <f>VLOOKUP(B233,'FD Salaries'!$M$2:$T$1000,6,false)</f>
        <v>NYG</v>
      </c>
      <c r="K233" s="3" t="str">
        <f>VLOOKUP(B233,'FD Salaries'!$M$2:$T$1000,7,false)</f>
        <v>BAL</v>
      </c>
      <c r="L233" s="32">
        <f>VLOOKUP(K233,'FD DvP'!A$2:F$34,if(A233="D",6,if(A233="TE",5,if(A233="WR",4,if(A233="RB",3,2)))),FALSE)/VLOOKUP("AVG",'FD DvP'!$A$2:$F$34,if(A233="D",6,if(A233="TE",5,if(A233="WR",4,if(A233="RB",3,2)))),false)</f>
        <v>0.7098646035</v>
      </c>
      <c r="M233" s="8">
        <f>VLOOKUP(J233,Odds!$L$2:$M$31,2,false)</f>
        <v>23.75</v>
      </c>
      <c r="N233" s="12">
        <f>VLOOKUP(if(A233="DST",K233,J233),'Avg Line'!$A$1:$B$32,2,false)</f>
        <v>29.44</v>
      </c>
      <c r="O233" s="31">
        <f t="shared" si="4"/>
        <v>0.8067255435</v>
      </c>
      <c r="P233" s="12">
        <f t="shared" si="5"/>
        <v>3.808228343</v>
      </c>
      <c r="Q233" s="12">
        <f t="shared" si="6"/>
        <v>0.6681102356</v>
      </c>
      <c r="R233" s="33">
        <f t="shared" si="7"/>
        <v>0.02275013195</v>
      </c>
      <c r="S233" s="33">
        <f t="shared" si="8"/>
        <v>0.0000006173073721</v>
      </c>
      <c r="T233" s="33">
        <f t="shared" si="9"/>
        <v>0</v>
      </c>
      <c r="U233" s="3">
        <f>iferror(VLOOKUP(B233,Calendar!$A$2:$C$1001,2,false),"TBD")</f>
        <v>7.4</v>
      </c>
      <c r="V233" s="3">
        <f>iferror(VLOOKUP(B233,Calendar!$A$2:$C$1001,3,false),"TBD")</f>
        <v>2</v>
      </c>
    </row>
    <row r="234">
      <c r="A234" s="8" t="str">
        <f>VLOOKUP(B234,'FD Salaries'!$M$2:$T$1000,8,false)</f>
        <v>RB</v>
      </c>
      <c r="B234" s="3" t="s">
        <v>914</v>
      </c>
      <c r="C234" s="12" t="str">
        <f>iferror(VLOOKUP(B234,'FD Salaries'!$M$2:$P$1000,3,false)," ")</f>
        <v/>
      </c>
      <c r="D234" s="12" t="str">
        <f>iferror(VLOOKUP(B234,'FD Salaries'!$M$2:$P$1000,4,false)," ")</f>
        <v/>
      </c>
      <c r="E234" s="12">
        <f>VLOOKUP(B234,'FD Salaries'!$M$2:$T$1000,5,false)</f>
        <v>1.879999924</v>
      </c>
      <c r="F234" s="30">
        <f>VLOOKUP(B234,'FD Salaries'!$M$2:$N$1000,2,false)</f>
        <v>4500</v>
      </c>
      <c r="G234" s="31">
        <f t="shared" si="1"/>
        <v>9</v>
      </c>
      <c r="H234" s="31">
        <f t="shared" si="2"/>
        <v>13.5</v>
      </c>
      <c r="I234" s="31">
        <f t="shared" si="3"/>
        <v>18</v>
      </c>
      <c r="J234" s="3" t="str">
        <f>VLOOKUP(B234,'FD Salaries'!$M$2:$T$1000,6,false)</f>
        <v>HOU</v>
      </c>
      <c r="K234" s="3" t="str">
        <f>VLOOKUP(B234,'FD Salaries'!$M$2:$T$1000,7,false)</f>
        <v>IND</v>
      </c>
      <c r="L234" s="32">
        <f>VLOOKUP(K234,'FD DvP'!A$2:F$34,if(A234="D",6,if(A234="TE",5,if(A234="WR",4,if(A234="RB",3,2)))),FALSE)/VLOOKUP("AVG",'FD DvP'!$A$2:$F$34,if(A234="D",6,if(A234="TE",5,if(A234="WR",4,if(A234="RB",3,2)))),false)</f>
        <v>1.334622824</v>
      </c>
      <c r="M234" s="8">
        <f>VLOOKUP(J234,Odds!$L$2:$M$31,2,false)</f>
        <v>24.5</v>
      </c>
      <c r="N234" s="12">
        <f>VLOOKUP(if(A234="DST",K234,J234),'Avg Line'!$A$1:$B$32,2,false)</f>
        <v>21.44</v>
      </c>
      <c r="O234" s="31">
        <f t="shared" si="4"/>
        <v>1.142723881</v>
      </c>
      <c r="P234" s="12">
        <f t="shared" si="5"/>
        <v>2.867197984</v>
      </c>
      <c r="Q234" s="12">
        <f t="shared" si="6"/>
        <v>0.6371551076</v>
      </c>
      <c r="R234" s="33" t="str">
        <f t="shared" si="7"/>
        <v>TBD</v>
      </c>
      <c r="S234" s="33" t="str">
        <f t="shared" si="8"/>
        <v>TBD</v>
      </c>
      <c r="T234" s="33" t="str">
        <f t="shared" si="9"/>
        <v>TBD</v>
      </c>
      <c r="U234" s="3" t="str">
        <f>iferror(VLOOKUP(B234,Calendar!$A$2:$C$1001,2,false),"TBD")</f>
        <v>TBD</v>
      </c>
      <c r="V234" s="3" t="str">
        <f>iferror(VLOOKUP(B234,Calendar!$A$2:$C$1001,3,false),"TBD")</f>
        <v>TBD</v>
      </c>
    </row>
    <row r="235">
      <c r="A235" s="8" t="str">
        <f>VLOOKUP(B235,'FD Salaries'!$M$2:$T$1000,8,false)</f>
        <v>RB</v>
      </c>
      <c r="B235" s="3" t="s">
        <v>721</v>
      </c>
      <c r="C235" s="12" t="str">
        <f>iferror(VLOOKUP(B235,'FD Salaries'!$M$2:$P$1000,3,false)," ")</f>
        <v/>
      </c>
      <c r="D235" s="12" t="str">
        <f>iferror(VLOOKUP(B235,'FD Salaries'!$M$2:$P$1000,4,false)," ")</f>
        <v/>
      </c>
      <c r="E235" s="12">
        <f>VLOOKUP(B235,'FD Salaries'!$M$2:$T$1000,5,false)</f>
        <v>1.899999976</v>
      </c>
      <c r="F235" s="30">
        <f>VLOOKUP(B235,'FD Salaries'!$M$2:$N$1000,2,false)</f>
        <v>4500</v>
      </c>
      <c r="G235" s="31">
        <f t="shared" si="1"/>
        <v>9</v>
      </c>
      <c r="H235" s="31">
        <f t="shared" si="2"/>
        <v>13.5</v>
      </c>
      <c r="I235" s="31">
        <f t="shared" si="3"/>
        <v>18</v>
      </c>
      <c r="J235" s="3" t="str">
        <f>VLOOKUP(B235,'FD Salaries'!$M$2:$T$1000,6,false)</f>
        <v>TEN</v>
      </c>
      <c r="K235" s="3" t="str">
        <f>VLOOKUP(B235,'FD Salaries'!$M$2:$T$1000,7,false)</f>
        <v>CLE</v>
      </c>
      <c r="L235" s="32">
        <f>VLOOKUP(K235,'FD DvP'!A$2:F$34,if(A235="D",6,if(A235="TE",5,if(A235="WR",4,if(A235="RB",3,2)))),FALSE)/VLOOKUP("AVG",'FD DvP'!$A$2:$F$34,if(A235="D",6,if(A235="TE",5,if(A235="WR",4,if(A235="RB",3,2)))),false)</f>
        <v>1.127659574</v>
      </c>
      <c r="M235" s="8">
        <f>VLOOKUP(J235,Odds!$L$2:$M$31,2,false)</f>
        <v>26.25</v>
      </c>
      <c r="N235" s="12">
        <f>VLOOKUP(if(A235="DST",K235,J235),'Avg Line'!$A$1:$B$32,2,false)</f>
        <v>20.3</v>
      </c>
      <c r="O235" s="31">
        <f t="shared" si="4"/>
        <v>1.293103448</v>
      </c>
      <c r="P235" s="12">
        <f t="shared" si="5"/>
        <v>2.770542885</v>
      </c>
      <c r="Q235" s="12">
        <f t="shared" si="6"/>
        <v>0.6156761967</v>
      </c>
      <c r="R235" s="33" t="str">
        <f t="shared" si="7"/>
        <v>TBD</v>
      </c>
      <c r="S235" s="33" t="str">
        <f t="shared" si="8"/>
        <v>TBD</v>
      </c>
      <c r="T235" s="33" t="str">
        <f t="shared" si="9"/>
        <v>TBD</v>
      </c>
      <c r="U235" s="3" t="str">
        <f>iferror(VLOOKUP(B235,Calendar!$A$2:$C$1001,2,false),"TBD")</f>
        <v>TBD</v>
      </c>
      <c r="V235" s="3" t="str">
        <f>iferror(VLOOKUP(B235,Calendar!$A$2:$C$1001,3,false),"TBD")</f>
        <v>TBD</v>
      </c>
    </row>
    <row r="236">
      <c r="A236" s="8" t="str">
        <f>VLOOKUP(B236,'FD Salaries'!$M$2:$T$1000,8,false)</f>
        <v>RB</v>
      </c>
      <c r="B236" s="3" t="s">
        <v>553</v>
      </c>
      <c r="C236" s="12" t="str">
        <f>iferror(VLOOKUP(B236,'FD Salaries'!$M$2:$P$1000,3,false)," ")</f>
        <v/>
      </c>
      <c r="D236" s="12" t="str">
        <f>iferror(VLOOKUP(B236,'FD Salaries'!$M$2:$P$1000,4,false)," ")</f>
        <v/>
      </c>
      <c r="E236" s="12">
        <f>VLOOKUP(B236,'FD Salaries'!$M$2:$T$1000,5,false)</f>
        <v>6.324999809</v>
      </c>
      <c r="F236" s="30">
        <f>VLOOKUP(B236,'FD Salaries'!$M$2:$N$1000,2,false)</f>
        <v>5900</v>
      </c>
      <c r="G236" s="31">
        <f t="shared" si="1"/>
        <v>11.8</v>
      </c>
      <c r="H236" s="31">
        <f t="shared" si="2"/>
        <v>17.7</v>
      </c>
      <c r="I236" s="31">
        <f t="shared" si="3"/>
        <v>23.6</v>
      </c>
      <c r="J236" s="3" t="str">
        <f>VLOOKUP(B236,'FD Salaries'!$M$2:$T$1000,6,false)</f>
        <v>NYG</v>
      </c>
      <c r="K236" s="3" t="str">
        <f>VLOOKUP(B236,'FD Salaries'!$M$2:$T$1000,7,false)</f>
        <v>BAL</v>
      </c>
      <c r="L236" s="32">
        <f>VLOOKUP(K236,'FD DvP'!A$2:F$34,if(A236="D",6,if(A236="TE",5,if(A236="WR",4,if(A236="RB",3,2)))),FALSE)/VLOOKUP("AVG",'FD DvP'!$A$2:$F$34,if(A236="D",6,if(A236="TE",5,if(A236="WR",4,if(A236="RB",3,2)))),false)</f>
        <v>0.7098646035</v>
      </c>
      <c r="M236" s="8">
        <f>VLOOKUP(J236,Odds!$L$2:$M$31,2,false)</f>
        <v>23.75</v>
      </c>
      <c r="N236" s="12">
        <f>VLOOKUP(if(A236="DST",K236,J236),'Avg Line'!$A$1:$B$32,2,false)</f>
        <v>29.44</v>
      </c>
      <c r="O236" s="31">
        <f t="shared" si="4"/>
        <v>0.8067255435</v>
      </c>
      <c r="P236" s="12">
        <f t="shared" si="5"/>
        <v>3.622111759</v>
      </c>
      <c r="Q236" s="12">
        <f t="shared" si="6"/>
        <v>0.6139172473</v>
      </c>
      <c r="R236" s="33">
        <f t="shared" si="7"/>
        <v>0.2045731683</v>
      </c>
      <c r="S236" s="33">
        <f t="shared" si="8"/>
        <v>0.03904269497</v>
      </c>
      <c r="T236" s="33">
        <f t="shared" si="9"/>
        <v>0.003483550458</v>
      </c>
      <c r="U236" s="3">
        <f>iferror(VLOOKUP(B236,Calendar!$A$2:$C$1001,2,false),"TBD")</f>
        <v>6.6</v>
      </c>
      <c r="V236" s="3">
        <f>iferror(VLOOKUP(B236,Calendar!$A$2:$C$1001,3,false),"TBD")</f>
        <v>6.3</v>
      </c>
    </row>
    <row r="237">
      <c r="A237" s="8" t="str">
        <f>VLOOKUP(B237,'FD Salaries'!$M$2:$T$1000,8,false)</f>
        <v>RB</v>
      </c>
      <c r="B237" s="3" t="s">
        <v>685</v>
      </c>
      <c r="C237" s="12" t="str">
        <f>iferror(VLOOKUP(B237,'FD Salaries'!$M$2:$P$1000,3,false)," ")</f>
        <v/>
      </c>
      <c r="D237" s="12" t="str">
        <f>iferror(VLOOKUP(B237,'FD Salaries'!$M$2:$P$1000,4,false)," ")</f>
        <v/>
      </c>
      <c r="E237" s="12">
        <f>VLOOKUP(B237,'FD Salaries'!$M$2:$T$1000,5,false)</f>
        <v>2.720000076</v>
      </c>
      <c r="F237" s="30">
        <f>VLOOKUP(B237,'FD Salaries'!$M$2:$N$1000,2,false)</f>
        <v>4600</v>
      </c>
      <c r="G237" s="31">
        <f t="shared" si="1"/>
        <v>9.2</v>
      </c>
      <c r="H237" s="31">
        <f t="shared" si="2"/>
        <v>13.8</v>
      </c>
      <c r="I237" s="31">
        <f t="shared" si="3"/>
        <v>18.4</v>
      </c>
      <c r="J237" s="3" t="str">
        <f>VLOOKUP(B237,'FD Salaries'!$M$2:$T$1000,6,false)</f>
        <v>SF</v>
      </c>
      <c r="K237" s="3" t="str">
        <f>VLOOKUP(B237,'FD Salaries'!$M$2:$T$1000,7,false)</f>
        <v>BUF</v>
      </c>
      <c r="L237" s="32">
        <f>VLOOKUP(K237,'FD DvP'!A$2:F$34,if(A237="D",6,if(A237="TE",5,if(A237="WR",4,if(A237="RB",3,2)))),FALSE)/VLOOKUP("AVG",'FD DvP'!$A$2:$F$34,if(A237="D",6,if(A237="TE",5,if(A237="WR",4,if(A237="RB",3,2)))),false)</f>
        <v>1.055125725</v>
      </c>
      <c r="M237" s="8">
        <f>VLOOKUP(J237,Odds!$L$2:$M$31,2,false)</f>
        <v>18.25</v>
      </c>
      <c r="N237" s="12">
        <f>VLOOKUP(if(A237="DST",K237,J237),'Avg Line'!$A$1:$B$32,2,false)</f>
        <v>18.7</v>
      </c>
      <c r="O237" s="31">
        <f t="shared" si="4"/>
        <v>0.9759358289</v>
      </c>
      <c r="P237" s="12">
        <f t="shared" si="5"/>
        <v>2.800879277</v>
      </c>
      <c r="Q237" s="12">
        <f t="shared" si="6"/>
        <v>0.6088867993</v>
      </c>
      <c r="R237" s="33">
        <f t="shared" si="7"/>
        <v>0.1224572161</v>
      </c>
      <c r="S237" s="33">
        <f t="shared" si="8"/>
        <v>0.01278904859</v>
      </c>
      <c r="T237" s="33">
        <f t="shared" si="9"/>
        <v>0.0004794335042</v>
      </c>
      <c r="U237" s="3">
        <f>iferror(VLOOKUP(B237,Calendar!$A$2:$C$1001,2,false),"TBD")</f>
        <v>4.2</v>
      </c>
      <c r="V237" s="3">
        <f>iferror(VLOOKUP(B237,Calendar!$A$2:$C$1001,3,false),"TBD")</f>
        <v>4.3</v>
      </c>
    </row>
    <row r="238">
      <c r="A238" s="8" t="str">
        <f>VLOOKUP(B238,'FD Salaries'!$M$2:$T$1000,8,false)</f>
        <v>RB</v>
      </c>
      <c r="B238" s="3" t="s">
        <v>2514</v>
      </c>
      <c r="C238" s="12" t="str">
        <f>iferror(VLOOKUP(B238,'FD Salaries'!$M$2:$P$1000,3,false)," ")</f>
        <v/>
      </c>
      <c r="D238" s="12" t="str">
        <f>iferror(VLOOKUP(B238,'FD Salaries'!$M$2:$P$1000,4,false)," ")</f>
        <v/>
      </c>
      <c r="E238" s="12">
        <f>VLOOKUP(B238,'FD Salaries'!$M$2:$T$1000,5,false)</f>
        <v>2.589999962</v>
      </c>
      <c r="F238" s="30">
        <f>VLOOKUP(B238,'FD Salaries'!$M$2:$N$1000,2,false)</f>
        <v>4500</v>
      </c>
      <c r="G238" s="31">
        <f t="shared" si="1"/>
        <v>9</v>
      </c>
      <c r="H238" s="31">
        <f t="shared" si="2"/>
        <v>13.5</v>
      </c>
      <c r="I238" s="31">
        <f t="shared" si="3"/>
        <v>18</v>
      </c>
      <c r="J238" s="3" t="str">
        <f>VLOOKUP(B238,'FD Salaries'!$M$2:$T$1000,6,false)</f>
        <v>SF</v>
      </c>
      <c r="K238" s="3" t="str">
        <f>VLOOKUP(B238,'FD Salaries'!$M$2:$T$1000,7,false)</f>
        <v>BUF</v>
      </c>
      <c r="L238" s="32">
        <f>VLOOKUP(K238,'FD DvP'!A$2:F$34,if(A238="D",6,if(A238="TE",5,if(A238="WR",4,if(A238="RB",3,2)))),FALSE)/VLOOKUP("AVG",'FD DvP'!$A$2:$F$34,if(A238="D",6,if(A238="TE",5,if(A238="WR",4,if(A238="RB",3,2)))),false)</f>
        <v>1.055125725</v>
      </c>
      <c r="M238" s="8">
        <f>VLOOKUP(J238,Odds!$L$2:$M$31,2,false)</f>
        <v>18.25</v>
      </c>
      <c r="N238" s="12">
        <f>VLOOKUP(if(A238="DST",K238,J238),'Avg Line'!$A$1:$B$32,2,false)</f>
        <v>18.7</v>
      </c>
      <c r="O238" s="31">
        <f t="shared" si="4"/>
        <v>0.9759358289</v>
      </c>
      <c r="P238" s="12">
        <f t="shared" si="5"/>
        <v>2.667013609</v>
      </c>
      <c r="Q238" s="12">
        <f t="shared" si="6"/>
        <v>0.5926696909</v>
      </c>
      <c r="R238" s="33" t="str">
        <f t="shared" si="7"/>
        <v>TBD</v>
      </c>
      <c r="S238" s="33" t="str">
        <f t="shared" si="8"/>
        <v>TBD</v>
      </c>
      <c r="T238" s="33" t="str">
        <f t="shared" si="9"/>
        <v>TBD</v>
      </c>
      <c r="U238" s="3" t="str">
        <f>iferror(VLOOKUP(B238,Calendar!$A$2:$C$1001,2,false),"TBD")</f>
        <v>TBD</v>
      </c>
      <c r="V238" s="3" t="str">
        <f>iferror(VLOOKUP(B238,Calendar!$A$2:$C$1001,3,false),"TBD")</f>
        <v>TBD</v>
      </c>
    </row>
    <row r="239">
      <c r="A239" s="8" t="str">
        <f>VLOOKUP(B239,'FD Salaries'!$M$2:$T$1000,8,false)</f>
        <v>RB</v>
      </c>
      <c r="B239" s="3" t="s">
        <v>2515</v>
      </c>
      <c r="C239" s="12" t="str">
        <f>iferror(VLOOKUP(B239,'FD Salaries'!$M$2:$P$1000,3,false)," ")</f>
        <v/>
      </c>
      <c r="D239" s="12" t="str">
        <f>iferror(VLOOKUP(B239,'FD Salaries'!$M$2:$P$1000,4,false)," ")</f>
        <v/>
      </c>
      <c r="E239" s="12">
        <f>VLOOKUP(B239,'FD Salaries'!$M$2:$T$1000,5,false)</f>
        <v>1.612499952</v>
      </c>
      <c r="F239" s="30">
        <f>VLOOKUP(B239,'FD Salaries'!$M$2:$N$1000,2,false)</f>
        <v>4500</v>
      </c>
      <c r="G239" s="31">
        <f t="shared" si="1"/>
        <v>9</v>
      </c>
      <c r="H239" s="31">
        <f t="shared" si="2"/>
        <v>13.5</v>
      </c>
      <c r="I239" s="31">
        <f t="shared" si="3"/>
        <v>18</v>
      </c>
      <c r="J239" s="3" t="str">
        <f>VLOOKUP(B239,'FD Salaries'!$M$2:$T$1000,6,false)</f>
        <v>DEN</v>
      </c>
      <c r="K239" s="3" t="str">
        <f>VLOOKUP(B239,'FD Salaries'!$M$2:$T$1000,7,false)</f>
        <v>SD</v>
      </c>
      <c r="L239" s="32">
        <f>VLOOKUP(K239,'FD DvP'!A$2:F$34,if(A239="D",6,if(A239="TE",5,if(A239="WR",4,if(A239="RB",3,2)))),FALSE)/VLOOKUP("AVG",'FD DvP'!$A$2:$F$34,if(A239="D",6,if(A239="TE",5,if(A239="WR",4,if(A239="RB",3,2)))),false)</f>
        <v>1.439071567</v>
      </c>
      <c r="M239" s="8">
        <f>VLOOKUP(J239,Odds!$L$2:$M$31,2,false)</f>
        <v>24</v>
      </c>
      <c r="N239" s="12">
        <f>VLOOKUP(if(A239="DST",K239,J239),'Avg Line'!$A$1:$B$32,2,false)</f>
        <v>22.35</v>
      </c>
      <c r="O239" s="31">
        <f t="shared" si="4"/>
        <v>1.073825503</v>
      </c>
      <c r="P239" s="12">
        <f t="shared" si="5"/>
        <v>2.491815122</v>
      </c>
      <c r="Q239" s="12">
        <f t="shared" si="6"/>
        <v>0.5537366939</v>
      </c>
      <c r="R239" s="33" t="str">
        <f t="shared" si="7"/>
        <v>TBD</v>
      </c>
      <c r="S239" s="33" t="str">
        <f t="shared" si="8"/>
        <v>TBD</v>
      </c>
      <c r="T239" s="33" t="str">
        <f t="shared" si="9"/>
        <v>TBD</v>
      </c>
      <c r="U239" s="3" t="str">
        <f>iferror(VLOOKUP(B239,Calendar!$A$2:$C$1001,2,false),"TBD")</f>
        <v>TBD</v>
      </c>
      <c r="V239" s="3" t="str">
        <f>iferror(VLOOKUP(B239,Calendar!$A$2:$C$1001,3,false),"TBD")</f>
        <v>TBD</v>
      </c>
    </row>
    <row r="240">
      <c r="A240" s="8" t="str">
        <f>VLOOKUP(B240,'FD Salaries'!$M$2:$T$1000,8,false)</f>
        <v>RB</v>
      </c>
      <c r="B240" s="3" t="s">
        <v>739</v>
      </c>
      <c r="C240" s="12" t="str">
        <f>iferror(VLOOKUP(B240,'FD Salaries'!$M$2:$P$1000,3,false)," ")</f>
        <v/>
      </c>
      <c r="D240" s="12" t="str">
        <f>iferror(VLOOKUP(B240,'FD Salaries'!$M$2:$P$1000,4,false)," ")</f>
        <v/>
      </c>
      <c r="E240" s="12">
        <f>VLOOKUP(B240,'FD Salaries'!$M$2:$T$1000,5,false)</f>
        <v>3.479999924</v>
      </c>
      <c r="F240" s="30">
        <f>VLOOKUP(B240,'FD Salaries'!$M$2:$N$1000,2,false)</f>
        <v>4500</v>
      </c>
      <c r="G240" s="31">
        <f t="shared" si="1"/>
        <v>9</v>
      </c>
      <c r="H240" s="31">
        <f t="shared" si="2"/>
        <v>13.5</v>
      </c>
      <c r="I240" s="31">
        <f t="shared" si="3"/>
        <v>18</v>
      </c>
      <c r="J240" s="3" t="str">
        <f>VLOOKUP(B240,'FD Salaries'!$M$2:$T$1000,6,false)</f>
        <v>BAL</v>
      </c>
      <c r="K240" s="3" t="str">
        <f>VLOOKUP(B240,'FD Salaries'!$M$2:$T$1000,7,false)</f>
        <v>NYG</v>
      </c>
      <c r="L240" s="32">
        <f>VLOOKUP(K240,'FD DvP'!A$2:F$34,if(A240="D",6,if(A240="TE",5,if(A240="WR",4,if(A240="RB",3,2)))),FALSE)/VLOOKUP("AVG",'FD DvP'!$A$2:$F$34,if(A240="D",6,if(A240="TE",5,if(A240="WR",4,if(A240="RB",3,2)))),false)</f>
        <v>0.8094777563</v>
      </c>
      <c r="M240" s="8">
        <f>VLOOKUP(J240,Odds!$L$2:$M$31,2,false)</f>
        <v>20.75</v>
      </c>
      <c r="N240" s="12">
        <f>VLOOKUP(if(A240="DST",K240,J240),'Avg Line'!$A$1:$B$32,2,false)</f>
        <v>23.8</v>
      </c>
      <c r="O240" s="31">
        <f t="shared" si="4"/>
        <v>0.8718487395</v>
      </c>
      <c r="P240" s="12">
        <f t="shared" si="5"/>
        <v>2.455982668</v>
      </c>
      <c r="Q240" s="12">
        <f t="shared" si="6"/>
        <v>0.5457739262</v>
      </c>
      <c r="R240" s="33">
        <f t="shared" si="7"/>
        <v>0.1528254941</v>
      </c>
      <c r="S240" s="33">
        <f t="shared" si="8"/>
        <v>0.0169209173</v>
      </c>
      <c r="T240" s="33">
        <f t="shared" si="9"/>
        <v>0.000642044494</v>
      </c>
      <c r="U240" s="3">
        <f>iferror(VLOOKUP(B240,Calendar!$A$2:$C$1001,2,false),"TBD")</f>
        <v>4.8</v>
      </c>
      <c r="V240" s="3">
        <f>iferror(VLOOKUP(B240,Calendar!$A$2:$C$1001,3,false),"TBD")</f>
        <v>4.1</v>
      </c>
    </row>
    <row r="241">
      <c r="A241" s="8" t="str">
        <f>VLOOKUP(B241,'FD Salaries'!$M$2:$T$1000,8,false)</f>
        <v>RB</v>
      </c>
      <c r="B241" s="3" t="s">
        <v>799</v>
      </c>
      <c r="C241" s="12" t="str">
        <f>iferror(VLOOKUP(B241,'FD Salaries'!$M$2:$P$1000,3,false)," ")</f>
        <v/>
      </c>
      <c r="D241" s="12" t="str">
        <f>iferror(VLOOKUP(B241,'FD Salaries'!$M$2:$P$1000,4,false)," ")</f>
        <v/>
      </c>
      <c r="E241" s="12">
        <f>VLOOKUP(B241,'FD Salaries'!$M$2:$T$1000,5,false)</f>
        <v>2.549999952</v>
      </c>
      <c r="F241" s="30">
        <f>VLOOKUP(B241,'FD Salaries'!$M$2:$N$1000,2,false)</f>
        <v>4500</v>
      </c>
      <c r="G241" s="31">
        <f t="shared" si="1"/>
        <v>9</v>
      </c>
      <c r="H241" s="31">
        <f t="shared" si="2"/>
        <v>13.5</v>
      </c>
      <c r="I241" s="31">
        <f t="shared" si="3"/>
        <v>18</v>
      </c>
      <c r="J241" s="3" t="str">
        <f>VLOOKUP(B241,'FD Salaries'!$M$2:$T$1000,6,false)</f>
        <v>LA</v>
      </c>
      <c r="K241" s="3" t="str">
        <f>VLOOKUP(B241,'FD Salaries'!$M$2:$T$1000,7,false)</f>
        <v>DET</v>
      </c>
      <c r="L241" s="32">
        <f>VLOOKUP(K241,'FD DvP'!A$2:F$34,if(A241="D",6,if(A241="TE",5,if(A241="WR",4,if(A241="RB",3,2)))),FALSE)/VLOOKUP("AVG",'FD DvP'!$A$2:$F$34,if(A241="D",6,if(A241="TE",5,if(A241="WR",4,if(A241="RB",3,2)))),false)</f>
        <v>0.8694390716</v>
      </c>
      <c r="M241" s="8">
        <f>VLOOKUP(J241,Odds!$L$2:$M$31,2,false)</f>
        <v>20</v>
      </c>
      <c r="N241" s="12">
        <f>VLOOKUP(if(A241="DST",K241,J241),'Avg Line'!$A$1:$B$32,2,false)</f>
        <v>18.75</v>
      </c>
      <c r="O241" s="31">
        <f t="shared" si="4"/>
        <v>1.066666667</v>
      </c>
      <c r="P241" s="12">
        <f t="shared" si="5"/>
        <v>2.36487423</v>
      </c>
      <c r="Q241" s="12">
        <f t="shared" si="6"/>
        <v>0.5255276068</v>
      </c>
      <c r="R241" s="33" t="str">
        <f t="shared" si="7"/>
        <v>TBD</v>
      </c>
      <c r="S241" s="33" t="str">
        <f t="shared" si="8"/>
        <v>TBD</v>
      </c>
      <c r="T241" s="33" t="str">
        <f t="shared" si="9"/>
        <v>TBD</v>
      </c>
      <c r="U241" s="3">
        <f>iferror(VLOOKUP(B241,Calendar!$A$2:$C$1001,2,false),"TBD")</f>
        <v>3.8</v>
      </c>
      <c r="V241" s="3" t="str">
        <f>iferror(VLOOKUP(B241,Calendar!$A$2:$C$1001,3,false),"TBD")</f>
        <v>TBD</v>
      </c>
    </row>
    <row r="242">
      <c r="A242" s="8" t="str">
        <f>VLOOKUP(B242,'FD Salaries'!$M$2:$T$1000,8,false)</f>
        <v>RB</v>
      </c>
      <c r="B242" s="3" t="s">
        <v>756</v>
      </c>
      <c r="C242" s="12" t="str">
        <f>iferror(VLOOKUP(B242,'FD Salaries'!$M$2:$P$1000,3,false)," ")</f>
        <v/>
      </c>
      <c r="D242" s="12" t="str">
        <f>iferror(VLOOKUP(B242,'FD Salaries'!$M$2:$P$1000,4,false)," ")</f>
        <v/>
      </c>
      <c r="E242" s="12">
        <f>VLOOKUP(B242,'FD Salaries'!$M$2:$T$1000,5,false)</f>
        <v>1.439999962</v>
      </c>
      <c r="F242" s="30">
        <f>VLOOKUP(B242,'FD Salaries'!$M$2:$N$1000,2,false)</f>
        <v>4700</v>
      </c>
      <c r="G242" s="31">
        <f t="shared" si="1"/>
        <v>9.4</v>
      </c>
      <c r="H242" s="31">
        <f t="shared" si="2"/>
        <v>14.1</v>
      </c>
      <c r="I242" s="31">
        <f t="shared" si="3"/>
        <v>18.8</v>
      </c>
      <c r="J242" s="3" t="str">
        <f>VLOOKUP(B242,'FD Salaries'!$M$2:$T$1000,6,false)</f>
        <v>CAR</v>
      </c>
      <c r="K242" s="3" t="str">
        <f>VLOOKUP(B242,'FD Salaries'!$M$2:$T$1000,7,false)</f>
        <v>NO</v>
      </c>
      <c r="L242" s="32">
        <f>VLOOKUP(K242,'FD DvP'!A$2:F$34,if(A242="D",6,if(A242="TE",5,if(A242="WR",4,if(A242="RB",3,2)))),FALSE)/VLOOKUP("AVG",'FD DvP'!$A$2:$F$34,if(A242="D",6,if(A242="TE",5,if(A242="WR",4,if(A242="RB",3,2)))),false)</f>
        <v>1.615087041</v>
      </c>
      <c r="M242" s="8">
        <f>VLOOKUP(J242,Odds!$L$2:$M$31,2,false)</f>
        <v>25.5</v>
      </c>
      <c r="N242" s="12">
        <f>VLOOKUP(if(A242="DST",K242,J242),'Avg Line'!$A$1:$B$32,2,false)</f>
        <v>25</v>
      </c>
      <c r="O242" s="31">
        <f t="shared" si="4"/>
        <v>1.02</v>
      </c>
      <c r="P242" s="12">
        <f t="shared" si="5"/>
        <v>2.372239782</v>
      </c>
      <c r="Q242" s="12">
        <f t="shared" si="6"/>
        <v>0.5047318686</v>
      </c>
      <c r="R242" s="33" t="str">
        <f t="shared" si="7"/>
        <v>TBD</v>
      </c>
      <c r="S242" s="33" t="str">
        <f t="shared" si="8"/>
        <v>TBD</v>
      </c>
      <c r="T242" s="33" t="str">
        <f t="shared" si="9"/>
        <v>TBD</v>
      </c>
      <c r="U242" s="3" t="str">
        <f>iferror(VLOOKUP(B242,Calendar!$A$2:$C$1001,2,false),"TBD")</f>
        <v>TBD</v>
      </c>
      <c r="V242" s="3" t="str">
        <f>iferror(VLOOKUP(B242,Calendar!$A$2:$C$1001,3,false),"TBD")</f>
        <v>TBD</v>
      </c>
    </row>
    <row r="243">
      <c r="A243" s="8" t="str">
        <f>VLOOKUP(B243,'FD Salaries'!$M$2:$T$1000,8,false)</f>
        <v>RB</v>
      </c>
      <c r="B243" s="3" t="s">
        <v>2516</v>
      </c>
      <c r="C243" s="12" t="str">
        <f>iferror(VLOOKUP(B243,'FD Salaries'!$M$2:$P$1000,3,false)," ")</f>
        <v/>
      </c>
      <c r="D243" s="12" t="str">
        <f>iferror(VLOOKUP(B243,'FD Salaries'!$M$2:$P$1000,4,false)," ")</f>
        <v/>
      </c>
      <c r="E243" s="12">
        <f>VLOOKUP(B243,'FD Salaries'!$M$2:$T$1000,5,false)</f>
        <v>2.985714231</v>
      </c>
      <c r="F243" s="30">
        <f>VLOOKUP(B243,'FD Salaries'!$M$2:$N$1000,2,false)</f>
        <v>4500</v>
      </c>
      <c r="G243" s="31">
        <f t="shared" si="1"/>
        <v>9</v>
      </c>
      <c r="H243" s="31">
        <f t="shared" si="2"/>
        <v>13.5</v>
      </c>
      <c r="I243" s="31">
        <f t="shared" si="3"/>
        <v>18</v>
      </c>
      <c r="J243" s="3" t="str">
        <f>VLOOKUP(B243,'FD Salaries'!$M$2:$T$1000,6,false)</f>
        <v>PIT</v>
      </c>
      <c r="K243" s="3" t="str">
        <f>VLOOKUP(B243,'FD Salaries'!$M$2:$T$1000,7,false)</f>
        <v>MIA</v>
      </c>
      <c r="L243" s="32">
        <f>VLOOKUP(K243,'FD DvP'!A$2:F$34,if(A243="D",6,if(A243="TE",5,if(A243="WR",4,if(A243="RB",3,2)))),FALSE)/VLOOKUP("AVG",'FD DvP'!$A$2:$F$34,if(A243="D",6,if(A243="TE",5,if(A243="WR",4,if(A243="RB",3,2)))),false)</f>
        <v>0.8984526112</v>
      </c>
      <c r="M243" s="8">
        <f>VLOOKUP(J243,Odds!$L$2:$M$31,2,false)</f>
        <v>27.75</v>
      </c>
      <c r="N243" s="12">
        <f>VLOOKUP(if(A243="DST",K243,J243),'Avg Line'!$A$1:$B$32,2,false)</f>
        <v>32.94</v>
      </c>
      <c r="O243" s="31">
        <f t="shared" si="4"/>
        <v>0.8424408015</v>
      </c>
      <c r="P243" s="12">
        <f t="shared" si="5"/>
        <v>2.259866613</v>
      </c>
      <c r="Q243" s="12">
        <f t="shared" si="6"/>
        <v>0.5021925807</v>
      </c>
      <c r="R243" s="33" t="str">
        <f t="shared" si="7"/>
        <v>TBD</v>
      </c>
      <c r="S243" s="33" t="str">
        <f t="shared" si="8"/>
        <v>TBD</v>
      </c>
      <c r="T243" s="33" t="str">
        <f t="shared" si="9"/>
        <v>TBD</v>
      </c>
      <c r="U243" s="3" t="str">
        <f>iferror(VLOOKUP(B243,Calendar!$A$2:$C$1001,2,false),"TBD")</f>
        <v>TBD</v>
      </c>
      <c r="V243" s="3" t="str">
        <f>iferror(VLOOKUP(B243,Calendar!$A$2:$C$1001,3,false),"TBD")</f>
        <v>TBD</v>
      </c>
    </row>
    <row r="244">
      <c r="A244" s="8" t="str">
        <f>VLOOKUP(B244,'FD Salaries'!$M$2:$T$1000,8,false)</f>
        <v>RB</v>
      </c>
      <c r="B244" s="3" t="s">
        <v>249</v>
      </c>
      <c r="C244" s="12" t="str">
        <f>iferror(VLOOKUP(B244,'FD Salaries'!$M$2:$P$1000,3,false)," ")</f>
        <v>Q</v>
      </c>
      <c r="D244" s="12" t="str">
        <f>iferror(VLOOKUP(B244,'FD Salaries'!$M$2:$P$1000,4,false)," ")</f>
        <v>Ankle</v>
      </c>
      <c r="E244" s="12">
        <f>VLOOKUP(B244,'FD Salaries'!$M$2:$T$1000,5,false)</f>
        <v>8.300000191</v>
      </c>
      <c r="F244" s="30">
        <f>VLOOKUP(B244,'FD Salaries'!$M$2:$N$1000,2,false)</f>
        <v>7000</v>
      </c>
      <c r="G244" s="31">
        <f t="shared" si="1"/>
        <v>14</v>
      </c>
      <c r="H244" s="31">
        <f t="shared" si="2"/>
        <v>21</v>
      </c>
      <c r="I244" s="31">
        <f t="shared" si="3"/>
        <v>28</v>
      </c>
      <c r="J244" s="3" t="str">
        <f>VLOOKUP(B244,'FD Salaries'!$M$2:$T$1000,6,false)</f>
        <v>GB</v>
      </c>
      <c r="K244" s="3" t="str">
        <f>VLOOKUP(B244,'FD Salaries'!$M$2:$T$1000,7,false)</f>
        <v>DAL</v>
      </c>
      <c r="L244" s="32">
        <f>VLOOKUP(K244,'FD DvP'!A$2:F$34,if(A244="D",6,if(A244="TE",5,if(A244="WR",4,if(A244="RB",3,2)))),FALSE)/VLOOKUP("AVG",'FD DvP'!$A$2:$F$34,if(A244="D",6,if(A244="TE",5,if(A244="WR",4,if(A244="RB",3,2)))),false)</f>
        <v>0.7978723404</v>
      </c>
      <c r="M244" s="8">
        <f>VLOOKUP(J244,Odds!$L$2:$M$31,2,false)</f>
        <v>25.75</v>
      </c>
      <c r="N244" s="12">
        <f>VLOOKUP(if(A244="DST",K244,J244),'Avg Line'!$A$1:$B$32,2,false)</f>
        <v>51.13</v>
      </c>
      <c r="O244" s="31">
        <f t="shared" si="4"/>
        <v>0.503618228</v>
      </c>
      <c r="P244" s="12">
        <f t="shared" si="5"/>
        <v>3.335131427</v>
      </c>
      <c r="Q244" s="12">
        <f t="shared" si="6"/>
        <v>0.4764473468</v>
      </c>
      <c r="R244" s="33">
        <f t="shared" si="7"/>
        <v>0.1191021194</v>
      </c>
      <c r="S244" s="33">
        <f t="shared" si="8"/>
        <v>0.001468006895</v>
      </c>
      <c r="T244" s="33">
        <f t="shared" si="9"/>
        <v>0.0000009246535828</v>
      </c>
      <c r="U244" s="3">
        <f>iferror(VLOOKUP(B244,Calendar!$A$2:$C$1001,2,false),"TBD")</f>
        <v>9.4</v>
      </c>
      <c r="V244" s="3">
        <f>iferror(VLOOKUP(B244,Calendar!$A$2:$C$1001,3,false),"TBD")</f>
        <v>3.9</v>
      </c>
    </row>
    <row r="245">
      <c r="A245" s="8" t="str">
        <f>VLOOKUP(B245,'FD Salaries'!$M$2:$T$1000,8,false)</f>
        <v>RB</v>
      </c>
      <c r="B245" s="3" t="s">
        <v>575</v>
      </c>
      <c r="C245" s="12" t="str">
        <f>iferror(VLOOKUP(B245,'FD Salaries'!$M$2:$P$1000,3,false)," ")</f>
        <v/>
      </c>
      <c r="D245" s="12" t="str">
        <f>iferror(VLOOKUP(B245,'FD Salaries'!$M$2:$P$1000,4,false)," ")</f>
        <v/>
      </c>
      <c r="E245" s="12">
        <f>VLOOKUP(B245,'FD Salaries'!$M$2:$T$1000,5,false)</f>
        <v>2.849999905</v>
      </c>
      <c r="F245" s="30">
        <f>VLOOKUP(B245,'FD Salaries'!$M$2:$N$1000,2,false)</f>
        <v>5400</v>
      </c>
      <c r="G245" s="31">
        <f t="shared" si="1"/>
        <v>10.8</v>
      </c>
      <c r="H245" s="31">
        <f t="shared" si="2"/>
        <v>16.2</v>
      </c>
      <c r="I245" s="31">
        <f t="shared" si="3"/>
        <v>21.6</v>
      </c>
      <c r="J245" s="3" t="str">
        <f>VLOOKUP(B245,'FD Salaries'!$M$2:$T$1000,6,false)</f>
        <v>JAC</v>
      </c>
      <c r="K245" s="3" t="str">
        <f>VLOOKUP(B245,'FD Salaries'!$M$2:$T$1000,7,false)</f>
        <v>CHI</v>
      </c>
      <c r="L245" s="32">
        <f>VLOOKUP(K245,'FD DvP'!A$2:F$34,if(A245="D",6,if(A245="TE",5,if(A245="WR",4,if(A245="RB",3,2)))),FALSE)/VLOOKUP("AVG",'FD DvP'!$A$2:$F$34,if(A245="D",6,if(A245="TE",5,if(A245="WR",4,if(A245="RB",3,2)))),false)</f>
        <v>0.8829787234</v>
      </c>
      <c r="M245" s="8">
        <f>VLOOKUP(J245,Odds!$L$2:$M$31,2,false)</f>
        <v>22.5</v>
      </c>
      <c r="N245" s="12">
        <f>VLOOKUP(if(A245="DST",K245,J245),'Avg Line'!$A$1:$B$32,2,false)</f>
        <v>22.19</v>
      </c>
      <c r="O245" s="31">
        <f t="shared" si="4"/>
        <v>1.013970257</v>
      </c>
      <c r="P245" s="12">
        <f t="shared" si="5"/>
        <v>2.551645279</v>
      </c>
      <c r="Q245" s="12">
        <f t="shared" si="6"/>
        <v>0.4725269035</v>
      </c>
      <c r="R245" s="33">
        <f t="shared" si="7"/>
        <v>0</v>
      </c>
      <c r="S245" s="33">
        <f t="shared" si="8"/>
        <v>0</v>
      </c>
      <c r="T245" s="33">
        <f t="shared" si="9"/>
        <v>0</v>
      </c>
      <c r="U245" s="3">
        <f>iferror(VLOOKUP(B245,Calendar!$A$2:$C$1001,2,false),"TBD")</f>
        <v>3.1</v>
      </c>
      <c r="V245" s="3">
        <f>iferror(VLOOKUP(B245,Calendar!$A$2:$C$1001,3,false),"TBD")</f>
        <v>0.3</v>
      </c>
    </row>
    <row r="246">
      <c r="A246" s="8" t="str">
        <f>VLOOKUP(B246,'FD Salaries'!$M$2:$T$1000,8,false)</f>
        <v>RB</v>
      </c>
      <c r="B246" s="3" t="s">
        <v>2517</v>
      </c>
      <c r="C246" s="12" t="str">
        <f>iferror(VLOOKUP(B246,'FD Salaries'!$M$2:$P$1000,3,false)," ")</f>
        <v/>
      </c>
      <c r="D246" s="12" t="str">
        <f>iferror(VLOOKUP(B246,'FD Salaries'!$M$2:$P$1000,4,false)," ")</f>
        <v/>
      </c>
      <c r="E246" s="12">
        <f>VLOOKUP(B246,'FD Salaries'!$M$2:$T$1000,5,false)</f>
        <v>2.181250095</v>
      </c>
      <c r="F246" s="30">
        <f>VLOOKUP(B246,'FD Salaries'!$M$2:$N$1000,2,false)</f>
        <v>4500</v>
      </c>
      <c r="G246" s="31">
        <f t="shared" si="1"/>
        <v>9</v>
      </c>
      <c r="H246" s="31">
        <f t="shared" si="2"/>
        <v>13.5</v>
      </c>
      <c r="I246" s="31">
        <f t="shared" si="3"/>
        <v>18</v>
      </c>
      <c r="J246" s="3" t="str">
        <f>VLOOKUP(B246,'FD Salaries'!$M$2:$T$1000,6,false)</f>
        <v>SD</v>
      </c>
      <c r="K246" s="3" t="str">
        <f>VLOOKUP(B246,'FD Salaries'!$M$2:$T$1000,7,false)</f>
        <v>DEN</v>
      </c>
      <c r="L246" s="32">
        <f>VLOOKUP(K246,'FD DvP'!A$2:F$34,if(A246="D",6,if(A246="TE",5,if(A246="WR",4,if(A246="RB",3,2)))),FALSE)/VLOOKUP("AVG",'FD DvP'!$A$2:$F$34,if(A246="D",6,if(A246="TE",5,if(A246="WR",4,if(A246="RB",3,2)))),false)</f>
        <v>1.132495164</v>
      </c>
      <c r="M246" s="8">
        <f>VLOOKUP(J246,Odds!$L$2:$M$31,2,false)</f>
        <v>21</v>
      </c>
      <c r="N246" s="12">
        <f>VLOOKUP(if(A246="DST",K246,J246),'Avg Line'!$A$1:$B$32,2,false)</f>
        <v>24.4</v>
      </c>
      <c r="O246" s="31">
        <f t="shared" si="4"/>
        <v>0.8606557377</v>
      </c>
      <c r="P246" s="12">
        <f t="shared" si="5"/>
        <v>2.126039299</v>
      </c>
      <c r="Q246" s="12">
        <f t="shared" si="6"/>
        <v>0.4724531775</v>
      </c>
      <c r="R246" s="33" t="str">
        <f t="shared" si="7"/>
        <v>TBD</v>
      </c>
      <c r="S246" s="33" t="str">
        <f t="shared" si="8"/>
        <v>TBD</v>
      </c>
      <c r="T246" s="33" t="str">
        <f t="shared" si="9"/>
        <v>TBD</v>
      </c>
      <c r="U246" s="3" t="str">
        <f>iferror(VLOOKUP(B246,Calendar!$A$2:$C$1001,2,false),"TBD")</f>
        <v>TBD</v>
      </c>
      <c r="V246" s="3" t="str">
        <f>iferror(VLOOKUP(B246,Calendar!$A$2:$C$1001,3,false),"TBD")</f>
        <v>TBD</v>
      </c>
    </row>
    <row r="247">
      <c r="A247" s="8" t="str">
        <f>VLOOKUP(B247,'FD Salaries'!$M$2:$T$1000,8,false)</f>
        <v>RB</v>
      </c>
      <c r="B247" s="3" t="s">
        <v>2518</v>
      </c>
      <c r="C247" s="12" t="str">
        <f>iferror(VLOOKUP(B247,'FD Salaries'!$M$2:$P$1000,3,false)," ")</f>
        <v/>
      </c>
      <c r="D247" s="12" t="str">
        <f>iferror(VLOOKUP(B247,'FD Salaries'!$M$2:$P$1000,4,false)," ")</f>
        <v/>
      </c>
      <c r="E247" s="12">
        <f>VLOOKUP(B247,'FD Salaries'!$M$2:$T$1000,5,false)</f>
        <v>2.729999924</v>
      </c>
      <c r="F247" s="30">
        <f>VLOOKUP(B247,'FD Salaries'!$M$2:$N$1000,2,false)</f>
        <v>4500</v>
      </c>
      <c r="G247" s="31">
        <f t="shared" si="1"/>
        <v>9</v>
      </c>
      <c r="H247" s="31">
        <f t="shared" si="2"/>
        <v>13.5</v>
      </c>
      <c r="I247" s="31">
        <f t="shared" si="3"/>
        <v>18</v>
      </c>
      <c r="J247" s="3" t="str">
        <f>VLOOKUP(B247,'FD Salaries'!$M$2:$T$1000,6,false)</f>
        <v>ATL</v>
      </c>
      <c r="K247" s="3" t="str">
        <f>VLOOKUP(B247,'FD Salaries'!$M$2:$T$1000,7,false)</f>
        <v>SEA</v>
      </c>
      <c r="L247" s="32">
        <f>VLOOKUP(K247,'FD DvP'!A$2:F$34,if(A247="D",6,if(A247="TE",5,if(A247="WR",4,if(A247="RB",3,2)))),FALSE)/VLOOKUP("AVG",'FD DvP'!$A$2:$F$34,if(A247="D",6,if(A247="TE",5,if(A247="WR",4,if(A247="RB",3,2)))),false)</f>
        <v>0.8186653772</v>
      </c>
      <c r="M247" s="8">
        <f>VLOOKUP(J247,Odds!$L$2:$M$31,2,false)</f>
        <v>20</v>
      </c>
      <c r="N247" s="12">
        <f>VLOOKUP(if(A247="DST",K247,J247),'Avg Line'!$A$1:$B$32,2,false)</f>
        <v>23.1</v>
      </c>
      <c r="O247" s="31">
        <f t="shared" si="4"/>
        <v>0.8658008658</v>
      </c>
      <c r="P247" s="12">
        <f t="shared" si="5"/>
        <v>1.935027201</v>
      </c>
      <c r="Q247" s="12">
        <f t="shared" si="6"/>
        <v>0.4300060447</v>
      </c>
      <c r="R247" s="33" t="str">
        <f t="shared" si="7"/>
        <v>TBD</v>
      </c>
      <c r="S247" s="33" t="str">
        <f t="shared" si="8"/>
        <v>TBD</v>
      </c>
      <c r="T247" s="33" t="str">
        <f t="shared" si="9"/>
        <v>TBD</v>
      </c>
      <c r="U247" s="3" t="str">
        <f>iferror(VLOOKUP(B247,Calendar!$A$2:$C$1001,2,false),"TBD")</f>
        <v>TBD</v>
      </c>
      <c r="V247" s="3" t="str">
        <f>iferror(VLOOKUP(B247,Calendar!$A$2:$C$1001,3,false),"TBD")</f>
        <v>TBD</v>
      </c>
    </row>
    <row r="248">
      <c r="A248" s="8" t="str">
        <f>VLOOKUP(B248,'FD Salaries'!$M$2:$T$1000,8,false)</f>
        <v>RB</v>
      </c>
      <c r="B248" s="3" t="s">
        <v>874</v>
      </c>
      <c r="C248" s="12" t="str">
        <f>iferror(VLOOKUP(B248,'FD Salaries'!$M$2:$P$1000,3,false)," ")</f>
        <v>Q</v>
      </c>
      <c r="D248" s="12" t="str">
        <f>iferror(VLOOKUP(B248,'FD Salaries'!$M$2:$P$1000,4,false)," ")</f>
        <v>Wrist</v>
      </c>
      <c r="E248" s="12">
        <f>VLOOKUP(B248,'FD Salaries'!$M$2:$T$1000,5,false)</f>
        <v>1.600000024</v>
      </c>
      <c r="F248" s="30">
        <f>VLOOKUP(B248,'FD Salaries'!$M$2:$N$1000,2,false)</f>
        <v>4900</v>
      </c>
      <c r="G248" s="31">
        <f t="shared" si="1"/>
        <v>9.8</v>
      </c>
      <c r="H248" s="31">
        <f t="shared" si="2"/>
        <v>14.7</v>
      </c>
      <c r="I248" s="31">
        <f t="shared" si="3"/>
        <v>19.6</v>
      </c>
      <c r="J248" s="3" t="str">
        <f>VLOOKUP(B248,'FD Salaries'!$M$2:$T$1000,6,false)</f>
        <v>SEA</v>
      </c>
      <c r="K248" s="3" t="str">
        <f>VLOOKUP(B248,'FD Salaries'!$M$2:$T$1000,7,false)</f>
        <v>ATL</v>
      </c>
      <c r="L248" s="32">
        <f>VLOOKUP(K248,'FD DvP'!A$2:F$34,if(A248="D",6,if(A248="TE",5,if(A248="WR",4,if(A248="RB",3,2)))),FALSE)/VLOOKUP("AVG",'FD DvP'!$A$2:$F$34,if(A248="D",6,if(A248="TE",5,if(A248="WR",4,if(A248="RB",3,2)))),false)</f>
        <v>1.172147002</v>
      </c>
      <c r="M248" s="8">
        <f>VLOOKUP(J248,Odds!$L$2:$M$31,2,false)</f>
        <v>26</v>
      </c>
      <c r="N248" s="12">
        <f>VLOOKUP(if(A248="DST",K248,J248),'Avg Line'!$A$1:$B$32,2,false)</f>
        <v>23.88</v>
      </c>
      <c r="O248" s="31">
        <f t="shared" si="4"/>
        <v>1.088777219</v>
      </c>
      <c r="P248" s="12">
        <f t="shared" si="5"/>
        <v>2.041931156</v>
      </c>
      <c r="Q248" s="12">
        <f t="shared" si="6"/>
        <v>0.4167206441</v>
      </c>
      <c r="R248" s="33" t="str">
        <f t="shared" si="7"/>
        <v>TBD</v>
      </c>
      <c r="S248" s="33" t="str">
        <f t="shared" si="8"/>
        <v>TBD</v>
      </c>
      <c r="T248" s="33" t="str">
        <f t="shared" si="9"/>
        <v>TBD</v>
      </c>
      <c r="U248" s="3" t="str">
        <f>iferror(VLOOKUP(B248,Calendar!$A$2:$C$1001,2,false),"TBD")</f>
        <v>TBD</v>
      </c>
      <c r="V248" s="3" t="str">
        <f>iferror(VLOOKUP(B248,Calendar!$A$2:$C$1001,3,false),"TBD")</f>
        <v>TBD</v>
      </c>
    </row>
    <row r="249">
      <c r="A249" s="8" t="str">
        <f>VLOOKUP(B249,'FD Salaries'!$M$2:$T$1000,8,false)</f>
        <v>RB</v>
      </c>
      <c r="B249" s="3" t="s">
        <v>622</v>
      </c>
      <c r="C249" s="12" t="str">
        <f>iferror(VLOOKUP(B249,'FD Salaries'!$M$2:$P$1000,3,false)," ")</f>
        <v/>
      </c>
      <c r="D249" s="12" t="str">
        <f>iferror(VLOOKUP(B249,'FD Salaries'!$M$2:$P$1000,4,false)," ")</f>
        <v/>
      </c>
      <c r="E249" s="12">
        <f>VLOOKUP(B249,'FD Salaries'!$M$2:$T$1000,5,false)</f>
        <v>5.1</v>
      </c>
      <c r="F249" s="30">
        <f>VLOOKUP(B249,'FD Salaries'!$M$2:$N$1000,2,false)</f>
        <v>5000</v>
      </c>
      <c r="G249" s="31">
        <f t="shared" si="1"/>
        <v>10</v>
      </c>
      <c r="H249" s="31">
        <f t="shared" si="2"/>
        <v>15</v>
      </c>
      <c r="I249" s="31">
        <f t="shared" si="3"/>
        <v>20</v>
      </c>
      <c r="J249" s="3" t="str">
        <f>VLOOKUP(B249,'FD Salaries'!$M$2:$T$1000,6,false)</f>
        <v>DAL</v>
      </c>
      <c r="K249" s="3" t="str">
        <f>VLOOKUP(B249,'FD Salaries'!$M$2:$T$1000,7,false)</f>
        <v>GB</v>
      </c>
      <c r="L249" s="32">
        <f>VLOOKUP(K249,'FD DvP'!A$2:F$34,if(A249="D",6,if(A249="TE",5,if(A249="WR",4,if(A249="RB",3,2)))),FALSE)/VLOOKUP("AVG",'FD DvP'!$A$2:$F$34,if(A249="D",6,if(A249="TE",5,if(A249="WR",4,if(A249="RB",3,2)))),false)</f>
        <v>0.5962282398</v>
      </c>
      <c r="M249" s="8">
        <f>VLOOKUP(J249,Odds!$L$2:$M$31,2,false)</f>
        <v>21.25</v>
      </c>
      <c r="N249" s="12">
        <f>VLOOKUP(if(A249="DST",K249,J249),'Avg Line'!$A$1:$B$32,2,false)</f>
        <v>31.42</v>
      </c>
      <c r="O249" s="31">
        <f t="shared" si="4"/>
        <v>0.6763208148</v>
      </c>
      <c r="P249" s="12">
        <f t="shared" si="5"/>
        <v>2.056532002</v>
      </c>
      <c r="Q249" s="12">
        <f t="shared" si="6"/>
        <v>0.4113064003</v>
      </c>
      <c r="R249" s="33">
        <f t="shared" si="7"/>
        <v>0.03243493514</v>
      </c>
      <c r="S249" s="33">
        <f t="shared" si="8"/>
        <v>0.000081875718</v>
      </c>
      <c r="T249" s="33">
        <f t="shared" si="9"/>
        <v>0.000000006266686836</v>
      </c>
      <c r="U249" s="3">
        <f>iferror(VLOOKUP(B249,Calendar!$A$2:$C$1001,2,false),"TBD")</f>
        <v>5.2</v>
      </c>
      <c r="V249" s="3">
        <f>iferror(VLOOKUP(B249,Calendar!$A$2:$C$1001,3,false),"TBD")</f>
        <v>2.6</v>
      </c>
    </row>
    <row r="250">
      <c r="A250" s="8" t="str">
        <f>VLOOKUP(B250,'FD Salaries'!$M$2:$T$1000,8,false)</f>
        <v>RB</v>
      </c>
      <c r="B250" s="3" t="s">
        <v>840</v>
      </c>
      <c r="C250" s="12" t="str">
        <f>iferror(VLOOKUP(B250,'FD Salaries'!$M$2:$P$1000,3,false)," ")</f>
        <v/>
      </c>
      <c r="D250" s="12" t="str">
        <f>iferror(VLOOKUP(B250,'FD Salaries'!$M$2:$P$1000,4,false)," ")</f>
        <v/>
      </c>
      <c r="E250" s="12">
        <f>VLOOKUP(B250,'FD Salaries'!$M$2:$T$1000,5,false)</f>
        <v>1.549999952</v>
      </c>
      <c r="F250" s="30">
        <f>VLOOKUP(B250,'FD Salaries'!$M$2:$N$1000,2,false)</f>
        <v>4700</v>
      </c>
      <c r="G250" s="31">
        <f t="shared" si="1"/>
        <v>9.4</v>
      </c>
      <c r="H250" s="31">
        <f t="shared" si="2"/>
        <v>14.1</v>
      </c>
      <c r="I250" s="31">
        <f t="shared" si="3"/>
        <v>18.8</v>
      </c>
      <c r="J250" s="3" t="str">
        <f>VLOOKUP(B250,'FD Salaries'!$M$2:$T$1000,6,false)</f>
        <v>NE</v>
      </c>
      <c r="K250" s="3" t="str">
        <f>VLOOKUP(B250,'FD Salaries'!$M$2:$T$1000,7,false)</f>
        <v>CIN</v>
      </c>
      <c r="L250" s="32">
        <f>VLOOKUP(K250,'FD DvP'!A$2:F$34,if(A250="D",6,if(A250="TE",5,if(A250="WR",4,if(A250="RB",3,2)))),FALSE)/VLOOKUP("AVG",'FD DvP'!$A$2:$F$34,if(A250="D",6,if(A250="TE",5,if(A250="WR",4,if(A250="RB",3,2)))),false)</f>
        <v>0.9854932302</v>
      </c>
      <c r="M250" s="8">
        <f>VLOOKUP(J250,Odds!$L$2:$M$31,2,false)</f>
        <v>28</v>
      </c>
      <c r="N250" s="12">
        <f>VLOOKUP(if(A250="DST",K250,J250),'Avg Line'!$A$1:$B$32,2,false)</f>
        <v>22.35</v>
      </c>
      <c r="O250" s="31">
        <f t="shared" si="4"/>
        <v>1.252796421</v>
      </c>
      <c r="P250" s="12">
        <f t="shared" si="5"/>
        <v>1.913664648</v>
      </c>
      <c r="Q250" s="12">
        <f t="shared" si="6"/>
        <v>0.407162691</v>
      </c>
      <c r="R250" s="33" t="str">
        <f t="shared" si="7"/>
        <v>TBD</v>
      </c>
      <c r="S250" s="33" t="str">
        <f t="shared" si="8"/>
        <v>TBD</v>
      </c>
      <c r="T250" s="33" t="str">
        <f t="shared" si="9"/>
        <v>TBD</v>
      </c>
      <c r="U250" s="3" t="str">
        <f>iferror(VLOOKUP(B250,Calendar!$A$2:$C$1001,2,false),"TBD")</f>
        <v>TBD</v>
      </c>
      <c r="V250" s="3" t="str">
        <f>iferror(VLOOKUP(B250,Calendar!$A$2:$C$1001,3,false),"TBD")</f>
        <v>TBD</v>
      </c>
    </row>
    <row r="251">
      <c r="A251" s="8" t="str">
        <f>VLOOKUP(B251,'FD Salaries'!$M$2:$T$1000,8,false)</f>
        <v>RB</v>
      </c>
      <c r="B251" s="3" t="s">
        <v>740</v>
      </c>
      <c r="C251" s="12" t="str">
        <f>iferror(VLOOKUP(B251,'FD Salaries'!$M$2:$P$1000,3,false)," ")</f>
        <v/>
      </c>
      <c r="D251" s="12" t="str">
        <f>iferror(VLOOKUP(B251,'FD Salaries'!$M$2:$P$1000,4,false)," ")</f>
        <v/>
      </c>
      <c r="E251" s="12">
        <f>VLOOKUP(B251,'FD Salaries'!$M$2:$T$1000,5,false)</f>
        <v>3.049999952</v>
      </c>
      <c r="F251" s="30">
        <f>VLOOKUP(B251,'FD Salaries'!$M$2:$N$1000,2,false)</f>
        <v>5300</v>
      </c>
      <c r="G251" s="31">
        <f t="shared" si="1"/>
        <v>10.6</v>
      </c>
      <c r="H251" s="31">
        <f t="shared" si="2"/>
        <v>15.9</v>
      </c>
      <c r="I251" s="31">
        <f t="shared" si="3"/>
        <v>21.2</v>
      </c>
      <c r="J251" s="3" t="str">
        <f>VLOOKUP(B251,'FD Salaries'!$M$2:$T$1000,6,false)</f>
        <v>BAL</v>
      </c>
      <c r="K251" s="3" t="str">
        <f>VLOOKUP(B251,'FD Salaries'!$M$2:$T$1000,7,false)</f>
        <v>NYG</v>
      </c>
      <c r="L251" s="32">
        <f>VLOOKUP(K251,'FD DvP'!A$2:F$34,if(A251="D",6,if(A251="TE",5,if(A251="WR",4,if(A251="RB",3,2)))),FALSE)/VLOOKUP("AVG",'FD DvP'!$A$2:$F$34,if(A251="D",6,if(A251="TE",5,if(A251="WR",4,if(A251="RB",3,2)))),false)</f>
        <v>0.8094777563</v>
      </c>
      <c r="M251" s="8">
        <f>VLOOKUP(J251,Odds!$L$2:$M$31,2,false)</f>
        <v>20.75</v>
      </c>
      <c r="N251" s="12">
        <f>VLOOKUP(if(A251="DST",K251,J251),'Avg Line'!$A$1:$B$32,2,false)</f>
        <v>23.8</v>
      </c>
      <c r="O251" s="31">
        <f t="shared" si="4"/>
        <v>0.8718487395</v>
      </c>
      <c r="P251" s="12">
        <f t="shared" si="5"/>
        <v>2.152513559</v>
      </c>
      <c r="Q251" s="12">
        <f t="shared" si="6"/>
        <v>0.4061346337</v>
      </c>
      <c r="R251" s="33">
        <f t="shared" si="7"/>
        <v>0.0000005954583751</v>
      </c>
      <c r="S251" s="33">
        <f t="shared" si="8"/>
        <v>0</v>
      </c>
      <c r="T251" s="33">
        <f t="shared" si="9"/>
        <v>0</v>
      </c>
      <c r="U251" s="3">
        <f>iferror(VLOOKUP(B251,Calendar!$A$2:$C$1001,2,false),"TBD")</f>
        <v>3.8</v>
      </c>
      <c r="V251" s="3">
        <f>iferror(VLOOKUP(B251,Calendar!$A$2:$C$1001,3,false),"TBD")</f>
        <v>1.4</v>
      </c>
    </row>
    <row r="252">
      <c r="A252" s="8" t="str">
        <f>VLOOKUP(B252,'FD Salaries'!$M$2:$T$1000,8,false)</f>
        <v>RB</v>
      </c>
      <c r="B252" s="3" t="s">
        <v>763</v>
      </c>
      <c r="C252" s="12" t="str">
        <f>iferror(VLOOKUP(B252,'FD Salaries'!$M$2:$P$1000,3,false)," ")</f>
        <v/>
      </c>
      <c r="D252" s="12" t="str">
        <f>iferror(VLOOKUP(B252,'FD Salaries'!$M$2:$P$1000,4,false)," ")</f>
        <v/>
      </c>
      <c r="E252" s="12">
        <f>VLOOKUP(B252,'FD Salaries'!$M$2:$T$1000,5,false)</f>
        <v>2.400000095</v>
      </c>
      <c r="F252" s="30">
        <f>VLOOKUP(B252,'FD Salaries'!$M$2:$N$1000,2,false)</f>
        <v>4500</v>
      </c>
      <c r="G252" s="31">
        <f t="shared" si="1"/>
        <v>9</v>
      </c>
      <c r="H252" s="31">
        <f t="shared" si="2"/>
        <v>13.5</v>
      </c>
      <c r="I252" s="31">
        <f t="shared" si="3"/>
        <v>18</v>
      </c>
      <c r="J252" s="3" t="str">
        <f>VLOOKUP(B252,'FD Salaries'!$M$2:$T$1000,6,false)</f>
        <v>NO</v>
      </c>
      <c r="K252" s="3" t="str">
        <f>VLOOKUP(B252,'FD Salaries'!$M$2:$T$1000,7,false)</f>
        <v>CAR</v>
      </c>
      <c r="L252" s="32">
        <f>VLOOKUP(K252,'FD DvP'!A$2:F$34,if(A252="D",6,if(A252="TE",5,if(A252="WR",4,if(A252="RB",3,2)))),FALSE)/VLOOKUP("AVG",'FD DvP'!$A$2:$F$34,if(A252="D",6,if(A252="TE",5,if(A252="WR",4,if(A252="RB",3,2)))),false)</f>
        <v>0.8800773694</v>
      </c>
      <c r="M252" s="8">
        <f>VLOOKUP(J252,Odds!$L$2:$M$31,2,false)</f>
        <v>22.5</v>
      </c>
      <c r="N252" s="12">
        <f>VLOOKUP(if(A252="DST",K252,J252),'Avg Line'!$A$1:$B$32,2,false)</f>
        <v>26.25</v>
      </c>
      <c r="O252" s="31">
        <f t="shared" si="4"/>
        <v>0.8571428571</v>
      </c>
      <c r="P252" s="12">
        <f t="shared" si="5"/>
        <v>1.810444946</v>
      </c>
      <c r="Q252" s="12">
        <f t="shared" si="6"/>
        <v>0.4023210992</v>
      </c>
      <c r="R252" s="33" t="str">
        <f t="shared" si="7"/>
        <v>TBD</v>
      </c>
      <c r="S252" s="33" t="str">
        <f t="shared" si="8"/>
        <v>TBD</v>
      </c>
      <c r="T252" s="33" t="str">
        <f t="shared" si="9"/>
        <v>TBD</v>
      </c>
      <c r="U252" s="3" t="str">
        <f>iferror(VLOOKUP(B252,Calendar!$A$2:$C$1001,2,false),"TBD")</f>
        <v>TBD</v>
      </c>
      <c r="V252" s="3" t="str">
        <f>iferror(VLOOKUP(B252,Calendar!$A$2:$C$1001,3,false),"TBD")</f>
        <v>TBD</v>
      </c>
    </row>
    <row r="253">
      <c r="A253" s="8" t="str">
        <f>VLOOKUP(B253,'FD Salaries'!$M$2:$T$1000,8,false)</f>
        <v>RB</v>
      </c>
      <c r="B253" s="3" t="s">
        <v>774</v>
      </c>
      <c r="C253" s="12" t="str">
        <f>iferror(VLOOKUP(B253,'FD Salaries'!$M$2:$P$1000,3,false)," ")</f>
        <v/>
      </c>
      <c r="D253" s="12" t="str">
        <f>iferror(VLOOKUP(B253,'FD Salaries'!$M$2:$P$1000,4,false)," ")</f>
        <v/>
      </c>
      <c r="E253" s="12">
        <f>VLOOKUP(B253,'FD Salaries'!$M$2:$T$1000,5,false)</f>
        <v>2</v>
      </c>
      <c r="F253" s="30">
        <f>VLOOKUP(B253,'FD Salaries'!$M$2:$N$1000,2,false)</f>
        <v>4500</v>
      </c>
      <c r="G253" s="31">
        <f t="shared" si="1"/>
        <v>9</v>
      </c>
      <c r="H253" s="31">
        <f t="shared" si="2"/>
        <v>13.5</v>
      </c>
      <c r="I253" s="31">
        <f t="shared" si="3"/>
        <v>18</v>
      </c>
      <c r="J253" s="3" t="str">
        <f>VLOOKUP(B253,'FD Salaries'!$M$2:$T$1000,6,false)</f>
        <v>JAC</v>
      </c>
      <c r="K253" s="3" t="str">
        <f>VLOOKUP(B253,'FD Salaries'!$M$2:$T$1000,7,false)</f>
        <v>CHI</v>
      </c>
      <c r="L253" s="32">
        <f>VLOOKUP(K253,'FD DvP'!A$2:F$34,if(A253="D",6,if(A253="TE",5,if(A253="WR",4,if(A253="RB",3,2)))),FALSE)/VLOOKUP("AVG",'FD DvP'!$A$2:$F$34,if(A253="D",6,if(A253="TE",5,if(A253="WR",4,if(A253="RB",3,2)))),false)</f>
        <v>0.8829787234</v>
      </c>
      <c r="M253" s="8">
        <f>VLOOKUP(J253,Odds!$L$2:$M$31,2,false)</f>
        <v>22.5</v>
      </c>
      <c r="N253" s="12">
        <f>VLOOKUP(if(A253="DST",K253,J253),'Avg Line'!$A$1:$B$32,2,false)</f>
        <v>22.19</v>
      </c>
      <c r="O253" s="31">
        <f t="shared" si="4"/>
        <v>1.013970257</v>
      </c>
      <c r="P253" s="12">
        <f t="shared" si="5"/>
        <v>1.790628326</v>
      </c>
      <c r="Q253" s="12">
        <f t="shared" si="6"/>
        <v>0.3979174058</v>
      </c>
      <c r="R253" s="33" t="str">
        <f t="shared" si="7"/>
        <v>TBD</v>
      </c>
      <c r="S253" s="33" t="str">
        <f t="shared" si="8"/>
        <v>TBD</v>
      </c>
      <c r="T253" s="33" t="str">
        <f t="shared" si="9"/>
        <v>TBD</v>
      </c>
      <c r="U253" s="3">
        <f>iferror(VLOOKUP(B253,Calendar!$A$2:$C$1001,2,false),"TBD")</f>
        <v>8.5</v>
      </c>
      <c r="V253" s="3" t="str">
        <f>iferror(VLOOKUP(B253,Calendar!$A$2:$C$1001,3,false),"TBD")</f>
        <v>TBD</v>
      </c>
    </row>
    <row r="254">
      <c r="A254" s="8" t="str">
        <f>VLOOKUP(B254,'FD Salaries'!$M$2:$T$1000,8,false)</f>
        <v>RB</v>
      </c>
      <c r="B254" s="3" t="s">
        <v>838</v>
      </c>
      <c r="C254" s="12" t="str">
        <f>iferror(VLOOKUP(B254,'FD Salaries'!$M$2:$P$1000,3,false)," ")</f>
        <v>Q</v>
      </c>
      <c r="D254" s="12" t="str">
        <f>iferror(VLOOKUP(B254,'FD Salaries'!$M$2:$P$1000,4,false)," ")</f>
        <v>Knee</v>
      </c>
      <c r="E254" s="12">
        <f>VLOOKUP(B254,'FD Salaries'!$M$2:$T$1000,5,false)</f>
        <v>1.450000048</v>
      </c>
      <c r="F254" s="30">
        <f>VLOOKUP(B254,'FD Salaries'!$M$2:$N$1000,2,false)</f>
        <v>4500</v>
      </c>
      <c r="G254" s="31">
        <f t="shared" si="1"/>
        <v>9</v>
      </c>
      <c r="H254" s="31">
        <f t="shared" si="2"/>
        <v>13.5</v>
      </c>
      <c r="I254" s="31">
        <f t="shared" si="3"/>
        <v>18</v>
      </c>
      <c r="J254" s="3" t="str">
        <f>VLOOKUP(B254,'FD Salaries'!$M$2:$T$1000,6,false)</f>
        <v>NE</v>
      </c>
      <c r="K254" s="3" t="str">
        <f>VLOOKUP(B254,'FD Salaries'!$M$2:$T$1000,7,false)</f>
        <v>CIN</v>
      </c>
      <c r="L254" s="32">
        <f>VLOOKUP(K254,'FD DvP'!A$2:F$34,if(A254="D",6,if(A254="TE",5,if(A254="WR",4,if(A254="RB",3,2)))),FALSE)/VLOOKUP("AVG",'FD DvP'!$A$2:$F$34,if(A254="D",6,if(A254="TE",5,if(A254="WR",4,if(A254="RB",3,2)))),false)</f>
        <v>0.9854932302</v>
      </c>
      <c r="M254" s="8">
        <f>VLOOKUP(J254,Odds!$L$2:$M$31,2,false)</f>
        <v>28</v>
      </c>
      <c r="N254" s="12">
        <f>VLOOKUP(if(A254="DST",K254,J254),'Avg Line'!$A$1:$B$32,2,false)</f>
        <v>22.35</v>
      </c>
      <c r="O254" s="31">
        <f t="shared" si="4"/>
        <v>1.252796421</v>
      </c>
      <c r="P254" s="12">
        <f t="shared" si="5"/>
        <v>1.790202526</v>
      </c>
      <c r="Q254" s="12">
        <f t="shared" si="6"/>
        <v>0.3978227836</v>
      </c>
      <c r="R254" s="33" t="str">
        <f t="shared" si="7"/>
        <v>TBD</v>
      </c>
      <c r="S254" s="33" t="str">
        <f t="shared" si="8"/>
        <v>TBD</v>
      </c>
      <c r="T254" s="33" t="str">
        <f t="shared" si="9"/>
        <v>TBD</v>
      </c>
      <c r="U254" s="3" t="str">
        <f>iferror(VLOOKUP(B254,Calendar!$A$2:$C$1001,2,false),"TBD")</f>
        <v>TBD</v>
      </c>
      <c r="V254" s="3" t="str">
        <f>iferror(VLOOKUP(B254,Calendar!$A$2:$C$1001,3,false),"TBD")</f>
        <v>TBD</v>
      </c>
    </row>
    <row r="255">
      <c r="A255" s="8" t="str">
        <f>VLOOKUP(B255,'FD Salaries'!$M$2:$T$1000,8,false)</f>
        <v>RB</v>
      </c>
      <c r="B255" s="3" t="s">
        <v>875</v>
      </c>
      <c r="C255" s="12" t="str">
        <f>iferror(VLOOKUP(B255,'FD Salaries'!$M$2:$P$1000,3,false)," ")</f>
        <v/>
      </c>
      <c r="D255" s="12" t="str">
        <f>iferror(VLOOKUP(B255,'FD Salaries'!$M$2:$P$1000,4,false)," ")</f>
        <v/>
      </c>
      <c r="E255" s="12">
        <f>VLOOKUP(B255,'FD Salaries'!$M$2:$T$1000,5,false)</f>
        <v>1.399999936</v>
      </c>
      <c r="F255" s="30">
        <f>VLOOKUP(B255,'FD Salaries'!$M$2:$N$1000,2,false)</f>
        <v>4500</v>
      </c>
      <c r="G255" s="31">
        <f t="shared" si="1"/>
        <v>9</v>
      </c>
      <c r="H255" s="31">
        <f t="shared" si="2"/>
        <v>13.5</v>
      </c>
      <c r="I255" s="31">
        <f t="shared" si="3"/>
        <v>18</v>
      </c>
      <c r="J255" s="3" t="str">
        <f>VLOOKUP(B255,'FD Salaries'!$M$2:$T$1000,6,false)</f>
        <v>SEA</v>
      </c>
      <c r="K255" s="3" t="str">
        <f>VLOOKUP(B255,'FD Salaries'!$M$2:$T$1000,7,false)</f>
        <v>ATL</v>
      </c>
      <c r="L255" s="32">
        <f>VLOOKUP(K255,'FD DvP'!A$2:F$34,if(A255="D",6,if(A255="TE",5,if(A255="WR",4,if(A255="RB",3,2)))),FALSE)/VLOOKUP("AVG",'FD DvP'!$A$2:$F$34,if(A255="D",6,if(A255="TE",5,if(A255="WR",4,if(A255="RB",3,2)))),false)</f>
        <v>1.172147002</v>
      </c>
      <c r="M255" s="8">
        <f>VLOOKUP(J255,Odds!$L$2:$M$31,2,false)</f>
        <v>26</v>
      </c>
      <c r="N255" s="12">
        <f>VLOOKUP(if(A255="DST",K255,J255),'Avg Line'!$A$1:$B$32,2,false)</f>
        <v>23.88</v>
      </c>
      <c r="O255" s="31">
        <f t="shared" si="4"/>
        <v>1.088777219</v>
      </c>
      <c r="P255" s="12">
        <f t="shared" si="5"/>
        <v>1.786689654</v>
      </c>
      <c r="Q255" s="12">
        <f t="shared" si="6"/>
        <v>0.3970421453</v>
      </c>
      <c r="R255" s="33" t="str">
        <f t="shared" si="7"/>
        <v>TBD</v>
      </c>
      <c r="S255" s="33" t="str">
        <f t="shared" si="8"/>
        <v>TBD</v>
      </c>
      <c r="T255" s="33" t="str">
        <f t="shared" si="9"/>
        <v>TBD</v>
      </c>
      <c r="U255" s="3" t="str">
        <f>iferror(VLOOKUP(B255,Calendar!$A$2:$C$1001,2,false),"TBD")</f>
        <v>TBD</v>
      </c>
      <c r="V255" s="3" t="str">
        <f>iferror(VLOOKUP(B255,Calendar!$A$2:$C$1001,3,false),"TBD")</f>
        <v>TBD</v>
      </c>
    </row>
    <row r="256">
      <c r="A256" s="8" t="str">
        <f>VLOOKUP(B256,'FD Salaries'!$M$2:$T$1000,8,false)</f>
        <v>RB</v>
      </c>
      <c r="B256" s="3" t="s">
        <v>817</v>
      </c>
      <c r="C256" s="12" t="str">
        <f>iferror(VLOOKUP(B256,'FD Salaries'!$M$2:$P$1000,3,false)," ")</f>
        <v/>
      </c>
      <c r="D256" s="12" t="str">
        <f>iferror(VLOOKUP(B256,'FD Salaries'!$M$2:$P$1000,4,false)," ")</f>
        <v/>
      </c>
      <c r="E256" s="12">
        <f>VLOOKUP(B256,'FD Salaries'!$M$2:$T$1000,5,false)</f>
        <v>1.649999976</v>
      </c>
      <c r="F256" s="30">
        <f>VLOOKUP(B256,'FD Salaries'!$M$2:$N$1000,2,false)</f>
        <v>4500</v>
      </c>
      <c r="G256" s="31">
        <f t="shared" si="1"/>
        <v>9</v>
      </c>
      <c r="H256" s="31">
        <f t="shared" si="2"/>
        <v>13.5</v>
      </c>
      <c r="I256" s="31">
        <f t="shared" si="3"/>
        <v>18</v>
      </c>
      <c r="J256" s="3" t="str">
        <f>VLOOKUP(B256,'FD Salaries'!$M$2:$T$1000,6,false)</f>
        <v>MIA</v>
      </c>
      <c r="K256" s="3" t="str">
        <f>VLOOKUP(B256,'FD Salaries'!$M$2:$T$1000,7,false)</f>
        <v>PIT</v>
      </c>
      <c r="L256" s="32">
        <f>VLOOKUP(K256,'FD DvP'!A$2:F$34,if(A256="D",6,if(A256="TE",5,if(A256="WR",4,if(A256="RB",3,2)))),FALSE)/VLOOKUP("AVG",'FD DvP'!$A$2:$F$34,if(A256="D",6,if(A256="TE",5,if(A256="WR",4,if(A256="RB",3,2)))),false)</f>
        <v>1.104448743</v>
      </c>
      <c r="M256" s="8">
        <f>VLOOKUP(J256,Odds!$L$2:$M$31,2,false)</f>
        <v>20.25</v>
      </c>
      <c r="N256" s="12">
        <f>VLOOKUP(if(A256="DST",K256,J256),'Avg Line'!$A$1:$B$32,2,false)</f>
        <v>20.7</v>
      </c>
      <c r="O256" s="31">
        <f t="shared" si="4"/>
        <v>0.9782608696</v>
      </c>
      <c r="P256" s="12">
        <f t="shared" si="5"/>
        <v>1.782724304</v>
      </c>
      <c r="Q256" s="12">
        <f t="shared" si="6"/>
        <v>0.3961609563</v>
      </c>
      <c r="R256" s="33" t="str">
        <f t="shared" si="7"/>
        <v>TBD</v>
      </c>
      <c r="S256" s="33" t="str">
        <f t="shared" si="8"/>
        <v>TBD</v>
      </c>
      <c r="T256" s="33" t="str">
        <f t="shared" si="9"/>
        <v>TBD</v>
      </c>
      <c r="U256" s="3" t="str">
        <f>iferror(VLOOKUP(B256,Calendar!$A$2:$C$1001,2,false),"TBD")</f>
        <v>TBD</v>
      </c>
      <c r="V256" s="3" t="str">
        <f>iferror(VLOOKUP(B256,Calendar!$A$2:$C$1001,3,false),"TBD")</f>
        <v>TBD</v>
      </c>
    </row>
    <row r="257">
      <c r="A257" s="8" t="str">
        <f>VLOOKUP(B257,'FD Salaries'!$M$2:$T$1000,8,false)</f>
        <v>RB</v>
      </c>
      <c r="B257" s="3" t="s">
        <v>797</v>
      </c>
      <c r="C257" s="12" t="str">
        <f>iferror(VLOOKUP(B257,'FD Salaries'!$M$2:$P$1000,3,false)," ")</f>
        <v/>
      </c>
      <c r="D257" s="12" t="str">
        <f>iferror(VLOOKUP(B257,'FD Salaries'!$M$2:$P$1000,4,false)," ")</f>
        <v/>
      </c>
      <c r="E257" s="12">
        <f>VLOOKUP(B257,'FD Salaries'!$M$2:$T$1000,5,false)</f>
        <v>1.637500048</v>
      </c>
      <c r="F257" s="30">
        <f>VLOOKUP(B257,'FD Salaries'!$M$2:$N$1000,2,false)</f>
        <v>4500</v>
      </c>
      <c r="G257" s="31">
        <f t="shared" si="1"/>
        <v>9</v>
      </c>
      <c r="H257" s="31">
        <f t="shared" si="2"/>
        <v>13.5</v>
      </c>
      <c r="I257" s="31">
        <f t="shared" si="3"/>
        <v>18</v>
      </c>
      <c r="J257" s="3" t="str">
        <f>VLOOKUP(B257,'FD Salaries'!$M$2:$T$1000,6,false)</f>
        <v>DET</v>
      </c>
      <c r="K257" s="3" t="str">
        <f>VLOOKUP(B257,'FD Salaries'!$M$2:$T$1000,7,false)</f>
        <v>LA</v>
      </c>
      <c r="L257" s="32">
        <f>VLOOKUP(K257,'FD DvP'!A$2:F$34,if(A257="D",6,if(A257="TE",5,if(A257="WR",4,if(A257="RB",3,2)))),FALSE)/VLOOKUP("AVG",'FD DvP'!$A$2:$F$34,if(A257="D",6,if(A257="TE",5,if(A257="WR",4,if(A257="RB",3,2)))),false)</f>
        <v>1.030947776</v>
      </c>
      <c r="M257" s="8">
        <f>VLOOKUP(J257,Odds!$L$2:$M$31,2,false)</f>
        <v>23.5</v>
      </c>
      <c r="N257" s="12">
        <f>VLOOKUP(if(A257="DST",K257,J257),'Avg Line'!$A$1:$B$32,2,false)</f>
        <v>23.75</v>
      </c>
      <c r="O257" s="31">
        <f t="shared" si="4"/>
        <v>0.9894736842</v>
      </c>
      <c r="P257" s="12">
        <f t="shared" si="5"/>
        <v>1.670406747</v>
      </c>
      <c r="Q257" s="12">
        <f t="shared" si="6"/>
        <v>0.3712014994</v>
      </c>
      <c r="R257" s="33" t="str">
        <f t="shared" si="7"/>
        <v>TBD</v>
      </c>
      <c r="S257" s="33" t="str">
        <f t="shared" si="8"/>
        <v>TBD</v>
      </c>
      <c r="T257" s="33" t="str">
        <f t="shared" si="9"/>
        <v>TBD</v>
      </c>
      <c r="U257" s="3" t="str">
        <f>iferror(VLOOKUP(B257,Calendar!$A$2:$C$1001,2,false),"TBD")</f>
        <v>TBD</v>
      </c>
      <c r="V257" s="3" t="str">
        <f>iferror(VLOOKUP(B257,Calendar!$A$2:$C$1001,3,false),"TBD")</f>
        <v>TBD</v>
      </c>
    </row>
    <row r="258">
      <c r="A258" s="8" t="str">
        <f>VLOOKUP(B258,'FD Salaries'!$M$2:$T$1000,8,false)</f>
        <v>RB</v>
      </c>
      <c r="B258" s="3" t="s">
        <v>664</v>
      </c>
      <c r="C258" s="12" t="str">
        <f>iferror(VLOOKUP(B258,'FD Salaries'!$M$2:$P$1000,3,false)," ")</f>
        <v/>
      </c>
      <c r="D258" s="12" t="str">
        <f>iferror(VLOOKUP(B258,'FD Salaries'!$M$2:$P$1000,4,false)," ")</f>
        <v/>
      </c>
      <c r="E258" s="12">
        <f>VLOOKUP(B258,'FD Salaries'!$M$2:$T$1000,5,false)</f>
        <v>1.066666683</v>
      </c>
      <c r="F258" s="30">
        <f>VLOOKUP(B258,'FD Salaries'!$M$2:$N$1000,2,false)</f>
        <v>4500</v>
      </c>
      <c r="G258" s="31">
        <f t="shared" si="1"/>
        <v>9</v>
      </c>
      <c r="H258" s="31">
        <f t="shared" si="2"/>
        <v>13.5</v>
      </c>
      <c r="I258" s="31">
        <f t="shared" si="3"/>
        <v>18</v>
      </c>
      <c r="J258" s="3" t="str">
        <f>VLOOKUP(B258,'FD Salaries'!$M$2:$T$1000,6,false)</f>
        <v>DEN</v>
      </c>
      <c r="K258" s="3" t="str">
        <f>VLOOKUP(B258,'FD Salaries'!$M$2:$T$1000,7,false)</f>
        <v>SD</v>
      </c>
      <c r="L258" s="32">
        <f>VLOOKUP(K258,'FD DvP'!A$2:F$34,if(A258="D",6,if(A258="TE",5,if(A258="WR",4,if(A258="RB",3,2)))),FALSE)/VLOOKUP("AVG",'FD DvP'!$A$2:$F$34,if(A258="D",6,if(A258="TE",5,if(A258="WR",4,if(A258="RB",3,2)))),false)</f>
        <v>1.439071567</v>
      </c>
      <c r="M258" s="8">
        <f>VLOOKUP(J258,Odds!$L$2:$M$31,2,false)</f>
        <v>24</v>
      </c>
      <c r="N258" s="12">
        <f>VLOOKUP(if(A258="DST",K258,J258),'Avg Line'!$A$1:$B$32,2,false)</f>
        <v>22.35</v>
      </c>
      <c r="O258" s="31">
        <f t="shared" si="4"/>
        <v>1.073825503</v>
      </c>
      <c r="P258" s="12">
        <f t="shared" si="5"/>
        <v>1.648332557</v>
      </c>
      <c r="Q258" s="12">
        <f t="shared" si="6"/>
        <v>0.3662961239</v>
      </c>
      <c r="R258" s="33" t="str">
        <f t="shared" si="7"/>
        <v>TBD</v>
      </c>
      <c r="S258" s="33" t="str">
        <f t="shared" si="8"/>
        <v>TBD</v>
      </c>
      <c r="T258" s="33" t="str">
        <f t="shared" si="9"/>
        <v>TBD</v>
      </c>
      <c r="U258" s="3" t="str">
        <f>iferror(VLOOKUP(B258,Calendar!$A$2:$C$1001,2,false),"TBD")</f>
        <v>TBD</v>
      </c>
      <c r="V258" s="3" t="str">
        <f>iferror(VLOOKUP(B258,Calendar!$A$2:$C$1001,3,false),"TBD")</f>
        <v>TBD</v>
      </c>
    </row>
    <row r="259">
      <c r="A259" s="8" t="str">
        <f>VLOOKUP(B259,'FD Salaries'!$M$2:$T$1000,8,false)</f>
        <v>RB</v>
      </c>
      <c r="B259" s="3" t="s">
        <v>795</v>
      </c>
      <c r="C259" s="12" t="str">
        <f>iferror(VLOOKUP(B259,'FD Salaries'!$M$2:$P$1000,3,false)," ")</f>
        <v>Q</v>
      </c>
      <c r="D259" s="12" t="str">
        <f>iferror(VLOOKUP(B259,'FD Salaries'!$M$2:$P$1000,4,false)," ")</f>
        <v>Thigh</v>
      </c>
      <c r="E259" s="12">
        <f>VLOOKUP(B259,'FD Salaries'!$M$2:$T$1000,5,false)</f>
        <v>1.774999976</v>
      </c>
      <c r="F259" s="30">
        <f>VLOOKUP(B259,'FD Salaries'!$M$2:$N$1000,2,false)</f>
        <v>4500</v>
      </c>
      <c r="G259" s="31">
        <f t="shared" si="1"/>
        <v>9</v>
      </c>
      <c r="H259" s="31">
        <f t="shared" si="2"/>
        <v>13.5</v>
      </c>
      <c r="I259" s="31">
        <f t="shared" si="3"/>
        <v>18</v>
      </c>
      <c r="J259" s="3" t="str">
        <f>VLOOKUP(B259,'FD Salaries'!$M$2:$T$1000,6,false)</f>
        <v>LA</v>
      </c>
      <c r="K259" s="3" t="str">
        <f>VLOOKUP(B259,'FD Salaries'!$M$2:$T$1000,7,false)</f>
        <v>DET</v>
      </c>
      <c r="L259" s="32">
        <f>VLOOKUP(K259,'FD DvP'!A$2:F$34,if(A259="D",6,if(A259="TE",5,if(A259="WR",4,if(A259="RB",3,2)))),FALSE)/VLOOKUP("AVG",'FD DvP'!$A$2:$F$34,if(A259="D",6,if(A259="TE",5,if(A259="WR",4,if(A259="RB",3,2)))),false)</f>
        <v>0.8694390716</v>
      </c>
      <c r="M259" s="8">
        <f>VLOOKUP(J259,Odds!$L$2:$M$31,2,false)</f>
        <v>20</v>
      </c>
      <c r="N259" s="12">
        <f>VLOOKUP(if(A259="DST",K259,J259),'Avg Line'!$A$1:$B$32,2,false)</f>
        <v>18.75</v>
      </c>
      <c r="O259" s="31">
        <f t="shared" si="4"/>
        <v>1.066666667</v>
      </c>
      <c r="P259" s="12">
        <f t="shared" si="5"/>
        <v>1.646137953</v>
      </c>
      <c r="Q259" s="12">
        <f t="shared" si="6"/>
        <v>0.3658084341</v>
      </c>
      <c r="R259" s="33" t="str">
        <f t="shared" si="7"/>
        <v>TBD</v>
      </c>
      <c r="S259" s="33" t="str">
        <f t="shared" si="8"/>
        <v>TBD</v>
      </c>
      <c r="T259" s="33" t="str">
        <f t="shared" si="9"/>
        <v>TBD</v>
      </c>
      <c r="U259" s="3" t="str">
        <f>iferror(VLOOKUP(B259,Calendar!$A$2:$C$1001,2,false),"TBD")</f>
        <v>TBD</v>
      </c>
      <c r="V259" s="3" t="str">
        <f>iferror(VLOOKUP(B259,Calendar!$A$2:$C$1001,3,false),"TBD")</f>
        <v>TBD</v>
      </c>
    </row>
    <row r="260">
      <c r="A260" s="8" t="str">
        <f>VLOOKUP(B260,'FD Salaries'!$M$2:$T$1000,8,false)</f>
        <v>RB</v>
      </c>
      <c r="B260" s="3" t="s">
        <v>888</v>
      </c>
      <c r="C260" s="12" t="str">
        <f>iferror(VLOOKUP(B260,'FD Salaries'!$M$2:$P$1000,3,false)," ")</f>
        <v>Q</v>
      </c>
      <c r="D260" s="12" t="str">
        <f>iferror(VLOOKUP(B260,'FD Salaries'!$M$2:$P$1000,4,false)," ")</f>
        <v>Knee</v>
      </c>
      <c r="E260" s="12">
        <f>VLOOKUP(B260,'FD Salaries'!$M$2:$T$1000,5,false)</f>
        <v>3.75</v>
      </c>
      <c r="F260" s="30">
        <f>VLOOKUP(B260,'FD Salaries'!$M$2:$N$1000,2,false)</f>
        <v>4600</v>
      </c>
      <c r="G260" s="31">
        <f t="shared" si="1"/>
        <v>9.2</v>
      </c>
      <c r="H260" s="31">
        <f t="shared" si="2"/>
        <v>13.8</v>
      </c>
      <c r="I260" s="31">
        <f t="shared" si="3"/>
        <v>18.4</v>
      </c>
      <c r="J260" s="3" t="str">
        <f>VLOOKUP(B260,'FD Salaries'!$M$2:$T$1000,6,false)</f>
        <v>DAL</v>
      </c>
      <c r="K260" s="3" t="str">
        <f>VLOOKUP(B260,'FD Salaries'!$M$2:$T$1000,7,false)</f>
        <v>GB</v>
      </c>
      <c r="L260" s="32">
        <f>VLOOKUP(K260,'FD DvP'!A$2:F$34,if(A260="D",6,if(A260="TE",5,if(A260="WR",4,if(A260="RB",3,2)))),FALSE)/VLOOKUP("AVG",'FD DvP'!$A$2:$F$34,if(A260="D",6,if(A260="TE",5,if(A260="WR",4,if(A260="RB",3,2)))),false)</f>
        <v>0.5962282398</v>
      </c>
      <c r="M260" s="8">
        <f>VLOOKUP(J260,Odds!$L$2:$M$31,2,false)</f>
        <v>21.25</v>
      </c>
      <c r="N260" s="12">
        <f>VLOOKUP(if(A260="DST",K260,J260),'Avg Line'!$A$1:$B$32,2,false)</f>
        <v>31.42</v>
      </c>
      <c r="O260" s="31">
        <f t="shared" si="4"/>
        <v>0.6763208148</v>
      </c>
      <c r="P260" s="12">
        <f t="shared" si="5"/>
        <v>1.512155884</v>
      </c>
      <c r="Q260" s="12">
        <f t="shared" si="6"/>
        <v>0.3287295399</v>
      </c>
      <c r="R260" s="33">
        <f t="shared" si="7"/>
        <v>0.001349898032</v>
      </c>
      <c r="S260" s="33">
        <f t="shared" si="8"/>
        <v>0.00000000211421658</v>
      </c>
      <c r="T260" s="33">
        <f t="shared" si="9"/>
        <v>0</v>
      </c>
      <c r="U260" s="3">
        <f>iferror(VLOOKUP(B260,Calendar!$A$2:$C$1001,2,false),"TBD")</f>
        <v>4.4</v>
      </c>
      <c r="V260" s="3">
        <f>iferror(VLOOKUP(B260,Calendar!$A$2:$C$1001,3,false),"TBD")</f>
        <v>1.6</v>
      </c>
    </row>
    <row r="261">
      <c r="A261" s="8" t="str">
        <f>VLOOKUP(B261,'FD Salaries'!$M$2:$T$1000,8,false)</f>
        <v>RB</v>
      </c>
      <c r="B261" s="3" t="s">
        <v>584</v>
      </c>
      <c r="C261" s="12" t="str">
        <f>iferror(VLOOKUP(B261,'FD Salaries'!$M$2:$P$1000,3,false)," ")</f>
        <v/>
      </c>
      <c r="D261" s="12" t="str">
        <f>iferror(VLOOKUP(B261,'FD Salaries'!$M$2:$P$1000,4,false)," ")</f>
        <v/>
      </c>
      <c r="E261" s="12">
        <f>VLOOKUP(B261,'FD Salaries'!$M$2:$T$1000,5,false)</f>
        <v>1.366666635</v>
      </c>
      <c r="F261" s="30">
        <f>VLOOKUP(B261,'FD Salaries'!$M$2:$N$1000,2,false)</f>
        <v>4500</v>
      </c>
      <c r="G261" s="31">
        <f t="shared" si="1"/>
        <v>9</v>
      </c>
      <c r="H261" s="31">
        <f t="shared" si="2"/>
        <v>13.5</v>
      </c>
      <c r="I261" s="31">
        <f t="shared" si="3"/>
        <v>18</v>
      </c>
      <c r="J261" s="3" t="str">
        <f>VLOOKUP(B261,'FD Salaries'!$M$2:$T$1000,6,false)</f>
        <v>SD</v>
      </c>
      <c r="K261" s="3" t="str">
        <f>VLOOKUP(B261,'FD Salaries'!$M$2:$T$1000,7,false)</f>
        <v>DEN</v>
      </c>
      <c r="L261" s="32">
        <f>VLOOKUP(K261,'FD DvP'!A$2:F$34,if(A261="D",6,if(A261="TE",5,if(A261="WR",4,if(A261="RB",3,2)))),FALSE)/VLOOKUP("AVG",'FD DvP'!$A$2:$F$34,if(A261="D",6,if(A261="TE",5,if(A261="WR",4,if(A261="RB",3,2)))),false)</f>
        <v>1.132495164</v>
      </c>
      <c r="M261" s="8">
        <f>VLOOKUP(J261,Odds!$L$2:$M$31,2,false)</f>
        <v>21</v>
      </c>
      <c r="N261" s="12">
        <f>VLOOKUP(if(A261="DST",K261,J261),'Avg Line'!$A$1:$B$32,2,false)</f>
        <v>24.4</v>
      </c>
      <c r="O261" s="31">
        <f t="shared" si="4"/>
        <v>0.8606557377</v>
      </c>
      <c r="P261" s="12">
        <f t="shared" si="5"/>
        <v>1.332074199</v>
      </c>
      <c r="Q261" s="12">
        <f t="shared" si="6"/>
        <v>0.2960164887</v>
      </c>
      <c r="R261" s="33" t="str">
        <f t="shared" si="7"/>
        <v>TBD</v>
      </c>
      <c r="S261" s="33" t="str">
        <f t="shared" si="8"/>
        <v>TBD</v>
      </c>
      <c r="T261" s="33" t="str">
        <f t="shared" si="9"/>
        <v>TBD</v>
      </c>
      <c r="U261" s="3" t="str">
        <f>iferror(VLOOKUP(B261,Calendar!$A$2:$C$1001,2,false),"TBD")</f>
        <v>TBD</v>
      </c>
      <c r="V261" s="3" t="str">
        <f>iferror(VLOOKUP(B261,Calendar!$A$2:$C$1001,3,false),"TBD")</f>
        <v>TBD</v>
      </c>
    </row>
    <row r="262">
      <c r="A262" s="8" t="str">
        <f>VLOOKUP(B262,'FD Salaries'!$M$2:$T$1000,8,false)</f>
        <v>RB</v>
      </c>
      <c r="B262" s="3" t="s">
        <v>2519</v>
      </c>
      <c r="C262" s="12" t="str">
        <f>iferror(VLOOKUP(B262,'FD Salaries'!$M$2:$P$1000,3,false)," ")</f>
        <v>IR</v>
      </c>
      <c r="D262" s="12" t="str">
        <f>iferror(VLOOKUP(B262,'FD Salaries'!$M$2:$P$1000,4,false)," ")</f>
        <v>Shoulder</v>
      </c>
      <c r="E262" s="12">
        <f>VLOOKUP(B262,'FD Salaries'!$M$2:$T$1000,5,false)</f>
        <v>2.260000038</v>
      </c>
      <c r="F262" s="30">
        <f>VLOOKUP(B262,'FD Salaries'!$M$2:$N$1000,2,false)</f>
        <v>4500</v>
      </c>
      <c r="G262" s="31">
        <f t="shared" si="1"/>
        <v>9</v>
      </c>
      <c r="H262" s="31">
        <f t="shared" si="2"/>
        <v>13.5</v>
      </c>
      <c r="I262" s="31">
        <f t="shared" si="3"/>
        <v>18</v>
      </c>
      <c r="J262" s="3" t="str">
        <f>VLOOKUP(B262,'FD Salaries'!$M$2:$T$1000,6,false)</f>
        <v>NYG</v>
      </c>
      <c r="K262" s="3" t="str">
        <f>VLOOKUP(B262,'FD Salaries'!$M$2:$T$1000,7,false)</f>
        <v>BAL</v>
      </c>
      <c r="L262" s="32">
        <f>VLOOKUP(K262,'FD DvP'!A$2:F$34,if(A262="D",6,if(A262="TE",5,if(A262="WR",4,if(A262="RB",3,2)))),FALSE)/VLOOKUP("AVG",'FD DvP'!$A$2:$F$34,if(A262="D",6,if(A262="TE",5,if(A262="WR",4,if(A262="RB",3,2)))),false)</f>
        <v>0.7098646035</v>
      </c>
      <c r="M262" s="8">
        <f>VLOOKUP(J262,Odds!$L$2:$M$31,2,false)</f>
        <v>23.75</v>
      </c>
      <c r="N262" s="12">
        <f>VLOOKUP(if(A262="DST",K262,J262),'Avg Line'!$A$1:$B$32,2,false)</f>
        <v>29.44</v>
      </c>
      <c r="O262" s="31">
        <f t="shared" si="4"/>
        <v>0.8067255435</v>
      </c>
      <c r="P262" s="12">
        <f t="shared" si="5"/>
        <v>1.294224974</v>
      </c>
      <c r="Q262" s="12">
        <f t="shared" si="6"/>
        <v>0.2876055498</v>
      </c>
      <c r="R262" s="33" t="str">
        <f t="shared" si="7"/>
        <v>TBD</v>
      </c>
      <c r="S262" s="33" t="str">
        <f t="shared" si="8"/>
        <v>TBD</v>
      </c>
      <c r="T262" s="33" t="str">
        <f t="shared" si="9"/>
        <v>TBD</v>
      </c>
      <c r="U262" s="3" t="str">
        <f>iferror(VLOOKUP(B262,Calendar!$A$2:$C$1001,2,false),"TBD")</f>
        <v>TBD</v>
      </c>
      <c r="V262" s="3" t="str">
        <f>iferror(VLOOKUP(B262,Calendar!$A$2:$C$1001,3,false),"TBD")</f>
        <v>TBD</v>
      </c>
    </row>
    <row r="263">
      <c r="A263" s="8" t="str">
        <f>VLOOKUP(B263,'FD Salaries'!$M$2:$T$1000,8,false)</f>
        <v>RB</v>
      </c>
      <c r="B263" s="3" t="s">
        <v>870</v>
      </c>
      <c r="C263" s="12" t="str">
        <f>iferror(VLOOKUP(B263,'FD Salaries'!$M$2:$P$1000,3,false)," ")</f>
        <v/>
      </c>
      <c r="D263" s="12" t="str">
        <f>iferror(VLOOKUP(B263,'FD Salaries'!$M$2:$P$1000,4,false)," ")</f>
        <v/>
      </c>
      <c r="E263" s="12">
        <f>VLOOKUP(B263,'FD Salaries'!$M$2:$T$1000,5,false)</f>
        <v>1.800000032</v>
      </c>
      <c r="F263" s="30">
        <f>VLOOKUP(B263,'FD Salaries'!$M$2:$N$1000,2,false)</f>
        <v>4500</v>
      </c>
      <c r="G263" s="31">
        <f t="shared" si="1"/>
        <v>9</v>
      </c>
      <c r="H263" s="31">
        <f t="shared" si="2"/>
        <v>13.5</v>
      </c>
      <c r="I263" s="31">
        <f t="shared" si="3"/>
        <v>18</v>
      </c>
      <c r="J263" s="3" t="str">
        <f>VLOOKUP(B263,'FD Salaries'!$M$2:$T$1000,6,false)</f>
        <v>ATL</v>
      </c>
      <c r="K263" s="3" t="str">
        <f>VLOOKUP(B263,'FD Salaries'!$M$2:$T$1000,7,false)</f>
        <v>SEA</v>
      </c>
      <c r="L263" s="32">
        <f>VLOOKUP(K263,'FD DvP'!A$2:F$34,if(A263="D",6,if(A263="TE",5,if(A263="WR",4,if(A263="RB",3,2)))),FALSE)/VLOOKUP("AVG",'FD DvP'!$A$2:$F$34,if(A263="D",6,if(A263="TE",5,if(A263="WR",4,if(A263="RB",3,2)))),false)</f>
        <v>0.8186653772</v>
      </c>
      <c r="M263" s="8">
        <f>VLOOKUP(J263,Odds!$L$2:$M$31,2,false)</f>
        <v>20</v>
      </c>
      <c r="N263" s="12">
        <f>VLOOKUP(if(A263="DST",K263,J263),'Avg Line'!$A$1:$B$32,2,false)</f>
        <v>23.1</v>
      </c>
      <c r="O263" s="31">
        <f t="shared" si="4"/>
        <v>0.8658008658</v>
      </c>
      <c r="P263" s="12">
        <f t="shared" si="5"/>
        <v>1.275842169</v>
      </c>
      <c r="Q263" s="12">
        <f t="shared" si="6"/>
        <v>0.283520482</v>
      </c>
      <c r="R263" s="33" t="str">
        <f t="shared" si="7"/>
        <v>TBD</v>
      </c>
      <c r="S263" s="33" t="str">
        <f t="shared" si="8"/>
        <v>TBD</v>
      </c>
      <c r="T263" s="33" t="str">
        <f t="shared" si="9"/>
        <v>TBD</v>
      </c>
      <c r="U263" s="3" t="str">
        <f>iferror(VLOOKUP(B263,Calendar!$A$2:$C$1001,2,false),"TBD")</f>
        <v>TBD</v>
      </c>
      <c r="V263" s="3" t="str">
        <f>iferror(VLOOKUP(B263,Calendar!$A$2:$C$1001,3,false),"TBD")</f>
        <v>TBD</v>
      </c>
    </row>
    <row r="264">
      <c r="A264" s="8" t="str">
        <f>VLOOKUP(B264,'FD Salaries'!$M$2:$T$1000,8,false)</f>
        <v>RB</v>
      </c>
      <c r="B264" s="3" t="s">
        <v>666</v>
      </c>
      <c r="C264" s="12" t="str">
        <f>iferror(VLOOKUP(B264,'FD Salaries'!$M$2:$P$1000,3,false)," ")</f>
        <v/>
      </c>
      <c r="D264" s="12" t="str">
        <f>iferror(VLOOKUP(B264,'FD Salaries'!$M$2:$P$1000,4,false)," ")</f>
        <v/>
      </c>
      <c r="E264" s="12">
        <f>VLOOKUP(B264,'FD Salaries'!$M$2:$T$1000,5,false)</f>
        <v>1.299999952</v>
      </c>
      <c r="F264" s="30">
        <f>VLOOKUP(B264,'FD Salaries'!$M$2:$N$1000,2,false)</f>
        <v>4500</v>
      </c>
      <c r="G264" s="31">
        <f t="shared" si="1"/>
        <v>9</v>
      </c>
      <c r="H264" s="31">
        <f t="shared" si="2"/>
        <v>13.5</v>
      </c>
      <c r="I264" s="31">
        <f t="shared" si="3"/>
        <v>18</v>
      </c>
      <c r="J264" s="3" t="str">
        <f>VLOOKUP(B264,'FD Salaries'!$M$2:$T$1000,6,false)</f>
        <v>SD</v>
      </c>
      <c r="K264" s="3" t="str">
        <f>VLOOKUP(B264,'FD Salaries'!$M$2:$T$1000,7,false)</f>
        <v>DEN</v>
      </c>
      <c r="L264" s="32">
        <f>VLOOKUP(K264,'FD DvP'!A$2:F$34,if(A264="D",6,if(A264="TE",5,if(A264="WR",4,if(A264="RB",3,2)))),FALSE)/VLOOKUP("AVG",'FD DvP'!$A$2:$F$34,if(A264="D",6,if(A264="TE",5,if(A264="WR",4,if(A264="RB",3,2)))),false)</f>
        <v>1.132495164</v>
      </c>
      <c r="M264" s="8">
        <f>VLOOKUP(J264,Odds!$L$2:$M$31,2,false)</f>
        <v>21</v>
      </c>
      <c r="N264" s="12">
        <f>VLOOKUP(if(A264="DST",K264,J264),'Avg Line'!$A$1:$B$32,2,false)</f>
        <v>24.4</v>
      </c>
      <c r="O264" s="31">
        <f t="shared" si="4"/>
        <v>0.8606557377</v>
      </c>
      <c r="P264" s="12">
        <f t="shared" si="5"/>
        <v>1.267094953</v>
      </c>
      <c r="Q264" s="12">
        <f t="shared" si="6"/>
        <v>0.2815766562</v>
      </c>
      <c r="R264" s="33" t="str">
        <f t="shared" si="7"/>
        <v>TBD</v>
      </c>
      <c r="S264" s="33" t="str">
        <f t="shared" si="8"/>
        <v>TBD</v>
      </c>
      <c r="T264" s="33" t="str">
        <f t="shared" si="9"/>
        <v>TBD</v>
      </c>
      <c r="U264" s="3" t="str">
        <f>iferror(VLOOKUP(B264,Calendar!$A$2:$C$1001,2,false),"TBD")</f>
        <v>TBD</v>
      </c>
      <c r="V264" s="3" t="str">
        <f>iferror(VLOOKUP(B264,Calendar!$A$2:$C$1001,3,false),"TBD")</f>
        <v>TBD</v>
      </c>
    </row>
    <row r="265">
      <c r="A265" s="8" t="str">
        <f>VLOOKUP(B265,'FD Salaries'!$M$2:$T$1000,8,false)</f>
        <v>RB</v>
      </c>
      <c r="B265" s="3" t="s">
        <v>601</v>
      </c>
      <c r="C265" s="12" t="str">
        <f>iferror(VLOOKUP(B265,'FD Salaries'!$M$2:$P$1000,3,false)," ")</f>
        <v/>
      </c>
      <c r="D265" s="12" t="str">
        <f>iferror(VLOOKUP(B265,'FD Salaries'!$M$2:$P$1000,4,false)," ")</f>
        <v/>
      </c>
      <c r="E265" s="12">
        <f>VLOOKUP(B265,'FD Salaries'!$M$2:$T$1000,5,false)</f>
        <v>3.049999952</v>
      </c>
      <c r="F265" s="30">
        <f>VLOOKUP(B265,'FD Salaries'!$M$2:$N$1000,2,false)</f>
        <v>4500</v>
      </c>
      <c r="G265" s="31">
        <f t="shared" si="1"/>
        <v>9</v>
      </c>
      <c r="H265" s="31">
        <f t="shared" si="2"/>
        <v>13.5</v>
      </c>
      <c r="I265" s="31">
        <f t="shared" si="3"/>
        <v>18</v>
      </c>
      <c r="J265" s="3" t="str">
        <f>VLOOKUP(B265,'FD Salaries'!$M$2:$T$1000,6,false)</f>
        <v>GB</v>
      </c>
      <c r="K265" s="3" t="str">
        <f>VLOOKUP(B265,'FD Salaries'!$M$2:$T$1000,7,false)</f>
        <v>DAL</v>
      </c>
      <c r="L265" s="32">
        <f>VLOOKUP(K265,'FD DvP'!A$2:F$34,if(A265="D",6,if(A265="TE",5,if(A265="WR",4,if(A265="RB",3,2)))),FALSE)/VLOOKUP("AVG",'FD DvP'!$A$2:$F$34,if(A265="D",6,if(A265="TE",5,if(A265="WR",4,if(A265="RB",3,2)))),false)</f>
        <v>0.7978723404</v>
      </c>
      <c r="M265" s="8">
        <f>VLOOKUP(J265,Odds!$L$2:$M$31,2,false)</f>
        <v>25.75</v>
      </c>
      <c r="N265" s="12">
        <f>VLOOKUP(if(A265="DST",K265,J265),'Avg Line'!$A$1:$B$32,2,false)</f>
        <v>51.13</v>
      </c>
      <c r="O265" s="31">
        <f t="shared" si="4"/>
        <v>0.503618228</v>
      </c>
      <c r="P265" s="12">
        <f t="shared" si="5"/>
        <v>1.225560296</v>
      </c>
      <c r="Q265" s="12">
        <f t="shared" si="6"/>
        <v>0.2723467325</v>
      </c>
      <c r="R265" s="33">
        <f t="shared" si="7"/>
        <v>0.04151821969</v>
      </c>
      <c r="S265" s="33">
        <f t="shared" si="8"/>
        <v>0.0006117735325</v>
      </c>
      <c r="T265" s="33">
        <f t="shared" si="9"/>
        <v>0.000001104311644</v>
      </c>
      <c r="U265" s="3">
        <f>iferror(VLOOKUP(B265,Calendar!$A$2:$C$1001,2,false),"TBD")</f>
        <v>3.8</v>
      </c>
      <c r="V265" s="3">
        <f>iferror(VLOOKUP(B265,Calendar!$A$2:$C$1001,3,false),"TBD")</f>
        <v>3</v>
      </c>
    </row>
    <row r="266">
      <c r="A266" s="8" t="str">
        <f>VLOOKUP(B266,'FD Salaries'!$M$2:$T$1000,8,false)</f>
        <v>RB</v>
      </c>
      <c r="B266" s="3" t="s">
        <v>2520</v>
      </c>
      <c r="C266" s="12" t="str">
        <f>iferror(VLOOKUP(B266,'FD Salaries'!$M$2:$P$1000,3,false)," ")</f>
        <v/>
      </c>
      <c r="D266" s="12" t="str">
        <f>iferror(VLOOKUP(B266,'FD Salaries'!$M$2:$P$1000,4,false)," ")</f>
        <v/>
      </c>
      <c r="E266" s="12">
        <f>VLOOKUP(B266,'FD Salaries'!$M$2:$T$1000,5,false)</f>
        <v>1.350000024</v>
      </c>
      <c r="F266" s="30">
        <f>VLOOKUP(B266,'FD Salaries'!$M$2:$N$1000,2,false)</f>
        <v>4500</v>
      </c>
      <c r="G266" s="31">
        <f t="shared" si="1"/>
        <v>9</v>
      </c>
      <c r="H266" s="31">
        <f t="shared" si="2"/>
        <v>13.5</v>
      </c>
      <c r="I266" s="31">
        <f t="shared" si="3"/>
        <v>18</v>
      </c>
      <c r="J266" s="3" t="str">
        <f>VLOOKUP(B266,'FD Salaries'!$M$2:$T$1000,6,false)</f>
        <v>IND</v>
      </c>
      <c r="K266" s="3" t="str">
        <f>VLOOKUP(B266,'FD Salaries'!$M$2:$T$1000,7,false)</f>
        <v>HOU</v>
      </c>
      <c r="L266" s="32">
        <f>VLOOKUP(K266,'FD DvP'!A$2:F$34,if(A266="D",6,if(A266="TE",5,if(A266="WR",4,if(A266="RB",3,2)))),FALSE)/VLOOKUP("AVG",'FD DvP'!$A$2:$F$34,if(A266="D",6,if(A266="TE",5,if(A266="WR",4,if(A266="RB",3,2)))),false)</f>
        <v>0.9951644101</v>
      </c>
      <c r="M266" s="8">
        <f>VLOOKUP(J266,Odds!$L$2:$M$31,2,false)</f>
        <v>21.5</v>
      </c>
      <c r="N266" s="12">
        <f>VLOOKUP(if(A266="DST",K266,J266),'Avg Line'!$A$1:$B$32,2,false)</f>
        <v>24.8</v>
      </c>
      <c r="O266" s="31">
        <f t="shared" si="4"/>
        <v>0.8669354839</v>
      </c>
      <c r="P266" s="12">
        <f t="shared" si="5"/>
        <v>1.164703529</v>
      </c>
      <c r="Q266" s="12">
        <f t="shared" si="6"/>
        <v>0.2588230064</v>
      </c>
      <c r="R266" s="33" t="str">
        <f t="shared" si="7"/>
        <v>TBD</v>
      </c>
      <c r="S266" s="33" t="str">
        <f t="shared" si="8"/>
        <v>TBD</v>
      </c>
      <c r="T266" s="33" t="str">
        <f t="shared" si="9"/>
        <v>TBD</v>
      </c>
      <c r="U266" s="3" t="str">
        <f>iferror(VLOOKUP(B266,Calendar!$A$2:$C$1001,2,false),"TBD")</f>
        <v>TBD</v>
      </c>
      <c r="V266" s="3" t="str">
        <f>iferror(VLOOKUP(B266,Calendar!$A$2:$C$1001,3,false),"TBD")</f>
        <v>TBD</v>
      </c>
    </row>
    <row r="267">
      <c r="A267" s="8" t="str">
        <f>VLOOKUP(B267,'FD Salaries'!$M$2:$T$1000,8,false)</f>
        <v>RB</v>
      </c>
      <c r="B267" s="3" t="s">
        <v>773</v>
      </c>
      <c r="C267" s="12" t="str">
        <f>iferror(VLOOKUP(B267,'FD Salaries'!$M$2:$P$1000,3,false)," ")</f>
        <v/>
      </c>
      <c r="D267" s="12" t="str">
        <f>iferror(VLOOKUP(B267,'FD Salaries'!$M$2:$P$1000,4,false)," ")</f>
        <v/>
      </c>
      <c r="E267" s="12">
        <f>VLOOKUP(B267,'FD Salaries'!$M$2:$T$1000,5,false)</f>
        <v>1.299999952</v>
      </c>
      <c r="F267" s="30">
        <f>VLOOKUP(B267,'FD Salaries'!$M$2:$N$1000,2,false)</f>
        <v>4500</v>
      </c>
      <c r="G267" s="31">
        <f t="shared" si="1"/>
        <v>9</v>
      </c>
      <c r="H267" s="31">
        <f t="shared" si="2"/>
        <v>13.5</v>
      </c>
      <c r="I267" s="31">
        <f t="shared" si="3"/>
        <v>18</v>
      </c>
      <c r="J267" s="3" t="str">
        <f>VLOOKUP(B267,'FD Salaries'!$M$2:$T$1000,6,false)</f>
        <v>JAC</v>
      </c>
      <c r="K267" s="3" t="str">
        <f>VLOOKUP(B267,'FD Salaries'!$M$2:$T$1000,7,false)</f>
        <v>CHI</v>
      </c>
      <c r="L267" s="32">
        <f>VLOOKUP(K267,'FD DvP'!A$2:F$34,if(A267="D",6,if(A267="TE",5,if(A267="WR",4,if(A267="RB",3,2)))),FALSE)/VLOOKUP("AVG",'FD DvP'!$A$2:$F$34,if(A267="D",6,if(A267="TE",5,if(A267="WR",4,if(A267="RB",3,2)))),false)</f>
        <v>0.8829787234</v>
      </c>
      <c r="M267" s="8">
        <f>VLOOKUP(J267,Odds!$L$2:$M$31,2,false)</f>
        <v>22.5</v>
      </c>
      <c r="N267" s="12">
        <f>VLOOKUP(if(A267="DST",K267,J267),'Avg Line'!$A$1:$B$32,2,false)</f>
        <v>22.19</v>
      </c>
      <c r="O267" s="31">
        <f t="shared" si="4"/>
        <v>1.013970257</v>
      </c>
      <c r="P267" s="12">
        <f t="shared" si="5"/>
        <v>1.163908369</v>
      </c>
      <c r="Q267" s="12">
        <f t="shared" si="6"/>
        <v>0.2586463043</v>
      </c>
      <c r="R267" s="33" t="str">
        <f t="shared" si="7"/>
        <v>TBD</v>
      </c>
      <c r="S267" s="33" t="str">
        <f t="shared" si="8"/>
        <v>TBD</v>
      </c>
      <c r="T267" s="33" t="str">
        <f t="shared" si="9"/>
        <v>TBD</v>
      </c>
      <c r="U267" s="3" t="str">
        <f>iferror(VLOOKUP(B267,Calendar!$A$2:$C$1001,2,false),"TBD")</f>
        <v>TBD</v>
      </c>
      <c r="V267" s="3" t="str">
        <f>iferror(VLOOKUP(B267,Calendar!$A$2:$C$1001,3,false),"TBD")</f>
        <v>TBD</v>
      </c>
    </row>
    <row r="268">
      <c r="A268" s="8" t="str">
        <f>VLOOKUP(B268,'FD Salaries'!$M$2:$T$1000,8,false)</f>
        <v>RB</v>
      </c>
      <c r="B268" s="3" t="s">
        <v>931</v>
      </c>
      <c r="C268" s="12" t="str">
        <f>iferror(VLOOKUP(B268,'FD Salaries'!$M$2:$P$1000,3,false)," ")</f>
        <v/>
      </c>
      <c r="D268" s="12" t="str">
        <f>iferror(VLOOKUP(B268,'FD Salaries'!$M$2:$P$1000,4,false)," ")</f>
        <v/>
      </c>
      <c r="E268" s="12">
        <f>VLOOKUP(B268,'FD Salaries'!$M$2:$T$1000,5,false)</f>
        <v>1.239999962</v>
      </c>
      <c r="F268" s="30">
        <f>VLOOKUP(B268,'FD Salaries'!$M$2:$N$1000,2,false)</f>
        <v>4500</v>
      </c>
      <c r="G268" s="31">
        <f t="shared" si="1"/>
        <v>9</v>
      </c>
      <c r="H268" s="31">
        <f t="shared" si="2"/>
        <v>13.5</v>
      </c>
      <c r="I268" s="31">
        <f t="shared" si="3"/>
        <v>18</v>
      </c>
      <c r="J268" s="3" t="str">
        <f>VLOOKUP(B268,'FD Salaries'!$M$2:$T$1000,6,false)</f>
        <v>ARI</v>
      </c>
      <c r="K268" s="3" t="str">
        <f>VLOOKUP(B268,'FD Salaries'!$M$2:$T$1000,7,false)</f>
        <v>NYJ</v>
      </c>
      <c r="L268" s="32">
        <f>VLOOKUP(K268,'FD DvP'!A$2:F$34,if(A268="D",6,if(A268="TE",5,if(A268="WR",4,if(A268="RB",3,2)))),FALSE)/VLOOKUP("AVG",'FD DvP'!$A$2:$F$34,if(A268="D",6,if(A268="TE",5,if(A268="WR",4,if(A268="RB",3,2)))),false)</f>
        <v>0.8945841393</v>
      </c>
      <c r="M268" s="8">
        <f>VLOOKUP(J268,Odds!$L$2:$M$31,2,false)</f>
        <v>27.5</v>
      </c>
      <c r="N268" s="12">
        <f>VLOOKUP(if(A268="DST",K268,J268),'Avg Line'!$A$1:$B$32,2,false)</f>
        <v>26.3</v>
      </c>
      <c r="O268" s="31">
        <f t="shared" si="4"/>
        <v>1.045627376</v>
      </c>
      <c r="P268" s="12">
        <f t="shared" si="5"/>
        <v>1.159898031</v>
      </c>
      <c r="Q268" s="12">
        <f t="shared" si="6"/>
        <v>0.257755118</v>
      </c>
      <c r="R268" s="33" t="str">
        <f t="shared" si="7"/>
        <v>TBD</v>
      </c>
      <c r="S268" s="33" t="str">
        <f t="shared" si="8"/>
        <v>TBD</v>
      </c>
      <c r="T268" s="33" t="str">
        <f t="shared" si="9"/>
        <v>TBD</v>
      </c>
      <c r="U268" s="3" t="str">
        <f>iferror(VLOOKUP(B268,Calendar!$A$2:$C$1001,2,false),"TBD")</f>
        <v>TBD</v>
      </c>
      <c r="V268" s="3" t="str">
        <f>iferror(VLOOKUP(B268,Calendar!$A$2:$C$1001,3,false),"TBD")</f>
        <v>TBD</v>
      </c>
    </row>
    <row r="269">
      <c r="A269" s="8" t="str">
        <f>VLOOKUP(B269,'FD Salaries'!$M$2:$T$1000,8,false)</f>
        <v>RB</v>
      </c>
      <c r="B269" s="3" t="s">
        <v>1077</v>
      </c>
      <c r="C269" s="12" t="str">
        <f>iferror(VLOOKUP(B269,'FD Salaries'!$M$2:$P$1000,3,false)," ")</f>
        <v/>
      </c>
      <c r="D269" s="12" t="str">
        <f>iferror(VLOOKUP(B269,'FD Salaries'!$M$2:$P$1000,4,false)," ")</f>
        <v/>
      </c>
      <c r="E269" s="12">
        <f>VLOOKUP(B269,'FD Salaries'!$M$2:$T$1000,5,false)</f>
        <v>1.544444402</v>
      </c>
      <c r="F269" s="30">
        <f>VLOOKUP(B269,'FD Salaries'!$M$2:$N$1000,2,false)</f>
        <v>4500</v>
      </c>
      <c r="G269" s="31">
        <f t="shared" si="1"/>
        <v>9</v>
      </c>
      <c r="H269" s="31">
        <f t="shared" si="2"/>
        <v>13.5</v>
      </c>
      <c r="I269" s="31">
        <f t="shared" si="3"/>
        <v>18</v>
      </c>
      <c r="J269" s="3" t="str">
        <f>VLOOKUP(B269,'FD Salaries'!$M$2:$T$1000,6,false)</f>
        <v>CIN</v>
      </c>
      <c r="K269" s="3" t="str">
        <f>VLOOKUP(B269,'FD Salaries'!$M$2:$T$1000,7,false)</f>
        <v>NE</v>
      </c>
      <c r="L269" s="32">
        <f>VLOOKUP(K269,'FD DvP'!A$2:F$34,if(A269="D",6,if(A269="TE",5,if(A269="WR",4,if(A269="RB",3,2)))),FALSE)/VLOOKUP("AVG",'FD DvP'!$A$2:$F$34,if(A269="D",6,if(A269="TE",5,if(A269="WR",4,if(A269="RB",3,2)))),false)</f>
        <v>0.8268858801</v>
      </c>
      <c r="M269" s="8">
        <f>VLOOKUP(J269,Odds!$L$2:$M$31,2,false)</f>
        <v>19</v>
      </c>
      <c r="N269" s="12">
        <f>VLOOKUP(if(A269="DST",K269,J269),'Avg Line'!$A$1:$B$32,2,false)</f>
        <v>23.35</v>
      </c>
      <c r="O269" s="31">
        <f t="shared" si="4"/>
        <v>0.8137044968</v>
      </c>
      <c r="P269" s="12">
        <f t="shared" si="5"/>
        <v>1.039165144</v>
      </c>
      <c r="Q269" s="12">
        <f t="shared" si="6"/>
        <v>0.2309255875</v>
      </c>
      <c r="R269" s="33" t="str">
        <f t="shared" si="7"/>
        <v>TBD</v>
      </c>
      <c r="S269" s="33" t="str">
        <f t="shared" si="8"/>
        <v>TBD</v>
      </c>
      <c r="T269" s="33" t="str">
        <f t="shared" si="9"/>
        <v>TBD</v>
      </c>
      <c r="U269" s="3" t="str">
        <f>iferror(VLOOKUP(B269,Calendar!$A$2:$C$1001,2,false),"TBD")</f>
        <v>TBD</v>
      </c>
      <c r="V269" s="3" t="str">
        <f>iferror(VLOOKUP(B269,Calendar!$A$2:$C$1001,3,false),"TBD")</f>
        <v>TBD</v>
      </c>
    </row>
    <row r="270">
      <c r="A270" s="8" t="str">
        <f>VLOOKUP(B270,'FD Salaries'!$M$2:$T$1000,8,false)</f>
        <v>RB</v>
      </c>
      <c r="B270" s="3" t="s">
        <v>2521</v>
      </c>
      <c r="C270" s="12" t="str">
        <f>iferror(VLOOKUP(B270,'FD Salaries'!$M$2:$P$1000,3,false)," ")</f>
        <v/>
      </c>
      <c r="D270" s="12" t="str">
        <f>iferror(VLOOKUP(B270,'FD Salaries'!$M$2:$P$1000,4,false)," ")</f>
        <v/>
      </c>
      <c r="E270" s="12">
        <f>VLOOKUP(B270,'FD Salaries'!$M$2:$T$1000,5,false)</f>
        <v>1.200000048</v>
      </c>
      <c r="F270" s="30">
        <f>VLOOKUP(B270,'FD Salaries'!$M$2:$N$1000,2,false)</f>
        <v>4500</v>
      </c>
      <c r="G270" s="31">
        <f t="shared" si="1"/>
        <v>9</v>
      </c>
      <c r="H270" s="31">
        <f t="shared" si="2"/>
        <v>13.5</v>
      </c>
      <c r="I270" s="31">
        <f t="shared" si="3"/>
        <v>18</v>
      </c>
      <c r="J270" s="3" t="str">
        <f>VLOOKUP(B270,'FD Salaries'!$M$2:$T$1000,6,false)</f>
        <v>IND</v>
      </c>
      <c r="K270" s="3" t="str">
        <f>VLOOKUP(B270,'FD Salaries'!$M$2:$T$1000,7,false)</f>
        <v>HOU</v>
      </c>
      <c r="L270" s="32">
        <f>VLOOKUP(K270,'FD DvP'!A$2:F$34,if(A270="D",6,if(A270="TE",5,if(A270="WR",4,if(A270="RB",3,2)))),FALSE)/VLOOKUP("AVG",'FD DvP'!$A$2:$F$34,if(A270="D",6,if(A270="TE",5,if(A270="WR",4,if(A270="RB",3,2)))),false)</f>
        <v>0.9951644101</v>
      </c>
      <c r="M270" s="8">
        <f>VLOOKUP(J270,Odds!$L$2:$M$31,2,false)</f>
        <v>21.5</v>
      </c>
      <c r="N270" s="12">
        <f>VLOOKUP(if(A270="DST",K270,J270),'Avg Line'!$A$1:$B$32,2,false)</f>
        <v>24.8</v>
      </c>
      <c r="O270" s="31">
        <f t="shared" si="4"/>
        <v>0.8669354839</v>
      </c>
      <c r="P270" s="12">
        <f t="shared" si="5"/>
        <v>1.035292048</v>
      </c>
      <c r="Q270" s="12">
        <f t="shared" si="6"/>
        <v>0.2300648996</v>
      </c>
      <c r="R270" s="33" t="str">
        <f t="shared" si="7"/>
        <v>TBD</v>
      </c>
      <c r="S270" s="33" t="str">
        <f t="shared" si="8"/>
        <v>TBD</v>
      </c>
      <c r="T270" s="33" t="str">
        <f t="shared" si="9"/>
        <v>TBD</v>
      </c>
      <c r="U270" s="3" t="str">
        <f>iferror(VLOOKUP(B270,Calendar!$A$2:$C$1001,2,false),"TBD")</f>
        <v>TBD</v>
      </c>
      <c r="V270" s="3" t="str">
        <f>iferror(VLOOKUP(B270,Calendar!$A$2:$C$1001,3,false),"TBD")</f>
        <v>TBD</v>
      </c>
    </row>
    <row r="271">
      <c r="A271" s="8" t="str">
        <f>VLOOKUP(B271,'FD Salaries'!$M$2:$T$1000,8,false)</f>
        <v>RB</v>
      </c>
      <c r="B271" s="3" t="s">
        <v>779</v>
      </c>
      <c r="C271" s="12" t="str">
        <f>iferror(VLOOKUP(B271,'FD Salaries'!$M$2:$P$1000,3,false)," ")</f>
        <v/>
      </c>
      <c r="D271" s="12" t="str">
        <f>iferror(VLOOKUP(B271,'FD Salaries'!$M$2:$P$1000,4,false)," ")</f>
        <v/>
      </c>
      <c r="E271" s="12">
        <f>VLOOKUP(B271,'FD Salaries'!$M$2:$T$1000,5,false)</f>
        <v>1.233333349</v>
      </c>
      <c r="F271" s="30">
        <f>VLOOKUP(B271,'FD Salaries'!$M$2:$N$1000,2,false)</f>
        <v>4500</v>
      </c>
      <c r="G271" s="31">
        <f t="shared" si="1"/>
        <v>9</v>
      </c>
      <c r="H271" s="31">
        <f t="shared" si="2"/>
        <v>13.5</v>
      </c>
      <c r="I271" s="31">
        <f t="shared" si="3"/>
        <v>18</v>
      </c>
      <c r="J271" s="3" t="str">
        <f>VLOOKUP(B271,'FD Salaries'!$M$2:$T$1000,6,false)</f>
        <v>CHI</v>
      </c>
      <c r="K271" s="3" t="str">
        <f>VLOOKUP(B271,'FD Salaries'!$M$2:$T$1000,7,false)</f>
        <v>JAC</v>
      </c>
      <c r="L271" s="32">
        <f>VLOOKUP(K271,'FD DvP'!A$2:F$34,if(A271="D",6,if(A271="TE",5,if(A271="WR",4,if(A271="RB",3,2)))),FALSE)/VLOOKUP("AVG",'FD DvP'!$A$2:$F$34,if(A271="D",6,if(A271="TE",5,if(A271="WR",4,if(A271="RB",3,2)))),false)</f>
        <v>0.8863636364</v>
      </c>
      <c r="M271" s="8">
        <f>VLOOKUP(J271,Odds!$L$2:$M$31,2,false)</f>
        <v>24.5</v>
      </c>
      <c r="N271" s="12">
        <f>VLOOKUP(if(A271="DST",K271,J271),'Avg Line'!$A$1:$B$32,2,false)</f>
        <v>26.19</v>
      </c>
      <c r="O271" s="31">
        <f t="shared" si="4"/>
        <v>0.935471554</v>
      </c>
      <c r="P271" s="12">
        <f t="shared" si="5"/>
        <v>1.022640507</v>
      </c>
      <c r="Q271" s="12">
        <f t="shared" si="6"/>
        <v>0.2272534461</v>
      </c>
      <c r="R271" s="33" t="str">
        <f t="shared" si="7"/>
        <v>TBD</v>
      </c>
      <c r="S271" s="33" t="str">
        <f t="shared" si="8"/>
        <v>TBD</v>
      </c>
      <c r="T271" s="33" t="str">
        <f t="shared" si="9"/>
        <v>TBD</v>
      </c>
      <c r="U271" s="3" t="str">
        <f>iferror(VLOOKUP(B271,Calendar!$A$2:$C$1001,2,false),"TBD")</f>
        <v>TBD</v>
      </c>
      <c r="V271" s="3" t="str">
        <f>iferror(VLOOKUP(B271,Calendar!$A$2:$C$1001,3,false),"TBD")</f>
        <v>TBD</v>
      </c>
    </row>
    <row r="272">
      <c r="A272" s="8" t="str">
        <f>VLOOKUP(B272,'FD Salaries'!$M$2:$T$1000,8,false)</f>
        <v>RB</v>
      </c>
      <c r="B272" s="3" t="s">
        <v>648</v>
      </c>
      <c r="C272" s="12" t="str">
        <f>iferror(VLOOKUP(B272,'FD Salaries'!$M$2:$P$1000,3,false)," ")</f>
        <v/>
      </c>
      <c r="D272" s="12" t="str">
        <f>iferror(VLOOKUP(B272,'FD Salaries'!$M$2:$P$1000,4,false)," ")</f>
        <v/>
      </c>
      <c r="E272" s="12">
        <f>VLOOKUP(B272,'FD Salaries'!$M$2:$T$1000,5,false)</f>
        <v>1.350000024</v>
      </c>
      <c r="F272" s="30">
        <f>VLOOKUP(B272,'FD Salaries'!$M$2:$N$1000,2,false)</f>
        <v>4500</v>
      </c>
      <c r="G272" s="31">
        <f t="shared" si="1"/>
        <v>9</v>
      </c>
      <c r="H272" s="31">
        <f t="shared" si="2"/>
        <v>13.5</v>
      </c>
      <c r="I272" s="31">
        <f t="shared" si="3"/>
        <v>18</v>
      </c>
      <c r="J272" s="3" t="str">
        <f>VLOOKUP(B272,'FD Salaries'!$M$2:$T$1000,6,false)</f>
        <v>NO</v>
      </c>
      <c r="K272" s="3" t="str">
        <f>VLOOKUP(B272,'FD Salaries'!$M$2:$T$1000,7,false)</f>
        <v>CAR</v>
      </c>
      <c r="L272" s="32">
        <f>VLOOKUP(K272,'FD DvP'!A$2:F$34,if(A272="D",6,if(A272="TE",5,if(A272="WR",4,if(A272="RB",3,2)))),FALSE)/VLOOKUP("AVG",'FD DvP'!$A$2:$F$34,if(A272="D",6,if(A272="TE",5,if(A272="WR",4,if(A272="RB",3,2)))),false)</f>
        <v>0.8800773694</v>
      </c>
      <c r="M272" s="8">
        <f>VLOOKUP(J272,Odds!$L$2:$M$31,2,false)</f>
        <v>22.5</v>
      </c>
      <c r="N272" s="12">
        <f>VLOOKUP(if(A272="DST",K272,J272),'Avg Line'!$A$1:$B$32,2,false)</f>
        <v>26.25</v>
      </c>
      <c r="O272" s="31">
        <f t="shared" si="4"/>
        <v>0.8571428571</v>
      </c>
      <c r="P272" s="12">
        <f t="shared" si="5"/>
        <v>1.01837526</v>
      </c>
      <c r="Q272" s="12">
        <f t="shared" si="6"/>
        <v>0.2263056133</v>
      </c>
      <c r="R272" s="33" t="str">
        <f t="shared" si="7"/>
        <v>TBD</v>
      </c>
      <c r="S272" s="33" t="str">
        <f t="shared" si="8"/>
        <v>TBD</v>
      </c>
      <c r="T272" s="33" t="str">
        <f t="shared" si="9"/>
        <v>TBD</v>
      </c>
      <c r="U272" s="3" t="str">
        <f>iferror(VLOOKUP(B272,Calendar!$A$2:$C$1001,2,false),"TBD")</f>
        <v>TBD</v>
      </c>
      <c r="V272" s="3" t="str">
        <f>iferror(VLOOKUP(B272,Calendar!$A$2:$C$1001,3,false),"TBD")</f>
        <v>TBD</v>
      </c>
    </row>
    <row r="273">
      <c r="A273" s="8" t="str">
        <f>VLOOKUP(B273,'FD Salaries'!$M$2:$T$1000,8,false)</f>
        <v>RB</v>
      </c>
      <c r="B273" s="3" t="s">
        <v>915</v>
      </c>
      <c r="C273" s="12" t="str">
        <f>iferror(VLOOKUP(B273,'FD Salaries'!$M$2:$P$1000,3,false)," ")</f>
        <v/>
      </c>
      <c r="D273" s="12" t="str">
        <f>iferror(VLOOKUP(B273,'FD Salaries'!$M$2:$P$1000,4,false)," ")</f>
        <v/>
      </c>
      <c r="E273" s="12">
        <f>VLOOKUP(B273,'FD Salaries'!$M$2:$T$1000,5,false)</f>
        <v>0.6499999762</v>
      </c>
      <c r="F273" s="30">
        <f>VLOOKUP(B273,'FD Salaries'!$M$2:$N$1000,2,false)</f>
        <v>4500</v>
      </c>
      <c r="G273" s="31">
        <f t="shared" si="1"/>
        <v>9</v>
      </c>
      <c r="H273" s="31">
        <f t="shared" si="2"/>
        <v>13.5</v>
      </c>
      <c r="I273" s="31">
        <f t="shared" si="3"/>
        <v>18</v>
      </c>
      <c r="J273" s="3" t="str">
        <f>VLOOKUP(B273,'FD Salaries'!$M$2:$T$1000,6,false)</f>
        <v>HOU</v>
      </c>
      <c r="K273" s="3" t="str">
        <f>VLOOKUP(B273,'FD Salaries'!$M$2:$T$1000,7,false)</f>
        <v>IND</v>
      </c>
      <c r="L273" s="32">
        <f>VLOOKUP(K273,'FD DvP'!A$2:F$34,if(A273="D",6,if(A273="TE",5,if(A273="WR",4,if(A273="RB",3,2)))),FALSE)/VLOOKUP("AVG",'FD DvP'!$A$2:$F$34,if(A273="D",6,if(A273="TE",5,if(A273="WR",4,if(A273="RB",3,2)))),false)</f>
        <v>1.334622824</v>
      </c>
      <c r="M273" s="8">
        <f>VLOOKUP(J273,Odds!$L$2:$M$31,2,false)</f>
        <v>24.5</v>
      </c>
      <c r="N273" s="12">
        <f>VLOOKUP(if(A273="DST",K273,J273),'Avg Line'!$A$1:$B$32,2,false)</f>
        <v>21.44</v>
      </c>
      <c r="O273" s="31">
        <f t="shared" si="4"/>
        <v>1.142723881</v>
      </c>
      <c r="P273" s="12">
        <f t="shared" si="5"/>
        <v>0.9913184558</v>
      </c>
      <c r="Q273" s="12">
        <f t="shared" si="6"/>
        <v>0.2202929902</v>
      </c>
      <c r="R273" s="33" t="str">
        <f t="shared" si="7"/>
        <v>TBD</v>
      </c>
      <c r="S273" s="33" t="str">
        <f t="shared" si="8"/>
        <v>TBD</v>
      </c>
      <c r="T273" s="33" t="str">
        <f t="shared" si="9"/>
        <v>TBD</v>
      </c>
      <c r="U273" s="3" t="str">
        <f>iferror(VLOOKUP(B273,Calendar!$A$2:$C$1001,2,false),"TBD")</f>
        <v>TBD</v>
      </c>
      <c r="V273" s="3" t="str">
        <f>iferror(VLOOKUP(B273,Calendar!$A$2:$C$1001,3,false),"TBD")</f>
        <v>TBD</v>
      </c>
    </row>
    <row r="274">
      <c r="A274" s="8" t="str">
        <f>VLOOKUP(B274,'FD Salaries'!$M$2:$T$1000,8,false)</f>
        <v>RB</v>
      </c>
      <c r="B274" s="3" t="s">
        <v>856</v>
      </c>
      <c r="C274" s="12" t="str">
        <f>iferror(VLOOKUP(B274,'FD Salaries'!$M$2:$P$1000,3,false)," ")</f>
        <v>Q</v>
      </c>
      <c r="D274" s="12" t="str">
        <f>iferror(VLOOKUP(B274,'FD Salaries'!$M$2:$P$1000,4,false)," ")</f>
        <v>Concussion</v>
      </c>
      <c r="E274" s="12">
        <f>VLOOKUP(B274,'FD Salaries'!$M$2:$T$1000,5,false)</f>
        <v>1.100000024</v>
      </c>
      <c r="F274" s="30">
        <f>VLOOKUP(B274,'FD Salaries'!$M$2:$N$1000,2,false)</f>
        <v>4500</v>
      </c>
      <c r="G274" s="31">
        <f t="shared" si="1"/>
        <v>9</v>
      </c>
      <c r="H274" s="31">
        <f t="shared" si="2"/>
        <v>13.5</v>
      </c>
      <c r="I274" s="31">
        <f t="shared" si="3"/>
        <v>18</v>
      </c>
      <c r="J274" s="3" t="str">
        <f>VLOOKUP(B274,'FD Salaries'!$M$2:$T$1000,6,false)</f>
        <v>KC</v>
      </c>
      <c r="K274" s="3" t="str">
        <f>VLOOKUP(B274,'FD Salaries'!$M$2:$T$1000,7,false)</f>
        <v>OAK</v>
      </c>
      <c r="L274" s="32">
        <f>VLOOKUP(K274,'FD DvP'!A$2:F$34,if(A274="D",6,if(A274="TE",5,if(A274="WR",4,if(A274="RB",3,2)))),FALSE)/VLOOKUP("AVG",'FD DvP'!$A$2:$F$34,if(A274="D",6,if(A274="TE",5,if(A274="WR",4,if(A274="RB",3,2)))),false)</f>
        <v>1.100580271</v>
      </c>
      <c r="M274" s="8">
        <f>VLOOKUP(J274,Odds!$L$2:$M$31,2,false)</f>
        <v>22.75</v>
      </c>
      <c r="N274" s="12">
        <f>VLOOKUP(if(A274="DST",K274,J274),'Avg Line'!$A$1:$B$32,2,false)</f>
        <v>31.17</v>
      </c>
      <c r="O274" s="31">
        <f t="shared" si="4"/>
        <v>0.7298684633</v>
      </c>
      <c r="P274" s="12">
        <f t="shared" si="5"/>
        <v>0.8836067332</v>
      </c>
      <c r="Q274" s="12">
        <f t="shared" si="6"/>
        <v>0.1963570518</v>
      </c>
      <c r="R274" s="33" t="str">
        <f t="shared" si="7"/>
        <v>TBD</v>
      </c>
      <c r="S274" s="33" t="str">
        <f t="shared" si="8"/>
        <v>TBD</v>
      </c>
      <c r="T274" s="33" t="str">
        <f t="shared" si="9"/>
        <v>TBD</v>
      </c>
      <c r="U274" s="3">
        <f>iferror(VLOOKUP(B274,Calendar!$A$2:$C$1001,2,false),"TBD")</f>
        <v>3.2</v>
      </c>
      <c r="V274" s="3" t="str">
        <f>iferror(VLOOKUP(B274,Calendar!$A$2:$C$1001,3,false),"TBD")</f>
        <v>TBD</v>
      </c>
    </row>
    <row r="275">
      <c r="A275" s="8" t="str">
        <f>VLOOKUP(B275,'FD Salaries'!$M$2:$T$1000,8,false)</f>
        <v>RB</v>
      </c>
      <c r="B275" s="3" t="s">
        <v>684</v>
      </c>
      <c r="C275" s="12" t="str">
        <f>iferror(VLOOKUP(B275,'FD Salaries'!$M$2:$P$1000,3,false)," ")</f>
        <v/>
      </c>
      <c r="D275" s="12" t="str">
        <f>iferror(VLOOKUP(B275,'FD Salaries'!$M$2:$P$1000,4,false)," ")</f>
        <v/>
      </c>
      <c r="E275" s="12">
        <f>VLOOKUP(B275,'FD Salaries'!$M$2:$T$1000,5,false)</f>
        <v>0.5999999841</v>
      </c>
      <c r="F275" s="30">
        <f>VLOOKUP(B275,'FD Salaries'!$M$2:$N$1000,2,false)</f>
        <v>4500</v>
      </c>
      <c r="G275" s="31">
        <f t="shared" si="1"/>
        <v>9</v>
      </c>
      <c r="H275" s="31">
        <f t="shared" si="2"/>
        <v>13.5</v>
      </c>
      <c r="I275" s="31">
        <f t="shared" si="3"/>
        <v>18</v>
      </c>
      <c r="J275" s="3" t="str">
        <f>VLOOKUP(B275,'FD Salaries'!$M$2:$T$1000,6,false)</f>
        <v>BUF</v>
      </c>
      <c r="K275" s="3" t="str">
        <f>VLOOKUP(B275,'FD Salaries'!$M$2:$T$1000,7,false)</f>
        <v>SF</v>
      </c>
      <c r="L275" s="32">
        <f>VLOOKUP(K275,'FD DvP'!A$2:F$34,if(A275="D",6,if(A275="TE",5,if(A275="WR",4,if(A275="RB",3,2)))),FALSE)/VLOOKUP("AVG",'FD DvP'!$A$2:$F$34,if(A275="D",6,if(A275="TE",5,if(A275="WR",4,if(A275="RB",3,2)))),false)</f>
        <v>1.102514507</v>
      </c>
      <c r="M275" s="8">
        <f>VLOOKUP(J275,Odds!$L$2:$M$31,2,false)</f>
        <v>26.25</v>
      </c>
      <c r="N275" s="12">
        <f>VLOOKUP(if(A275="DST",K275,J275),'Avg Line'!$A$1:$B$32,2,false)</f>
        <v>20.75</v>
      </c>
      <c r="O275" s="31">
        <f t="shared" si="4"/>
        <v>1.265060241</v>
      </c>
      <c r="P275" s="12">
        <f t="shared" si="5"/>
        <v>0.8368483384</v>
      </c>
      <c r="Q275" s="12">
        <f t="shared" si="6"/>
        <v>0.1859662974</v>
      </c>
      <c r="R275" s="33" t="str">
        <f t="shared" si="7"/>
        <v>TBD</v>
      </c>
      <c r="S275" s="33" t="str">
        <f t="shared" si="8"/>
        <v>TBD</v>
      </c>
      <c r="T275" s="33" t="str">
        <f t="shared" si="9"/>
        <v>TBD</v>
      </c>
      <c r="U275" s="3" t="str">
        <f>iferror(VLOOKUP(B275,Calendar!$A$2:$C$1001,2,false),"TBD")</f>
        <v>TBD</v>
      </c>
      <c r="V275" s="3" t="str">
        <f>iferror(VLOOKUP(B275,Calendar!$A$2:$C$1001,3,false),"TBD")</f>
        <v>TBD</v>
      </c>
    </row>
    <row r="276">
      <c r="A276" s="8" t="str">
        <f>VLOOKUP(B276,'FD Salaries'!$M$2:$T$1000,8,false)</f>
        <v>RB</v>
      </c>
      <c r="B276" s="3" t="s">
        <v>851</v>
      </c>
      <c r="C276" s="12" t="str">
        <f>iferror(VLOOKUP(B276,'FD Salaries'!$M$2:$P$1000,3,false)," ")</f>
        <v>Q</v>
      </c>
      <c r="D276" s="12" t="str">
        <f>iferror(VLOOKUP(B276,'FD Salaries'!$M$2:$P$1000,4,false)," ")</f>
        <v>Knee</v>
      </c>
      <c r="E276" s="12">
        <f>VLOOKUP(B276,'FD Salaries'!$M$2:$T$1000,5,false)</f>
        <v>0.6333333254</v>
      </c>
      <c r="F276" s="30">
        <f>VLOOKUP(B276,'FD Salaries'!$M$2:$N$1000,2,false)</f>
        <v>4500</v>
      </c>
      <c r="G276" s="31">
        <f t="shared" si="1"/>
        <v>9</v>
      </c>
      <c r="H276" s="31">
        <f t="shared" si="2"/>
        <v>13.5</v>
      </c>
      <c r="I276" s="31">
        <f t="shared" si="3"/>
        <v>18</v>
      </c>
      <c r="J276" s="3" t="str">
        <f>VLOOKUP(B276,'FD Salaries'!$M$2:$T$1000,6,false)</f>
        <v>OAK</v>
      </c>
      <c r="K276" s="3" t="str">
        <f>VLOOKUP(B276,'FD Salaries'!$M$2:$T$1000,7,false)</f>
        <v>KC</v>
      </c>
      <c r="L276" s="32">
        <f>VLOOKUP(K276,'FD DvP'!A$2:F$34,if(A276="D",6,if(A276="TE",5,if(A276="WR",4,if(A276="RB",3,2)))),FALSE)/VLOOKUP("AVG",'FD DvP'!$A$2:$F$34,if(A276="D",6,if(A276="TE",5,if(A276="WR",4,if(A276="RB",3,2)))),false)</f>
        <v>1.195841393</v>
      </c>
      <c r="M276" s="8">
        <f>VLOOKUP(J276,Odds!$L$2:$M$31,2,false)</f>
        <v>23.75</v>
      </c>
      <c r="N276" s="12">
        <f>VLOOKUP(if(A276="DST",K276,J276),'Avg Line'!$A$1:$B$32,2,false)</f>
        <v>24.3</v>
      </c>
      <c r="O276" s="31">
        <f t="shared" si="4"/>
        <v>0.9773662551</v>
      </c>
      <c r="P276" s="12">
        <f t="shared" si="5"/>
        <v>0.7402241724</v>
      </c>
      <c r="Q276" s="12">
        <f t="shared" si="6"/>
        <v>0.1644942605</v>
      </c>
      <c r="R276" s="33" t="str">
        <f t="shared" si="7"/>
        <v>TBD</v>
      </c>
      <c r="S276" s="33" t="str">
        <f t="shared" si="8"/>
        <v>TBD</v>
      </c>
      <c r="T276" s="33" t="str">
        <f t="shared" si="9"/>
        <v>TBD</v>
      </c>
      <c r="U276" s="3" t="str">
        <f>iferror(VLOOKUP(B276,Calendar!$A$2:$C$1001,2,false),"TBD")</f>
        <v>TBD</v>
      </c>
      <c r="V276" s="3" t="str">
        <f>iferror(VLOOKUP(B276,Calendar!$A$2:$C$1001,3,false),"TBD")</f>
        <v>TBD</v>
      </c>
    </row>
    <row r="277">
      <c r="A277" s="8" t="str">
        <f>VLOOKUP(B277,'FD Salaries'!$M$2:$T$1000,8,false)</f>
        <v>RB</v>
      </c>
      <c r="B277" s="3" t="s">
        <v>709</v>
      </c>
      <c r="C277" s="12" t="str">
        <f>iferror(VLOOKUP(B277,'FD Salaries'!$M$2:$P$1000,3,false)," ")</f>
        <v/>
      </c>
      <c r="D277" s="12" t="str">
        <f>iferror(VLOOKUP(B277,'FD Salaries'!$M$2:$P$1000,4,false)," ")</f>
        <v/>
      </c>
      <c r="E277" s="12">
        <f>VLOOKUP(B277,'FD Salaries'!$M$2:$T$1000,5,false)</f>
        <v>0.9666666985</v>
      </c>
      <c r="F277" s="30">
        <f>VLOOKUP(B277,'FD Salaries'!$M$2:$N$1000,2,false)</f>
        <v>4800</v>
      </c>
      <c r="G277" s="31">
        <f t="shared" si="1"/>
        <v>9.6</v>
      </c>
      <c r="H277" s="31">
        <f t="shared" si="2"/>
        <v>14.4</v>
      </c>
      <c r="I277" s="31">
        <f t="shared" si="3"/>
        <v>19.2</v>
      </c>
      <c r="J277" s="3" t="str">
        <f>VLOOKUP(B277,'FD Salaries'!$M$2:$T$1000,6,false)</f>
        <v>WAS</v>
      </c>
      <c r="K277" s="3" t="str">
        <f>VLOOKUP(B277,'FD Salaries'!$M$2:$T$1000,7,false)</f>
        <v>PHI</v>
      </c>
      <c r="L277" s="32">
        <f>VLOOKUP(K277,'FD DvP'!A$2:F$34,if(A277="D",6,if(A277="TE",5,if(A277="WR",4,if(A277="RB",3,2)))),FALSE)/VLOOKUP("AVG",'FD DvP'!$A$2:$F$34,if(A277="D",6,if(A277="TE",5,if(A277="WR",4,if(A277="RB",3,2)))),false)</f>
        <v>0.8510638298</v>
      </c>
      <c r="M277" s="8">
        <f>VLOOKUP(J277,Odds!$L$2:$M$31,2,false)</f>
        <v>21.5</v>
      </c>
      <c r="N277" s="12">
        <f>VLOOKUP(if(A277="DST",K277,J277),'Avg Line'!$A$1:$B$32,2,false)</f>
        <v>23.65</v>
      </c>
      <c r="O277" s="31">
        <f t="shared" si="4"/>
        <v>0.9090909091</v>
      </c>
      <c r="P277" s="12">
        <f t="shared" si="5"/>
        <v>0.7479046023</v>
      </c>
      <c r="Q277" s="12">
        <f t="shared" si="6"/>
        <v>0.1558134588</v>
      </c>
      <c r="R277" s="33" t="str">
        <f t="shared" si="7"/>
        <v>TBD</v>
      </c>
      <c r="S277" s="33" t="str">
        <f t="shared" si="8"/>
        <v>TBD</v>
      </c>
      <c r="T277" s="33" t="str">
        <f t="shared" si="9"/>
        <v>TBD</v>
      </c>
      <c r="U277" s="3" t="str">
        <f>iferror(VLOOKUP(B277,Calendar!$A$2:$C$1001,2,false),"TBD")</f>
        <v>TBD</v>
      </c>
      <c r="V277" s="3" t="str">
        <f>iferror(VLOOKUP(B277,Calendar!$A$2:$C$1001,3,false),"TBD")</f>
        <v>TBD</v>
      </c>
    </row>
    <row r="278">
      <c r="A278" s="8" t="str">
        <f>VLOOKUP(B278,'FD Salaries'!$M$2:$T$1000,8,false)</f>
        <v>RB</v>
      </c>
      <c r="B278" s="3" t="s">
        <v>893</v>
      </c>
      <c r="C278" s="12" t="str">
        <f>iferror(VLOOKUP(B278,'FD Salaries'!$M$2:$P$1000,3,false)," ")</f>
        <v/>
      </c>
      <c r="D278" s="12" t="str">
        <f>iferror(VLOOKUP(B278,'FD Salaries'!$M$2:$P$1000,4,false)," ")</f>
        <v/>
      </c>
      <c r="E278" s="12">
        <f>VLOOKUP(B278,'FD Salaries'!$M$2:$T$1000,5,false)</f>
        <v>1.700000048</v>
      </c>
      <c r="F278" s="30">
        <f>VLOOKUP(B278,'FD Salaries'!$M$2:$N$1000,2,false)</f>
        <v>4500</v>
      </c>
      <c r="G278" s="31">
        <f t="shared" si="1"/>
        <v>9</v>
      </c>
      <c r="H278" s="31">
        <f t="shared" si="2"/>
        <v>13.5</v>
      </c>
      <c r="I278" s="31">
        <f t="shared" si="3"/>
        <v>18</v>
      </c>
      <c r="J278" s="3" t="str">
        <f>VLOOKUP(B278,'FD Salaries'!$M$2:$T$1000,6,false)</f>
        <v>GB</v>
      </c>
      <c r="K278" s="3" t="str">
        <f>VLOOKUP(B278,'FD Salaries'!$M$2:$T$1000,7,false)</f>
        <v>DAL</v>
      </c>
      <c r="L278" s="32">
        <f>VLOOKUP(K278,'FD DvP'!A$2:F$34,if(A278="D",6,if(A278="TE",5,if(A278="WR",4,if(A278="RB",3,2)))),FALSE)/VLOOKUP("AVG",'FD DvP'!$A$2:$F$34,if(A278="D",6,if(A278="TE",5,if(A278="WR",4,if(A278="RB",3,2)))),false)</f>
        <v>0.7978723404</v>
      </c>
      <c r="M278" s="8">
        <f>VLOOKUP(J278,Odds!$L$2:$M$31,2,false)</f>
        <v>25.75</v>
      </c>
      <c r="N278" s="12">
        <f>VLOOKUP(if(A278="DST",K278,J278),'Avg Line'!$A$1:$B$32,2,false)</f>
        <v>51.13</v>
      </c>
      <c r="O278" s="31">
        <f t="shared" si="4"/>
        <v>0.503618228</v>
      </c>
      <c r="P278" s="12">
        <f t="shared" si="5"/>
        <v>0.6830992115</v>
      </c>
      <c r="Q278" s="12">
        <f t="shared" si="6"/>
        <v>0.1517998248</v>
      </c>
      <c r="R278" s="33" t="str">
        <f t="shared" si="7"/>
        <v>TBD</v>
      </c>
      <c r="S278" s="33" t="str">
        <f t="shared" si="8"/>
        <v>TBD</v>
      </c>
      <c r="T278" s="33" t="str">
        <f t="shared" si="9"/>
        <v>TBD</v>
      </c>
      <c r="U278" s="3" t="str">
        <f>iferror(VLOOKUP(B278,Calendar!$A$2:$C$1001,2,false),"TBD")</f>
        <v>TBD</v>
      </c>
      <c r="V278" s="3" t="str">
        <f>iferror(VLOOKUP(B278,Calendar!$A$2:$C$1001,3,false),"TBD")</f>
        <v>TBD</v>
      </c>
    </row>
    <row r="279">
      <c r="A279" s="8" t="str">
        <f>VLOOKUP(B279,'FD Salaries'!$M$2:$T$1000,8,false)</f>
        <v>RB</v>
      </c>
      <c r="B279" s="3" t="s">
        <v>2522</v>
      </c>
      <c r="C279" s="12" t="str">
        <f>iferror(VLOOKUP(B279,'FD Salaries'!$M$2:$P$1000,3,false)," ")</f>
        <v/>
      </c>
      <c r="D279" s="12" t="str">
        <f>iferror(VLOOKUP(B279,'FD Salaries'!$M$2:$P$1000,4,false)," ")</f>
        <v/>
      </c>
      <c r="E279" s="12">
        <f>VLOOKUP(B279,'FD Salaries'!$M$2:$T$1000,5,false)</f>
        <v>0.8249999881</v>
      </c>
      <c r="F279" s="30">
        <f>VLOOKUP(B279,'FD Salaries'!$M$2:$N$1000,2,false)</f>
        <v>4500</v>
      </c>
      <c r="G279" s="31">
        <f t="shared" si="1"/>
        <v>9</v>
      </c>
      <c r="H279" s="31">
        <f t="shared" si="2"/>
        <v>13.5</v>
      </c>
      <c r="I279" s="31">
        <f t="shared" si="3"/>
        <v>18</v>
      </c>
      <c r="J279" s="3" t="str">
        <f>VLOOKUP(B279,'FD Salaries'!$M$2:$T$1000,6,false)</f>
        <v>NYJ</v>
      </c>
      <c r="K279" s="3" t="str">
        <f>VLOOKUP(B279,'FD Salaries'!$M$2:$T$1000,7,false)</f>
        <v>ARI</v>
      </c>
      <c r="L279" s="32">
        <f>VLOOKUP(K279,'FD DvP'!A$2:F$34,if(A279="D",6,if(A279="TE",5,if(A279="WR",4,if(A279="RB",3,2)))),FALSE)/VLOOKUP("AVG",'FD DvP'!$A$2:$F$34,if(A279="D",6,if(A279="TE",5,if(A279="WR",4,if(A279="RB",3,2)))),false)</f>
        <v>0.8375241779</v>
      </c>
      <c r="M279" s="8">
        <f>VLOOKUP(J279,Odds!$L$2:$M$31,2,false)</f>
        <v>19.5</v>
      </c>
      <c r="N279" s="12">
        <f>VLOOKUP(if(A279="DST",K279,J279),'Avg Line'!$A$1:$B$32,2,false)</f>
        <v>20.3</v>
      </c>
      <c r="O279" s="31">
        <f t="shared" si="4"/>
        <v>0.960591133</v>
      </c>
      <c r="P279" s="12">
        <f t="shared" si="5"/>
        <v>0.6637275871</v>
      </c>
      <c r="Q279" s="12">
        <f t="shared" si="6"/>
        <v>0.1474950194</v>
      </c>
      <c r="R279" s="33" t="str">
        <f t="shared" si="7"/>
        <v>TBD</v>
      </c>
      <c r="S279" s="33" t="str">
        <f t="shared" si="8"/>
        <v>TBD</v>
      </c>
      <c r="T279" s="33" t="str">
        <f t="shared" si="9"/>
        <v>TBD</v>
      </c>
      <c r="U279" s="3" t="str">
        <f>iferror(VLOOKUP(B279,Calendar!$A$2:$C$1001,2,false),"TBD")</f>
        <v>TBD</v>
      </c>
      <c r="V279" s="3" t="str">
        <f>iferror(VLOOKUP(B279,Calendar!$A$2:$C$1001,3,false),"TBD")</f>
        <v>TBD</v>
      </c>
    </row>
    <row r="280">
      <c r="A280" s="8" t="str">
        <f>VLOOKUP(B280,'FD Salaries'!$M$2:$T$1000,8,false)</f>
        <v>RB</v>
      </c>
      <c r="B280" s="3" t="s">
        <v>822</v>
      </c>
      <c r="C280" s="12" t="str">
        <f>iferror(VLOOKUP(B280,'FD Salaries'!$M$2:$P$1000,3,false)," ")</f>
        <v>Q</v>
      </c>
      <c r="D280" s="12" t="str">
        <f>iferror(VLOOKUP(B280,'FD Salaries'!$M$2:$P$1000,4,false)," ")</f>
        <v>Back</v>
      </c>
      <c r="E280" s="12">
        <f>VLOOKUP(B280,'FD Salaries'!$M$2:$T$1000,5,false)</f>
        <v>0.8666666349</v>
      </c>
      <c r="F280" s="30">
        <f>VLOOKUP(B280,'FD Salaries'!$M$2:$N$1000,2,false)</f>
        <v>4500</v>
      </c>
      <c r="G280" s="31">
        <f t="shared" si="1"/>
        <v>9</v>
      </c>
      <c r="H280" s="31">
        <f t="shared" si="2"/>
        <v>13.5</v>
      </c>
      <c r="I280" s="31">
        <f t="shared" si="3"/>
        <v>18</v>
      </c>
      <c r="J280" s="3" t="str">
        <f>VLOOKUP(B280,'FD Salaries'!$M$2:$T$1000,6,false)</f>
        <v>PIT</v>
      </c>
      <c r="K280" s="3" t="str">
        <f>VLOOKUP(B280,'FD Salaries'!$M$2:$T$1000,7,false)</f>
        <v>MIA</v>
      </c>
      <c r="L280" s="32">
        <f>VLOOKUP(K280,'FD DvP'!A$2:F$34,if(A280="D",6,if(A280="TE",5,if(A280="WR",4,if(A280="RB",3,2)))),FALSE)/VLOOKUP("AVG",'FD DvP'!$A$2:$F$34,if(A280="D",6,if(A280="TE",5,if(A280="WR",4,if(A280="RB",3,2)))),false)</f>
        <v>0.8984526112</v>
      </c>
      <c r="M280" s="8">
        <f>VLOOKUP(J280,Odds!$L$2:$M$31,2,false)</f>
        <v>27.75</v>
      </c>
      <c r="N280" s="12">
        <f>VLOOKUP(if(A280="DST",K280,J280),'Avg Line'!$A$1:$B$32,2,false)</f>
        <v>32.94</v>
      </c>
      <c r="O280" s="31">
        <f t="shared" si="4"/>
        <v>0.8424408015</v>
      </c>
      <c r="P280" s="12">
        <f t="shared" si="5"/>
        <v>0.6559740288</v>
      </c>
      <c r="Q280" s="12">
        <f t="shared" si="6"/>
        <v>0.1457720064</v>
      </c>
      <c r="R280" s="33" t="str">
        <f t="shared" si="7"/>
        <v>TBD</v>
      </c>
      <c r="S280" s="33" t="str">
        <f t="shared" si="8"/>
        <v>TBD</v>
      </c>
      <c r="T280" s="33" t="str">
        <f t="shared" si="9"/>
        <v>TBD</v>
      </c>
      <c r="U280" s="3" t="str">
        <f>iferror(VLOOKUP(B280,Calendar!$A$2:$C$1001,2,false),"TBD")</f>
        <v>TBD</v>
      </c>
      <c r="V280" s="3" t="str">
        <f>iferror(VLOOKUP(B280,Calendar!$A$2:$C$1001,3,false),"TBD")</f>
        <v>TBD</v>
      </c>
    </row>
    <row r="281">
      <c r="A281" s="8" t="str">
        <f>VLOOKUP(B281,'FD Salaries'!$M$2:$T$1000,8,false)</f>
        <v>RB</v>
      </c>
      <c r="B281" s="3" t="s">
        <v>852</v>
      </c>
      <c r="C281" s="12" t="str">
        <f>iferror(VLOOKUP(B281,'FD Salaries'!$M$2:$P$1000,3,false)," ")</f>
        <v/>
      </c>
      <c r="D281" s="12" t="str">
        <f>iferror(VLOOKUP(B281,'FD Salaries'!$M$2:$P$1000,4,false)," ")</f>
        <v/>
      </c>
      <c r="E281" s="12">
        <f>VLOOKUP(B281,'FD Salaries'!$M$2:$T$1000,5,false)</f>
        <v>0.8000000119</v>
      </c>
      <c r="F281" s="30">
        <f>VLOOKUP(B281,'FD Salaries'!$M$2:$N$1000,2,false)</f>
        <v>4500</v>
      </c>
      <c r="G281" s="31">
        <f t="shared" si="1"/>
        <v>9</v>
      </c>
      <c r="H281" s="31">
        <f t="shared" si="2"/>
        <v>13.5</v>
      </c>
      <c r="I281" s="31">
        <f t="shared" si="3"/>
        <v>18</v>
      </c>
      <c r="J281" s="3" t="str">
        <f>VLOOKUP(B281,'FD Salaries'!$M$2:$T$1000,6,false)</f>
        <v>KC</v>
      </c>
      <c r="K281" s="3" t="str">
        <f>VLOOKUP(B281,'FD Salaries'!$M$2:$T$1000,7,false)</f>
        <v>OAK</v>
      </c>
      <c r="L281" s="32">
        <f>VLOOKUP(K281,'FD DvP'!A$2:F$34,if(A281="D",6,if(A281="TE",5,if(A281="WR",4,if(A281="RB",3,2)))),FALSE)/VLOOKUP("AVG",'FD DvP'!$A$2:$F$34,if(A281="D",6,if(A281="TE",5,if(A281="WR",4,if(A281="RB",3,2)))),false)</f>
        <v>1.100580271</v>
      </c>
      <c r="M281" s="8">
        <f>VLOOKUP(J281,Odds!$L$2:$M$31,2,false)</f>
        <v>22.75</v>
      </c>
      <c r="N281" s="12">
        <f>VLOOKUP(if(A281="DST",K281,J281),'Avg Line'!$A$1:$B$32,2,false)</f>
        <v>31.17</v>
      </c>
      <c r="O281" s="31">
        <f t="shared" si="4"/>
        <v>0.7298684633</v>
      </c>
      <c r="P281" s="12">
        <f t="shared" si="5"/>
        <v>0.6426230743</v>
      </c>
      <c r="Q281" s="12">
        <f t="shared" si="6"/>
        <v>0.1428051276</v>
      </c>
      <c r="R281" s="33" t="str">
        <f t="shared" si="7"/>
        <v>TBD</v>
      </c>
      <c r="S281" s="33" t="str">
        <f t="shared" si="8"/>
        <v>TBD</v>
      </c>
      <c r="T281" s="33" t="str">
        <f t="shared" si="9"/>
        <v>TBD</v>
      </c>
      <c r="U281" s="3" t="str">
        <f>iferror(VLOOKUP(B281,Calendar!$A$2:$C$1001,2,false),"TBD")</f>
        <v>TBD</v>
      </c>
      <c r="V281" s="3" t="str">
        <f>iferror(VLOOKUP(B281,Calendar!$A$2:$C$1001,3,false),"TBD")</f>
        <v>TBD</v>
      </c>
    </row>
    <row r="282">
      <c r="A282" s="8" t="str">
        <f>VLOOKUP(B282,'FD Salaries'!$M$2:$T$1000,8,false)</f>
        <v>RB</v>
      </c>
      <c r="B282" s="3" t="s">
        <v>665</v>
      </c>
      <c r="C282" s="12" t="str">
        <f>iferror(VLOOKUP(B282,'FD Salaries'!$M$2:$P$1000,3,false)," ")</f>
        <v/>
      </c>
      <c r="D282" s="12" t="str">
        <f>iferror(VLOOKUP(B282,'FD Salaries'!$M$2:$P$1000,4,false)," ")</f>
        <v/>
      </c>
      <c r="E282" s="12">
        <f>VLOOKUP(B282,'FD Salaries'!$M$2:$T$1000,5,false)</f>
        <v>0.6499999762</v>
      </c>
      <c r="F282" s="30">
        <f>VLOOKUP(B282,'FD Salaries'!$M$2:$N$1000,2,false)</f>
        <v>4500</v>
      </c>
      <c r="G282" s="31">
        <f t="shared" si="1"/>
        <v>9</v>
      </c>
      <c r="H282" s="31">
        <f t="shared" si="2"/>
        <v>13.5</v>
      </c>
      <c r="I282" s="31">
        <f t="shared" si="3"/>
        <v>18</v>
      </c>
      <c r="J282" s="3" t="str">
        <f>VLOOKUP(B282,'FD Salaries'!$M$2:$T$1000,6,false)</f>
        <v>SD</v>
      </c>
      <c r="K282" s="3" t="str">
        <f>VLOOKUP(B282,'FD Salaries'!$M$2:$T$1000,7,false)</f>
        <v>DEN</v>
      </c>
      <c r="L282" s="32">
        <f>VLOOKUP(K282,'FD DvP'!A$2:F$34,if(A282="D",6,if(A282="TE",5,if(A282="WR",4,if(A282="RB",3,2)))),FALSE)/VLOOKUP("AVG",'FD DvP'!$A$2:$F$34,if(A282="D",6,if(A282="TE",5,if(A282="WR",4,if(A282="RB",3,2)))),false)</f>
        <v>1.132495164</v>
      </c>
      <c r="M282" s="8">
        <f>VLOOKUP(J282,Odds!$L$2:$M$31,2,false)</f>
        <v>21</v>
      </c>
      <c r="N282" s="12">
        <f>VLOOKUP(if(A282="DST",K282,J282),'Avg Line'!$A$1:$B$32,2,false)</f>
        <v>24.4</v>
      </c>
      <c r="O282" s="31">
        <f t="shared" si="4"/>
        <v>0.8606557377</v>
      </c>
      <c r="P282" s="12">
        <f t="shared" si="5"/>
        <v>0.6335474765</v>
      </c>
      <c r="Q282" s="12">
        <f t="shared" si="6"/>
        <v>0.1407883281</v>
      </c>
      <c r="R282" s="33" t="str">
        <f t="shared" si="7"/>
        <v>TBD</v>
      </c>
      <c r="S282" s="33" t="str">
        <f t="shared" si="8"/>
        <v>TBD</v>
      </c>
      <c r="T282" s="33" t="str">
        <f t="shared" si="9"/>
        <v>TBD</v>
      </c>
      <c r="U282" s="3" t="str">
        <f>iferror(VLOOKUP(B282,Calendar!$A$2:$C$1001,2,false),"TBD")</f>
        <v>TBD</v>
      </c>
      <c r="V282" s="3" t="str">
        <f>iferror(VLOOKUP(B282,Calendar!$A$2:$C$1001,3,false),"TBD")</f>
        <v>TBD</v>
      </c>
    </row>
    <row r="283">
      <c r="A283" s="8" t="str">
        <f>VLOOKUP(B283,'FD Salaries'!$M$2:$T$1000,8,false)</f>
        <v>RB</v>
      </c>
      <c r="B283" s="3" t="s">
        <v>818</v>
      </c>
      <c r="C283" s="12" t="str">
        <f>iferror(VLOOKUP(B283,'FD Salaries'!$M$2:$P$1000,3,false)," ")</f>
        <v/>
      </c>
      <c r="D283" s="12" t="str">
        <f>iferror(VLOOKUP(B283,'FD Salaries'!$M$2:$P$1000,4,false)," ")</f>
        <v/>
      </c>
      <c r="E283" s="12">
        <f>VLOOKUP(B283,'FD Salaries'!$M$2:$T$1000,5,false)</f>
        <v>0.8000000318</v>
      </c>
      <c r="F283" s="30">
        <f>VLOOKUP(B283,'FD Salaries'!$M$2:$N$1000,2,false)</f>
        <v>4500</v>
      </c>
      <c r="G283" s="31">
        <f t="shared" si="1"/>
        <v>9</v>
      </c>
      <c r="H283" s="31">
        <f t="shared" si="2"/>
        <v>13.5</v>
      </c>
      <c r="I283" s="31">
        <f t="shared" si="3"/>
        <v>18</v>
      </c>
      <c r="J283" s="3" t="str">
        <f>VLOOKUP(B283,'FD Salaries'!$M$2:$T$1000,6,false)</f>
        <v>PIT</v>
      </c>
      <c r="K283" s="3" t="str">
        <f>VLOOKUP(B283,'FD Salaries'!$M$2:$T$1000,7,false)</f>
        <v>MIA</v>
      </c>
      <c r="L283" s="32">
        <f>VLOOKUP(K283,'FD DvP'!A$2:F$34,if(A283="D",6,if(A283="TE",5,if(A283="WR",4,if(A283="RB",3,2)))),FALSE)/VLOOKUP("AVG",'FD DvP'!$A$2:$F$34,if(A283="D",6,if(A283="TE",5,if(A283="WR",4,if(A283="RB",3,2)))),false)</f>
        <v>0.8984526112</v>
      </c>
      <c r="M283" s="8">
        <f>VLOOKUP(J283,Odds!$L$2:$M$31,2,false)</f>
        <v>27.75</v>
      </c>
      <c r="N283" s="12">
        <f>VLOOKUP(if(A283="DST",K283,J283),'Avg Line'!$A$1:$B$32,2,false)</f>
        <v>32.94</v>
      </c>
      <c r="O283" s="31">
        <f t="shared" si="4"/>
        <v>0.8424408015</v>
      </c>
      <c r="P283" s="12">
        <f t="shared" si="5"/>
        <v>0.6055145344</v>
      </c>
      <c r="Q283" s="12">
        <f t="shared" si="6"/>
        <v>0.1345587854</v>
      </c>
      <c r="R283" s="33" t="str">
        <f t="shared" si="7"/>
        <v>TBD</v>
      </c>
      <c r="S283" s="33" t="str">
        <f t="shared" si="8"/>
        <v>TBD</v>
      </c>
      <c r="T283" s="33" t="str">
        <f t="shared" si="9"/>
        <v>TBD</v>
      </c>
      <c r="U283" s="3" t="str">
        <f>iferror(VLOOKUP(B283,Calendar!$A$2:$C$1001,2,false),"TBD")</f>
        <v>TBD</v>
      </c>
      <c r="V283" s="3" t="str">
        <f>iferror(VLOOKUP(B283,Calendar!$A$2:$C$1001,3,false),"TBD")</f>
        <v>TBD</v>
      </c>
    </row>
    <row r="284">
      <c r="A284" s="8" t="str">
        <f>VLOOKUP(B284,'FD Salaries'!$M$2:$T$1000,8,false)</f>
        <v>RB</v>
      </c>
      <c r="B284" s="3" t="s">
        <v>2523</v>
      </c>
      <c r="C284" s="12" t="str">
        <f>iferror(VLOOKUP(B284,'FD Salaries'!$M$2:$P$1000,3,false)," ")</f>
        <v/>
      </c>
      <c r="D284" s="12" t="str">
        <f>iferror(VLOOKUP(B284,'FD Salaries'!$M$2:$P$1000,4,false)," ")</f>
        <v/>
      </c>
      <c r="E284" s="12">
        <f>VLOOKUP(B284,'FD Salaries'!$M$2:$T$1000,5,false)</f>
        <v>0.6888888677</v>
      </c>
      <c r="F284" s="30">
        <f>VLOOKUP(B284,'FD Salaries'!$M$2:$N$1000,2,false)</f>
        <v>4500</v>
      </c>
      <c r="G284" s="31">
        <f t="shared" si="1"/>
        <v>9</v>
      </c>
      <c r="H284" s="31">
        <f t="shared" si="2"/>
        <v>13.5</v>
      </c>
      <c r="I284" s="31">
        <f t="shared" si="3"/>
        <v>18</v>
      </c>
      <c r="J284" s="3" t="str">
        <f>VLOOKUP(B284,'FD Salaries'!$M$2:$T$1000,6,false)</f>
        <v>CHI</v>
      </c>
      <c r="K284" s="3" t="str">
        <f>VLOOKUP(B284,'FD Salaries'!$M$2:$T$1000,7,false)</f>
        <v>JAC</v>
      </c>
      <c r="L284" s="32">
        <f>VLOOKUP(K284,'FD DvP'!A$2:F$34,if(A284="D",6,if(A284="TE",5,if(A284="WR",4,if(A284="RB",3,2)))),FALSE)/VLOOKUP("AVG",'FD DvP'!$A$2:$F$34,if(A284="D",6,if(A284="TE",5,if(A284="WR",4,if(A284="RB",3,2)))),false)</f>
        <v>0.8863636364</v>
      </c>
      <c r="M284" s="8">
        <f>VLOOKUP(J284,Odds!$L$2:$M$31,2,false)</f>
        <v>24.5</v>
      </c>
      <c r="N284" s="12">
        <f>VLOOKUP(if(A284="DST",K284,J284),'Avg Line'!$A$1:$B$32,2,false)</f>
        <v>26.19</v>
      </c>
      <c r="O284" s="31">
        <f t="shared" si="4"/>
        <v>0.935471554</v>
      </c>
      <c r="P284" s="12">
        <f t="shared" si="5"/>
        <v>0.5712045828</v>
      </c>
      <c r="Q284" s="12">
        <f t="shared" si="6"/>
        <v>0.1269343517</v>
      </c>
      <c r="R284" s="33" t="str">
        <f t="shared" si="7"/>
        <v>TBD</v>
      </c>
      <c r="S284" s="33" t="str">
        <f t="shared" si="8"/>
        <v>TBD</v>
      </c>
      <c r="T284" s="33" t="str">
        <f t="shared" si="9"/>
        <v>TBD</v>
      </c>
      <c r="U284" s="3" t="str">
        <f>iferror(VLOOKUP(B284,Calendar!$A$2:$C$1001,2,false),"TBD")</f>
        <v>TBD</v>
      </c>
      <c r="V284" s="3" t="str">
        <f>iferror(VLOOKUP(B284,Calendar!$A$2:$C$1001,3,false),"TBD")</f>
        <v>TBD</v>
      </c>
    </row>
    <row r="285">
      <c r="A285" s="8" t="str">
        <f>VLOOKUP(B285,'FD Salaries'!$M$2:$T$1000,8,false)</f>
        <v>RB</v>
      </c>
      <c r="B285" s="3" t="s">
        <v>617</v>
      </c>
      <c r="C285" s="12" t="str">
        <f>iferror(VLOOKUP(B285,'FD Salaries'!$M$2:$P$1000,3,false)," ")</f>
        <v/>
      </c>
      <c r="D285" s="12" t="str">
        <f>iferror(VLOOKUP(B285,'FD Salaries'!$M$2:$P$1000,4,false)," ")</f>
        <v/>
      </c>
      <c r="E285" s="12">
        <f>VLOOKUP(B285,'FD Salaries'!$M$2:$T$1000,5,false)</f>
        <v>1</v>
      </c>
      <c r="F285" s="30">
        <f>VLOOKUP(B285,'FD Salaries'!$M$2:$N$1000,2,false)</f>
        <v>5600</v>
      </c>
      <c r="G285" s="31">
        <f t="shared" si="1"/>
        <v>11.2</v>
      </c>
      <c r="H285" s="31">
        <f t="shared" si="2"/>
        <v>16.8</v>
      </c>
      <c r="I285" s="31">
        <f t="shared" si="3"/>
        <v>22.4</v>
      </c>
      <c r="J285" s="3" t="str">
        <f>VLOOKUP(B285,'FD Salaries'!$M$2:$T$1000,6,false)</f>
        <v>BAL</v>
      </c>
      <c r="K285" s="3" t="str">
        <f>VLOOKUP(B285,'FD Salaries'!$M$2:$T$1000,7,false)</f>
        <v>NYG</v>
      </c>
      <c r="L285" s="32">
        <f>VLOOKUP(K285,'FD DvP'!A$2:F$34,if(A285="D",6,if(A285="TE",5,if(A285="WR",4,if(A285="RB",3,2)))),FALSE)/VLOOKUP("AVG",'FD DvP'!$A$2:$F$34,if(A285="D",6,if(A285="TE",5,if(A285="WR",4,if(A285="RB",3,2)))),false)</f>
        <v>0.8094777563</v>
      </c>
      <c r="M285" s="8">
        <f>VLOOKUP(J285,Odds!$L$2:$M$31,2,false)</f>
        <v>20.75</v>
      </c>
      <c r="N285" s="12">
        <f>VLOOKUP(if(A285="DST",K285,J285),'Avg Line'!$A$1:$B$32,2,false)</f>
        <v>23.8</v>
      </c>
      <c r="O285" s="31">
        <f t="shared" si="4"/>
        <v>0.8718487395</v>
      </c>
      <c r="P285" s="12">
        <f t="shared" si="5"/>
        <v>0.7057421615</v>
      </c>
      <c r="Q285" s="12">
        <f t="shared" si="6"/>
        <v>0.126025386</v>
      </c>
      <c r="R285" s="33" t="str">
        <f t="shared" si="7"/>
        <v>TBD</v>
      </c>
      <c r="S285" s="33" t="str">
        <f t="shared" si="8"/>
        <v>TBD</v>
      </c>
      <c r="T285" s="33" t="str">
        <f t="shared" si="9"/>
        <v>TBD</v>
      </c>
      <c r="U285" s="3" t="str">
        <f>iferror(VLOOKUP(B285,Calendar!$A$2:$C$1001,2,false),"TBD")</f>
        <v>TBD</v>
      </c>
      <c r="V285" s="3" t="str">
        <f>iferror(VLOOKUP(B285,Calendar!$A$2:$C$1001,3,false),"TBD")</f>
        <v>TBD</v>
      </c>
    </row>
    <row r="286">
      <c r="A286" s="8" t="str">
        <f>VLOOKUP(B286,'FD Salaries'!$M$2:$T$1000,8,false)</f>
        <v>RB</v>
      </c>
      <c r="B286" s="3" t="s">
        <v>691</v>
      </c>
      <c r="C286" s="12" t="str">
        <f>iferror(VLOOKUP(B286,'FD Salaries'!$M$2:$P$1000,3,false)," ")</f>
        <v/>
      </c>
      <c r="D286" s="12" t="str">
        <f>iferror(VLOOKUP(B286,'FD Salaries'!$M$2:$P$1000,4,false)," ")</f>
        <v/>
      </c>
      <c r="E286" s="12">
        <f>VLOOKUP(B286,'FD Salaries'!$M$2:$T$1000,5,false)</f>
        <v>0.5</v>
      </c>
      <c r="F286" s="30">
        <f>VLOOKUP(B286,'FD Salaries'!$M$2:$N$1000,2,false)</f>
        <v>4500</v>
      </c>
      <c r="G286" s="31">
        <f t="shared" si="1"/>
        <v>9</v>
      </c>
      <c r="H286" s="31">
        <f t="shared" si="2"/>
        <v>13.5</v>
      </c>
      <c r="I286" s="31">
        <f t="shared" si="3"/>
        <v>18</v>
      </c>
      <c r="J286" s="3" t="str">
        <f>VLOOKUP(B286,'FD Salaries'!$M$2:$T$1000,6,false)</f>
        <v>SF</v>
      </c>
      <c r="K286" s="3" t="str">
        <f>VLOOKUP(B286,'FD Salaries'!$M$2:$T$1000,7,false)</f>
        <v>BUF</v>
      </c>
      <c r="L286" s="32">
        <f>VLOOKUP(K286,'FD DvP'!A$2:F$34,if(A286="D",6,if(A286="TE",5,if(A286="WR",4,if(A286="RB",3,2)))),FALSE)/VLOOKUP("AVG",'FD DvP'!$A$2:$F$34,if(A286="D",6,if(A286="TE",5,if(A286="WR",4,if(A286="RB",3,2)))),false)</f>
        <v>1.055125725</v>
      </c>
      <c r="M286" s="8">
        <f>VLOOKUP(J286,Odds!$L$2:$M$31,2,false)</f>
        <v>18.25</v>
      </c>
      <c r="N286" s="12">
        <f>VLOOKUP(if(A286="DST",K286,J286),'Avg Line'!$A$1:$B$32,2,false)</f>
        <v>18.7</v>
      </c>
      <c r="O286" s="31">
        <f t="shared" si="4"/>
        <v>0.9759358289</v>
      </c>
      <c r="P286" s="12">
        <f t="shared" si="5"/>
        <v>0.5148674997</v>
      </c>
      <c r="Q286" s="12">
        <f t="shared" si="6"/>
        <v>0.1144149999</v>
      </c>
      <c r="R286" s="33" t="str">
        <f t="shared" si="7"/>
        <v>TBD</v>
      </c>
      <c r="S286" s="33" t="str">
        <f t="shared" si="8"/>
        <v>TBD</v>
      </c>
      <c r="T286" s="33" t="str">
        <f t="shared" si="9"/>
        <v>TBD</v>
      </c>
      <c r="U286" s="3" t="str">
        <f>iferror(VLOOKUP(B286,Calendar!$A$2:$C$1001,2,false),"TBD")</f>
        <v>TBD</v>
      </c>
      <c r="V286" s="3" t="str">
        <f>iferror(VLOOKUP(B286,Calendar!$A$2:$C$1001,3,false),"TBD")</f>
        <v>TBD</v>
      </c>
    </row>
    <row r="287">
      <c r="A287" s="8" t="str">
        <f>VLOOKUP(B287,'FD Salaries'!$M$2:$T$1000,8,false)</f>
        <v>RB</v>
      </c>
      <c r="B287" s="3" t="s">
        <v>722</v>
      </c>
      <c r="C287" s="12" t="str">
        <f>iferror(VLOOKUP(B287,'FD Salaries'!$M$2:$P$1000,3,false)," ")</f>
        <v/>
      </c>
      <c r="D287" s="12" t="str">
        <f>iferror(VLOOKUP(B287,'FD Salaries'!$M$2:$P$1000,4,false)," ")</f>
        <v/>
      </c>
      <c r="E287" s="12">
        <f>VLOOKUP(B287,'FD Salaries'!$M$2:$T$1000,5,false)</f>
        <v>0.625</v>
      </c>
      <c r="F287" s="30">
        <f>VLOOKUP(B287,'FD Salaries'!$M$2:$N$1000,2,false)</f>
        <v>4500</v>
      </c>
      <c r="G287" s="31">
        <f t="shared" si="1"/>
        <v>9</v>
      </c>
      <c r="H287" s="31">
        <f t="shared" si="2"/>
        <v>13.5</v>
      </c>
      <c r="I287" s="31">
        <f t="shared" si="3"/>
        <v>18</v>
      </c>
      <c r="J287" s="3" t="str">
        <f>VLOOKUP(B287,'FD Salaries'!$M$2:$T$1000,6,false)</f>
        <v>CLE</v>
      </c>
      <c r="K287" s="3" t="str">
        <f>VLOOKUP(B287,'FD Salaries'!$M$2:$T$1000,7,false)</f>
        <v>TEN</v>
      </c>
      <c r="L287" s="32">
        <f>VLOOKUP(K287,'FD DvP'!A$2:F$34,if(A287="D",6,if(A287="TE",5,if(A287="WR",4,if(A287="RB",3,2)))),FALSE)/VLOOKUP("AVG",'FD DvP'!$A$2:$F$34,if(A287="D",6,if(A287="TE",5,if(A287="WR",4,if(A287="RB",3,2)))),false)</f>
        <v>0.7756286267</v>
      </c>
      <c r="M287" s="8">
        <f>VLOOKUP(J287,Odds!$L$2:$M$31,2,false)</f>
        <v>19.25</v>
      </c>
      <c r="N287" s="12">
        <f>VLOOKUP(if(A287="DST",K287,J287),'Avg Line'!$A$1:$B$32,2,false)</f>
        <v>18.5</v>
      </c>
      <c r="O287" s="31">
        <f t="shared" si="4"/>
        <v>1.040540541</v>
      </c>
      <c r="P287" s="12">
        <f t="shared" si="5"/>
        <v>0.504420644</v>
      </c>
      <c r="Q287" s="12">
        <f t="shared" si="6"/>
        <v>0.1120934765</v>
      </c>
      <c r="R287" s="33" t="str">
        <f t="shared" si="7"/>
        <v>TBD</v>
      </c>
      <c r="S287" s="33" t="str">
        <f t="shared" si="8"/>
        <v>TBD</v>
      </c>
      <c r="T287" s="33" t="str">
        <f t="shared" si="9"/>
        <v>TBD</v>
      </c>
      <c r="U287" s="3" t="str">
        <f>iferror(VLOOKUP(B287,Calendar!$A$2:$C$1001,2,false),"TBD")</f>
        <v>TBD</v>
      </c>
      <c r="V287" s="3" t="str">
        <f>iferror(VLOOKUP(B287,Calendar!$A$2:$C$1001,3,false),"TBD")</f>
        <v>TBD</v>
      </c>
    </row>
    <row r="288">
      <c r="A288" s="8" t="str">
        <f>VLOOKUP(B288,'FD Salaries'!$M$2:$T$1000,8,false)</f>
        <v>RB</v>
      </c>
      <c r="B288" s="3" t="s">
        <v>2524</v>
      </c>
      <c r="C288" s="12" t="str">
        <f>iferror(VLOOKUP(B288,'FD Salaries'!$M$2:$P$1000,3,false)," ")</f>
        <v>IR</v>
      </c>
      <c r="D288" s="12" t="str">
        <f>iferror(VLOOKUP(B288,'FD Salaries'!$M$2:$P$1000,4,false)," ")</f>
        <v>Shoulder</v>
      </c>
      <c r="E288" s="12">
        <f>VLOOKUP(B288,'FD Salaries'!$M$2:$T$1000,5,false)</f>
        <v>1.049999952</v>
      </c>
      <c r="F288" s="30">
        <f>VLOOKUP(B288,'FD Salaries'!$M$2:$N$1000,2,false)</f>
        <v>4500</v>
      </c>
      <c r="G288" s="31">
        <f t="shared" si="1"/>
        <v>9</v>
      </c>
      <c r="H288" s="31">
        <f t="shared" si="2"/>
        <v>13.5</v>
      </c>
      <c r="I288" s="31">
        <f t="shared" si="3"/>
        <v>18</v>
      </c>
      <c r="J288" s="3" t="str">
        <f>VLOOKUP(B288,'FD Salaries'!$M$2:$T$1000,6,false)</f>
        <v>GB</v>
      </c>
      <c r="K288" s="3" t="str">
        <f>VLOOKUP(B288,'FD Salaries'!$M$2:$T$1000,7,false)</f>
        <v>DAL</v>
      </c>
      <c r="L288" s="32">
        <f>VLOOKUP(K288,'FD DvP'!A$2:F$34,if(A288="D",6,if(A288="TE",5,if(A288="WR",4,if(A288="RB",3,2)))),FALSE)/VLOOKUP("AVG",'FD DvP'!$A$2:$F$34,if(A288="D",6,if(A288="TE",5,if(A288="WR",4,if(A288="RB",3,2)))),false)</f>
        <v>0.7978723404</v>
      </c>
      <c r="M288" s="8">
        <f>VLOOKUP(J288,Odds!$L$2:$M$31,2,false)</f>
        <v>25.75</v>
      </c>
      <c r="N288" s="12">
        <f>VLOOKUP(if(A288="DST",K288,J288),'Avg Line'!$A$1:$B$32,2,false)</f>
        <v>51.13</v>
      </c>
      <c r="O288" s="31">
        <f t="shared" si="4"/>
        <v>0.503618228</v>
      </c>
      <c r="P288" s="12">
        <f t="shared" si="5"/>
        <v>0.4219141878</v>
      </c>
      <c r="Q288" s="12">
        <f t="shared" si="6"/>
        <v>0.09375870841</v>
      </c>
      <c r="R288" s="33" t="str">
        <f t="shared" si="7"/>
        <v>TBD</v>
      </c>
      <c r="S288" s="33" t="str">
        <f t="shared" si="8"/>
        <v>TBD</v>
      </c>
      <c r="T288" s="33" t="str">
        <f t="shared" si="9"/>
        <v>TBD</v>
      </c>
      <c r="U288" s="3" t="str">
        <f>iferror(VLOOKUP(B288,Calendar!$A$2:$C$1001,2,false),"TBD")</f>
        <v>TBD</v>
      </c>
      <c r="V288" s="3" t="str">
        <f>iferror(VLOOKUP(B288,Calendar!$A$2:$C$1001,3,false),"TBD")</f>
        <v>TBD</v>
      </c>
    </row>
    <row r="289">
      <c r="A289" s="8" t="str">
        <f>VLOOKUP(B289,'FD Salaries'!$M$2:$T$1000,8,false)</f>
        <v>RB</v>
      </c>
      <c r="B289" s="3" t="s">
        <v>772</v>
      </c>
      <c r="C289" s="12" t="str">
        <f>iferror(VLOOKUP(B289,'FD Salaries'!$M$2:$P$1000,3,false)," ")</f>
        <v/>
      </c>
      <c r="D289" s="12" t="str">
        <f>iferror(VLOOKUP(B289,'FD Salaries'!$M$2:$P$1000,4,false)," ")</f>
        <v/>
      </c>
      <c r="E289" s="12">
        <f>VLOOKUP(B289,'FD Salaries'!$M$2:$T$1000,5,false)</f>
        <v>0.6000000238</v>
      </c>
      <c r="F289" s="30">
        <f>VLOOKUP(B289,'FD Salaries'!$M$2:$N$1000,2,false)</f>
        <v>5600</v>
      </c>
      <c r="G289" s="31">
        <f t="shared" si="1"/>
        <v>11.2</v>
      </c>
      <c r="H289" s="31">
        <f t="shared" si="2"/>
        <v>16.8</v>
      </c>
      <c r="I289" s="31">
        <f t="shared" si="3"/>
        <v>22.4</v>
      </c>
      <c r="J289" s="3" t="str">
        <f>VLOOKUP(B289,'FD Salaries'!$M$2:$T$1000,6,false)</f>
        <v>CHI</v>
      </c>
      <c r="K289" s="3" t="str">
        <f>VLOOKUP(B289,'FD Salaries'!$M$2:$T$1000,7,false)</f>
        <v>JAC</v>
      </c>
      <c r="L289" s="32">
        <f>VLOOKUP(K289,'FD DvP'!A$2:F$34,if(A289="D",6,if(A289="TE",5,if(A289="WR",4,if(A289="RB",3,2)))),FALSE)/VLOOKUP("AVG",'FD DvP'!$A$2:$F$34,if(A289="D",6,if(A289="TE",5,if(A289="WR",4,if(A289="RB",3,2)))),false)</f>
        <v>0.8863636364</v>
      </c>
      <c r="M289" s="8">
        <f>VLOOKUP(J289,Odds!$L$2:$M$31,2,false)</f>
        <v>24.5</v>
      </c>
      <c r="N289" s="12">
        <f>VLOOKUP(if(A289="DST",K289,J289),'Avg Line'!$A$1:$B$32,2,false)</f>
        <v>26.19</v>
      </c>
      <c r="O289" s="31">
        <f t="shared" si="4"/>
        <v>0.935471554</v>
      </c>
      <c r="P289" s="12">
        <f t="shared" si="5"/>
        <v>0.4975008008</v>
      </c>
      <c r="Q289" s="12">
        <f t="shared" si="6"/>
        <v>0.08883942871</v>
      </c>
      <c r="R289" s="33" t="str">
        <f t="shared" si="7"/>
        <v>TBD</v>
      </c>
      <c r="S289" s="33" t="str">
        <f t="shared" si="8"/>
        <v>TBD</v>
      </c>
      <c r="T289" s="33" t="str">
        <f t="shared" si="9"/>
        <v>TBD</v>
      </c>
      <c r="U289" s="3" t="str">
        <f>iferror(VLOOKUP(B289,Calendar!$A$2:$C$1001,2,false),"TBD")</f>
        <v>TBD</v>
      </c>
      <c r="V289" s="3" t="str">
        <f>iferror(VLOOKUP(B289,Calendar!$A$2:$C$1001,3,false),"TBD")</f>
        <v>TBD</v>
      </c>
    </row>
    <row r="290">
      <c r="A290" s="8" t="str">
        <f>VLOOKUP(B290,'FD Salaries'!$M$2:$T$1000,8,false)</f>
        <v>RB</v>
      </c>
      <c r="B290" s="3" t="s">
        <v>310</v>
      </c>
      <c r="C290" s="12" t="str">
        <f>iferror(VLOOKUP(B290,'FD Salaries'!$M$2:$P$1000,3,false)," ")</f>
        <v/>
      </c>
      <c r="D290" s="12" t="str">
        <f>iferror(VLOOKUP(B290,'FD Salaries'!$M$2:$P$1000,4,false)," ")</f>
        <v/>
      </c>
      <c r="E290" s="12">
        <f>VLOOKUP(B290,'FD Salaries'!$M$2:$T$1000,5,false)</f>
        <v>0.6999999881</v>
      </c>
      <c r="F290" s="30">
        <f>VLOOKUP(B290,'FD Salaries'!$M$2:$N$1000,2,false)</f>
        <v>7100</v>
      </c>
      <c r="G290" s="31">
        <f t="shared" si="1"/>
        <v>14.2</v>
      </c>
      <c r="H290" s="31">
        <f t="shared" si="2"/>
        <v>21.3</v>
      </c>
      <c r="I290" s="31">
        <f t="shared" si="3"/>
        <v>28.4</v>
      </c>
      <c r="J290" s="3" t="str">
        <f>VLOOKUP(B290,'FD Salaries'!$M$2:$T$1000,6,false)</f>
        <v>KC</v>
      </c>
      <c r="K290" s="3" t="str">
        <f>VLOOKUP(B290,'FD Salaries'!$M$2:$T$1000,7,false)</f>
        <v>OAK</v>
      </c>
      <c r="L290" s="32">
        <f>VLOOKUP(K290,'FD DvP'!A$2:F$34,if(A290="D",6,if(A290="TE",5,if(A290="WR",4,if(A290="RB",3,2)))),FALSE)/VLOOKUP("AVG",'FD DvP'!$A$2:$F$34,if(A290="D",6,if(A290="TE",5,if(A290="WR",4,if(A290="RB",3,2)))),false)</f>
        <v>1.100580271</v>
      </c>
      <c r="M290" s="8">
        <f>VLOOKUP(J290,Odds!$L$2:$M$31,2,false)</f>
        <v>22.75</v>
      </c>
      <c r="N290" s="12">
        <f>VLOOKUP(if(A290="DST",K290,J290),'Avg Line'!$A$1:$B$32,2,false)</f>
        <v>31.17</v>
      </c>
      <c r="O290" s="31">
        <f t="shared" si="4"/>
        <v>0.7298684633</v>
      </c>
      <c r="P290" s="12">
        <f t="shared" si="5"/>
        <v>0.5622951721</v>
      </c>
      <c r="Q290" s="12">
        <f t="shared" si="6"/>
        <v>0.07919650311</v>
      </c>
      <c r="R290" s="33" t="str">
        <f t="shared" si="7"/>
        <v>TBD</v>
      </c>
      <c r="S290" s="33" t="str">
        <f t="shared" si="8"/>
        <v>TBD</v>
      </c>
      <c r="T290" s="33" t="str">
        <f t="shared" si="9"/>
        <v>TBD</v>
      </c>
      <c r="U290" s="3" t="str">
        <f>iferror(VLOOKUP(B290,Calendar!$A$2:$C$1001,2,false),"TBD")</f>
        <v>TBD</v>
      </c>
      <c r="V290" s="3" t="str">
        <f>iferror(VLOOKUP(B290,Calendar!$A$2:$C$1001,3,false),"TBD")</f>
        <v>TBD</v>
      </c>
    </row>
    <row r="291">
      <c r="A291" s="8" t="str">
        <f>VLOOKUP(B291,'FD Salaries'!$M$2:$T$1000,8,false)</f>
        <v>RB</v>
      </c>
      <c r="B291" s="3" t="s">
        <v>690</v>
      </c>
      <c r="C291" s="12" t="str">
        <f>iferror(VLOOKUP(B291,'FD Salaries'!$M$2:$P$1000,3,false)," ")</f>
        <v/>
      </c>
      <c r="D291" s="12" t="str">
        <f>iferror(VLOOKUP(B291,'FD Salaries'!$M$2:$P$1000,4,false)," ")</f>
        <v/>
      </c>
      <c r="E291" s="12">
        <f>VLOOKUP(B291,'FD Salaries'!$M$2:$T$1000,5,false)</f>
        <v>0.200000003</v>
      </c>
      <c r="F291" s="30">
        <f>VLOOKUP(B291,'FD Salaries'!$M$2:$N$1000,2,false)</f>
        <v>4500</v>
      </c>
      <c r="G291" s="31">
        <f t="shared" si="1"/>
        <v>9</v>
      </c>
      <c r="H291" s="31">
        <f t="shared" si="2"/>
        <v>13.5</v>
      </c>
      <c r="I291" s="31">
        <f t="shared" si="3"/>
        <v>18</v>
      </c>
      <c r="J291" s="3" t="str">
        <f>VLOOKUP(B291,'FD Salaries'!$M$2:$T$1000,6,false)</f>
        <v>BUF</v>
      </c>
      <c r="K291" s="3" t="str">
        <f>VLOOKUP(B291,'FD Salaries'!$M$2:$T$1000,7,false)</f>
        <v>SF</v>
      </c>
      <c r="L291" s="32">
        <f>VLOOKUP(K291,'FD DvP'!A$2:F$34,if(A291="D",6,if(A291="TE",5,if(A291="WR",4,if(A291="RB",3,2)))),FALSE)/VLOOKUP("AVG",'FD DvP'!$A$2:$F$34,if(A291="D",6,if(A291="TE",5,if(A291="WR",4,if(A291="RB",3,2)))),false)</f>
        <v>1.102514507</v>
      </c>
      <c r="M291" s="8">
        <f>VLOOKUP(J291,Odds!$L$2:$M$31,2,false)</f>
        <v>26.25</v>
      </c>
      <c r="N291" s="12">
        <f>VLOOKUP(if(A291="DST",K291,J291),'Avg Line'!$A$1:$B$32,2,false)</f>
        <v>20.75</v>
      </c>
      <c r="O291" s="31">
        <f t="shared" si="4"/>
        <v>1.265060241</v>
      </c>
      <c r="P291" s="12">
        <f t="shared" si="5"/>
        <v>0.2789494577</v>
      </c>
      <c r="Q291" s="12">
        <f t="shared" si="6"/>
        <v>0.06198876837</v>
      </c>
      <c r="R291" s="33" t="str">
        <f t="shared" si="7"/>
        <v>TBD</v>
      </c>
      <c r="S291" s="33" t="str">
        <f t="shared" si="8"/>
        <v>TBD</v>
      </c>
      <c r="T291" s="33" t="str">
        <f t="shared" si="9"/>
        <v>TBD</v>
      </c>
      <c r="U291" s="3" t="str">
        <f>iferror(VLOOKUP(B291,Calendar!$A$2:$C$1001,2,false),"TBD")</f>
        <v>TBD</v>
      </c>
      <c r="V291" s="3" t="str">
        <f>iferror(VLOOKUP(B291,Calendar!$A$2:$C$1001,3,false),"TBD")</f>
        <v>TBD</v>
      </c>
    </row>
    <row r="292">
      <c r="A292" s="8" t="str">
        <f>VLOOKUP(B292,'FD Salaries'!$M$2:$T$1000,8,false)</f>
        <v>RB</v>
      </c>
      <c r="B292" s="3" t="s">
        <v>2525</v>
      </c>
      <c r="C292" s="12" t="str">
        <f>iferror(VLOOKUP(B292,'FD Salaries'!$M$2:$P$1000,3,false)," ")</f>
        <v/>
      </c>
      <c r="D292" s="12" t="str">
        <f>iferror(VLOOKUP(B292,'FD Salaries'!$M$2:$P$1000,4,false)," ")</f>
        <v/>
      </c>
      <c r="E292" s="12">
        <f>VLOOKUP(B292,'FD Salaries'!$M$2:$T$1000,5,false)</f>
        <v>0.349999994</v>
      </c>
      <c r="F292" s="30">
        <f>VLOOKUP(B292,'FD Salaries'!$M$2:$N$1000,2,false)</f>
        <v>4500</v>
      </c>
      <c r="G292" s="31">
        <f t="shared" si="1"/>
        <v>9</v>
      </c>
      <c r="H292" s="31">
        <f t="shared" si="2"/>
        <v>13.5</v>
      </c>
      <c r="I292" s="31">
        <f t="shared" si="3"/>
        <v>18</v>
      </c>
      <c r="J292" s="3" t="str">
        <f>VLOOKUP(B292,'FD Salaries'!$M$2:$T$1000,6,false)</f>
        <v>PIT</v>
      </c>
      <c r="K292" s="3" t="str">
        <f>VLOOKUP(B292,'FD Salaries'!$M$2:$T$1000,7,false)</f>
        <v>MIA</v>
      </c>
      <c r="L292" s="32">
        <f>VLOOKUP(K292,'FD DvP'!A$2:F$34,if(A292="D",6,if(A292="TE",5,if(A292="WR",4,if(A292="RB",3,2)))),FALSE)/VLOOKUP("AVG",'FD DvP'!$A$2:$F$34,if(A292="D",6,if(A292="TE",5,if(A292="WR",4,if(A292="RB",3,2)))),false)</f>
        <v>0.8984526112</v>
      </c>
      <c r="M292" s="8">
        <f>VLOOKUP(J292,Odds!$L$2:$M$31,2,false)</f>
        <v>27.75</v>
      </c>
      <c r="N292" s="12">
        <f>VLOOKUP(if(A292="DST",K292,J292),'Avg Line'!$A$1:$B$32,2,false)</f>
        <v>32.94</v>
      </c>
      <c r="O292" s="31">
        <f t="shared" si="4"/>
        <v>0.8424408015</v>
      </c>
      <c r="P292" s="12">
        <f t="shared" si="5"/>
        <v>0.2649125937</v>
      </c>
      <c r="Q292" s="12">
        <f t="shared" si="6"/>
        <v>0.05886946528</v>
      </c>
      <c r="R292" s="33" t="str">
        <f t="shared" si="7"/>
        <v>TBD</v>
      </c>
      <c r="S292" s="33" t="str">
        <f t="shared" si="8"/>
        <v>TBD</v>
      </c>
      <c r="T292" s="33" t="str">
        <f t="shared" si="9"/>
        <v>TBD</v>
      </c>
      <c r="U292" s="3" t="str">
        <f>iferror(VLOOKUP(B292,Calendar!$A$2:$C$1001,2,false),"TBD")</f>
        <v>TBD</v>
      </c>
      <c r="V292" s="3" t="str">
        <f>iferror(VLOOKUP(B292,Calendar!$A$2:$C$1001,3,false),"TBD")</f>
        <v>TBD</v>
      </c>
    </row>
    <row r="293">
      <c r="A293" s="8" t="str">
        <f>VLOOKUP(B293,'FD Salaries'!$M$2:$T$1000,8,false)</f>
        <v>RB</v>
      </c>
      <c r="B293" s="3" t="s">
        <v>889</v>
      </c>
      <c r="C293" s="12" t="str">
        <f>iferror(VLOOKUP(B293,'FD Salaries'!$M$2:$P$1000,3,false)," ")</f>
        <v/>
      </c>
      <c r="D293" s="12" t="str">
        <f>iferror(VLOOKUP(B293,'FD Salaries'!$M$2:$P$1000,4,false)," ")</f>
        <v/>
      </c>
      <c r="E293" s="12">
        <f>VLOOKUP(B293,'FD Salaries'!$M$2:$T$1000,5,false)</f>
        <v>0.4499999881</v>
      </c>
      <c r="F293" s="30">
        <f>VLOOKUP(B293,'FD Salaries'!$M$2:$N$1000,2,false)</f>
        <v>4500</v>
      </c>
      <c r="G293" s="31">
        <f t="shared" si="1"/>
        <v>9</v>
      </c>
      <c r="H293" s="31">
        <f t="shared" si="2"/>
        <v>13.5</v>
      </c>
      <c r="I293" s="31">
        <f t="shared" si="3"/>
        <v>18</v>
      </c>
      <c r="J293" s="3" t="str">
        <f>VLOOKUP(B293,'FD Salaries'!$M$2:$T$1000,6,false)</f>
        <v>DAL</v>
      </c>
      <c r="K293" s="3" t="str">
        <f>VLOOKUP(B293,'FD Salaries'!$M$2:$T$1000,7,false)</f>
        <v>GB</v>
      </c>
      <c r="L293" s="32">
        <f>VLOOKUP(K293,'FD DvP'!A$2:F$34,if(A293="D",6,if(A293="TE",5,if(A293="WR",4,if(A293="RB",3,2)))),FALSE)/VLOOKUP("AVG",'FD DvP'!$A$2:$F$34,if(A293="D",6,if(A293="TE",5,if(A293="WR",4,if(A293="RB",3,2)))),false)</f>
        <v>0.5962282398</v>
      </c>
      <c r="M293" s="8">
        <f>VLOOKUP(J293,Odds!$L$2:$M$31,2,false)</f>
        <v>21.25</v>
      </c>
      <c r="N293" s="12">
        <f>VLOOKUP(if(A293="DST",K293,J293),'Avg Line'!$A$1:$B$32,2,false)</f>
        <v>31.42</v>
      </c>
      <c r="O293" s="31">
        <f t="shared" si="4"/>
        <v>0.6763208148</v>
      </c>
      <c r="P293" s="12">
        <f t="shared" si="5"/>
        <v>0.1814587012</v>
      </c>
      <c r="Q293" s="12">
        <f t="shared" si="6"/>
        <v>0.04032415583</v>
      </c>
      <c r="R293" s="33" t="str">
        <f t="shared" si="7"/>
        <v>TBD</v>
      </c>
      <c r="S293" s="33" t="str">
        <f t="shared" si="8"/>
        <v>TBD</v>
      </c>
      <c r="T293" s="33" t="str">
        <f t="shared" si="9"/>
        <v>TBD</v>
      </c>
      <c r="U293" s="3" t="str">
        <f>iferror(VLOOKUP(B293,Calendar!$A$2:$C$1001,2,false),"TBD")</f>
        <v>TBD</v>
      </c>
      <c r="V293" s="3" t="str">
        <f>iferror(VLOOKUP(B293,Calendar!$A$2:$C$1001,3,false),"TBD")</f>
        <v>TBD</v>
      </c>
    </row>
    <row r="294">
      <c r="A294" s="8" t="str">
        <f>VLOOKUP(B294,'FD Salaries'!$M$2:$T$1000,8,false)</f>
        <v>RB</v>
      </c>
      <c r="B294" s="3" t="s">
        <v>780</v>
      </c>
      <c r="C294" s="12" t="str">
        <f>iferror(VLOOKUP(B294,'FD Salaries'!$M$2:$P$1000,3,false)," ")</f>
        <v/>
      </c>
      <c r="D294" s="12" t="str">
        <f>iferror(VLOOKUP(B294,'FD Salaries'!$M$2:$P$1000,4,false)," ")</f>
        <v/>
      </c>
      <c r="E294" s="12">
        <f>VLOOKUP(B294,'FD Salaries'!$M$2:$T$1000,5,false)</f>
        <v>0.200000003</v>
      </c>
      <c r="F294" s="30">
        <f>VLOOKUP(B294,'FD Salaries'!$M$2:$N$1000,2,false)</f>
        <v>4500</v>
      </c>
      <c r="G294" s="31">
        <f t="shared" si="1"/>
        <v>9</v>
      </c>
      <c r="H294" s="31">
        <f t="shared" si="2"/>
        <v>13.5</v>
      </c>
      <c r="I294" s="31">
        <f t="shared" si="3"/>
        <v>18</v>
      </c>
      <c r="J294" s="3" t="str">
        <f>VLOOKUP(B294,'FD Salaries'!$M$2:$T$1000,6,false)</f>
        <v>CHI</v>
      </c>
      <c r="K294" s="3" t="str">
        <f>VLOOKUP(B294,'FD Salaries'!$M$2:$T$1000,7,false)</f>
        <v>JAC</v>
      </c>
      <c r="L294" s="32">
        <f>VLOOKUP(K294,'FD DvP'!A$2:F$34,if(A294="D",6,if(A294="TE",5,if(A294="WR",4,if(A294="RB",3,2)))),FALSE)/VLOOKUP("AVG",'FD DvP'!$A$2:$F$34,if(A294="D",6,if(A294="TE",5,if(A294="WR",4,if(A294="RB",3,2)))),false)</f>
        <v>0.8863636364</v>
      </c>
      <c r="M294" s="8">
        <f>VLOOKUP(J294,Odds!$L$2:$M$31,2,false)</f>
        <v>24.5</v>
      </c>
      <c r="N294" s="12">
        <f>VLOOKUP(if(A294="DST",K294,J294),'Avg Line'!$A$1:$B$32,2,false)</f>
        <v>26.19</v>
      </c>
      <c r="O294" s="31">
        <f t="shared" si="4"/>
        <v>0.935471554</v>
      </c>
      <c r="P294" s="12">
        <f t="shared" si="5"/>
        <v>0.1658335961</v>
      </c>
      <c r="Q294" s="12">
        <f t="shared" si="6"/>
        <v>0.03685191025</v>
      </c>
      <c r="R294" s="33" t="str">
        <f t="shared" si="7"/>
        <v>TBD</v>
      </c>
      <c r="S294" s="33" t="str">
        <f t="shared" si="8"/>
        <v>TBD</v>
      </c>
      <c r="T294" s="33" t="str">
        <f t="shared" si="9"/>
        <v>TBD</v>
      </c>
      <c r="U294" s="3" t="str">
        <f>iferror(VLOOKUP(B294,Calendar!$A$2:$C$1001,2,false),"TBD")</f>
        <v>TBD</v>
      </c>
      <c r="V294" s="3" t="str">
        <f>iferror(VLOOKUP(B294,Calendar!$A$2:$C$1001,3,false),"TBD")</f>
        <v>TBD</v>
      </c>
    </row>
    <row r="295">
      <c r="A295" s="8" t="str">
        <f>VLOOKUP(B295,'FD Salaries'!$M$2:$T$1000,8,false)</f>
        <v>RB</v>
      </c>
      <c r="B295" s="3" t="s">
        <v>2526</v>
      </c>
      <c r="C295" s="12" t="str">
        <f>iferror(VLOOKUP(B295,'FD Salaries'!$M$2:$P$1000,3,false)," ")</f>
        <v/>
      </c>
      <c r="D295" s="12" t="str">
        <f>iferror(VLOOKUP(B295,'FD Salaries'!$M$2:$P$1000,4,false)," ")</f>
        <v/>
      </c>
      <c r="E295" s="12">
        <f>VLOOKUP(B295,'FD Salaries'!$M$2:$T$1000,5,false)</f>
        <v>0</v>
      </c>
      <c r="F295" s="30">
        <f>VLOOKUP(B295,'FD Salaries'!$M$2:$N$1000,2,false)</f>
        <v>4500</v>
      </c>
      <c r="G295" s="31">
        <f t="shared" si="1"/>
        <v>9</v>
      </c>
      <c r="H295" s="31">
        <f t="shared" si="2"/>
        <v>13.5</v>
      </c>
      <c r="I295" s="31">
        <f t="shared" si="3"/>
        <v>18</v>
      </c>
      <c r="J295" s="3" t="str">
        <f>VLOOKUP(B295,'FD Salaries'!$M$2:$T$1000,6,false)</f>
        <v>ATL</v>
      </c>
      <c r="K295" s="3" t="str">
        <f>VLOOKUP(B295,'FD Salaries'!$M$2:$T$1000,7,false)</f>
        <v>SEA</v>
      </c>
      <c r="L295" s="32">
        <f>VLOOKUP(K295,'FD DvP'!A$2:F$34,if(A295="D",6,if(A295="TE",5,if(A295="WR",4,if(A295="RB",3,2)))),FALSE)/VLOOKUP("AVG",'FD DvP'!$A$2:$F$34,if(A295="D",6,if(A295="TE",5,if(A295="WR",4,if(A295="RB",3,2)))),false)</f>
        <v>0.8186653772</v>
      </c>
      <c r="M295" s="8">
        <f>VLOOKUP(J295,Odds!$L$2:$M$31,2,false)</f>
        <v>20</v>
      </c>
      <c r="N295" s="12">
        <f>VLOOKUP(if(A295="DST",K295,J295),'Avg Line'!$A$1:$B$32,2,false)</f>
        <v>23.1</v>
      </c>
      <c r="O295" s="31">
        <f t="shared" si="4"/>
        <v>0.8658008658</v>
      </c>
      <c r="P295" s="12">
        <f t="shared" si="5"/>
        <v>0</v>
      </c>
      <c r="Q295" s="12">
        <f t="shared" si="6"/>
        <v>0</v>
      </c>
      <c r="R295" s="33" t="str">
        <f t="shared" si="7"/>
        <v>TBD</v>
      </c>
      <c r="S295" s="33" t="str">
        <f t="shared" si="8"/>
        <v>TBD</v>
      </c>
      <c r="T295" s="33" t="str">
        <f t="shared" si="9"/>
        <v>TBD</v>
      </c>
      <c r="U295" s="3" t="str">
        <f>iferror(VLOOKUP(B295,Calendar!$A$2:$C$1001,2,false),"TBD")</f>
        <v>TBD</v>
      </c>
      <c r="V295" s="3" t="str">
        <f>iferror(VLOOKUP(B295,Calendar!$A$2:$C$1001,3,false),"TBD")</f>
        <v>TBD</v>
      </c>
    </row>
    <row r="296">
      <c r="A296" s="8" t="str">
        <f>VLOOKUP(B296,'FD Salaries'!$M$2:$T$1000,8,false)</f>
        <v>RB</v>
      </c>
      <c r="B296" s="3" t="s">
        <v>2527</v>
      </c>
      <c r="C296" s="12" t="str">
        <f>iferror(VLOOKUP(B296,'FD Salaries'!$M$2:$P$1000,3,false)," ")</f>
        <v/>
      </c>
      <c r="D296" s="12" t="str">
        <f>iferror(VLOOKUP(B296,'FD Salaries'!$M$2:$P$1000,4,false)," ")</f>
        <v/>
      </c>
      <c r="E296" s="12">
        <f>VLOOKUP(B296,'FD Salaries'!$M$2:$T$1000,5,false)</f>
        <v>0</v>
      </c>
      <c r="F296" s="30">
        <f>VLOOKUP(B296,'FD Salaries'!$M$2:$N$1000,2,false)</f>
        <v>4500</v>
      </c>
      <c r="G296" s="31">
        <f t="shared" si="1"/>
        <v>9</v>
      </c>
      <c r="H296" s="31">
        <f t="shared" si="2"/>
        <v>13.5</v>
      </c>
      <c r="I296" s="31">
        <f t="shared" si="3"/>
        <v>18</v>
      </c>
      <c r="J296" s="3" t="str">
        <f>VLOOKUP(B296,'FD Salaries'!$M$2:$T$1000,6,false)</f>
        <v>ATL</v>
      </c>
      <c r="K296" s="3" t="str">
        <f>VLOOKUP(B296,'FD Salaries'!$M$2:$T$1000,7,false)</f>
        <v>SEA</v>
      </c>
      <c r="L296" s="32">
        <f>VLOOKUP(K296,'FD DvP'!A$2:F$34,if(A296="D",6,if(A296="TE",5,if(A296="WR",4,if(A296="RB",3,2)))),FALSE)/VLOOKUP("AVG",'FD DvP'!$A$2:$F$34,if(A296="D",6,if(A296="TE",5,if(A296="WR",4,if(A296="RB",3,2)))),false)</f>
        <v>0.8186653772</v>
      </c>
      <c r="M296" s="8">
        <f>VLOOKUP(J296,Odds!$L$2:$M$31,2,false)</f>
        <v>20</v>
      </c>
      <c r="N296" s="12">
        <f>VLOOKUP(if(A296="DST",K296,J296),'Avg Line'!$A$1:$B$32,2,false)</f>
        <v>23.1</v>
      </c>
      <c r="O296" s="31">
        <f t="shared" si="4"/>
        <v>0.8658008658</v>
      </c>
      <c r="P296" s="12">
        <f t="shared" si="5"/>
        <v>0</v>
      </c>
      <c r="Q296" s="12">
        <f t="shared" si="6"/>
        <v>0</v>
      </c>
      <c r="R296" s="33" t="str">
        <f t="shared" si="7"/>
        <v>TBD</v>
      </c>
      <c r="S296" s="33" t="str">
        <f t="shared" si="8"/>
        <v>TBD</v>
      </c>
      <c r="T296" s="33" t="str">
        <f t="shared" si="9"/>
        <v>TBD</v>
      </c>
      <c r="U296" s="3" t="str">
        <f>iferror(VLOOKUP(B296,Calendar!$A$2:$C$1001,2,false),"TBD")</f>
        <v>TBD</v>
      </c>
      <c r="V296" s="3" t="str">
        <f>iferror(VLOOKUP(B296,Calendar!$A$2:$C$1001,3,false),"TBD")</f>
        <v>TBD</v>
      </c>
    </row>
    <row r="297">
      <c r="A297" s="8" t="str">
        <f>VLOOKUP(B297,'FD Salaries'!$M$2:$T$1000,8,false)</f>
        <v>RB</v>
      </c>
      <c r="B297" s="3" t="s">
        <v>2528</v>
      </c>
      <c r="C297" s="12" t="str">
        <f>iferror(VLOOKUP(B297,'FD Salaries'!$M$2:$P$1000,3,false)," ")</f>
        <v>IR</v>
      </c>
      <c r="D297" s="12" t="str">
        <f>iferror(VLOOKUP(B297,'FD Salaries'!$M$2:$P$1000,4,false)," ")</f>
        <v>Undisclosed</v>
      </c>
      <c r="E297" s="12">
        <f>VLOOKUP(B297,'FD Salaries'!$M$2:$T$1000,5,false)</f>
        <v>0</v>
      </c>
      <c r="F297" s="30">
        <f>VLOOKUP(B297,'FD Salaries'!$M$2:$N$1000,2,false)</f>
        <v>4500</v>
      </c>
      <c r="G297" s="31">
        <f t="shared" si="1"/>
        <v>9</v>
      </c>
      <c r="H297" s="31">
        <f t="shared" si="2"/>
        <v>13.5</v>
      </c>
      <c r="I297" s="31">
        <f t="shared" si="3"/>
        <v>18</v>
      </c>
      <c r="J297" s="3" t="str">
        <f>VLOOKUP(B297,'FD Salaries'!$M$2:$T$1000,6,false)</f>
        <v>CAR</v>
      </c>
      <c r="K297" s="3" t="str">
        <f>VLOOKUP(B297,'FD Salaries'!$M$2:$T$1000,7,false)</f>
        <v>NO</v>
      </c>
      <c r="L297" s="32">
        <f>VLOOKUP(K297,'FD DvP'!A$2:F$34,if(A297="D",6,if(A297="TE",5,if(A297="WR",4,if(A297="RB",3,2)))),FALSE)/VLOOKUP("AVG",'FD DvP'!$A$2:$F$34,if(A297="D",6,if(A297="TE",5,if(A297="WR",4,if(A297="RB",3,2)))),false)</f>
        <v>1.615087041</v>
      </c>
      <c r="M297" s="8">
        <f>VLOOKUP(J297,Odds!$L$2:$M$31,2,false)</f>
        <v>25.5</v>
      </c>
      <c r="N297" s="12">
        <f>VLOOKUP(if(A297="DST",K297,J297),'Avg Line'!$A$1:$B$32,2,false)</f>
        <v>25</v>
      </c>
      <c r="O297" s="31">
        <f t="shared" si="4"/>
        <v>1.02</v>
      </c>
      <c r="P297" s="12">
        <f t="shared" si="5"/>
        <v>0</v>
      </c>
      <c r="Q297" s="12">
        <f t="shared" si="6"/>
        <v>0</v>
      </c>
      <c r="R297" s="33" t="str">
        <f t="shared" si="7"/>
        <v>TBD</v>
      </c>
      <c r="S297" s="33" t="str">
        <f t="shared" si="8"/>
        <v>TBD</v>
      </c>
      <c r="T297" s="33" t="str">
        <f t="shared" si="9"/>
        <v>TBD</v>
      </c>
      <c r="U297" s="3" t="str">
        <f>iferror(VLOOKUP(B297,Calendar!$A$2:$C$1001,2,false),"TBD")</f>
        <v>TBD</v>
      </c>
      <c r="V297" s="3" t="str">
        <f>iferror(VLOOKUP(B297,Calendar!$A$2:$C$1001,3,false),"TBD")</f>
        <v>TBD</v>
      </c>
    </row>
    <row r="298">
      <c r="A298" s="8" t="str">
        <f>VLOOKUP(B298,'FD Salaries'!$M$2:$T$1000,8,false)</f>
        <v>RB</v>
      </c>
      <c r="B298" s="3" t="s">
        <v>2529</v>
      </c>
      <c r="C298" s="12" t="str">
        <f>iferror(VLOOKUP(B298,'FD Salaries'!$M$2:$P$1000,3,false)," ")</f>
        <v/>
      </c>
      <c r="D298" s="12" t="str">
        <f>iferror(VLOOKUP(B298,'FD Salaries'!$M$2:$P$1000,4,false)," ")</f>
        <v/>
      </c>
      <c r="E298" s="12">
        <f>VLOOKUP(B298,'FD Salaries'!$M$2:$T$1000,5,false)</f>
        <v>0</v>
      </c>
      <c r="F298" s="30">
        <f>VLOOKUP(B298,'FD Salaries'!$M$2:$N$1000,2,false)</f>
        <v>4500</v>
      </c>
      <c r="G298" s="31">
        <f t="shared" si="1"/>
        <v>9</v>
      </c>
      <c r="H298" s="31">
        <f t="shared" si="2"/>
        <v>13.5</v>
      </c>
      <c r="I298" s="31">
        <f t="shared" si="3"/>
        <v>18</v>
      </c>
      <c r="J298" s="3" t="str">
        <f>VLOOKUP(B298,'FD Salaries'!$M$2:$T$1000,6,false)</f>
        <v>CAR</v>
      </c>
      <c r="K298" s="3" t="str">
        <f>VLOOKUP(B298,'FD Salaries'!$M$2:$T$1000,7,false)</f>
        <v>NO</v>
      </c>
      <c r="L298" s="32">
        <f>VLOOKUP(K298,'FD DvP'!A$2:F$34,if(A298="D",6,if(A298="TE",5,if(A298="WR",4,if(A298="RB",3,2)))),FALSE)/VLOOKUP("AVG",'FD DvP'!$A$2:$F$34,if(A298="D",6,if(A298="TE",5,if(A298="WR",4,if(A298="RB",3,2)))),false)</f>
        <v>1.615087041</v>
      </c>
      <c r="M298" s="8">
        <f>VLOOKUP(J298,Odds!$L$2:$M$31,2,false)</f>
        <v>25.5</v>
      </c>
      <c r="N298" s="12">
        <f>VLOOKUP(if(A298="DST",K298,J298),'Avg Line'!$A$1:$B$32,2,false)</f>
        <v>25</v>
      </c>
      <c r="O298" s="31">
        <f t="shared" si="4"/>
        <v>1.02</v>
      </c>
      <c r="P298" s="12">
        <f t="shared" si="5"/>
        <v>0</v>
      </c>
      <c r="Q298" s="12">
        <f t="shared" si="6"/>
        <v>0</v>
      </c>
      <c r="R298" s="33" t="str">
        <f t="shared" si="7"/>
        <v>TBD</v>
      </c>
      <c r="S298" s="33" t="str">
        <f t="shared" si="8"/>
        <v>TBD</v>
      </c>
      <c r="T298" s="33" t="str">
        <f t="shared" si="9"/>
        <v>TBD</v>
      </c>
      <c r="U298" s="3" t="str">
        <f>iferror(VLOOKUP(B298,Calendar!$A$2:$C$1001,2,false),"TBD")</f>
        <v>TBD</v>
      </c>
      <c r="V298" s="3" t="str">
        <f>iferror(VLOOKUP(B298,Calendar!$A$2:$C$1001,3,false),"TBD")</f>
        <v>TBD</v>
      </c>
    </row>
    <row r="299">
      <c r="A299" s="8" t="str">
        <f>VLOOKUP(B299,'FD Salaries'!$M$2:$T$1000,8,false)</f>
        <v>RB</v>
      </c>
      <c r="B299" s="3" t="s">
        <v>839</v>
      </c>
      <c r="C299" s="12" t="str">
        <f>iferror(VLOOKUP(B299,'FD Salaries'!$M$2:$P$1000,3,false)," ")</f>
        <v/>
      </c>
      <c r="D299" s="12" t="str">
        <f>iferror(VLOOKUP(B299,'FD Salaries'!$M$2:$P$1000,4,false)," ")</f>
        <v/>
      </c>
      <c r="E299" s="12">
        <f>VLOOKUP(B299,'FD Salaries'!$M$2:$T$1000,5,false)</f>
        <v>0</v>
      </c>
      <c r="F299" s="30">
        <f>VLOOKUP(B299,'FD Salaries'!$M$2:$N$1000,2,false)</f>
        <v>4500</v>
      </c>
      <c r="G299" s="31">
        <f t="shared" si="1"/>
        <v>9</v>
      </c>
      <c r="H299" s="31">
        <f t="shared" si="2"/>
        <v>13.5</v>
      </c>
      <c r="I299" s="31">
        <f t="shared" si="3"/>
        <v>18</v>
      </c>
      <c r="J299" s="3" t="str">
        <f>VLOOKUP(B299,'FD Salaries'!$M$2:$T$1000,6,false)</f>
        <v>CIN</v>
      </c>
      <c r="K299" s="3" t="str">
        <f>VLOOKUP(B299,'FD Salaries'!$M$2:$T$1000,7,false)</f>
        <v>NE</v>
      </c>
      <c r="L299" s="32">
        <f>VLOOKUP(K299,'FD DvP'!A$2:F$34,if(A299="D",6,if(A299="TE",5,if(A299="WR",4,if(A299="RB",3,2)))),FALSE)/VLOOKUP("AVG",'FD DvP'!$A$2:$F$34,if(A299="D",6,if(A299="TE",5,if(A299="WR",4,if(A299="RB",3,2)))),false)</f>
        <v>0.8268858801</v>
      </c>
      <c r="M299" s="8">
        <f>VLOOKUP(J299,Odds!$L$2:$M$31,2,false)</f>
        <v>19</v>
      </c>
      <c r="N299" s="12">
        <f>VLOOKUP(if(A299="DST",K299,J299),'Avg Line'!$A$1:$B$32,2,false)</f>
        <v>23.35</v>
      </c>
      <c r="O299" s="31">
        <f t="shared" si="4"/>
        <v>0.8137044968</v>
      </c>
      <c r="P299" s="12">
        <f t="shared" si="5"/>
        <v>0</v>
      </c>
      <c r="Q299" s="12">
        <f t="shared" si="6"/>
        <v>0</v>
      </c>
      <c r="R299" s="33" t="str">
        <f t="shared" si="7"/>
        <v>TBD</v>
      </c>
      <c r="S299" s="33" t="str">
        <f t="shared" si="8"/>
        <v>TBD</v>
      </c>
      <c r="T299" s="33" t="str">
        <f t="shared" si="9"/>
        <v>TBD</v>
      </c>
      <c r="U299" s="3" t="str">
        <f>iferror(VLOOKUP(B299,Calendar!$A$2:$C$1001,2,false),"TBD")</f>
        <v>TBD</v>
      </c>
      <c r="V299" s="3" t="str">
        <f>iferror(VLOOKUP(B299,Calendar!$A$2:$C$1001,3,false),"TBD")</f>
        <v>TBD</v>
      </c>
    </row>
    <row r="300">
      <c r="A300" s="8" t="str">
        <f>VLOOKUP(B300,'FD Salaries'!$M$2:$T$1000,8,false)</f>
        <v>RB</v>
      </c>
      <c r="B300" s="3" t="s">
        <v>2530</v>
      </c>
      <c r="C300" s="12" t="str">
        <f>iferror(VLOOKUP(B300,'FD Salaries'!$M$2:$P$1000,3,false)," ")</f>
        <v>IR</v>
      </c>
      <c r="D300" s="12" t="str">
        <f>iferror(VLOOKUP(B300,'FD Salaries'!$M$2:$P$1000,4,false)," ")</f>
        <v>Elbow</v>
      </c>
      <c r="E300" s="12">
        <f>VLOOKUP(B300,'FD Salaries'!$M$2:$T$1000,5,false)</f>
        <v>0</v>
      </c>
      <c r="F300" s="30">
        <f>VLOOKUP(B300,'FD Salaries'!$M$2:$N$1000,2,false)</f>
        <v>4500</v>
      </c>
      <c r="G300" s="31">
        <f t="shared" si="1"/>
        <v>9</v>
      </c>
      <c r="H300" s="31">
        <f t="shared" si="2"/>
        <v>13.5</v>
      </c>
      <c r="I300" s="31">
        <f t="shared" si="3"/>
        <v>18</v>
      </c>
      <c r="J300" s="3" t="str">
        <f>VLOOKUP(B300,'FD Salaries'!$M$2:$T$1000,6,false)</f>
        <v>CIN</v>
      </c>
      <c r="K300" s="3" t="str">
        <f>VLOOKUP(B300,'FD Salaries'!$M$2:$T$1000,7,false)</f>
        <v>NE</v>
      </c>
      <c r="L300" s="32">
        <f>VLOOKUP(K300,'FD DvP'!A$2:F$34,if(A300="D",6,if(A300="TE",5,if(A300="WR",4,if(A300="RB",3,2)))),FALSE)/VLOOKUP("AVG",'FD DvP'!$A$2:$F$34,if(A300="D",6,if(A300="TE",5,if(A300="WR",4,if(A300="RB",3,2)))),false)</f>
        <v>0.8268858801</v>
      </c>
      <c r="M300" s="8">
        <f>VLOOKUP(J300,Odds!$L$2:$M$31,2,false)</f>
        <v>19</v>
      </c>
      <c r="N300" s="12">
        <f>VLOOKUP(if(A300="DST",K300,J300),'Avg Line'!$A$1:$B$32,2,false)</f>
        <v>23.35</v>
      </c>
      <c r="O300" s="31">
        <f t="shared" si="4"/>
        <v>0.8137044968</v>
      </c>
      <c r="P300" s="12">
        <f t="shared" si="5"/>
        <v>0</v>
      </c>
      <c r="Q300" s="12">
        <f t="shared" si="6"/>
        <v>0</v>
      </c>
      <c r="R300" s="33" t="str">
        <f t="shared" si="7"/>
        <v>TBD</v>
      </c>
      <c r="S300" s="33" t="str">
        <f t="shared" si="8"/>
        <v>TBD</v>
      </c>
      <c r="T300" s="33" t="str">
        <f t="shared" si="9"/>
        <v>TBD</v>
      </c>
      <c r="U300" s="3" t="str">
        <f>iferror(VLOOKUP(B300,Calendar!$A$2:$C$1001,2,false),"TBD")</f>
        <v>TBD</v>
      </c>
      <c r="V300" s="3" t="str">
        <f>iferror(VLOOKUP(B300,Calendar!$A$2:$C$1001,3,false),"TBD")</f>
        <v>TBD</v>
      </c>
    </row>
    <row r="301">
      <c r="A301" s="8" t="str">
        <f>VLOOKUP(B301,'FD Salaries'!$M$2:$T$1000,8,false)</f>
        <v>RB</v>
      </c>
      <c r="B301" s="3" t="s">
        <v>2531</v>
      </c>
      <c r="C301" s="12" t="str">
        <f>iferror(VLOOKUP(B301,'FD Salaries'!$M$2:$P$1000,3,false)," ")</f>
        <v/>
      </c>
      <c r="D301" s="12" t="str">
        <f>iferror(VLOOKUP(B301,'FD Salaries'!$M$2:$P$1000,4,false)," ")</f>
        <v/>
      </c>
      <c r="E301" s="12">
        <f>VLOOKUP(B301,'FD Salaries'!$M$2:$T$1000,5,false)</f>
        <v>0</v>
      </c>
      <c r="F301" s="30">
        <f>VLOOKUP(B301,'FD Salaries'!$M$2:$N$1000,2,false)</f>
        <v>4500</v>
      </c>
      <c r="G301" s="31">
        <f t="shared" si="1"/>
        <v>9</v>
      </c>
      <c r="H301" s="31">
        <f t="shared" si="2"/>
        <v>13.5</v>
      </c>
      <c r="I301" s="31">
        <f t="shared" si="3"/>
        <v>18</v>
      </c>
      <c r="J301" s="3" t="str">
        <f>VLOOKUP(B301,'FD Salaries'!$M$2:$T$1000,6,false)</f>
        <v>CLE</v>
      </c>
      <c r="K301" s="3" t="str">
        <f>VLOOKUP(B301,'FD Salaries'!$M$2:$T$1000,7,false)</f>
        <v>TEN</v>
      </c>
      <c r="L301" s="32">
        <f>VLOOKUP(K301,'FD DvP'!A$2:F$34,if(A301="D",6,if(A301="TE",5,if(A301="WR",4,if(A301="RB",3,2)))),FALSE)/VLOOKUP("AVG",'FD DvP'!$A$2:$F$34,if(A301="D",6,if(A301="TE",5,if(A301="WR",4,if(A301="RB",3,2)))),false)</f>
        <v>0.7756286267</v>
      </c>
      <c r="M301" s="8">
        <f>VLOOKUP(J301,Odds!$L$2:$M$31,2,false)</f>
        <v>19.25</v>
      </c>
      <c r="N301" s="12">
        <f>VLOOKUP(if(A301="DST",K301,J301),'Avg Line'!$A$1:$B$32,2,false)</f>
        <v>18.5</v>
      </c>
      <c r="O301" s="31">
        <f t="shared" si="4"/>
        <v>1.040540541</v>
      </c>
      <c r="P301" s="12">
        <f t="shared" si="5"/>
        <v>0</v>
      </c>
      <c r="Q301" s="12">
        <f t="shared" si="6"/>
        <v>0</v>
      </c>
      <c r="R301" s="33" t="str">
        <f t="shared" si="7"/>
        <v>TBD</v>
      </c>
      <c r="S301" s="33" t="str">
        <f t="shared" si="8"/>
        <v>TBD</v>
      </c>
      <c r="T301" s="33" t="str">
        <f t="shared" si="9"/>
        <v>TBD</v>
      </c>
      <c r="U301" s="3" t="str">
        <f>iferror(VLOOKUP(B301,Calendar!$A$2:$C$1001,2,false),"TBD")</f>
        <v>TBD</v>
      </c>
      <c r="V301" s="3" t="str">
        <f>iferror(VLOOKUP(B301,Calendar!$A$2:$C$1001,3,false),"TBD")</f>
        <v>TBD</v>
      </c>
    </row>
    <row r="302">
      <c r="A302" s="8" t="str">
        <f>VLOOKUP(B302,'FD Salaries'!$M$2:$T$1000,8,false)</f>
        <v>RB</v>
      </c>
      <c r="B302" s="3" t="s">
        <v>727</v>
      </c>
      <c r="C302" s="12" t="str">
        <f>iferror(VLOOKUP(B302,'FD Salaries'!$M$2:$P$1000,3,false)," ")</f>
        <v/>
      </c>
      <c r="D302" s="12" t="str">
        <f>iferror(VLOOKUP(B302,'FD Salaries'!$M$2:$P$1000,4,false)," ")</f>
        <v/>
      </c>
      <c r="E302" s="12">
        <f>VLOOKUP(B302,'FD Salaries'!$M$2:$T$1000,5,false)</f>
        <v>0</v>
      </c>
      <c r="F302" s="30">
        <f>VLOOKUP(B302,'FD Salaries'!$M$2:$N$1000,2,false)</f>
        <v>4500</v>
      </c>
      <c r="G302" s="31">
        <f t="shared" si="1"/>
        <v>9</v>
      </c>
      <c r="H302" s="31">
        <f t="shared" si="2"/>
        <v>13.5</v>
      </c>
      <c r="I302" s="31">
        <f t="shared" si="3"/>
        <v>18</v>
      </c>
      <c r="J302" s="3" t="str">
        <f>VLOOKUP(B302,'FD Salaries'!$M$2:$T$1000,6,false)</f>
        <v>CLE</v>
      </c>
      <c r="K302" s="3" t="str">
        <f>VLOOKUP(B302,'FD Salaries'!$M$2:$T$1000,7,false)</f>
        <v>TEN</v>
      </c>
      <c r="L302" s="32">
        <f>VLOOKUP(K302,'FD DvP'!A$2:F$34,if(A302="D",6,if(A302="TE",5,if(A302="WR",4,if(A302="RB",3,2)))),FALSE)/VLOOKUP("AVG",'FD DvP'!$A$2:$F$34,if(A302="D",6,if(A302="TE",5,if(A302="WR",4,if(A302="RB",3,2)))),false)</f>
        <v>0.7756286267</v>
      </c>
      <c r="M302" s="8">
        <f>VLOOKUP(J302,Odds!$L$2:$M$31,2,false)</f>
        <v>19.25</v>
      </c>
      <c r="N302" s="12">
        <f>VLOOKUP(if(A302="DST",K302,J302),'Avg Line'!$A$1:$B$32,2,false)</f>
        <v>18.5</v>
      </c>
      <c r="O302" s="31">
        <f t="shared" si="4"/>
        <v>1.040540541</v>
      </c>
      <c r="P302" s="12">
        <f t="shared" si="5"/>
        <v>0</v>
      </c>
      <c r="Q302" s="12">
        <f t="shared" si="6"/>
        <v>0</v>
      </c>
      <c r="R302" s="33" t="str">
        <f t="shared" si="7"/>
        <v>TBD</v>
      </c>
      <c r="S302" s="33" t="str">
        <f t="shared" si="8"/>
        <v>TBD</v>
      </c>
      <c r="T302" s="33" t="str">
        <f t="shared" si="9"/>
        <v>TBD</v>
      </c>
      <c r="U302" s="3" t="str">
        <f>iferror(VLOOKUP(B302,Calendar!$A$2:$C$1001,2,false),"TBD")</f>
        <v>TBD</v>
      </c>
      <c r="V302" s="3" t="str">
        <f>iferror(VLOOKUP(B302,Calendar!$A$2:$C$1001,3,false),"TBD")</f>
        <v>TBD</v>
      </c>
    </row>
    <row r="303">
      <c r="A303" s="8" t="str">
        <f>VLOOKUP(B303,'FD Salaries'!$M$2:$T$1000,8,false)</f>
        <v>RB</v>
      </c>
      <c r="B303" s="3" t="s">
        <v>2532</v>
      </c>
      <c r="C303" s="12" t="str">
        <f>iferror(VLOOKUP(B303,'FD Salaries'!$M$2:$P$1000,3,false)," ")</f>
        <v/>
      </c>
      <c r="D303" s="12" t="str">
        <f>iferror(VLOOKUP(B303,'FD Salaries'!$M$2:$P$1000,4,false)," ")</f>
        <v/>
      </c>
      <c r="E303" s="12">
        <f>VLOOKUP(B303,'FD Salaries'!$M$2:$T$1000,5,false)</f>
        <v>0</v>
      </c>
      <c r="F303" s="30">
        <f>VLOOKUP(B303,'FD Salaries'!$M$2:$N$1000,2,false)</f>
        <v>4500</v>
      </c>
      <c r="G303" s="31">
        <f t="shared" si="1"/>
        <v>9</v>
      </c>
      <c r="H303" s="31">
        <f t="shared" si="2"/>
        <v>13.5</v>
      </c>
      <c r="I303" s="31">
        <f t="shared" si="3"/>
        <v>18</v>
      </c>
      <c r="J303" s="3" t="str">
        <f>VLOOKUP(B303,'FD Salaries'!$M$2:$T$1000,6,false)</f>
        <v>CLE</v>
      </c>
      <c r="K303" s="3" t="str">
        <f>VLOOKUP(B303,'FD Salaries'!$M$2:$T$1000,7,false)</f>
        <v>TEN</v>
      </c>
      <c r="L303" s="32">
        <f>VLOOKUP(K303,'FD DvP'!A$2:F$34,if(A303="D",6,if(A303="TE",5,if(A303="WR",4,if(A303="RB",3,2)))),FALSE)/VLOOKUP("AVG",'FD DvP'!$A$2:$F$34,if(A303="D",6,if(A303="TE",5,if(A303="WR",4,if(A303="RB",3,2)))),false)</f>
        <v>0.7756286267</v>
      </c>
      <c r="M303" s="8">
        <f>VLOOKUP(J303,Odds!$L$2:$M$31,2,false)</f>
        <v>19.25</v>
      </c>
      <c r="N303" s="12">
        <f>VLOOKUP(if(A303="DST",K303,J303),'Avg Line'!$A$1:$B$32,2,false)</f>
        <v>18.5</v>
      </c>
      <c r="O303" s="31">
        <f t="shared" si="4"/>
        <v>1.040540541</v>
      </c>
      <c r="P303" s="12">
        <f t="shared" si="5"/>
        <v>0</v>
      </c>
      <c r="Q303" s="12">
        <f t="shared" si="6"/>
        <v>0</v>
      </c>
      <c r="R303" s="33" t="str">
        <f t="shared" si="7"/>
        <v>TBD</v>
      </c>
      <c r="S303" s="33" t="str">
        <f t="shared" si="8"/>
        <v>TBD</v>
      </c>
      <c r="T303" s="33" t="str">
        <f t="shared" si="9"/>
        <v>TBD</v>
      </c>
      <c r="U303" s="3" t="str">
        <f>iferror(VLOOKUP(B303,Calendar!$A$2:$C$1001,2,false),"TBD")</f>
        <v>TBD</v>
      </c>
      <c r="V303" s="3" t="str">
        <f>iferror(VLOOKUP(B303,Calendar!$A$2:$C$1001,3,false),"TBD")</f>
        <v>TBD</v>
      </c>
    </row>
    <row r="304">
      <c r="A304" s="8" t="str">
        <f>VLOOKUP(B304,'FD Salaries'!$M$2:$T$1000,8,false)</f>
        <v>RB</v>
      </c>
      <c r="B304" s="3" t="s">
        <v>894</v>
      </c>
      <c r="C304" s="12" t="str">
        <f>iferror(VLOOKUP(B304,'FD Salaries'!$M$2:$P$1000,3,false)," ")</f>
        <v/>
      </c>
      <c r="D304" s="12" t="str">
        <f>iferror(VLOOKUP(B304,'FD Salaries'!$M$2:$P$1000,4,false)," ")</f>
        <v/>
      </c>
      <c r="E304" s="12">
        <f>VLOOKUP(B304,'FD Salaries'!$M$2:$T$1000,5,false)</f>
        <v>0</v>
      </c>
      <c r="F304" s="30">
        <f>VLOOKUP(B304,'FD Salaries'!$M$2:$N$1000,2,false)</f>
        <v>4500</v>
      </c>
      <c r="G304" s="31">
        <f t="shared" si="1"/>
        <v>9</v>
      </c>
      <c r="H304" s="31">
        <f t="shared" si="2"/>
        <v>13.5</v>
      </c>
      <c r="I304" s="31">
        <f t="shared" si="3"/>
        <v>18</v>
      </c>
      <c r="J304" s="3" t="str">
        <f>VLOOKUP(B304,'FD Salaries'!$M$2:$T$1000,6,false)</f>
        <v>DAL</v>
      </c>
      <c r="K304" s="3" t="str">
        <f>VLOOKUP(B304,'FD Salaries'!$M$2:$T$1000,7,false)</f>
        <v>GB</v>
      </c>
      <c r="L304" s="32">
        <f>VLOOKUP(K304,'FD DvP'!A$2:F$34,if(A304="D",6,if(A304="TE",5,if(A304="WR",4,if(A304="RB",3,2)))),FALSE)/VLOOKUP("AVG",'FD DvP'!$A$2:$F$34,if(A304="D",6,if(A304="TE",5,if(A304="WR",4,if(A304="RB",3,2)))),false)</f>
        <v>0.5962282398</v>
      </c>
      <c r="M304" s="8">
        <f>VLOOKUP(J304,Odds!$L$2:$M$31,2,false)</f>
        <v>21.25</v>
      </c>
      <c r="N304" s="12">
        <f>VLOOKUP(if(A304="DST",K304,J304),'Avg Line'!$A$1:$B$32,2,false)</f>
        <v>31.42</v>
      </c>
      <c r="O304" s="31">
        <f t="shared" si="4"/>
        <v>0.6763208148</v>
      </c>
      <c r="P304" s="12">
        <f t="shared" si="5"/>
        <v>0</v>
      </c>
      <c r="Q304" s="12">
        <f t="shared" si="6"/>
        <v>0</v>
      </c>
      <c r="R304" s="33" t="str">
        <f t="shared" si="7"/>
        <v>TBD</v>
      </c>
      <c r="S304" s="33" t="str">
        <f t="shared" si="8"/>
        <v>TBD</v>
      </c>
      <c r="T304" s="33" t="str">
        <f t="shared" si="9"/>
        <v>TBD</v>
      </c>
      <c r="U304" s="3" t="str">
        <f>iferror(VLOOKUP(B304,Calendar!$A$2:$C$1001,2,false),"TBD")</f>
        <v>TBD</v>
      </c>
      <c r="V304" s="3" t="str">
        <f>iferror(VLOOKUP(B304,Calendar!$A$2:$C$1001,3,false),"TBD")</f>
        <v>TBD</v>
      </c>
    </row>
    <row r="305">
      <c r="A305" s="8" t="str">
        <f>VLOOKUP(B305,'FD Salaries'!$M$2:$T$1000,8,false)</f>
        <v>RB</v>
      </c>
      <c r="B305" s="3" t="s">
        <v>2533</v>
      </c>
      <c r="C305" s="12" t="str">
        <f>iferror(VLOOKUP(B305,'FD Salaries'!$M$2:$P$1000,3,false)," ")</f>
        <v/>
      </c>
      <c r="D305" s="12" t="str">
        <f>iferror(VLOOKUP(B305,'FD Salaries'!$M$2:$P$1000,4,false)," ")</f>
        <v/>
      </c>
      <c r="E305" s="12">
        <f>VLOOKUP(B305,'FD Salaries'!$M$2:$T$1000,5,false)</f>
        <v>0</v>
      </c>
      <c r="F305" s="30">
        <f>VLOOKUP(B305,'FD Salaries'!$M$2:$N$1000,2,false)</f>
        <v>4500</v>
      </c>
      <c r="G305" s="31">
        <f t="shared" si="1"/>
        <v>9</v>
      </c>
      <c r="H305" s="31">
        <f t="shared" si="2"/>
        <v>13.5</v>
      </c>
      <c r="I305" s="31">
        <f t="shared" si="3"/>
        <v>18</v>
      </c>
      <c r="J305" s="3" t="str">
        <f>VLOOKUP(B305,'FD Salaries'!$M$2:$T$1000,6,false)</f>
        <v>DEN</v>
      </c>
      <c r="K305" s="3" t="str">
        <f>VLOOKUP(B305,'FD Salaries'!$M$2:$T$1000,7,false)</f>
        <v>SD</v>
      </c>
      <c r="L305" s="32">
        <f>VLOOKUP(K305,'FD DvP'!A$2:F$34,if(A305="D",6,if(A305="TE",5,if(A305="WR",4,if(A305="RB",3,2)))),FALSE)/VLOOKUP("AVG",'FD DvP'!$A$2:$F$34,if(A305="D",6,if(A305="TE",5,if(A305="WR",4,if(A305="RB",3,2)))),false)</f>
        <v>1.439071567</v>
      </c>
      <c r="M305" s="8">
        <f>VLOOKUP(J305,Odds!$L$2:$M$31,2,false)</f>
        <v>24</v>
      </c>
      <c r="N305" s="12">
        <f>VLOOKUP(if(A305="DST",K305,J305),'Avg Line'!$A$1:$B$32,2,false)</f>
        <v>22.35</v>
      </c>
      <c r="O305" s="31">
        <f t="shared" si="4"/>
        <v>1.073825503</v>
      </c>
      <c r="P305" s="12">
        <f t="shared" si="5"/>
        <v>0</v>
      </c>
      <c r="Q305" s="12">
        <f t="shared" si="6"/>
        <v>0</v>
      </c>
      <c r="R305" s="33" t="str">
        <f t="shared" si="7"/>
        <v>TBD</v>
      </c>
      <c r="S305" s="33" t="str">
        <f t="shared" si="8"/>
        <v>TBD</v>
      </c>
      <c r="T305" s="33" t="str">
        <f t="shared" si="9"/>
        <v>TBD</v>
      </c>
      <c r="U305" s="3" t="str">
        <f>iferror(VLOOKUP(B305,Calendar!$A$2:$C$1001,2,false),"TBD")</f>
        <v>TBD</v>
      </c>
      <c r="V305" s="3" t="str">
        <f>iferror(VLOOKUP(B305,Calendar!$A$2:$C$1001,3,false),"TBD")</f>
        <v>TBD</v>
      </c>
    </row>
    <row r="306">
      <c r="A306" s="8" t="str">
        <f>VLOOKUP(B306,'FD Salaries'!$M$2:$T$1000,8,false)</f>
        <v>RB</v>
      </c>
      <c r="B306" s="3" t="s">
        <v>2534</v>
      </c>
      <c r="C306" s="12" t="str">
        <f>iferror(VLOOKUP(B306,'FD Salaries'!$M$2:$P$1000,3,false)," ")</f>
        <v/>
      </c>
      <c r="D306" s="12" t="str">
        <f>iferror(VLOOKUP(B306,'FD Salaries'!$M$2:$P$1000,4,false)," ")</f>
        <v/>
      </c>
      <c r="E306" s="12">
        <f>VLOOKUP(B306,'FD Salaries'!$M$2:$T$1000,5,false)</f>
        <v>0</v>
      </c>
      <c r="F306" s="30">
        <f>VLOOKUP(B306,'FD Salaries'!$M$2:$N$1000,2,false)</f>
        <v>4500</v>
      </c>
      <c r="G306" s="31">
        <f t="shared" si="1"/>
        <v>9</v>
      </c>
      <c r="H306" s="31">
        <f t="shared" si="2"/>
        <v>13.5</v>
      </c>
      <c r="I306" s="31">
        <f t="shared" si="3"/>
        <v>18</v>
      </c>
      <c r="J306" s="3" t="str">
        <f>VLOOKUP(B306,'FD Salaries'!$M$2:$T$1000,6,false)</f>
        <v>DET</v>
      </c>
      <c r="K306" s="3" t="str">
        <f>VLOOKUP(B306,'FD Salaries'!$M$2:$T$1000,7,false)</f>
        <v>LA</v>
      </c>
      <c r="L306" s="32">
        <f>VLOOKUP(K306,'FD DvP'!A$2:F$34,if(A306="D",6,if(A306="TE",5,if(A306="WR",4,if(A306="RB",3,2)))),FALSE)/VLOOKUP("AVG",'FD DvP'!$A$2:$F$34,if(A306="D",6,if(A306="TE",5,if(A306="WR",4,if(A306="RB",3,2)))),false)</f>
        <v>1.030947776</v>
      </c>
      <c r="M306" s="8">
        <f>VLOOKUP(J306,Odds!$L$2:$M$31,2,false)</f>
        <v>23.5</v>
      </c>
      <c r="N306" s="12">
        <f>VLOOKUP(if(A306="DST",K306,J306),'Avg Line'!$A$1:$B$32,2,false)</f>
        <v>23.75</v>
      </c>
      <c r="O306" s="31">
        <f t="shared" si="4"/>
        <v>0.9894736842</v>
      </c>
      <c r="P306" s="12">
        <f t="shared" si="5"/>
        <v>0</v>
      </c>
      <c r="Q306" s="12">
        <f t="shared" si="6"/>
        <v>0</v>
      </c>
      <c r="R306" s="33" t="str">
        <f t="shared" si="7"/>
        <v>TBD</v>
      </c>
      <c r="S306" s="33" t="str">
        <f t="shared" si="8"/>
        <v>TBD</v>
      </c>
      <c r="T306" s="33" t="str">
        <f t="shared" si="9"/>
        <v>TBD</v>
      </c>
      <c r="U306" s="3" t="str">
        <f>iferror(VLOOKUP(B306,Calendar!$A$2:$C$1001,2,false),"TBD")</f>
        <v>TBD</v>
      </c>
      <c r="V306" s="3" t="str">
        <f>iferror(VLOOKUP(B306,Calendar!$A$2:$C$1001,3,false),"TBD")</f>
        <v>TBD</v>
      </c>
    </row>
    <row r="307">
      <c r="A307" s="8" t="str">
        <f>VLOOKUP(B307,'FD Salaries'!$M$2:$T$1000,8,false)</f>
        <v>RB</v>
      </c>
      <c r="B307" s="3" t="s">
        <v>2535</v>
      </c>
      <c r="C307" s="12" t="str">
        <f>iferror(VLOOKUP(B307,'FD Salaries'!$M$2:$P$1000,3,false)," ")</f>
        <v/>
      </c>
      <c r="D307" s="12" t="str">
        <f>iferror(VLOOKUP(B307,'FD Salaries'!$M$2:$P$1000,4,false)," ")</f>
        <v/>
      </c>
      <c r="E307" s="12">
        <f>VLOOKUP(B307,'FD Salaries'!$M$2:$T$1000,5,false)</f>
        <v>0</v>
      </c>
      <c r="F307" s="30">
        <f>VLOOKUP(B307,'FD Salaries'!$M$2:$N$1000,2,false)</f>
        <v>4500</v>
      </c>
      <c r="G307" s="31">
        <f t="shared" si="1"/>
        <v>9</v>
      </c>
      <c r="H307" s="31">
        <f t="shared" si="2"/>
        <v>13.5</v>
      </c>
      <c r="I307" s="31">
        <f t="shared" si="3"/>
        <v>18</v>
      </c>
      <c r="J307" s="3" t="str">
        <f>VLOOKUP(B307,'FD Salaries'!$M$2:$T$1000,6,false)</f>
        <v>GB</v>
      </c>
      <c r="K307" s="3" t="str">
        <f>VLOOKUP(B307,'FD Salaries'!$M$2:$T$1000,7,false)</f>
        <v>DAL</v>
      </c>
      <c r="L307" s="32">
        <f>VLOOKUP(K307,'FD DvP'!A$2:F$34,if(A307="D",6,if(A307="TE",5,if(A307="WR",4,if(A307="RB",3,2)))),FALSE)/VLOOKUP("AVG",'FD DvP'!$A$2:$F$34,if(A307="D",6,if(A307="TE",5,if(A307="WR",4,if(A307="RB",3,2)))),false)</f>
        <v>0.7978723404</v>
      </c>
      <c r="M307" s="8">
        <f>VLOOKUP(J307,Odds!$L$2:$M$31,2,false)</f>
        <v>25.75</v>
      </c>
      <c r="N307" s="12">
        <f>VLOOKUP(if(A307="DST",K307,J307),'Avg Line'!$A$1:$B$32,2,false)</f>
        <v>51.13</v>
      </c>
      <c r="O307" s="31">
        <f t="shared" si="4"/>
        <v>0.503618228</v>
      </c>
      <c r="P307" s="12">
        <f t="shared" si="5"/>
        <v>0</v>
      </c>
      <c r="Q307" s="12">
        <f t="shared" si="6"/>
        <v>0</v>
      </c>
      <c r="R307" s="33" t="str">
        <f t="shared" si="7"/>
        <v>TBD</v>
      </c>
      <c r="S307" s="33" t="str">
        <f t="shared" si="8"/>
        <v>TBD</v>
      </c>
      <c r="T307" s="33" t="str">
        <f t="shared" si="9"/>
        <v>TBD</v>
      </c>
      <c r="U307" s="3" t="str">
        <f>iferror(VLOOKUP(B307,Calendar!$A$2:$C$1001,2,false),"TBD")</f>
        <v>TBD</v>
      </c>
      <c r="V307" s="3" t="str">
        <f>iferror(VLOOKUP(B307,Calendar!$A$2:$C$1001,3,false),"TBD")</f>
        <v>TBD</v>
      </c>
    </row>
    <row r="308">
      <c r="A308" s="8" t="str">
        <f>VLOOKUP(B308,'FD Salaries'!$M$2:$T$1000,8,false)</f>
        <v>RB</v>
      </c>
      <c r="B308" s="3" t="s">
        <v>2536</v>
      </c>
      <c r="C308" s="12" t="str">
        <f>iferror(VLOOKUP(B308,'FD Salaries'!$M$2:$P$1000,3,false)," ")</f>
        <v/>
      </c>
      <c r="D308" s="12" t="str">
        <f>iferror(VLOOKUP(B308,'FD Salaries'!$M$2:$P$1000,4,false)," ")</f>
        <v/>
      </c>
      <c r="E308" s="12">
        <f>VLOOKUP(B308,'FD Salaries'!$M$2:$T$1000,5,false)</f>
        <v>0</v>
      </c>
      <c r="F308" s="30">
        <f>VLOOKUP(B308,'FD Salaries'!$M$2:$N$1000,2,false)</f>
        <v>4500</v>
      </c>
      <c r="G308" s="31">
        <f t="shared" si="1"/>
        <v>9</v>
      </c>
      <c r="H308" s="31">
        <f t="shared" si="2"/>
        <v>13.5</v>
      </c>
      <c r="I308" s="31">
        <f t="shared" si="3"/>
        <v>18</v>
      </c>
      <c r="J308" s="3" t="str">
        <f>VLOOKUP(B308,'FD Salaries'!$M$2:$T$1000,6,false)</f>
        <v>GB</v>
      </c>
      <c r="K308" s="3" t="str">
        <f>VLOOKUP(B308,'FD Salaries'!$M$2:$T$1000,7,false)</f>
        <v>DAL</v>
      </c>
      <c r="L308" s="32">
        <f>VLOOKUP(K308,'FD DvP'!A$2:F$34,if(A308="D",6,if(A308="TE",5,if(A308="WR",4,if(A308="RB",3,2)))),FALSE)/VLOOKUP("AVG",'FD DvP'!$A$2:$F$34,if(A308="D",6,if(A308="TE",5,if(A308="WR",4,if(A308="RB",3,2)))),false)</f>
        <v>0.7978723404</v>
      </c>
      <c r="M308" s="8">
        <f>VLOOKUP(J308,Odds!$L$2:$M$31,2,false)</f>
        <v>25.75</v>
      </c>
      <c r="N308" s="12">
        <f>VLOOKUP(if(A308="DST",K308,J308),'Avg Line'!$A$1:$B$32,2,false)</f>
        <v>51.13</v>
      </c>
      <c r="O308" s="31">
        <f t="shared" si="4"/>
        <v>0.503618228</v>
      </c>
      <c r="P308" s="12">
        <f t="shared" si="5"/>
        <v>0</v>
      </c>
      <c r="Q308" s="12">
        <f t="shared" si="6"/>
        <v>0</v>
      </c>
      <c r="R308" s="33" t="str">
        <f t="shared" si="7"/>
        <v>TBD</v>
      </c>
      <c r="S308" s="33" t="str">
        <f t="shared" si="8"/>
        <v>TBD</v>
      </c>
      <c r="T308" s="33" t="str">
        <f t="shared" si="9"/>
        <v>TBD</v>
      </c>
      <c r="U308" s="3" t="str">
        <f>iferror(VLOOKUP(B308,Calendar!$A$2:$C$1001,2,false),"TBD")</f>
        <v>TBD</v>
      </c>
      <c r="V308" s="3" t="str">
        <f>iferror(VLOOKUP(B308,Calendar!$A$2:$C$1001,3,false),"TBD")</f>
        <v>TBD</v>
      </c>
    </row>
    <row r="309">
      <c r="A309" s="8" t="str">
        <f>VLOOKUP(B309,'FD Salaries'!$M$2:$T$1000,8,false)</f>
        <v>RB</v>
      </c>
      <c r="B309" s="3" t="s">
        <v>2537</v>
      </c>
      <c r="C309" s="12" t="str">
        <f>iferror(VLOOKUP(B309,'FD Salaries'!$M$2:$P$1000,3,false)," ")</f>
        <v/>
      </c>
      <c r="D309" s="12" t="str">
        <f>iferror(VLOOKUP(B309,'FD Salaries'!$M$2:$P$1000,4,false)," ")</f>
        <v/>
      </c>
      <c r="E309" s="12">
        <f>VLOOKUP(B309,'FD Salaries'!$M$2:$T$1000,5,false)</f>
        <v>0</v>
      </c>
      <c r="F309" s="30">
        <f>VLOOKUP(B309,'FD Salaries'!$M$2:$N$1000,2,false)</f>
        <v>4500</v>
      </c>
      <c r="G309" s="31">
        <f t="shared" si="1"/>
        <v>9</v>
      </c>
      <c r="H309" s="31">
        <f t="shared" si="2"/>
        <v>13.5</v>
      </c>
      <c r="I309" s="31">
        <f t="shared" si="3"/>
        <v>18</v>
      </c>
      <c r="J309" s="3" t="str">
        <f>VLOOKUP(B309,'FD Salaries'!$M$2:$T$1000,6,false)</f>
        <v>HOU</v>
      </c>
      <c r="K309" s="3" t="str">
        <f>VLOOKUP(B309,'FD Salaries'!$M$2:$T$1000,7,false)</f>
        <v>IND</v>
      </c>
      <c r="L309" s="32">
        <f>VLOOKUP(K309,'FD DvP'!A$2:F$34,if(A309="D",6,if(A309="TE",5,if(A309="WR",4,if(A309="RB",3,2)))),FALSE)/VLOOKUP("AVG",'FD DvP'!$A$2:$F$34,if(A309="D",6,if(A309="TE",5,if(A309="WR",4,if(A309="RB",3,2)))),false)</f>
        <v>1.334622824</v>
      </c>
      <c r="M309" s="8">
        <f>VLOOKUP(J309,Odds!$L$2:$M$31,2,false)</f>
        <v>24.5</v>
      </c>
      <c r="N309" s="12">
        <f>VLOOKUP(if(A309="DST",K309,J309),'Avg Line'!$A$1:$B$32,2,false)</f>
        <v>21.44</v>
      </c>
      <c r="O309" s="31">
        <f t="shared" si="4"/>
        <v>1.142723881</v>
      </c>
      <c r="P309" s="12">
        <f t="shared" si="5"/>
        <v>0</v>
      </c>
      <c r="Q309" s="12">
        <f t="shared" si="6"/>
        <v>0</v>
      </c>
      <c r="R309" s="33" t="str">
        <f t="shared" si="7"/>
        <v>TBD</v>
      </c>
      <c r="S309" s="33" t="str">
        <f t="shared" si="8"/>
        <v>TBD</v>
      </c>
      <c r="T309" s="33" t="str">
        <f t="shared" si="9"/>
        <v>TBD</v>
      </c>
      <c r="U309" s="3" t="str">
        <f>iferror(VLOOKUP(B309,Calendar!$A$2:$C$1001,2,false),"TBD")</f>
        <v>TBD</v>
      </c>
      <c r="V309" s="3" t="str">
        <f>iferror(VLOOKUP(B309,Calendar!$A$2:$C$1001,3,false),"TBD")</f>
        <v>TBD</v>
      </c>
    </row>
    <row r="310">
      <c r="A310" s="8" t="str">
        <f>VLOOKUP(B310,'FD Salaries'!$M$2:$T$1000,8,false)</f>
        <v>RB</v>
      </c>
      <c r="B310" s="3" t="s">
        <v>910</v>
      </c>
      <c r="C310" s="12" t="str">
        <f>iferror(VLOOKUP(B310,'FD Salaries'!$M$2:$P$1000,3,false)," ")</f>
        <v/>
      </c>
      <c r="D310" s="12" t="str">
        <f>iferror(VLOOKUP(B310,'FD Salaries'!$M$2:$P$1000,4,false)," ")</f>
        <v/>
      </c>
      <c r="E310" s="12">
        <f>VLOOKUP(B310,'FD Salaries'!$M$2:$T$1000,5,false)</f>
        <v>0</v>
      </c>
      <c r="F310" s="30">
        <f>VLOOKUP(B310,'FD Salaries'!$M$2:$N$1000,2,false)</f>
        <v>4500</v>
      </c>
      <c r="G310" s="31">
        <f t="shared" si="1"/>
        <v>9</v>
      </c>
      <c r="H310" s="31">
        <f t="shared" si="2"/>
        <v>13.5</v>
      </c>
      <c r="I310" s="31">
        <f t="shared" si="3"/>
        <v>18</v>
      </c>
      <c r="J310" s="3" t="str">
        <f>VLOOKUP(B310,'FD Salaries'!$M$2:$T$1000,6,false)</f>
        <v>IND</v>
      </c>
      <c r="K310" s="3" t="str">
        <f>VLOOKUP(B310,'FD Salaries'!$M$2:$T$1000,7,false)</f>
        <v>HOU</v>
      </c>
      <c r="L310" s="32">
        <f>VLOOKUP(K310,'FD DvP'!A$2:F$34,if(A310="D",6,if(A310="TE",5,if(A310="WR",4,if(A310="RB",3,2)))),FALSE)/VLOOKUP("AVG",'FD DvP'!$A$2:$F$34,if(A310="D",6,if(A310="TE",5,if(A310="WR",4,if(A310="RB",3,2)))),false)</f>
        <v>0.9951644101</v>
      </c>
      <c r="M310" s="8">
        <f>VLOOKUP(J310,Odds!$L$2:$M$31,2,false)</f>
        <v>21.5</v>
      </c>
      <c r="N310" s="12">
        <f>VLOOKUP(if(A310="DST",K310,J310),'Avg Line'!$A$1:$B$32,2,false)</f>
        <v>24.8</v>
      </c>
      <c r="O310" s="31">
        <f t="shared" si="4"/>
        <v>0.8669354839</v>
      </c>
      <c r="P310" s="12">
        <f t="shared" si="5"/>
        <v>0</v>
      </c>
      <c r="Q310" s="12">
        <f t="shared" si="6"/>
        <v>0</v>
      </c>
      <c r="R310" s="33" t="str">
        <f t="shared" si="7"/>
        <v>TBD</v>
      </c>
      <c r="S310" s="33" t="str">
        <f t="shared" si="8"/>
        <v>TBD</v>
      </c>
      <c r="T310" s="33" t="str">
        <f t="shared" si="9"/>
        <v>TBD</v>
      </c>
      <c r="U310" s="3" t="str">
        <f>iferror(VLOOKUP(B310,Calendar!$A$2:$C$1001,2,false),"TBD")</f>
        <v>TBD</v>
      </c>
      <c r="V310" s="3" t="str">
        <f>iferror(VLOOKUP(B310,Calendar!$A$2:$C$1001,3,false),"TBD")</f>
        <v>TBD</v>
      </c>
    </row>
    <row r="311">
      <c r="A311" s="8" t="str">
        <f>VLOOKUP(B311,'FD Salaries'!$M$2:$T$1000,8,false)</f>
        <v>RB</v>
      </c>
      <c r="B311" s="3" t="s">
        <v>2538</v>
      </c>
      <c r="C311" s="12" t="str">
        <f>iferror(VLOOKUP(B311,'FD Salaries'!$M$2:$P$1000,3,false)," ")</f>
        <v/>
      </c>
      <c r="D311" s="12" t="str">
        <f>iferror(VLOOKUP(B311,'FD Salaries'!$M$2:$P$1000,4,false)," ")</f>
        <v/>
      </c>
      <c r="E311" s="12">
        <f>VLOOKUP(B311,'FD Salaries'!$M$2:$T$1000,5,false)</f>
        <v>0</v>
      </c>
      <c r="F311" s="30">
        <f>VLOOKUP(B311,'FD Salaries'!$M$2:$N$1000,2,false)</f>
        <v>4500</v>
      </c>
      <c r="G311" s="31">
        <f t="shared" si="1"/>
        <v>9</v>
      </c>
      <c r="H311" s="31">
        <f t="shared" si="2"/>
        <v>13.5</v>
      </c>
      <c r="I311" s="31">
        <f t="shared" si="3"/>
        <v>18</v>
      </c>
      <c r="J311" s="3" t="str">
        <f>VLOOKUP(B311,'FD Salaries'!$M$2:$T$1000,6,false)</f>
        <v>JAC</v>
      </c>
      <c r="K311" s="3" t="str">
        <f>VLOOKUP(B311,'FD Salaries'!$M$2:$T$1000,7,false)</f>
        <v>CHI</v>
      </c>
      <c r="L311" s="32">
        <f>VLOOKUP(K311,'FD DvP'!A$2:F$34,if(A311="D",6,if(A311="TE",5,if(A311="WR",4,if(A311="RB",3,2)))),FALSE)/VLOOKUP("AVG",'FD DvP'!$A$2:$F$34,if(A311="D",6,if(A311="TE",5,if(A311="WR",4,if(A311="RB",3,2)))),false)</f>
        <v>0.8829787234</v>
      </c>
      <c r="M311" s="8">
        <f>VLOOKUP(J311,Odds!$L$2:$M$31,2,false)</f>
        <v>22.5</v>
      </c>
      <c r="N311" s="12">
        <f>VLOOKUP(if(A311="DST",K311,J311),'Avg Line'!$A$1:$B$32,2,false)</f>
        <v>22.19</v>
      </c>
      <c r="O311" s="31">
        <f t="shared" si="4"/>
        <v>1.013970257</v>
      </c>
      <c r="P311" s="12">
        <f t="shared" si="5"/>
        <v>0</v>
      </c>
      <c r="Q311" s="12">
        <f t="shared" si="6"/>
        <v>0</v>
      </c>
      <c r="R311" s="33" t="str">
        <f t="shared" si="7"/>
        <v>TBD</v>
      </c>
      <c r="S311" s="33" t="str">
        <f t="shared" si="8"/>
        <v>TBD</v>
      </c>
      <c r="T311" s="33" t="str">
        <f t="shared" si="9"/>
        <v>TBD</v>
      </c>
      <c r="U311" s="3" t="str">
        <f>iferror(VLOOKUP(B311,Calendar!$A$2:$C$1001,2,false),"TBD")</f>
        <v>TBD</v>
      </c>
      <c r="V311" s="3" t="str">
        <f>iferror(VLOOKUP(B311,Calendar!$A$2:$C$1001,3,false),"TBD")</f>
        <v>TBD</v>
      </c>
    </row>
    <row r="312">
      <c r="A312" s="8" t="str">
        <f>VLOOKUP(B312,'FD Salaries'!$M$2:$T$1000,8,false)</f>
        <v>RB</v>
      </c>
      <c r="B312" s="3" t="s">
        <v>791</v>
      </c>
      <c r="C312" s="12" t="str">
        <f>iferror(VLOOKUP(B312,'FD Salaries'!$M$2:$P$1000,3,false)," ")</f>
        <v/>
      </c>
      <c r="D312" s="12" t="str">
        <f>iferror(VLOOKUP(B312,'FD Salaries'!$M$2:$P$1000,4,false)," ")</f>
        <v/>
      </c>
      <c r="E312" s="12">
        <f>VLOOKUP(B312,'FD Salaries'!$M$2:$T$1000,5,false)</f>
        <v>0</v>
      </c>
      <c r="F312" s="30">
        <f>VLOOKUP(B312,'FD Salaries'!$M$2:$N$1000,2,false)</f>
        <v>4500</v>
      </c>
      <c r="G312" s="31">
        <f t="shared" si="1"/>
        <v>9</v>
      </c>
      <c r="H312" s="31">
        <f t="shared" si="2"/>
        <v>13.5</v>
      </c>
      <c r="I312" s="31">
        <f t="shared" si="3"/>
        <v>18</v>
      </c>
      <c r="J312" s="3" t="str">
        <f>VLOOKUP(B312,'FD Salaries'!$M$2:$T$1000,6,false)</f>
        <v>LA</v>
      </c>
      <c r="K312" s="3" t="str">
        <f>VLOOKUP(B312,'FD Salaries'!$M$2:$T$1000,7,false)</f>
        <v>DET</v>
      </c>
      <c r="L312" s="32">
        <f>VLOOKUP(K312,'FD DvP'!A$2:F$34,if(A312="D",6,if(A312="TE",5,if(A312="WR",4,if(A312="RB",3,2)))),FALSE)/VLOOKUP("AVG",'FD DvP'!$A$2:$F$34,if(A312="D",6,if(A312="TE",5,if(A312="WR",4,if(A312="RB",3,2)))),false)</f>
        <v>0.8694390716</v>
      </c>
      <c r="M312" s="8">
        <f>VLOOKUP(J312,Odds!$L$2:$M$31,2,false)</f>
        <v>20</v>
      </c>
      <c r="N312" s="12">
        <f>VLOOKUP(if(A312="DST",K312,J312),'Avg Line'!$A$1:$B$32,2,false)</f>
        <v>18.75</v>
      </c>
      <c r="O312" s="31">
        <f t="shared" si="4"/>
        <v>1.066666667</v>
      </c>
      <c r="P312" s="12">
        <f t="shared" si="5"/>
        <v>0</v>
      </c>
      <c r="Q312" s="12">
        <f t="shared" si="6"/>
        <v>0</v>
      </c>
      <c r="R312" s="33" t="str">
        <f t="shared" si="7"/>
        <v>TBD</v>
      </c>
      <c r="S312" s="33" t="str">
        <f t="shared" si="8"/>
        <v>TBD</v>
      </c>
      <c r="T312" s="33" t="str">
        <f t="shared" si="9"/>
        <v>TBD</v>
      </c>
      <c r="U312" s="3" t="str">
        <f>iferror(VLOOKUP(B312,Calendar!$A$2:$C$1001,2,false),"TBD")</f>
        <v>TBD</v>
      </c>
      <c r="V312" s="3" t="str">
        <f>iferror(VLOOKUP(B312,Calendar!$A$2:$C$1001,3,false),"TBD")</f>
        <v>TBD</v>
      </c>
    </row>
    <row r="313">
      <c r="A313" s="8" t="str">
        <f>VLOOKUP(B313,'FD Salaries'!$M$2:$T$1000,8,false)</f>
        <v>RB</v>
      </c>
      <c r="B313" s="3" t="s">
        <v>2539</v>
      </c>
      <c r="C313" s="12" t="str">
        <f>iferror(VLOOKUP(B313,'FD Salaries'!$M$2:$P$1000,3,false)," ")</f>
        <v>IR</v>
      </c>
      <c r="D313" s="12" t="str">
        <f>iferror(VLOOKUP(B313,'FD Salaries'!$M$2:$P$1000,4,false)," ")</f>
        <v>Undisclosed</v>
      </c>
      <c r="E313" s="12">
        <f>VLOOKUP(B313,'FD Salaries'!$M$2:$T$1000,5,false)</f>
        <v>0</v>
      </c>
      <c r="F313" s="30">
        <f>VLOOKUP(B313,'FD Salaries'!$M$2:$N$1000,2,false)</f>
        <v>4500</v>
      </c>
      <c r="G313" s="31">
        <f t="shared" si="1"/>
        <v>9</v>
      </c>
      <c r="H313" s="31">
        <f t="shared" si="2"/>
        <v>13.5</v>
      </c>
      <c r="I313" s="31">
        <f t="shared" si="3"/>
        <v>18</v>
      </c>
      <c r="J313" s="3" t="str">
        <f>VLOOKUP(B313,'FD Salaries'!$M$2:$T$1000,6,false)</f>
        <v>LA</v>
      </c>
      <c r="K313" s="3" t="str">
        <f>VLOOKUP(B313,'FD Salaries'!$M$2:$T$1000,7,false)</f>
        <v>DET</v>
      </c>
      <c r="L313" s="32">
        <f>VLOOKUP(K313,'FD DvP'!A$2:F$34,if(A313="D",6,if(A313="TE",5,if(A313="WR",4,if(A313="RB",3,2)))),FALSE)/VLOOKUP("AVG",'FD DvP'!$A$2:$F$34,if(A313="D",6,if(A313="TE",5,if(A313="WR",4,if(A313="RB",3,2)))),false)</f>
        <v>0.8694390716</v>
      </c>
      <c r="M313" s="8">
        <f>VLOOKUP(J313,Odds!$L$2:$M$31,2,false)</f>
        <v>20</v>
      </c>
      <c r="N313" s="12">
        <f>VLOOKUP(if(A313="DST",K313,J313),'Avg Line'!$A$1:$B$32,2,false)</f>
        <v>18.75</v>
      </c>
      <c r="O313" s="31">
        <f t="shared" si="4"/>
        <v>1.066666667</v>
      </c>
      <c r="P313" s="12">
        <f t="shared" si="5"/>
        <v>0</v>
      </c>
      <c r="Q313" s="12">
        <f t="shared" si="6"/>
        <v>0</v>
      </c>
      <c r="R313" s="33" t="str">
        <f t="shared" si="7"/>
        <v>TBD</v>
      </c>
      <c r="S313" s="33" t="str">
        <f t="shared" si="8"/>
        <v>TBD</v>
      </c>
      <c r="T313" s="33" t="str">
        <f t="shared" si="9"/>
        <v>TBD</v>
      </c>
      <c r="U313" s="3" t="str">
        <f>iferror(VLOOKUP(B313,Calendar!$A$2:$C$1001,2,false),"TBD")</f>
        <v>TBD</v>
      </c>
      <c r="V313" s="3" t="str">
        <f>iferror(VLOOKUP(B313,Calendar!$A$2:$C$1001,3,false),"TBD")</f>
        <v>TBD</v>
      </c>
    </row>
    <row r="314">
      <c r="A314" s="8" t="str">
        <f>VLOOKUP(B314,'FD Salaries'!$M$2:$T$1000,8,false)</f>
        <v>RB</v>
      </c>
      <c r="B314" s="3" t="s">
        <v>2540</v>
      </c>
      <c r="C314" s="12" t="str">
        <f>iferror(VLOOKUP(B314,'FD Salaries'!$M$2:$P$1000,3,false)," ")</f>
        <v/>
      </c>
      <c r="D314" s="12" t="str">
        <f>iferror(VLOOKUP(B314,'FD Salaries'!$M$2:$P$1000,4,false)," ")</f>
        <v/>
      </c>
      <c r="E314" s="12">
        <f>VLOOKUP(B314,'FD Salaries'!$M$2:$T$1000,5,false)</f>
        <v>0</v>
      </c>
      <c r="F314" s="30">
        <f>VLOOKUP(B314,'FD Salaries'!$M$2:$N$1000,2,false)</f>
        <v>4500</v>
      </c>
      <c r="G314" s="31">
        <f t="shared" si="1"/>
        <v>9</v>
      </c>
      <c r="H314" s="31">
        <f t="shared" si="2"/>
        <v>13.5</v>
      </c>
      <c r="I314" s="31">
        <f t="shared" si="3"/>
        <v>18</v>
      </c>
      <c r="J314" s="3" t="str">
        <f>VLOOKUP(B314,'FD Salaries'!$M$2:$T$1000,6,false)</f>
        <v>MIA</v>
      </c>
      <c r="K314" s="3" t="str">
        <f>VLOOKUP(B314,'FD Salaries'!$M$2:$T$1000,7,false)</f>
        <v>PIT</v>
      </c>
      <c r="L314" s="32">
        <f>VLOOKUP(K314,'FD DvP'!A$2:F$34,if(A314="D",6,if(A314="TE",5,if(A314="WR",4,if(A314="RB",3,2)))),FALSE)/VLOOKUP("AVG",'FD DvP'!$A$2:$F$34,if(A314="D",6,if(A314="TE",5,if(A314="WR",4,if(A314="RB",3,2)))),false)</f>
        <v>1.104448743</v>
      </c>
      <c r="M314" s="8">
        <f>VLOOKUP(J314,Odds!$L$2:$M$31,2,false)</f>
        <v>20.25</v>
      </c>
      <c r="N314" s="12">
        <f>VLOOKUP(if(A314="DST",K314,J314),'Avg Line'!$A$1:$B$32,2,false)</f>
        <v>20.7</v>
      </c>
      <c r="O314" s="31">
        <f t="shared" si="4"/>
        <v>0.9782608696</v>
      </c>
      <c r="P314" s="12">
        <f t="shared" si="5"/>
        <v>0</v>
      </c>
      <c r="Q314" s="12">
        <f t="shared" si="6"/>
        <v>0</v>
      </c>
      <c r="R314" s="33" t="str">
        <f t="shared" si="7"/>
        <v>TBD</v>
      </c>
      <c r="S314" s="33" t="str">
        <f t="shared" si="8"/>
        <v>TBD</v>
      </c>
      <c r="T314" s="33" t="str">
        <f t="shared" si="9"/>
        <v>TBD</v>
      </c>
      <c r="U314" s="3" t="str">
        <f>iferror(VLOOKUP(B314,Calendar!$A$2:$C$1001,2,false),"TBD")</f>
        <v>TBD</v>
      </c>
      <c r="V314" s="3" t="str">
        <f>iferror(VLOOKUP(B314,Calendar!$A$2:$C$1001,3,false),"TBD")</f>
        <v>TBD</v>
      </c>
    </row>
    <row r="315">
      <c r="A315" s="8" t="str">
        <f>VLOOKUP(B315,'FD Salaries'!$M$2:$T$1000,8,false)</f>
        <v>RB</v>
      </c>
      <c r="B315" s="3" t="s">
        <v>835</v>
      </c>
      <c r="C315" s="12" t="str">
        <f>iferror(VLOOKUP(B315,'FD Salaries'!$M$2:$P$1000,3,false)," ")</f>
        <v/>
      </c>
      <c r="D315" s="12" t="str">
        <f>iferror(VLOOKUP(B315,'FD Salaries'!$M$2:$P$1000,4,false)," ")</f>
        <v/>
      </c>
      <c r="E315" s="12">
        <f>VLOOKUP(B315,'FD Salaries'!$M$2:$T$1000,5,false)</f>
        <v>0</v>
      </c>
      <c r="F315" s="30">
        <f>VLOOKUP(B315,'FD Salaries'!$M$2:$N$1000,2,false)</f>
        <v>4500</v>
      </c>
      <c r="G315" s="31">
        <f t="shared" si="1"/>
        <v>9</v>
      </c>
      <c r="H315" s="31">
        <f t="shared" si="2"/>
        <v>13.5</v>
      </c>
      <c r="I315" s="31">
        <f t="shared" si="3"/>
        <v>18</v>
      </c>
      <c r="J315" s="3" t="str">
        <f>VLOOKUP(B315,'FD Salaries'!$M$2:$T$1000,6,false)</f>
        <v>NE</v>
      </c>
      <c r="K315" s="3" t="str">
        <f>VLOOKUP(B315,'FD Salaries'!$M$2:$T$1000,7,false)</f>
        <v>CIN</v>
      </c>
      <c r="L315" s="32">
        <f>VLOOKUP(K315,'FD DvP'!A$2:F$34,if(A315="D",6,if(A315="TE",5,if(A315="WR",4,if(A315="RB",3,2)))),FALSE)/VLOOKUP("AVG",'FD DvP'!$A$2:$F$34,if(A315="D",6,if(A315="TE",5,if(A315="WR",4,if(A315="RB",3,2)))),false)</f>
        <v>0.9854932302</v>
      </c>
      <c r="M315" s="8">
        <f>VLOOKUP(J315,Odds!$L$2:$M$31,2,false)</f>
        <v>28</v>
      </c>
      <c r="N315" s="12">
        <f>VLOOKUP(if(A315="DST",K315,J315),'Avg Line'!$A$1:$B$32,2,false)</f>
        <v>22.35</v>
      </c>
      <c r="O315" s="31">
        <f t="shared" si="4"/>
        <v>1.252796421</v>
      </c>
      <c r="P315" s="12">
        <f t="shared" si="5"/>
        <v>0</v>
      </c>
      <c r="Q315" s="12">
        <f t="shared" si="6"/>
        <v>0</v>
      </c>
      <c r="R315" s="33" t="str">
        <f t="shared" si="7"/>
        <v>TBD</v>
      </c>
      <c r="S315" s="33" t="str">
        <f t="shared" si="8"/>
        <v>TBD</v>
      </c>
      <c r="T315" s="33" t="str">
        <f t="shared" si="9"/>
        <v>TBD</v>
      </c>
      <c r="U315" s="3" t="str">
        <f>iferror(VLOOKUP(B315,Calendar!$A$2:$C$1001,2,false),"TBD")</f>
        <v>TBD</v>
      </c>
      <c r="V315" s="3" t="str">
        <f>iferror(VLOOKUP(B315,Calendar!$A$2:$C$1001,3,false),"TBD")</f>
        <v>TBD</v>
      </c>
    </row>
    <row r="316">
      <c r="A316" s="8" t="str">
        <f>VLOOKUP(B316,'FD Salaries'!$M$2:$T$1000,8,false)</f>
        <v>RB</v>
      </c>
      <c r="B316" s="3" t="s">
        <v>2541</v>
      </c>
      <c r="C316" s="12" t="str">
        <f>iferror(VLOOKUP(B316,'FD Salaries'!$M$2:$P$1000,3,false)," ")</f>
        <v/>
      </c>
      <c r="D316" s="12" t="str">
        <f>iferror(VLOOKUP(B316,'FD Salaries'!$M$2:$P$1000,4,false)," ")</f>
        <v/>
      </c>
      <c r="E316" s="12">
        <f>VLOOKUP(B316,'FD Salaries'!$M$2:$T$1000,5,false)</f>
        <v>0</v>
      </c>
      <c r="F316" s="30">
        <f>VLOOKUP(B316,'FD Salaries'!$M$2:$N$1000,2,false)</f>
        <v>4500</v>
      </c>
      <c r="G316" s="31">
        <f t="shared" si="1"/>
        <v>9</v>
      </c>
      <c r="H316" s="31">
        <f t="shared" si="2"/>
        <v>13.5</v>
      </c>
      <c r="I316" s="31">
        <f t="shared" si="3"/>
        <v>18</v>
      </c>
      <c r="J316" s="3" t="str">
        <f>VLOOKUP(B316,'FD Salaries'!$M$2:$T$1000,6,false)</f>
        <v>NE</v>
      </c>
      <c r="K316" s="3" t="str">
        <f>VLOOKUP(B316,'FD Salaries'!$M$2:$T$1000,7,false)</f>
        <v>CIN</v>
      </c>
      <c r="L316" s="32">
        <f>VLOOKUP(K316,'FD DvP'!A$2:F$34,if(A316="D",6,if(A316="TE",5,if(A316="WR",4,if(A316="RB",3,2)))),FALSE)/VLOOKUP("AVG",'FD DvP'!$A$2:$F$34,if(A316="D",6,if(A316="TE",5,if(A316="WR",4,if(A316="RB",3,2)))),false)</f>
        <v>0.9854932302</v>
      </c>
      <c r="M316" s="8">
        <f>VLOOKUP(J316,Odds!$L$2:$M$31,2,false)</f>
        <v>28</v>
      </c>
      <c r="N316" s="12">
        <f>VLOOKUP(if(A316="DST",K316,J316),'Avg Line'!$A$1:$B$32,2,false)</f>
        <v>22.35</v>
      </c>
      <c r="O316" s="31">
        <f t="shared" si="4"/>
        <v>1.252796421</v>
      </c>
      <c r="P316" s="12">
        <f t="shared" si="5"/>
        <v>0</v>
      </c>
      <c r="Q316" s="12">
        <f t="shared" si="6"/>
        <v>0</v>
      </c>
      <c r="R316" s="33" t="str">
        <f t="shared" si="7"/>
        <v>TBD</v>
      </c>
      <c r="S316" s="33" t="str">
        <f t="shared" si="8"/>
        <v>TBD</v>
      </c>
      <c r="T316" s="33" t="str">
        <f t="shared" si="9"/>
        <v>TBD</v>
      </c>
      <c r="U316" s="3" t="str">
        <f>iferror(VLOOKUP(B316,Calendar!$A$2:$C$1001,2,false),"TBD")</f>
        <v>TBD</v>
      </c>
      <c r="V316" s="3" t="str">
        <f>iferror(VLOOKUP(B316,Calendar!$A$2:$C$1001,3,false),"TBD")</f>
        <v>TBD</v>
      </c>
    </row>
    <row r="317">
      <c r="A317" s="8" t="str">
        <f>VLOOKUP(B317,'FD Salaries'!$M$2:$T$1000,8,false)</f>
        <v>RB</v>
      </c>
      <c r="B317" s="3" t="s">
        <v>761</v>
      </c>
      <c r="C317" s="12" t="str">
        <f>iferror(VLOOKUP(B317,'FD Salaries'!$M$2:$P$1000,3,false)," ")</f>
        <v/>
      </c>
      <c r="D317" s="12" t="str">
        <f>iferror(VLOOKUP(B317,'FD Salaries'!$M$2:$P$1000,4,false)," ")</f>
        <v/>
      </c>
      <c r="E317" s="12">
        <f>VLOOKUP(B317,'FD Salaries'!$M$2:$T$1000,5,false)</f>
        <v>0</v>
      </c>
      <c r="F317" s="30">
        <f>VLOOKUP(B317,'FD Salaries'!$M$2:$N$1000,2,false)</f>
        <v>4500</v>
      </c>
      <c r="G317" s="31">
        <f t="shared" si="1"/>
        <v>9</v>
      </c>
      <c r="H317" s="31">
        <f t="shared" si="2"/>
        <v>13.5</v>
      </c>
      <c r="I317" s="31">
        <f t="shared" si="3"/>
        <v>18</v>
      </c>
      <c r="J317" s="3" t="str">
        <f>VLOOKUP(B317,'FD Salaries'!$M$2:$T$1000,6,false)</f>
        <v>NO</v>
      </c>
      <c r="K317" s="3" t="str">
        <f>VLOOKUP(B317,'FD Salaries'!$M$2:$T$1000,7,false)</f>
        <v>CAR</v>
      </c>
      <c r="L317" s="32">
        <f>VLOOKUP(K317,'FD DvP'!A$2:F$34,if(A317="D",6,if(A317="TE",5,if(A317="WR",4,if(A317="RB",3,2)))),FALSE)/VLOOKUP("AVG",'FD DvP'!$A$2:$F$34,if(A317="D",6,if(A317="TE",5,if(A317="WR",4,if(A317="RB",3,2)))),false)</f>
        <v>0.8800773694</v>
      </c>
      <c r="M317" s="8">
        <f>VLOOKUP(J317,Odds!$L$2:$M$31,2,false)</f>
        <v>22.5</v>
      </c>
      <c r="N317" s="12">
        <f>VLOOKUP(if(A317="DST",K317,J317),'Avg Line'!$A$1:$B$32,2,false)</f>
        <v>26.25</v>
      </c>
      <c r="O317" s="31">
        <f t="shared" si="4"/>
        <v>0.8571428571</v>
      </c>
      <c r="P317" s="12">
        <f t="shared" si="5"/>
        <v>0</v>
      </c>
      <c r="Q317" s="12">
        <f t="shared" si="6"/>
        <v>0</v>
      </c>
      <c r="R317" s="33" t="str">
        <f t="shared" si="7"/>
        <v>TBD</v>
      </c>
      <c r="S317" s="33" t="str">
        <f t="shared" si="8"/>
        <v>TBD</v>
      </c>
      <c r="T317" s="33" t="str">
        <f t="shared" si="9"/>
        <v>TBD</v>
      </c>
      <c r="U317" s="3" t="str">
        <f>iferror(VLOOKUP(B317,Calendar!$A$2:$C$1001,2,false),"TBD")</f>
        <v>TBD</v>
      </c>
      <c r="V317" s="3" t="str">
        <f>iferror(VLOOKUP(B317,Calendar!$A$2:$C$1001,3,false),"TBD")</f>
        <v>TBD</v>
      </c>
    </row>
    <row r="318">
      <c r="A318" s="8" t="str">
        <f>VLOOKUP(B318,'FD Salaries'!$M$2:$T$1000,8,false)</f>
        <v>RB</v>
      </c>
      <c r="B318" s="3" t="s">
        <v>2542</v>
      </c>
      <c r="C318" s="12" t="str">
        <f>iferror(VLOOKUP(B318,'FD Salaries'!$M$2:$P$1000,3,false)," ")</f>
        <v/>
      </c>
      <c r="D318" s="12" t="str">
        <f>iferror(VLOOKUP(B318,'FD Salaries'!$M$2:$P$1000,4,false)," ")</f>
        <v/>
      </c>
      <c r="E318" s="12">
        <f>VLOOKUP(B318,'FD Salaries'!$M$2:$T$1000,5,false)</f>
        <v>0</v>
      </c>
      <c r="F318" s="30">
        <f>VLOOKUP(B318,'FD Salaries'!$M$2:$N$1000,2,false)</f>
        <v>4500</v>
      </c>
      <c r="G318" s="31">
        <f t="shared" si="1"/>
        <v>9</v>
      </c>
      <c r="H318" s="31">
        <f t="shared" si="2"/>
        <v>13.5</v>
      </c>
      <c r="I318" s="31">
        <f t="shared" si="3"/>
        <v>18</v>
      </c>
      <c r="J318" s="3" t="str">
        <f>VLOOKUP(B318,'FD Salaries'!$M$2:$T$1000,6,false)</f>
        <v>NO</v>
      </c>
      <c r="K318" s="3" t="str">
        <f>VLOOKUP(B318,'FD Salaries'!$M$2:$T$1000,7,false)</f>
        <v>CAR</v>
      </c>
      <c r="L318" s="32">
        <f>VLOOKUP(K318,'FD DvP'!A$2:F$34,if(A318="D",6,if(A318="TE",5,if(A318="WR",4,if(A318="RB",3,2)))),FALSE)/VLOOKUP("AVG",'FD DvP'!$A$2:$F$34,if(A318="D",6,if(A318="TE",5,if(A318="WR",4,if(A318="RB",3,2)))),false)</f>
        <v>0.8800773694</v>
      </c>
      <c r="M318" s="8">
        <f>VLOOKUP(J318,Odds!$L$2:$M$31,2,false)</f>
        <v>22.5</v>
      </c>
      <c r="N318" s="12">
        <f>VLOOKUP(if(A318="DST",K318,J318),'Avg Line'!$A$1:$B$32,2,false)</f>
        <v>26.25</v>
      </c>
      <c r="O318" s="31">
        <f t="shared" si="4"/>
        <v>0.8571428571</v>
      </c>
      <c r="P318" s="12">
        <f t="shared" si="5"/>
        <v>0</v>
      </c>
      <c r="Q318" s="12">
        <f t="shared" si="6"/>
        <v>0</v>
      </c>
      <c r="R318" s="33" t="str">
        <f t="shared" si="7"/>
        <v>TBD</v>
      </c>
      <c r="S318" s="33" t="str">
        <f t="shared" si="8"/>
        <v>TBD</v>
      </c>
      <c r="T318" s="33" t="str">
        <f t="shared" si="9"/>
        <v>TBD</v>
      </c>
      <c r="U318" s="3" t="str">
        <f>iferror(VLOOKUP(B318,Calendar!$A$2:$C$1001,2,false),"TBD")</f>
        <v>TBD</v>
      </c>
      <c r="V318" s="3" t="str">
        <f>iferror(VLOOKUP(B318,Calendar!$A$2:$C$1001,3,false),"TBD")</f>
        <v>TBD</v>
      </c>
    </row>
    <row r="319">
      <c r="A319" s="8" t="str">
        <f>VLOOKUP(B319,'FD Salaries'!$M$2:$T$1000,8,false)</f>
        <v>RB</v>
      </c>
      <c r="B319" s="3" t="s">
        <v>2543</v>
      </c>
      <c r="C319" s="12" t="str">
        <f>iferror(VLOOKUP(B319,'FD Salaries'!$M$2:$P$1000,3,false)," ")</f>
        <v>O</v>
      </c>
      <c r="D319" s="12" t="str">
        <f>iferror(VLOOKUP(B319,'FD Salaries'!$M$2:$P$1000,4,false)," ")</f>
        <v>Suspension</v>
      </c>
      <c r="E319" s="12">
        <f>VLOOKUP(B319,'FD Salaries'!$M$2:$T$1000,5,false)</f>
        <v>0</v>
      </c>
      <c r="F319" s="30">
        <f>VLOOKUP(B319,'FD Salaries'!$M$2:$N$1000,2,false)</f>
        <v>4500</v>
      </c>
      <c r="G319" s="31">
        <f t="shared" si="1"/>
        <v>9</v>
      </c>
      <c r="H319" s="31">
        <f t="shared" si="2"/>
        <v>13.5</v>
      </c>
      <c r="I319" s="31">
        <f t="shared" si="3"/>
        <v>18</v>
      </c>
      <c r="J319" s="3" t="str">
        <f>VLOOKUP(B319,'FD Salaries'!$M$2:$T$1000,6,false)</f>
        <v>NYG</v>
      </c>
      <c r="K319" s="3" t="str">
        <f>VLOOKUP(B319,'FD Salaries'!$M$2:$T$1000,7,false)</f>
        <v>BAL</v>
      </c>
      <c r="L319" s="32">
        <f>VLOOKUP(K319,'FD DvP'!A$2:F$34,if(A319="D",6,if(A319="TE",5,if(A319="WR",4,if(A319="RB",3,2)))),FALSE)/VLOOKUP("AVG",'FD DvP'!$A$2:$F$34,if(A319="D",6,if(A319="TE",5,if(A319="WR",4,if(A319="RB",3,2)))),false)</f>
        <v>0.7098646035</v>
      </c>
      <c r="M319" s="8">
        <f>VLOOKUP(J319,Odds!$L$2:$M$31,2,false)</f>
        <v>23.75</v>
      </c>
      <c r="N319" s="12">
        <f>VLOOKUP(if(A319="DST",K319,J319),'Avg Line'!$A$1:$B$32,2,false)</f>
        <v>29.44</v>
      </c>
      <c r="O319" s="31">
        <f t="shared" si="4"/>
        <v>0.8067255435</v>
      </c>
      <c r="P319" s="12">
        <f t="shared" si="5"/>
        <v>0</v>
      </c>
      <c r="Q319" s="12">
        <f t="shared" si="6"/>
        <v>0</v>
      </c>
      <c r="R319" s="33" t="str">
        <f t="shared" si="7"/>
        <v>TBD</v>
      </c>
      <c r="S319" s="33" t="str">
        <f t="shared" si="8"/>
        <v>TBD</v>
      </c>
      <c r="T319" s="33" t="str">
        <f t="shared" si="9"/>
        <v>TBD</v>
      </c>
      <c r="U319" s="3" t="str">
        <f>iferror(VLOOKUP(B319,Calendar!$A$2:$C$1001,2,false),"TBD")</f>
        <v>TBD</v>
      </c>
      <c r="V319" s="3" t="str">
        <f>iferror(VLOOKUP(B319,Calendar!$A$2:$C$1001,3,false),"TBD")</f>
        <v>TBD</v>
      </c>
    </row>
    <row r="320">
      <c r="A320" s="8" t="str">
        <f>VLOOKUP(B320,'FD Salaries'!$M$2:$T$1000,8,false)</f>
        <v>RB</v>
      </c>
      <c r="B320" s="3" t="s">
        <v>2544</v>
      </c>
      <c r="C320" s="12" t="str">
        <f>iferror(VLOOKUP(B320,'FD Salaries'!$M$2:$P$1000,3,false)," ")</f>
        <v/>
      </c>
      <c r="D320" s="12" t="str">
        <f>iferror(VLOOKUP(B320,'FD Salaries'!$M$2:$P$1000,4,false)," ")</f>
        <v/>
      </c>
      <c r="E320" s="12">
        <f>VLOOKUP(B320,'FD Salaries'!$M$2:$T$1000,5,false)</f>
        <v>0</v>
      </c>
      <c r="F320" s="30">
        <f>VLOOKUP(B320,'FD Salaries'!$M$2:$N$1000,2,false)</f>
        <v>4500</v>
      </c>
      <c r="G320" s="31">
        <f t="shared" si="1"/>
        <v>9</v>
      </c>
      <c r="H320" s="31">
        <f t="shared" si="2"/>
        <v>13.5</v>
      </c>
      <c r="I320" s="31">
        <f t="shared" si="3"/>
        <v>18</v>
      </c>
      <c r="J320" s="3" t="str">
        <f>VLOOKUP(B320,'FD Salaries'!$M$2:$T$1000,6,false)</f>
        <v>NYJ</v>
      </c>
      <c r="K320" s="3" t="str">
        <f>VLOOKUP(B320,'FD Salaries'!$M$2:$T$1000,7,false)</f>
        <v>ARI</v>
      </c>
      <c r="L320" s="32">
        <f>VLOOKUP(K320,'FD DvP'!A$2:F$34,if(A320="D",6,if(A320="TE",5,if(A320="WR",4,if(A320="RB",3,2)))),FALSE)/VLOOKUP("AVG",'FD DvP'!$A$2:$F$34,if(A320="D",6,if(A320="TE",5,if(A320="WR",4,if(A320="RB",3,2)))),false)</f>
        <v>0.8375241779</v>
      </c>
      <c r="M320" s="8">
        <f>VLOOKUP(J320,Odds!$L$2:$M$31,2,false)</f>
        <v>19.5</v>
      </c>
      <c r="N320" s="12">
        <f>VLOOKUP(if(A320="DST",K320,J320),'Avg Line'!$A$1:$B$32,2,false)</f>
        <v>20.3</v>
      </c>
      <c r="O320" s="31">
        <f t="shared" si="4"/>
        <v>0.960591133</v>
      </c>
      <c r="P320" s="12">
        <f t="shared" si="5"/>
        <v>0</v>
      </c>
      <c r="Q320" s="12">
        <f t="shared" si="6"/>
        <v>0</v>
      </c>
      <c r="R320" s="33" t="str">
        <f t="shared" si="7"/>
        <v>TBD</v>
      </c>
      <c r="S320" s="33" t="str">
        <f t="shared" si="8"/>
        <v>TBD</v>
      </c>
      <c r="T320" s="33" t="str">
        <f t="shared" si="9"/>
        <v>TBD</v>
      </c>
      <c r="U320" s="3" t="str">
        <f>iferror(VLOOKUP(B320,Calendar!$A$2:$C$1001,2,false),"TBD")</f>
        <v>TBD</v>
      </c>
      <c r="V320" s="3" t="str">
        <f>iferror(VLOOKUP(B320,Calendar!$A$2:$C$1001,3,false),"TBD")</f>
        <v>TBD</v>
      </c>
    </row>
    <row r="321">
      <c r="A321" s="8" t="str">
        <f>VLOOKUP(B321,'FD Salaries'!$M$2:$T$1000,8,false)</f>
        <v>RB</v>
      </c>
      <c r="B321" s="3" t="s">
        <v>935</v>
      </c>
      <c r="C321" s="12" t="str">
        <f>iferror(VLOOKUP(B321,'FD Salaries'!$M$2:$P$1000,3,false)," ")</f>
        <v/>
      </c>
      <c r="D321" s="12" t="str">
        <f>iferror(VLOOKUP(B321,'FD Salaries'!$M$2:$P$1000,4,false)," ")</f>
        <v/>
      </c>
      <c r="E321" s="12">
        <f>VLOOKUP(B321,'FD Salaries'!$M$2:$T$1000,5,false)</f>
        <v>0</v>
      </c>
      <c r="F321" s="30">
        <f>VLOOKUP(B321,'FD Salaries'!$M$2:$N$1000,2,false)</f>
        <v>4500</v>
      </c>
      <c r="G321" s="31">
        <f t="shared" si="1"/>
        <v>9</v>
      </c>
      <c r="H321" s="31">
        <f t="shared" si="2"/>
        <v>13.5</v>
      </c>
      <c r="I321" s="31">
        <f t="shared" si="3"/>
        <v>18</v>
      </c>
      <c r="J321" s="3" t="str">
        <f>VLOOKUP(B321,'FD Salaries'!$M$2:$T$1000,6,false)</f>
        <v>NYJ</v>
      </c>
      <c r="K321" s="3" t="str">
        <f>VLOOKUP(B321,'FD Salaries'!$M$2:$T$1000,7,false)</f>
        <v>ARI</v>
      </c>
      <c r="L321" s="32">
        <f>VLOOKUP(K321,'FD DvP'!A$2:F$34,if(A321="D",6,if(A321="TE",5,if(A321="WR",4,if(A321="RB",3,2)))),FALSE)/VLOOKUP("AVG",'FD DvP'!$A$2:$F$34,if(A321="D",6,if(A321="TE",5,if(A321="WR",4,if(A321="RB",3,2)))),false)</f>
        <v>0.8375241779</v>
      </c>
      <c r="M321" s="8">
        <f>VLOOKUP(J321,Odds!$L$2:$M$31,2,false)</f>
        <v>19.5</v>
      </c>
      <c r="N321" s="12">
        <f>VLOOKUP(if(A321="DST",K321,J321),'Avg Line'!$A$1:$B$32,2,false)</f>
        <v>20.3</v>
      </c>
      <c r="O321" s="31">
        <f t="shared" si="4"/>
        <v>0.960591133</v>
      </c>
      <c r="P321" s="12">
        <f t="shared" si="5"/>
        <v>0</v>
      </c>
      <c r="Q321" s="12">
        <f t="shared" si="6"/>
        <v>0</v>
      </c>
      <c r="R321" s="33" t="str">
        <f t="shared" si="7"/>
        <v>TBD</v>
      </c>
      <c r="S321" s="33" t="str">
        <f t="shared" si="8"/>
        <v>TBD</v>
      </c>
      <c r="T321" s="33" t="str">
        <f t="shared" si="9"/>
        <v>TBD</v>
      </c>
      <c r="U321" s="3" t="str">
        <f>iferror(VLOOKUP(B321,Calendar!$A$2:$C$1001,2,false),"TBD")</f>
        <v>TBD</v>
      </c>
      <c r="V321" s="3" t="str">
        <f>iferror(VLOOKUP(B321,Calendar!$A$2:$C$1001,3,false),"TBD")</f>
        <v>TBD</v>
      </c>
    </row>
    <row r="322">
      <c r="A322" s="8" t="str">
        <f>VLOOKUP(B322,'FD Salaries'!$M$2:$T$1000,8,false)</f>
        <v>RB</v>
      </c>
      <c r="B322" s="3" t="s">
        <v>2545</v>
      </c>
      <c r="C322" s="12" t="str">
        <f>iferror(VLOOKUP(B322,'FD Salaries'!$M$2:$P$1000,3,false)," ")</f>
        <v/>
      </c>
      <c r="D322" s="12" t="str">
        <f>iferror(VLOOKUP(B322,'FD Salaries'!$M$2:$P$1000,4,false)," ")</f>
        <v/>
      </c>
      <c r="E322" s="12">
        <f>VLOOKUP(B322,'FD Salaries'!$M$2:$T$1000,5,false)</f>
        <v>0</v>
      </c>
      <c r="F322" s="30">
        <f>VLOOKUP(B322,'FD Salaries'!$M$2:$N$1000,2,false)</f>
        <v>4500</v>
      </c>
      <c r="G322" s="31">
        <f t="shared" si="1"/>
        <v>9</v>
      </c>
      <c r="H322" s="31">
        <f t="shared" si="2"/>
        <v>13.5</v>
      </c>
      <c r="I322" s="31">
        <f t="shared" si="3"/>
        <v>18</v>
      </c>
      <c r="J322" s="3" t="str">
        <f>VLOOKUP(B322,'FD Salaries'!$M$2:$T$1000,6,false)</f>
        <v>NYJ</v>
      </c>
      <c r="K322" s="3" t="str">
        <f>VLOOKUP(B322,'FD Salaries'!$M$2:$T$1000,7,false)</f>
        <v>ARI</v>
      </c>
      <c r="L322" s="32">
        <f>VLOOKUP(K322,'FD DvP'!A$2:F$34,if(A322="D",6,if(A322="TE",5,if(A322="WR",4,if(A322="RB",3,2)))),FALSE)/VLOOKUP("AVG",'FD DvP'!$A$2:$F$34,if(A322="D",6,if(A322="TE",5,if(A322="WR",4,if(A322="RB",3,2)))),false)</f>
        <v>0.8375241779</v>
      </c>
      <c r="M322" s="8">
        <f>VLOOKUP(J322,Odds!$L$2:$M$31,2,false)</f>
        <v>19.5</v>
      </c>
      <c r="N322" s="12">
        <f>VLOOKUP(if(A322="DST",K322,J322),'Avg Line'!$A$1:$B$32,2,false)</f>
        <v>20.3</v>
      </c>
      <c r="O322" s="31">
        <f t="shared" si="4"/>
        <v>0.960591133</v>
      </c>
      <c r="P322" s="12">
        <f t="shared" si="5"/>
        <v>0</v>
      </c>
      <c r="Q322" s="12">
        <f t="shared" si="6"/>
        <v>0</v>
      </c>
      <c r="R322" s="33" t="str">
        <f t="shared" si="7"/>
        <v>TBD</v>
      </c>
      <c r="S322" s="33" t="str">
        <f t="shared" si="8"/>
        <v>TBD</v>
      </c>
      <c r="T322" s="33" t="str">
        <f t="shared" si="9"/>
        <v>TBD</v>
      </c>
      <c r="U322" s="3" t="str">
        <f>iferror(VLOOKUP(B322,Calendar!$A$2:$C$1001,2,false),"TBD")</f>
        <v>TBD</v>
      </c>
      <c r="V322" s="3" t="str">
        <f>iferror(VLOOKUP(B322,Calendar!$A$2:$C$1001,3,false),"TBD")</f>
        <v>TBD</v>
      </c>
    </row>
    <row r="323">
      <c r="A323" s="8" t="str">
        <f>VLOOKUP(B323,'FD Salaries'!$M$2:$T$1000,8,false)</f>
        <v>RB</v>
      </c>
      <c r="B323" s="3" t="s">
        <v>2546</v>
      </c>
      <c r="C323" s="12" t="str">
        <f>iferror(VLOOKUP(B323,'FD Salaries'!$M$2:$P$1000,3,false)," ")</f>
        <v/>
      </c>
      <c r="D323" s="12" t="str">
        <f>iferror(VLOOKUP(B323,'FD Salaries'!$M$2:$P$1000,4,false)," ")</f>
        <v/>
      </c>
      <c r="E323" s="12">
        <f>VLOOKUP(B323,'FD Salaries'!$M$2:$T$1000,5,false)</f>
        <v>0</v>
      </c>
      <c r="F323" s="30">
        <f>VLOOKUP(B323,'FD Salaries'!$M$2:$N$1000,2,false)</f>
        <v>4500</v>
      </c>
      <c r="G323" s="31">
        <f t="shared" si="1"/>
        <v>9</v>
      </c>
      <c r="H323" s="31">
        <f t="shared" si="2"/>
        <v>13.5</v>
      </c>
      <c r="I323" s="31">
        <f t="shared" si="3"/>
        <v>18</v>
      </c>
      <c r="J323" s="3" t="str">
        <f>VLOOKUP(B323,'FD Salaries'!$M$2:$T$1000,6,false)</f>
        <v>PHI</v>
      </c>
      <c r="K323" s="3" t="str">
        <f>VLOOKUP(B323,'FD Salaries'!$M$2:$T$1000,7,false)</f>
        <v>WAS</v>
      </c>
      <c r="L323" s="32">
        <f>VLOOKUP(K323,'FD DvP'!A$2:F$34,if(A323="D",6,if(A323="TE",5,if(A323="WR",4,if(A323="RB",3,2)))),FALSE)/VLOOKUP("AVG",'FD DvP'!$A$2:$F$34,if(A323="D",6,if(A323="TE",5,if(A323="WR",4,if(A323="RB",3,2)))),false)</f>
        <v>1.299806576</v>
      </c>
      <c r="M323" s="8">
        <f>VLOOKUP(J323,Odds!$L$2:$M$31,2,false)</f>
        <v>23.5</v>
      </c>
      <c r="N323" s="12">
        <f>VLOOKUP(if(A323="DST",K323,J323),'Avg Line'!$A$1:$B$32,2,false)</f>
        <v>22.19</v>
      </c>
      <c r="O323" s="31">
        <f t="shared" si="4"/>
        <v>1.059035602</v>
      </c>
      <c r="P323" s="12">
        <f t="shared" si="5"/>
        <v>0</v>
      </c>
      <c r="Q323" s="12">
        <f t="shared" si="6"/>
        <v>0</v>
      </c>
      <c r="R323" s="33" t="str">
        <f t="shared" si="7"/>
        <v>TBD</v>
      </c>
      <c r="S323" s="33" t="str">
        <f t="shared" si="8"/>
        <v>TBD</v>
      </c>
      <c r="T323" s="33" t="str">
        <f t="shared" si="9"/>
        <v>TBD</v>
      </c>
      <c r="U323" s="3" t="str">
        <f>iferror(VLOOKUP(B323,Calendar!$A$2:$C$1001,2,false),"TBD")</f>
        <v>TBD</v>
      </c>
      <c r="V323" s="3" t="str">
        <f>iferror(VLOOKUP(B323,Calendar!$A$2:$C$1001,3,false),"TBD")</f>
        <v>TBD</v>
      </c>
    </row>
    <row r="324">
      <c r="A324" s="8" t="str">
        <f>VLOOKUP(B324,'FD Salaries'!$M$2:$T$1000,8,false)</f>
        <v>RB</v>
      </c>
      <c r="B324" s="3" t="s">
        <v>2547</v>
      </c>
      <c r="C324" s="12" t="str">
        <f>iferror(VLOOKUP(B324,'FD Salaries'!$M$2:$P$1000,3,false)," ")</f>
        <v/>
      </c>
      <c r="D324" s="12" t="str">
        <f>iferror(VLOOKUP(B324,'FD Salaries'!$M$2:$P$1000,4,false)," ")</f>
        <v/>
      </c>
      <c r="E324" s="12">
        <f>VLOOKUP(B324,'FD Salaries'!$M$2:$T$1000,5,false)</f>
        <v>0</v>
      </c>
      <c r="F324" s="30">
        <f>VLOOKUP(B324,'FD Salaries'!$M$2:$N$1000,2,false)</f>
        <v>4500</v>
      </c>
      <c r="G324" s="31">
        <f t="shared" si="1"/>
        <v>9</v>
      </c>
      <c r="H324" s="31">
        <f t="shared" si="2"/>
        <v>13.5</v>
      </c>
      <c r="I324" s="31">
        <f t="shared" si="3"/>
        <v>18</v>
      </c>
      <c r="J324" s="3" t="str">
        <f>VLOOKUP(B324,'FD Salaries'!$M$2:$T$1000,6,false)</f>
        <v>PIT</v>
      </c>
      <c r="K324" s="3" t="str">
        <f>VLOOKUP(B324,'FD Salaries'!$M$2:$T$1000,7,false)</f>
        <v>MIA</v>
      </c>
      <c r="L324" s="32">
        <f>VLOOKUP(K324,'FD DvP'!A$2:F$34,if(A324="D",6,if(A324="TE",5,if(A324="WR",4,if(A324="RB",3,2)))),FALSE)/VLOOKUP("AVG",'FD DvP'!$A$2:$F$34,if(A324="D",6,if(A324="TE",5,if(A324="WR",4,if(A324="RB",3,2)))),false)</f>
        <v>0.8984526112</v>
      </c>
      <c r="M324" s="8">
        <f>VLOOKUP(J324,Odds!$L$2:$M$31,2,false)</f>
        <v>27.75</v>
      </c>
      <c r="N324" s="12">
        <f>VLOOKUP(if(A324="DST",K324,J324),'Avg Line'!$A$1:$B$32,2,false)</f>
        <v>32.94</v>
      </c>
      <c r="O324" s="31">
        <f t="shared" si="4"/>
        <v>0.8424408015</v>
      </c>
      <c r="P324" s="12">
        <f t="shared" si="5"/>
        <v>0</v>
      </c>
      <c r="Q324" s="12">
        <f t="shared" si="6"/>
        <v>0</v>
      </c>
      <c r="R324" s="33" t="str">
        <f t="shared" si="7"/>
        <v>TBD</v>
      </c>
      <c r="S324" s="33" t="str">
        <f t="shared" si="8"/>
        <v>TBD</v>
      </c>
      <c r="T324" s="33" t="str">
        <f t="shared" si="9"/>
        <v>TBD</v>
      </c>
      <c r="U324" s="3" t="str">
        <f>iferror(VLOOKUP(B324,Calendar!$A$2:$C$1001,2,false),"TBD")</f>
        <v>TBD</v>
      </c>
      <c r="V324" s="3" t="str">
        <f>iferror(VLOOKUP(B324,Calendar!$A$2:$C$1001,3,false),"TBD")</f>
        <v>TBD</v>
      </c>
    </row>
    <row r="325">
      <c r="A325" s="8" t="str">
        <f>VLOOKUP(B325,'FD Salaries'!$M$2:$T$1000,8,false)</f>
        <v>RB</v>
      </c>
      <c r="B325" s="3" t="s">
        <v>2548</v>
      </c>
      <c r="C325" s="12" t="str">
        <f>iferror(VLOOKUP(B325,'FD Salaries'!$M$2:$P$1000,3,false)," ")</f>
        <v/>
      </c>
      <c r="D325" s="12" t="str">
        <f>iferror(VLOOKUP(B325,'FD Salaries'!$M$2:$P$1000,4,false)," ")</f>
        <v/>
      </c>
      <c r="E325" s="12">
        <f>VLOOKUP(B325,'FD Salaries'!$M$2:$T$1000,5,false)</f>
        <v>0</v>
      </c>
      <c r="F325" s="30">
        <f>VLOOKUP(B325,'FD Salaries'!$M$2:$N$1000,2,false)</f>
        <v>4500</v>
      </c>
      <c r="G325" s="31">
        <f t="shared" si="1"/>
        <v>9</v>
      </c>
      <c r="H325" s="31">
        <f t="shared" si="2"/>
        <v>13.5</v>
      </c>
      <c r="I325" s="31">
        <f t="shared" si="3"/>
        <v>18</v>
      </c>
      <c r="J325" s="3" t="str">
        <f>VLOOKUP(B325,'FD Salaries'!$M$2:$T$1000,6,false)</f>
        <v>SD</v>
      </c>
      <c r="K325" s="3" t="str">
        <f>VLOOKUP(B325,'FD Salaries'!$M$2:$T$1000,7,false)</f>
        <v>DEN</v>
      </c>
      <c r="L325" s="32">
        <f>VLOOKUP(K325,'FD DvP'!A$2:F$34,if(A325="D",6,if(A325="TE",5,if(A325="WR",4,if(A325="RB",3,2)))),FALSE)/VLOOKUP("AVG",'FD DvP'!$A$2:$F$34,if(A325="D",6,if(A325="TE",5,if(A325="WR",4,if(A325="RB",3,2)))),false)</f>
        <v>1.132495164</v>
      </c>
      <c r="M325" s="8">
        <f>VLOOKUP(J325,Odds!$L$2:$M$31,2,false)</f>
        <v>21</v>
      </c>
      <c r="N325" s="12">
        <f>VLOOKUP(if(A325="DST",K325,J325),'Avg Line'!$A$1:$B$32,2,false)</f>
        <v>24.4</v>
      </c>
      <c r="O325" s="31">
        <f t="shared" si="4"/>
        <v>0.8606557377</v>
      </c>
      <c r="P325" s="12">
        <f t="shared" si="5"/>
        <v>0</v>
      </c>
      <c r="Q325" s="12">
        <f t="shared" si="6"/>
        <v>0</v>
      </c>
      <c r="R325" s="33" t="str">
        <f t="shared" si="7"/>
        <v>TBD</v>
      </c>
      <c r="S325" s="33" t="str">
        <f t="shared" si="8"/>
        <v>TBD</v>
      </c>
      <c r="T325" s="33" t="str">
        <f t="shared" si="9"/>
        <v>TBD</v>
      </c>
      <c r="U325" s="3" t="str">
        <f>iferror(VLOOKUP(B325,Calendar!$A$2:$C$1001,2,false),"TBD")</f>
        <v>TBD</v>
      </c>
      <c r="V325" s="3" t="str">
        <f>iferror(VLOOKUP(B325,Calendar!$A$2:$C$1001,3,false),"TBD")</f>
        <v>TBD</v>
      </c>
    </row>
    <row r="326">
      <c r="A326" s="8" t="str">
        <f>VLOOKUP(B326,'FD Salaries'!$M$2:$T$1000,8,false)</f>
        <v>RB</v>
      </c>
      <c r="B326" s="3" t="s">
        <v>2549</v>
      </c>
      <c r="C326" s="12" t="str">
        <f>iferror(VLOOKUP(B326,'FD Salaries'!$M$2:$P$1000,3,false)," ")</f>
        <v>IR</v>
      </c>
      <c r="D326" s="12" t="str">
        <f>iferror(VLOOKUP(B326,'FD Salaries'!$M$2:$P$1000,4,false)," ")</f>
        <v>Undisclosed</v>
      </c>
      <c r="E326" s="12">
        <f>VLOOKUP(B326,'FD Salaries'!$M$2:$T$1000,5,false)</f>
        <v>0</v>
      </c>
      <c r="F326" s="30">
        <f>VLOOKUP(B326,'FD Salaries'!$M$2:$N$1000,2,false)</f>
        <v>4500</v>
      </c>
      <c r="G326" s="31">
        <f t="shared" si="1"/>
        <v>9</v>
      </c>
      <c r="H326" s="31">
        <f t="shared" si="2"/>
        <v>13.5</v>
      </c>
      <c r="I326" s="31">
        <f t="shared" si="3"/>
        <v>18</v>
      </c>
      <c r="J326" s="3" t="str">
        <f>VLOOKUP(B326,'FD Salaries'!$M$2:$T$1000,6,false)</f>
        <v>SEA</v>
      </c>
      <c r="K326" s="3" t="str">
        <f>VLOOKUP(B326,'FD Salaries'!$M$2:$T$1000,7,false)</f>
        <v>ATL</v>
      </c>
      <c r="L326" s="32">
        <f>VLOOKUP(K326,'FD DvP'!A$2:F$34,if(A326="D",6,if(A326="TE",5,if(A326="WR",4,if(A326="RB",3,2)))),FALSE)/VLOOKUP("AVG",'FD DvP'!$A$2:$F$34,if(A326="D",6,if(A326="TE",5,if(A326="WR",4,if(A326="RB",3,2)))),false)</f>
        <v>1.172147002</v>
      </c>
      <c r="M326" s="8">
        <f>VLOOKUP(J326,Odds!$L$2:$M$31,2,false)</f>
        <v>26</v>
      </c>
      <c r="N326" s="12">
        <f>VLOOKUP(if(A326="DST",K326,J326),'Avg Line'!$A$1:$B$32,2,false)</f>
        <v>23.88</v>
      </c>
      <c r="O326" s="31">
        <f t="shared" si="4"/>
        <v>1.088777219</v>
      </c>
      <c r="P326" s="12">
        <f t="shared" si="5"/>
        <v>0</v>
      </c>
      <c r="Q326" s="12">
        <f t="shared" si="6"/>
        <v>0</v>
      </c>
      <c r="R326" s="33" t="str">
        <f t="shared" si="7"/>
        <v>TBD</v>
      </c>
      <c r="S326" s="33" t="str">
        <f t="shared" si="8"/>
        <v>TBD</v>
      </c>
      <c r="T326" s="33" t="str">
        <f t="shared" si="9"/>
        <v>TBD</v>
      </c>
      <c r="U326" s="3" t="str">
        <f>iferror(VLOOKUP(B326,Calendar!$A$2:$C$1001,2,false),"TBD")</f>
        <v>TBD</v>
      </c>
      <c r="V326" s="3" t="str">
        <f>iferror(VLOOKUP(B326,Calendar!$A$2:$C$1001,3,false),"TBD")</f>
        <v>TBD</v>
      </c>
    </row>
    <row r="327">
      <c r="A327" s="8" t="str">
        <f>VLOOKUP(B327,'FD Salaries'!$M$2:$T$1000,8,false)</f>
        <v>RB</v>
      </c>
      <c r="B327" s="3" t="s">
        <v>2550</v>
      </c>
      <c r="C327" s="12" t="str">
        <f>iferror(VLOOKUP(B327,'FD Salaries'!$M$2:$P$1000,3,false)," ")</f>
        <v/>
      </c>
      <c r="D327" s="12" t="str">
        <f>iferror(VLOOKUP(B327,'FD Salaries'!$M$2:$P$1000,4,false)," ")</f>
        <v/>
      </c>
      <c r="E327" s="12">
        <f>VLOOKUP(B327,'FD Salaries'!$M$2:$T$1000,5,false)</f>
        <v>0</v>
      </c>
      <c r="F327" s="30">
        <f>VLOOKUP(B327,'FD Salaries'!$M$2:$N$1000,2,false)</f>
        <v>4500</v>
      </c>
      <c r="G327" s="31">
        <f t="shared" si="1"/>
        <v>9</v>
      </c>
      <c r="H327" s="31">
        <f t="shared" si="2"/>
        <v>13.5</v>
      </c>
      <c r="I327" s="31">
        <f t="shared" si="3"/>
        <v>18</v>
      </c>
      <c r="J327" s="3" t="str">
        <f>VLOOKUP(B327,'FD Salaries'!$M$2:$T$1000,6,false)</f>
        <v>SEA</v>
      </c>
      <c r="K327" s="3" t="str">
        <f>VLOOKUP(B327,'FD Salaries'!$M$2:$T$1000,7,false)</f>
        <v>ATL</v>
      </c>
      <c r="L327" s="32">
        <f>VLOOKUP(K327,'FD DvP'!A$2:F$34,if(A327="D",6,if(A327="TE",5,if(A327="WR",4,if(A327="RB",3,2)))),FALSE)/VLOOKUP("AVG",'FD DvP'!$A$2:$F$34,if(A327="D",6,if(A327="TE",5,if(A327="WR",4,if(A327="RB",3,2)))),false)</f>
        <v>1.172147002</v>
      </c>
      <c r="M327" s="8">
        <f>VLOOKUP(J327,Odds!$L$2:$M$31,2,false)</f>
        <v>26</v>
      </c>
      <c r="N327" s="12">
        <f>VLOOKUP(if(A327="DST",K327,J327),'Avg Line'!$A$1:$B$32,2,false)</f>
        <v>23.88</v>
      </c>
      <c r="O327" s="31">
        <f t="shared" si="4"/>
        <v>1.088777219</v>
      </c>
      <c r="P327" s="12">
        <f t="shared" si="5"/>
        <v>0</v>
      </c>
      <c r="Q327" s="12">
        <f t="shared" si="6"/>
        <v>0</v>
      </c>
      <c r="R327" s="33" t="str">
        <f t="shared" si="7"/>
        <v>TBD</v>
      </c>
      <c r="S327" s="33" t="str">
        <f t="shared" si="8"/>
        <v>TBD</v>
      </c>
      <c r="T327" s="33" t="str">
        <f t="shared" si="9"/>
        <v>TBD</v>
      </c>
      <c r="U327" s="3" t="str">
        <f>iferror(VLOOKUP(B327,Calendar!$A$2:$C$1001,2,false),"TBD")</f>
        <v>TBD</v>
      </c>
      <c r="V327" s="3" t="str">
        <f>iferror(VLOOKUP(B327,Calendar!$A$2:$C$1001,3,false),"TBD")</f>
        <v>TBD</v>
      </c>
    </row>
    <row r="328">
      <c r="A328" s="8" t="str">
        <f>VLOOKUP(B328,'FD Salaries'!$M$2:$T$1000,8,false)</f>
        <v>RB</v>
      </c>
      <c r="B328" s="3" t="s">
        <v>2551</v>
      </c>
      <c r="C328" s="12" t="str">
        <f>iferror(VLOOKUP(B328,'FD Salaries'!$M$2:$P$1000,3,false)," ")</f>
        <v/>
      </c>
      <c r="D328" s="12" t="str">
        <f>iferror(VLOOKUP(B328,'FD Salaries'!$M$2:$P$1000,4,false)," ")</f>
        <v/>
      </c>
      <c r="E328" s="12">
        <f>VLOOKUP(B328,'FD Salaries'!$M$2:$T$1000,5,false)</f>
        <v>0</v>
      </c>
      <c r="F328" s="30">
        <f>VLOOKUP(B328,'FD Salaries'!$M$2:$N$1000,2,false)</f>
        <v>4500</v>
      </c>
      <c r="G328" s="31">
        <f t="shared" si="1"/>
        <v>9</v>
      </c>
      <c r="H328" s="31">
        <f t="shared" si="2"/>
        <v>13.5</v>
      </c>
      <c r="I328" s="31">
        <f t="shared" si="3"/>
        <v>18</v>
      </c>
      <c r="J328" s="3" t="str">
        <f>VLOOKUP(B328,'FD Salaries'!$M$2:$T$1000,6,false)</f>
        <v>SEA</v>
      </c>
      <c r="K328" s="3" t="str">
        <f>VLOOKUP(B328,'FD Salaries'!$M$2:$T$1000,7,false)</f>
        <v>ATL</v>
      </c>
      <c r="L328" s="32">
        <f>VLOOKUP(K328,'FD DvP'!A$2:F$34,if(A328="D",6,if(A328="TE",5,if(A328="WR",4,if(A328="RB",3,2)))),FALSE)/VLOOKUP("AVG",'FD DvP'!$A$2:$F$34,if(A328="D",6,if(A328="TE",5,if(A328="WR",4,if(A328="RB",3,2)))),false)</f>
        <v>1.172147002</v>
      </c>
      <c r="M328" s="8">
        <f>VLOOKUP(J328,Odds!$L$2:$M$31,2,false)</f>
        <v>26</v>
      </c>
      <c r="N328" s="12">
        <f>VLOOKUP(if(A328="DST",K328,J328),'Avg Line'!$A$1:$B$32,2,false)</f>
        <v>23.88</v>
      </c>
      <c r="O328" s="31">
        <f t="shared" si="4"/>
        <v>1.088777219</v>
      </c>
      <c r="P328" s="12">
        <f t="shared" si="5"/>
        <v>0</v>
      </c>
      <c r="Q328" s="12">
        <f t="shared" si="6"/>
        <v>0</v>
      </c>
      <c r="R328" s="33" t="str">
        <f t="shared" si="7"/>
        <v>TBD</v>
      </c>
      <c r="S328" s="33" t="str">
        <f t="shared" si="8"/>
        <v>TBD</v>
      </c>
      <c r="T328" s="33" t="str">
        <f t="shared" si="9"/>
        <v>TBD</v>
      </c>
      <c r="U328" s="3" t="str">
        <f>iferror(VLOOKUP(B328,Calendar!$A$2:$C$1001,2,false),"TBD")</f>
        <v>TBD</v>
      </c>
      <c r="V328" s="3" t="str">
        <f>iferror(VLOOKUP(B328,Calendar!$A$2:$C$1001,3,false),"TBD")</f>
        <v>TBD</v>
      </c>
    </row>
    <row r="329">
      <c r="A329" s="8" t="str">
        <f>VLOOKUP(B329,'FD Salaries'!$M$2:$T$1000,8,false)</f>
        <v>RB</v>
      </c>
      <c r="B329" s="3" t="s">
        <v>2552</v>
      </c>
      <c r="C329" s="12" t="str">
        <f>iferror(VLOOKUP(B329,'FD Salaries'!$M$2:$P$1000,3,false)," ")</f>
        <v>IR</v>
      </c>
      <c r="D329" s="12" t="str">
        <f>iferror(VLOOKUP(B329,'FD Salaries'!$M$2:$P$1000,4,false)," ")</f>
        <v>Achilles</v>
      </c>
      <c r="E329" s="12">
        <f>VLOOKUP(B329,'FD Salaries'!$M$2:$T$1000,5,false)</f>
        <v>0</v>
      </c>
      <c r="F329" s="30">
        <f>VLOOKUP(B329,'FD Salaries'!$M$2:$N$1000,2,false)</f>
        <v>4500</v>
      </c>
      <c r="G329" s="31">
        <f t="shared" si="1"/>
        <v>9</v>
      </c>
      <c r="H329" s="31">
        <f t="shared" si="2"/>
        <v>13.5</v>
      </c>
      <c r="I329" s="31">
        <f t="shared" si="3"/>
        <v>18</v>
      </c>
      <c r="J329" s="3" t="str">
        <f>VLOOKUP(B329,'FD Salaries'!$M$2:$T$1000,6,false)</f>
        <v>SEA</v>
      </c>
      <c r="K329" s="3" t="str">
        <f>VLOOKUP(B329,'FD Salaries'!$M$2:$T$1000,7,false)</f>
        <v>ATL</v>
      </c>
      <c r="L329" s="32">
        <f>VLOOKUP(K329,'FD DvP'!A$2:F$34,if(A329="D",6,if(A329="TE",5,if(A329="WR",4,if(A329="RB",3,2)))),FALSE)/VLOOKUP("AVG",'FD DvP'!$A$2:$F$34,if(A329="D",6,if(A329="TE",5,if(A329="WR",4,if(A329="RB",3,2)))),false)</f>
        <v>1.172147002</v>
      </c>
      <c r="M329" s="8">
        <f>VLOOKUP(J329,Odds!$L$2:$M$31,2,false)</f>
        <v>26</v>
      </c>
      <c r="N329" s="12">
        <f>VLOOKUP(if(A329="DST",K329,J329),'Avg Line'!$A$1:$B$32,2,false)</f>
        <v>23.88</v>
      </c>
      <c r="O329" s="31">
        <f t="shared" si="4"/>
        <v>1.088777219</v>
      </c>
      <c r="P329" s="12">
        <f t="shared" si="5"/>
        <v>0</v>
      </c>
      <c r="Q329" s="12">
        <f t="shared" si="6"/>
        <v>0</v>
      </c>
      <c r="R329" s="33" t="str">
        <f t="shared" si="7"/>
        <v>TBD</v>
      </c>
      <c r="S329" s="33" t="str">
        <f t="shared" si="8"/>
        <v>TBD</v>
      </c>
      <c r="T329" s="33" t="str">
        <f t="shared" si="9"/>
        <v>TBD</v>
      </c>
      <c r="U329" s="3" t="str">
        <f>iferror(VLOOKUP(B329,Calendar!$A$2:$C$1001,2,false),"TBD")</f>
        <v>TBD</v>
      </c>
      <c r="V329" s="3" t="str">
        <f>iferror(VLOOKUP(B329,Calendar!$A$2:$C$1001,3,false),"TBD")</f>
        <v>TBD</v>
      </c>
    </row>
    <row r="330">
      <c r="A330" s="8" t="str">
        <f>VLOOKUP(B330,'FD Salaries'!$M$2:$T$1000,8,false)</f>
        <v>RB</v>
      </c>
      <c r="B330" s="3" t="s">
        <v>723</v>
      </c>
      <c r="C330" s="12" t="str">
        <f>iferror(VLOOKUP(B330,'FD Salaries'!$M$2:$P$1000,3,false)," ")</f>
        <v/>
      </c>
      <c r="D330" s="12" t="str">
        <f>iferror(VLOOKUP(B330,'FD Salaries'!$M$2:$P$1000,4,false)," ")</f>
        <v/>
      </c>
      <c r="E330" s="12">
        <f>VLOOKUP(B330,'FD Salaries'!$M$2:$T$1000,5,false)</f>
        <v>0</v>
      </c>
      <c r="F330" s="30">
        <f>VLOOKUP(B330,'FD Salaries'!$M$2:$N$1000,2,false)</f>
        <v>4500</v>
      </c>
      <c r="G330" s="31">
        <f t="shared" si="1"/>
        <v>9</v>
      </c>
      <c r="H330" s="31">
        <f t="shared" si="2"/>
        <v>13.5</v>
      </c>
      <c r="I330" s="31">
        <f t="shared" si="3"/>
        <v>18</v>
      </c>
      <c r="J330" s="3" t="str">
        <f>VLOOKUP(B330,'FD Salaries'!$M$2:$T$1000,6,false)</f>
        <v>TEN</v>
      </c>
      <c r="K330" s="3" t="str">
        <f>VLOOKUP(B330,'FD Salaries'!$M$2:$T$1000,7,false)</f>
        <v>CLE</v>
      </c>
      <c r="L330" s="32">
        <f>VLOOKUP(K330,'FD DvP'!A$2:F$34,if(A330="D",6,if(A330="TE",5,if(A330="WR",4,if(A330="RB",3,2)))),FALSE)/VLOOKUP("AVG",'FD DvP'!$A$2:$F$34,if(A330="D",6,if(A330="TE",5,if(A330="WR",4,if(A330="RB",3,2)))),false)</f>
        <v>1.127659574</v>
      </c>
      <c r="M330" s="8">
        <f>VLOOKUP(J330,Odds!$L$2:$M$31,2,false)</f>
        <v>26.25</v>
      </c>
      <c r="N330" s="12">
        <f>VLOOKUP(if(A330="DST",K330,J330),'Avg Line'!$A$1:$B$32,2,false)</f>
        <v>20.3</v>
      </c>
      <c r="O330" s="31">
        <f t="shared" si="4"/>
        <v>1.293103448</v>
      </c>
      <c r="P330" s="12">
        <f t="shared" si="5"/>
        <v>0</v>
      </c>
      <c r="Q330" s="12">
        <f t="shared" si="6"/>
        <v>0</v>
      </c>
      <c r="R330" s="33" t="str">
        <f t="shared" si="7"/>
        <v>TBD</v>
      </c>
      <c r="S330" s="33" t="str">
        <f t="shared" si="8"/>
        <v>TBD</v>
      </c>
      <c r="T330" s="33" t="str">
        <f t="shared" si="9"/>
        <v>TBD</v>
      </c>
      <c r="U330" s="3" t="str">
        <f>iferror(VLOOKUP(B330,Calendar!$A$2:$C$1001,2,false),"TBD")</f>
        <v>TBD</v>
      </c>
      <c r="V330" s="3" t="str">
        <f>iferror(VLOOKUP(B330,Calendar!$A$2:$C$1001,3,false),"TBD")</f>
        <v>TBD</v>
      </c>
    </row>
    <row r="331">
      <c r="A331" s="8" t="str">
        <f>VLOOKUP(B331,'FD Salaries'!$M$2:$T$1000,8,false)</f>
        <v>RB</v>
      </c>
      <c r="B331" s="3" t="s">
        <v>2553</v>
      </c>
      <c r="C331" s="12" t="str">
        <f>iferror(VLOOKUP(B331,'FD Salaries'!$M$2:$P$1000,3,false)," ")</f>
        <v/>
      </c>
      <c r="D331" s="12" t="str">
        <f>iferror(VLOOKUP(B331,'FD Salaries'!$M$2:$P$1000,4,false)," ")</f>
        <v/>
      </c>
      <c r="E331" s="12">
        <f>VLOOKUP(B331,'FD Salaries'!$M$2:$T$1000,5,false)</f>
        <v>0</v>
      </c>
      <c r="F331" s="30">
        <f>VLOOKUP(B331,'FD Salaries'!$M$2:$N$1000,2,false)</f>
        <v>4500</v>
      </c>
      <c r="G331" s="31">
        <f t="shared" si="1"/>
        <v>9</v>
      </c>
      <c r="H331" s="31">
        <f t="shared" si="2"/>
        <v>13.5</v>
      </c>
      <c r="I331" s="31">
        <f t="shared" si="3"/>
        <v>18</v>
      </c>
      <c r="J331" s="3" t="str">
        <f>VLOOKUP(B331,'FD Salaries'!$M$2:$T$1000,6,false)</f>
        <v>TEN</v>
      </c>
      <c r="K331" s="3" t="str">
        <f>VLOOKUP(B331,'FD Salaries'!$M$2:$T$1000,7,false)</f>
        <v>CLE</v>
      </c>
      <c r="L331" s="32">
        <f>VLOOKUP(K331,'FD DvP'!A$2:F$34,if(A331="D",6,if(A331="TE",5,if(A331="WR",4,if(A331="RB",3,2)))),FALSE)/VLOOKUP("AVG",'FD DvP'!$A$2:$F$34,if(A331="D",6,if(A331="TE",5,if(A331="WR",4,if(A331="RB",3,2)))),false)</f>
        <v>1.127659574</v>
      </c>
      <c r="M331" s="8">
        <f>VLOOKUP(J331,Odds!$L$2:$M$31,2,false)</f>
        <v>26.25</v>
      </c>
      <c r="N331" s="12">
        <f>VLOOKUP(if(A331="DST",K331,J331),'Avg Line'!$A$1:$B$32,2,false)</f>
        <v>20.3</v>
      </c>
      <c r="O331" s="31">
        <f t="shared" si="4"/>
        <v>1.293103448</v>
      </c>
      <c r="P331" s="12">
        <f t="shared" si="5"/>
        <v>0</v>
      </c>
      <c r="Q331" s="12">
        <f t="shared" si="6"/>
        <v>0</v>
      </c>
      <c r="R331" s="33" t="str">
        <f t="shared" si="7"/>
        <v>TBD</v>
      </c>
      <c r="S331" s="33" t="str">
        <f t="shared" si="8"/>
        <v>TBD</v>
      </c>
      <c r="T331" s="33" t="str">
        <f t="shared" si="9"/>
        <v>TBD</v>
      </c>
      <c r="U331" s="3" t="str">
        <f>iferror(VLOOKUP(B331,Calendar!$A$2:$C$1001,2,false),"TBD")</f>
        <v>TBD</v>
      </c>
      <c r="V331" s="3" t="str">
        <f>iferror(VLOOKUP(B331,Calendar!$A$2:$C$1001,3,false),"TBD")</f>
        <v>TBD</v>
      </c>
    </row>
    <row r="332">
      <c r="A332" s="8" t="str">
        <f>VLOOKUP(B332,'FD Salaries'!$M$2:$T$1000,8,false)</f>
        <v>RB</v>
      </c>
      <c r="B332" s="3" t="s">
        <v>2554</v>
      </c>
      <c r="C332" s="12" t="str">
        <f>iferror(VLOOKUP(B332,'FD Salaries'!$M$2:$P$1000,3,false)," ")</f>
        <v>O</v>
      </c>
      <c r="D332" s="12" t="str">
        <f>iferror(VLOOKUP(B332,'FD Salaries'!$M$2:$P$1000,4,false)," ")</f>
        <v>Suspension</v>
      </c>
      <c r="E332" s="12">
        <f>VLOOKUP(B332,'FD Salaries'!$M$2:$T$1000,5,false)</f>
        <v>0</v>
      </c>
      <c r="F332" s="30">
        <f>VLOOKUP(B332,'FD Salaries'!$M$2:$N$1000,2,false)</f>
        <v>4500</v>
      </c>
      <c r="G332" s="31">
        <f t="shared" si="1"/>
        <v>9</v>
      </c>
      <c r="H332" s="31">
        <f t="shared" si="2"/>
        <v>13.5</v>
      </c>
      <c r="I332" s="31">
        <f t="shared" si="3"/>
        <v>18</v>
      </c>
      <c r="J332" s="3" t="str">
        <f>VLOOKUP(B332,'FD Salaries'!$M$2:$T$1000,6,false)</f>
        <v>WAS</v>
      </c>
      <c r="K332" s="3" t="str">
        <f>VLOOKUP(B332,'FD Salaries'!$M$2:$T$1000,7,false)</f>
        <v>PHI</v>
      </c>
      <c r="L332" s="32">
        <f>VLOOKUP(K332,'FD DvP'!A$2:F$34,if(A332="D",6,if(A332="TE",5,if(A332="WR",4,if(A332="RB",3,2)))),FALSE)/VLOOKUP("AVG",'FD DvP'!$A$2:$F$34,if(A332="D",6,if(A332="TE",5,if(A332="WR",4,if(A332="RB",3,2)))),false)</f>
        <v>0.8510638298</v>
      </c>
      <c r="M332" s="8">
        <f>VLOOKUP(J332,Odds!$L$2:$M$31,2,false)</f>
        <v>21.5</v>
      </c>
      <c r="N332" s="12">
        <f>VLOOKUP(if(A332="DST",K332,J332),'Avg Line'!$A$1:$B$32,2,false)</f>
        <v>23.65</v>
      </c>
      <c r="O332" s="31">
        <f t="shared" si="4"/>
        <v>0.9090909091</v>
      </c>
      <c r="P332" s="12">
        <f t="shared" si="5"/>
        <v>0</v>
      </c>
      <c r="Q332" s="12">
        <f t="shared" si="6"/>
        <v>0</v>
      </c>
      <c r="R332" s="33" t="str">
        <f t="shared" si="7"/>
        <v>TBD</v>
      </c>
      <c r="S332" s="33" t="str">
        <f t="shared" si="8"/>
        <v>TBD</v>
      </c>
      <c r="T332" s="33" t="str">
        <f t="shared" si="9"/>
        <v>TBD</v>
      </c>
      <c r="U332" s="3" t="str">
        <f>iferror(VLOOKUP(B332,Calendar!$A$2:$C$1001,2,false),"TBD")</f>
        <v>TBD</v>
      </c>
      <c r="V332" s="3" t="str">
        <f>iferror(VLOOKUP(B332,Calendar!$A$2:$C$1001,3,false),"TBD")</f>
        <v>TBD</v>
      </c>
    </row>
    <row r="333">
      <c r="A333" s="8" t="str">
        <f>VLOOKUP(B333,'FD Salaries'!$M$2:$T$1000,8,false)</f>
        <v>RB</v>
      </c>
      <c r="B333" s="3" t="s">
        <v>2555</v>
      </c>
      <c r="C333" s="12" t="str">
        <f>iferror(VLOOKUP(B333,'FD Salaries'!$M$2:$P$1000,3,false)," ")</f>
        <v/>
      </c>
      <c r="D333" s="12" t="str">
        <f>iferror(VLOOKUP(B333,'FD Salaries'!$M$2:$P$1000,4,false)," ")</f>
        <v/>
      </c>
      <c r="E333" s="12">
        <f>VLOOKUP(B333,'FD Salaries'!$M$2:$T$1000,5,false)</f>
        <v>0</v>
      </c>
      <c r="F333" s="30">
        <f>VLOOKUP(B333,'FD Salaries'!$M$2:$N$1000,2,false)</f>
        <v>4500</v>
      </c>
      <c r="G333" s="31">
        <f t="shared" si="1"/>
        <v>9</v>
      </c>
      <c r="H333" s="31">
        <f t="shared" si="2"/>
        <v>13.5</v>
      </c>
      <c r="I333" s="31">
        <f t="shared" si="3"/>
        <v>18</v>
      </c>
      <c r="J333" s="3" t="str">
        <f>VLOOKUP(B333,'FD Salaries'!$M$2:$T$1000,6,false)</f>
        <v>WAS</v>
      </c>
      <c r="K333" s="3" t="str">
        <f>VLOOKUP(B333,'FD Salaries'!$M$2:$T$1000,7,false)</f>
        <v>PHI</v>
      </c>
      <c r="L333" s="32">
        <f>VLOOKUP(K333,'FD DvP'!A$2:F$34,if(A333="D",6,if(A333="TE",5,if(A333="WR",4,if(A333="RB",3,2)))),FALSE)/VLOOKUP("AVG",'FD DvP'!$A$2:$F$34,if(A333="D",6,if(A333="TE",5,if(A333="WR",4,if(A333="RB",3,2)))),false)</f>
        <v>0.8510638298</v>
      </c>
      <c r="M333" s="8">
        <f>VLOOKUP(J333,Odds!$L$2:$M$31,2,false)</f>
        <v>21.5</v>
      </c>
      <c r="N333" s="12">
        <f>VLOOKUP(if(A333="DST",K333,J333),'Avg Line'!$A$1:$B$32,2,false)</f>
        <v>23.65</v>
      </c>
      <c r="O333" s="31">
        <f t="shared" si="4"/>
        <v>0.9090909091</v>
      </c>
      <c r="P333" s="12">
        <f t="shared" si="5"/>
        <v>0</v>
      </c>
      <c r="Q333" s="12">
        <f t="shared" si="6"/>
        <v>0</v>
      </c>
      <c r="R333" s="33" t="str">
        <f t="shared" si="7"/>
        <v>TBD</v>
      </c>
      <c r="S333" s="33" t="str">
        <f t="shared" si="8"/>
        <v>TBD</v>
      </c>
      <c r="T333" s="33" t="str">
        <f t="shared" si="9"/>
        <v>TBD</v>
      </c>
      <c r="U333" s="3" t="str">
        <f>iferror(VLOOKUP(B333,Calendar!$A$2:$C$1001,2,false),"TBD")</f>
        <v>TBD</v>
      </c>
      <c r="V333" s="3" t="str">
        <f>iferror(VLOOKUP(B333,Calendar!$A$2:$C$1001,3,false),"TBD")</f>
        <v>TBD</v>
      </c>
    </row>
    <row r="334">
      <c r="A334" s="8" t="str">
        <f>VLOOKUP(B334,'FD Salaries'!$M$2:$T$1000,8,false)</f>
        <v>RB</v>
      </c>
      <c r="B334" s="3" t="s">
        <v>2556</v>
      </c>
      <c r="C334" s="12" t="str">
        <f>iferror(VLOOKUP(B334,'FD Salaries'!$M$2:$P$1000,3,false)," ")</f>
        <v>IR</v>
      </c>
      <c r="D334" s="12" t="str">
        <f>iferror(VLOOKUP(B334,'FD Salaries'!$M$2:$P$1000,4,false)," ")</f>
        <v>Elbow</v>
      </c>
      <c r="E334" s="12">
        <f>VLOOKUP(B334,'FD Salaries'!$M$2:$T$1000,5,false)</f>
        <v>0</v>
      </c>
      <c r="F334" s="30">
        <f>VLOOKUP(B334,'FD Salaries'!$M$2:$N$1000,2,false)</f>
        <v>4500</v>
      </c>
      <c r="G334" s="31">
        <f t="shared" si="1"/>
        <v>9</v>
      </c>
      <c r="H334" s="31">
        <f t="shared" si="2"/>
        <v>13.5</v>
      </c>
      <c r="I334" s="31">
        <f t="shared" si="3"/>
        <v>18</v>
      </c>
      <c r="J334" s="3" t="str">
        <f>VLOOKUP(B334,'FD Salaries'!$M$2:$T$1000,6,false)</f>
        <v>WAS</v>
      </c>
      <c r="K334" s="3" t="str">
        <f>VLOOKUP(B334,'FD Salaries'!$M$2:$T$1000,7,false)</f>
        <v>PHI</v>
      </c>
      <c r="L334" s="32">
        <f>VLOOKUP(K334,'FD DvP'!A$2:F$34,if(A334="D",6,if(A334="TE",5,if(A334="WR",4,if(A334="RB",3,2)))),FALSE)/VLOOKUP("AVG",'FD DvP'!$A$2:$F$34,if(A334="D",6,if(A334="TE",5,if(A334="WR",4,if(A334="RB",3,2)))),false)</f>
        <v>0.8510638298</v>
      </c>
      <c r="M334" s="8">
        <f>VLOOKUP(J334,Odds!$L$2:$M$31,2,false)</f>
        <v>21.5</v>
      </c>
      <c r="N334" s="12">
        <f>VLOOKUP(if(A334="DST",K334,J334),'Avg Line'!$A$1:$B$32,2,false)</f>
        <v>23.65</v>
      </c>
      <c r="O334" s="31">
        <f t="shared" si="4"/>
        <v>0.9090909091</v>
      </c>
      <c r="P334" s="12">
        <f t="shared" si="5"/>
        <v>0</v>
      </c>
      <c r="Q334" s="12">
        <f t="shared" si="6"/>
        <v>0</v>
      </c>
      <c r="R334" s="33" t="str">
        <f t="shared" si="7"/>
        <v>TBD</v>
      </c>
      <c r="S334" s="33" t="str">
        <f t="shared" si="8"/>
        <v>TBD</v>
      </c>
      <c r="T334" s="33" t="str">
        <f t="shared" si="9"/>
        <v>TBD</v>
      </c>
      <c r="U334" s="3" t="str">
        <f>iferror(VLOOKUP(B334,Calendar!$A$2:$C$1001,2,false),"TBD")</f>
        <v>TBD</v>
      </c>
      <c r="V334" s="3" t="str">
        <f>iferror(VLOOKUP(B334,Calendar!$A$2:$C$1001,3,false),"TBD")</f>
        <v>TBD</v>
      </c>
    </row>
    <row r="335">
      <c r="A335" s="8" t="str">
        <f>VLOOKUP(B335,'FD Salaries'!$M$2:$T$1000,8,false)</f>
        <v>RB</v>
      </c>
      <c r="B335" s="3" t="s">
        <v>683</v>
      </c>
      <c r="C335" s="12" t="str">
        <f>iferror(VLOOKUP(B335,'FD Salaries'!$M$2:$P$1000,3,false)," ")</f>
        <v/>
      </c>
      <c r="D335" s="12" t="str">
        <f>iferror(VLOOKUP(B335,'FD Salaries'!$M$2:$P$1000,4,false)," ")</f>
        <v/>
      </c>
      <c r="E335" s="12">
        <f>VLOOKUP(B335,'FD Salaries'!$M$2:$T$1000,5,false)</f>
        <v>-0.05000000075</v>
      </c>
      <c r="F335" s="30">
        <f>VLOOKUP(B335,'FD Salaries'!$M$2:$N$1000,2,false)</f>
        <v>4900</v>
      </c>
      <c r="G335" s="31">
        <f t="shared" si="1"/>
        <v>9.8</v>
      </c>
      <c r="H335" s="31">
        <f t="shared" si="2"/>
        <v>14.7</v>
      </c>
      <c r="I335" s="31">
        <f t="shared" si="3"/>
        <v>19.6</v>
      </c>
      <c r="J335" s="3" t="str">
        <f>VLOOKUP(B335,'FD Salaries'!$M$2:$T$1000,6,false)</f>
        <v>BUF</v>
      </c>
      <c r="K335" s="3" t="str">
        <f>VLOOKUP(B335,'FD Salaries'!$M$2:$T$1000,7,false)</f>
        <v>SF</v>
      </c>
      <c r="L335" s="32">
        <f>VLOOKUP(K335,'FD DvP'!A$2:F$34,if(A335="D",6,if(A335="TE",5,if(A335="WR",4,if(A335="RB",3,2)))),FALSE)/VLOOKUP("AVG",'FD DvP'!$A$2:$F$34,if(A335="D",6,if(A335="TE",5,if(A335="WR",4,if(A335="RB",3,2)))),false)</f>
        <v>1.102514507</v>
      </c>
      <c r="M335" s="8">
        <f>VLOOKUP(J335,Odds!$L$2:$M$31,2,false)</f>
        <v>26.25</v>
      </c>
      <c r="N335" s="12">
        <f>VLOOKUP(if(A335="DST",K335,J335),'Avg Line'!$A$1:$B$32,2,false)</f>
        <v>20.75</v>
      </c>
      <c r="O335" s="31">
        <f t="shared" si="4"/>
        <v>1.265060241</v>
      </c>
      <c r="P335" s="12">
        <f t="shared" si="5"/>
        <v>-0.06973736442</v>
      </c>
      <c r="Q335" s="12">
        <f t="shared" si="6"/>
        <v>-0.01423211519</v>
      </c>
      <c r="R335" s="33" t="str">
        <f t="shared" si="7"/>
        <v>TBD</v>
      </c>
      <c r="S335" s="33" t="str">
        <f t="shared" si="8"/>
        <v>TBD</v>
      </c>
      <c r="T335" s="33" t="str">
        <f t="shared" si="9"/>
        <v>TBD</v>
      </c>
      <c r="U335" s="3" t="str">
        <f>iferror(VLOOKUP(B335,Calendar!$A$2:$C$1001,2,false),"TBD")</f>
        <v>TBD</v>
      </c>
      <c r="V335" s="3" t="str">
        <f>iferror(VLOOKUP(B335,Calendar!$A$2:$C$1001,3,false),"TBD")</f>
        <v>TBD</v>
      </c>
    </row>
    <row r="336">
      <c r="A336" s="8" t="str">
        <f>VLOOKUP(B336,'FD Salaries'!$M$2:$T$1000,8,false)</f>
        <v>RB</v>
      </c>
      <c r="B336" s="3" t="s">
        <v>932</v>
      </c>
      <c r="C336" s="12" t="str">
        <f>iferror(VLOOKUP(B336,'FD Salaries'!$M$2:$P$1000,3,false)," ")</f>
        <v/>
      </c>
      <c r="D336" s="12" t="str">
        <f>iferror(VLOOKUP(B336,'FD Salaries'!$M$2:$P$1000,4,false)," ")</f>
        <v/>
      </c>
      <c r="E336" s="12">
        <f>VLOOKUP(B336,'FD Salaries'!$M$2:$T$1000,5,false)</f>
        <v>-0.200000003</v>
      </c>
      <c r="F336" s="30">
        <f>VLOOKUP(B336,'FD Salaries'!$M$2:$N$1000,2,false)</f>
        <v>4500</v>
      </c>
      <c r="G336" s="31">
        <f t="shared" si="1"/>
        <v>9</v>
      </c>
      <c r="H336" s="31">
        <f t="shared" si="2"/>
        <v>13.5</v>
      </c>
      <c r="I336" s="31">
        <f t="shared" si="3"/>
        <v>18</v>
      </c>
      <c r="J336" s="3" t="str">
        <f>VLOOKUP(B336,'FD Salaries'!$M$2:$T$1000,6,false)</f>
        <v>ARI</v>
      </c>
      <c r="K336" s="3" t="str">
        <f>VLOOKUP(B336,'FD Salaries'!$M$2:$T$1000,7,false)</f>
        <v>NYJ</v>
      </c>
      <c r="L336" s="32">
        <f>VLOOKUP(K336,'FD DvP'!A$2:F$34,if(A336="D",6,if(A336="TE",5,if(A336="WR",4,if(A336="RB",3,2)))),FALSE)/VLOOKUP("AVG",'FD DvP'!$A$2:$F$34,if(A336="D",6,if(A336="TE",5,if(A336="WR",4,if(A336="RB",3,2)))),false)</f>
        <v>0.8945841393</v>
      </c>
      <c r="M336" s="8">
        <f>VLOOKUP(J336,Odds!$L$2:$M$31,2,false)</f>
        <v>27.5</v>
      </c>
      <c r="N336" s="12">
        <f>VLOOKUP(if(A336="DST",K336,J336),'Avg Line'!$A$1:$B$32,2,false)</f>
        <v>26.3</v>
      </c>
      <c r="O336" s="31">
        <f t="shared" si="4"/>
        <v>1.045627376</v>
      </c>
      <c r="P336" s="12">
        <f t="shared" si="5"/>
        <v>-0.1870803361</v>
      </c>
      <c r="Q336" s="12">
        <f t="shared" si="6"/>
        <v>-0.04157340802</v>
      </c>
      <c r="R336" s="33" t="str">
        <f t="shared" si="7"/>
        <v>TBD</v>
      </c>
      <c r="S336" s="33" t="str">
        <f t="shared" si="8"/>
        <v>TBD</v>
      </c>
      <c r="T336" s="33" t="str">
        <f t="shared" si="9"/>
        <v>TBD</v>
      </c>
      <c r="U336" s="3" t="str">
        <f>iferror(VLOOKUP(B336,Calendar!$A$2:$C$1001,2,false),"TBD")</f>
        <v>TBD</v>
      </c>
      <c r="V336" s="3" t="str">
        <f>iferror(VLOOKUP(B336,Calendar!$A$2:$C$1001,3,false),"TBD")</f>
        <v>TBD</v>
      </c>
    </row>
    <row r="337">
      <c r="A337" s="8" t="str">
        <f>VLOOKUP(B337,'FD Salaries'!$M$2:$T$1000,8,false)</f>
        <v>RB</v>
      </c>
      <c r="B337" s="3" t="s">
        <v>2557</v>
      </c>
      <c r="C337" s="12" t="str">
        <f>iferror(VLOOKUP(B337,'FD Salaries'!$M$2:$P$1000,3,false)," ")</f>
        <v/>
      </c>
      <c r="D337" s="12" t="str">
        <f>iferror(VLOOKUP(B337,'FD Salaries'!$M$2:$P$1000,4,false)," ")</f>
        <v/>
      </c>
      <c r="E337" s="12">
        <f>VLOOKUP(B337,'FD Salaries'!$M$2:$T$1000,5,false)</f>
        <v>-0.25</v>
      </c>
      <c r="F337" s="30">
        <f>VLOOKUP(B337,'FD Salaries'!$M$2:$N$1000,2,false)</f>
        <v>4500</v>
      </c>
      <c r="G337" s="31">
        <f t="shared" si="1"/>
        <v>9</v>
      </c>
      <c r="H337" s="31">
        <f t="shared" si="2"/>
        <v>13.5</v>
      </c>
      <c r="I337" s="31">
        <f t="shared" si="3"/>
        <v>18</v>
      </c>
      <c r="J337" s="3" t="str">
        <f>VLOOKUP(B337,'FD Salaries'!$M$2:$T$1000,6,false)</f>
        <v>CHI</v>
      </c>
      <c r="K337" s="3" t="str">
        <f>VLOOKUP(B337,'FD Salaries'!$M$2:$T$1000,7,false)</f>
        <v>JAC</v>
      </c>
      <c r="L337" s="32">
        <f>VLOOKUP(K337,'FD DvP'!A$2:F$34,if(A337="D",6,if(A337="TE",5,if(A337="WR",4,if(A337="RB",3,2)))),FALSE)/VLOOKUP("AVG",'FD DvP'!$A$2:$F$34,if(A337="D",6,if(A337="TE",5,if(A337="WR",4,if(A337="RB",3,2)))),false)</f>
        <v>0.8863636364</v>
      </c>
      <c r="M337" s="8">
        <f>VLOOKUP(J337,Odds!$L$2:$M$31,2,false)</f>
        <v>24.5</v>
      </c>
      <c r="N337" s="12">
        <f>VLOOKUP(if(A337="DST",K337,J337),'Avg Line'!$A$1:$B$32,2,false)</f>
        <v>26.19</v>
      </c>
      <c r="O337" s="31">
        <f t="shared" si="4"/>
        <v>0.935471554</v>
      </c>
      <c r="P337" s="12">
        <f t="shared" si="5"/>
        <v>-0.2072919921</v>
      </c>
      <c r="Q337" s="12">
        <f t="shared" si="6"/>
        <v>-0.04606488713</v>
      </c>
      <c r="R337" s="33" t="str">
        <f t="shared" si="7"/>
        <v>TBD</v>
      </c>
      <c r="S337" s="33" t="str">
        <f t="shared" si="8"/>
        <v>TBD</v>
      </c>
      <c r="T337" s="33" t="str">
        <f t="shared" si="9"/>
        <v>TBD</v>
      </c>
      <c r="U337" s="3" t="str">
        <f>iferror(VLOOKUP(B337,Calendar!$A$2:$C$1001,2,false),"TBD")</f>
        <v>TBD</v>
      </c>
      <c r="V337" s="3" t="str">
        <f>iferror(VLOOKUP(B337,Calendar!$A$2:$C$1001,3,false),"TBD")</f>
        <v>TBD</v>
      </c>
    </row>
    <row r="338">
      <c r="A338" s="8" t="str">
        <f>VLOOKUP(B338,'FD Salaries'!$M$2:$T$1000,8,false)</f>
        <v>RB</v>
      </c>
      <c r="B338" s="3" t="s">
        <v>916</v>
      </c>
      <c r="C338" s="12" t="str">
        <f>iferror(VLOOKUP(B338,'FD Salaries'!$M$2:$P$1000,3,false)," ")</f>
        <v/>
      </c>
      <c r="D338" s="12" t="str">
        <f>iferror(VLOOKUP(B338,'FD Salaries'!$M$2:$P$1000,4,false)," ")</f>
        <v/>
      </c>
      <c r="E338" s="12">
        <f>VLOOKUP(B338,'FD Salaries'!$M$2:$T$1000,5,false)</f>
        <v>-0.1399999976</v>
      </c>
      <c r="F338" s="30">
        <f>VLOOKUP(B338,'FD Salaries'!$M$2:$N$1000,2,false)</f>
        <v>4500</v>
      </c>
      <c r="G338" s="31">
        <f t="shared" si="1"/>
        <v>9</v>
      </c>
      <c r="H338" s="31">
        <f t="shared" si="2"/>
        <v>13.5</v>
      </c>
      <c r="I338" s="31">
        <f t="shared" si="3"/>
        <v>18</v>
      </c>
      <c r="J338" s="3" t="str">
        <f>VLOOKUP(B338,'FD Salaries'!$M$2:$T$1000,6,false)</f>
        <v>HOU</v>
      </c>
      <c r="K338" s="3" t="str">
        <f>VLOOKUP(B338,'FD Salaries'!$M$2:$T$1000,7,false)</f>
        <v>IND</v>
      </c>
      <c r="L338" s="32">
        <f>VLOOKUP(K338,'FD DvP'!A$2:F$34,if(A338="D",6,if(A338="TE",5,if(A338="WR",4,if(A338="RB",3,2)))),FALSE)/VLOOKUP("AVG",'FD DvP'!$A$2:$F$34,if(A338="D",6,if(A338="TE",5,if(A338="WR",4,if(A338="RB",3,2)))),false)</f>
        <v>1.334622824</v>
      </c>
      <c r="M338" s="8">
        <f>VLOOKUP(J338,Odds!$L$2:$M$31,2,false)</f>
        <v>24.5</v>
      </c>
      <c r="N338" s="12">
        <f>VLOOKUP(if(A338="DST",K338,J338),'Avg Line'!$A$1:$B$32,2,false)</f>
        <v>21.44</v>
      </c>
      <c r="O338" s="31">
        <f t="shared" si="4"/>
        <v>1.142723881</v>
      </c>
      <c r="P338" s="12">
        <f t="shared" si="5"/>
        <v>-0.2135147485</v>
      </c>
      <c r="Q338" s="12">
        <f t="shared" si="6"/>
        <v>-0.04744772189</v>
      </c>
      <c r="R338" s="33" t="str">
        <f t="shared" si="7"/>
        <v>TBD</v>
      </c>
      <c r="S338" s="33" t="str">
        <f t="shared" si="8"/>
        <v>TBD</v>
      </c>
      <c r="T338" s="33" t="str">
        <f t="shared" si="9"/>
        <v>TBD</v>
      </c>
      <c r="U338" s="3" t="str">
        <f>iferror(VLOOKUP(B338,Calendar!$A$2:$C$1001,2,false),"TBD")</f>
        <v>TBD</v>
      </c>
      <c r="V338" s="3" t="str">
        <f>iferror(VLOOKUP(B338,Calendar!$A$2:$C$1001,3,false),"TBD")</f>
        <v>TBD</v>
      </c>
    </row>
    <row r="339">
      <c r="A339" s="8" t="str">
        <f>VLOOKUP(B339,'FD Salaries'!$M$2:$T$1000,8,false)</f>
        <v>RB</v>
      </c>
      <c r="B339" s="3" t="s">
        <v>2558</v>
      </c>
      <c r="C339" s="12" t="str">
        <f>iferror(VLOOKUP(B339,'FD Salaries'!$M$2:$P$1000,3,false)," ")</f>
        <v>IR</v>
      </c>
      <c r="D339" s="12" t="str">
        <f>iferror(VLOOKUP(B339,'FD Salaries'!$M$2:$P$1000,4,false)," ")</f>
        <v>Shoulder</v>
      </c>
      <c r="E339" s="12">
        <f>VLOOKUP(B339,'FD Salaries'!$M$2:$T$1000,5,false)</f>
        <v>-2.799999952</v>
      </c>
      <c r="F339" s="30">
        <f>VLOOKUP(B339,'FD Salaries'!$M$2:$N$1000,2,false)</f>
        <v>4500</v>
      </c>
      <c r="G339" s="31">
        <f t="shared" si="1"/>
        <v>9</v>
      </c>
      <c r="H339" s="31">
        <f t="shared" si="2"/>
        <v>13.5</v>
      </c>
      <c r="I339" s="31">
        <f t="shared" si="3"/>
        <v>18</v>
      </c>
      <c r="J339" s="3" t="str">
        <f>VLOOKUP(B339,'FD Salaries'!$M$2:$T$1000,6,false)</f>
        <v>CLE</v>
      </c>
      <c r="K339" s="3" t="str">
        <f>VLOOKUP(B339,'FD Salaries'!$M$2:$T$1000,7,false)</f>
        <v>TEN</v>
      </c>
      <c r="L339" s="32">
        <f>VLOOKUP(K339,'FD DvP'!A$2:F$34,if(A339="D",6,if(A339="TE",5,if(A339="WR",4,if(A339="RB",3,2)))),FALSE)/VLOOKUP("AVG",'FD DvP'!$A$2:$F$34,if(A339="D",6,if(A339="TE",5,if(A339="WR",4,if(A339="RB",3,2)))),false)</f>
        <v>0.7756286267</v>
      </c>
      <c r="M339" s="8">
        <f>VLOOKUP(J339,Odds!$L$2:$M$31,2,false)</f>
        <v>19.25</v>
      </c>
      <c r="N339" s="12">
        <f>VLOOKUP(if(A339="DST",K339,J339),'Avg Line'!$A$1:$B$32,2,false)</f>
        <v>18.5</v>
      </c>
      <c r="O339" s="31">
        <f t="shared" si="4"/>
        <v>1.040540541</v>
      </c>
      <c r="P339" s="12">
        <f t="shared" si="5"/>
        <v>-2.259804447</v>
      </c>
      <c r="Q339" s="12">
        <f t="shared" si="6"/>
        <v>-0.502178766</v>
      </c>
      <c r="R339" s="33" t="str">
        <f t="shared" si="7"/>
        <v>TBD</v>
      </c>
      <c r="S339" s="33" t="str">
        <f t="shared" si="8"/>
        <v>TBD</v>
      </c>
      <c r="T339" s="33" t="str">
        <f t="shared" si="9"/>
        <v>TBD</v>
      </c>
      <c r="U339" s="3" t="str">
        <f>iferror(VLOOKUP(B339,Calendar!$A$2:$C$1001,2,false),"TBD")</f>
        <v>TBD</v>
      </c>
      <c r="V339" s="3" t="str">
        <f>iferror(VLOOKUP(B339,Calendar!$A$2:$C$1001,3,false),"TBD")</f>
        <v>TBD</v>
      </c>
    </row>
    <row r="340">
      <c r="A340" s="8" t="str">
        <f>VLOOKUP(B340,'FD Salaries'!$M$2:$T$1000,8,false)</f>
        <v>TE</v>
      </c>
      <c r="B340" s="3" t="s">
        <v>1022</v>
      </c>
      <c r="C340" s="12" t="str">
        <f>iferror(VLOOKUP(B340,'FD Salaries'!$M$2:$P$1000,3,false)," ")</f>
        <v>Q</v>
      </c>
      <c r="D340" s="12" t="str">
        <f>iferror(VLOOKUP(B340,'FD Salaries'!$M$2:$P$1000,4,false)," ")</f>
        <v>Shoulder</v>
      </c>
      <c r="E340" s="12">
        <f>VLOOKUP(B340,'FD Salaries'!$M$2:$T$1000,5,false)</f>
        <v>7.400000095</v>
      </c>
      <c r="F340" s="30">
        <f>VLOOKUP(B340,'FD Salaries'!$M$2:$N$1000,2,false)</f>
        <v>4500</v>
      </c>
      <c r="G340" s="31">
        <f t="shared" si="1"/>
        <v>9</v>
      </c>
      <c r="H340" s="31">
        <f t="shared" si="2"/>
        <v>13.5</v>
      </c>
      <c r="I340" s="31">
        <f t="shared" si="3"/>
        <v>18</v>
      </c>
      <c r="J340" s="3" t="str">
        <f>VLOOKUP(B340,'FD Salaries'!$M$2:$T$1000,6,false)</f>
        <v>TEN</v>
      </c>
      <c r="K340" s="3" t="str">
        <f>VLOOKUP(B340,'FD Salaries'!$M$2:$T$1000,7,false)</f>
        <v>CLE</v>
      </c>
      <c r="L340" s="32">
        <f>VLOOKUP(K340,'FD DvP'!A$2:F$34,if(A340="D",6,if(A340="TE",5,if(A340="WR",4,if(A340="RB",3,2)))),FALSE)/VLOOKUP("AVG",'FD DvP'!$A$2:$F$34,if(A340="D",6,if(A340="TE",5,if(A340="WR",4,if(A340="RB",3,2)))),false)</f>
        <v>2.18729817</v>
      </c>
      <c r="M340" s="8">
        <f>VLOOKUP(J340,Odds!$L$2:$M$31,2,false)</f>
        <v>26.25</v>
      </c>
      <c r="N340" s="12">
        <f>VLOOKUP(if(A340="DST",K340,J340),'Avg Line'!$A$1:$B$32,2,false)</f>
        <v>20.3</v>
      </c>
      <c r="O340" s="31">
        <f t="shared" si="4"/>
        <v>1.293103448</v>
      </c>
      <c r="P340" s="12">
        <f t="shared" si="5"/>
        <v>20.93018104</v>
      </c>
      <c r="Q340" s="12">
        <f t="shared" si="6"/>
        <v>4.651151341</v>
      </c>
      <c r="R340" s="33" t="str">
        <f t="shared" si="7"/>
        <v>TBD</v>
      </c>
      <c r="S340" s="33" t="str">
        <f t="shared" si="8"/>
        <v>TBD</v>
      </c>
      <c r="T340" s="33" t="str">
        <f t="shared" si="9"/>
        <v>TBD</v>
      </c>
      <c r="U340" s="3">
        <f>iferror(VLOOKUP(B340,Calendar!$A$2:$C$1001,2,false),"TBD")</f>
        <v>8.9</v>
      </c>
      <c r="V340" s="3" t="str">
        <f>iferror(VLOOKUP(B340,Calendar!$A$2:$C$1001,3,false),"TBD")</f>
        <v>TBD</v>
      </c>
    </row>
    <row r="341">
      <c r="A341" s="8" t="str">
        <f>VLOOKUP(B341,'FD Salaries'!$M$2:$T$1000,8,false)</f>
        <v>TE</v>
      </c>
      <c r="B341" s="3" t="s">
        <v>269</v>
      </c>
      <c r="C341" s="12" t="str">
        <f>iferror(VLOOKUP(B341,'FD Salaries'!$M$2:$P$1000,3,false)," ")</f>
        <v/>
      </c>
      <c r="D341" s="12" t="str">
        <f>iferror(VLOOKUP(B341,'FD Salaries'!$M$2:$P$1000,4,false)," ")</f>
        <v/>
      </c>
      <c r="E341" s="12">
        <f>VLOOKUP(B341,'FD Salaries'!$M$2:$T$1000,5,false)</f>
        <v>10.625</v>
      </c>
      <c r="F341" s="30">
        <f>VLOOKUP(B341,'FD Salaries'!$M$2:$N$1000,2,false)</f>
        <v>6700</v>
      </c>
      <c r="G341" s="31">
        <f t="shared" si="1"/>
        <v>13.4</v>
      </c>
      <c r="H341" s="31">
        <f t="shared" si="2"/>
        <v>20.1</v>
      </c>
      <c r="I341" s="31">
        <f t="shared" si="3"/>
        <v>26.8</v>
      </c>
      <c r="J341" s="3" t="str">
        <f>VLOOKUP(B341,'FD Salaries'!$M$2:$T$1000,6,false)</f>
        <v>TEN</v>
      </c>
      <c r="K341" s="3" t="str">
        <f>VLOOKUP(B341,'FD Salaries'!$M$2:$T$1000,7,false)</f>
        <v>CLE</v>
      </c>
      <c r="L341" s="32">
        <f>VLOOKUP(K341,'FD DvP'!A$2:F$34,if(A341="D",6,if(A341="TE",5,if(A341="WR",4,if(A341="RB",3,2)))),FALSE)/VLOOKUP("AVG",'FD DvP'!$A$2:$F$34,if(A341="D",6,if(A341="TE",5,if(A341="WR",4,if(A341="RB",3,2)))),false)</f>
        <v>2.18729817</v>
      </c>
      <c r="M341" s="8">
        <f>VLOOKUP(J341,Odds!$L$2:$M$31,2,false)</f>
        <v>26.25</v>
      </c>
      <c r="N341" s="12">
        <f>VLOOKUP(if(A341="DST",K341,J341),'Avg Line'!$A$1:$B$32,2,false)</f>
        <v>20.3</v>
      </c>
      <c r="O341" s="31">
        <f t="shared" si="4"/>
        <v>1.293103448</v>
      </c>
      <c r="P341" s="12">
        <f t="shared" si="5"/>
        <v>30.05177982</v>
      </c>
      <c r="Q341" s="12">
        <f t="shared" si="6"/>
        <v>4.485340271</v>
      </c>
      <c r="R341" s="33">
        <f t="shared" si="7"/>
        <v>0.4569549683</v>
      </c>
      <c r="S341" s="33">
        <f t="shared" si="8"/>
        <v>0.1554074724</v>
      </c>
      <c r="T341" s="33">
        <f t="shared" si="9"/>
        <v>0.02749729796</v>
      </c>
      <c r="U341" s="3">
        <f>iferror(VLOOKUP(B341,Calendar!$A$2:$C$1001,2,false),"TBD")</f>
        <v>12.6</v>
      </c>
      <c r="V341" s="3">
        <f>iferror(VLOOKUP(B341,Calendar!$A$2:$C$1001,3,false),"TBD")</f>
        <v>7.4</v>
      </c>
    </row>
    <row r="342">
      <c r="A342" s="8" t="str">
        <f>VLOOKUP(B342,'FD Salaries'!$M$2:$T$1000,8,false)</f>
        <v>TE</v>
      </c>
      <c r="B342" s="3" t="s">
        <v>431</v>
      </c>
      <c r="C342" s="12" t="str">
        <f>iferror(VLOOKUP(B342,'FD Salaries'!$M$2:$P$1000,3,false)," ")</f>
        <v/>
      </c>
      <c r="D342" s="12" t="str">
        <f>iferror(VLOOKUP(B342,'FD Salaries'!$M$2:$P$1000,4,false)," ")</f>
        <v/>
      </c>
      <c r="E342" s="12">
        <f>VLOOKUP(B342,'FD Salaries'!$M$2:$T$1000,5,false)</f>
        <v>9.649999619</v>
      </c>
      <c r="F342" s="30">
        <f>VLOOKUP(B342,'FD Salaries'!$M$2:$N$1000,2,false)</f>
        <v>6900</v>
      </c>
      <c r="G342" s="31">
        <f t="shared" si="1"/>
        <v>13.8</v>
      </c>
      <c r="H342" s="31">
        <f t="shared" si="2"/>
        <v>20.7</v>
      </c>
      <c r="I342" s="31">
        <f t="shared" si="3"/>
        <v>27.6</v>
      </c>
      <c r="J342" s="3" t="str">
        <f>VLOOKUP(B342,'FD Salaries'!$M$2:$T$1000,6,false)</f>
        <v>SEA</v>
      </c>
      <c r="K342" s="3" t="str">
        <f>VLOOKUP(B342,'FD Salaries'!$M$2:$T$1000,7,false)</f>
        <v>ATL</v>
      </c>
      <c r="L342" s="32">
        <f>VLOOKUP(K342,'FD DvP'!A$2:F$34,if(A342="D",6,if(A342="TE",5,if(A342="WR",4,if(A342="RB",3,2)))),FALSE)/VLOOKUP("AVG",'FD DvP'!$A$2:$F$34,if(A342="D",6,if(A342="TE",5,if(A342="WR",4,if(A342="RB",3,2)))),false)</f>
        <v>1.743810549</v>
      </c>
      <c r="M342" s="8">
        <f>VLOOKUP(J342,Odds!$L$2:$M$31,2,false)</f>
        <v>26</v>
      </c>
      <c r="N342" s="12">
        <f>VLOOKUP(if(A342="DST",K342,J342),'Avg Line'!$A$1:$B$32,2,false)</f>
        <v>23.88</v>
      </c>
      <c r="O342" s="31">
        <f t="shared" si="4"/>
        <v>1.088777219</v>
      </c>
      <c r="P342" s="12">
        <f t="shared" si="5"/>
        <v>18.32169386</v>
      </c>
      <c r="Q342" s="12">
        <f t="shared" si="6"/>
        <v>2.655317951</v>
      </c>
      <c r="R342" s="33">
        <f t="shared" si="7"/>
        <v>0.4846598483</v>
      </c>
      <c r="S342" s="33">
        <f t="shared" si="8"/>
        <v>0.2413635683</v>
      </c>
      <c r="T342" s="33">
        <f t="shared" si="9"/>
        <v>0.08606609836</v>
      </c>
      <c r="U342" s="3">
        <f>iferror(VLOOKUP(B342,Calendar!$A$2:$C$1001,2,false),"TBD")</f>
        <v>13.4</v>
      </c>
      <c r="V342" s="3">
        <f>iferror(VLOOKUP(B342,Calendar!$A$2:$C$1001,3,false),"TBD")</f>
        <v>10.4</v>
      </c>
    </row>
    <row r="343">
      <c r="A343" s="8" t="str">
        <f>VLOOKUP(B343,'FD Salaries'!$M$2:$T$1000,8,false)</f>
        <v>TE</v>
      </c>
      <c r="B343" s="3" t="s">
        <v>502</v>
      </c>
      <c r="C343" s="12" t="str">
        <f>iferror(VLOOKUP(B343,'FD Salaries'!$M$2:$P$1000,3,false)," ")</f>
        <v>Q</v>
      </c>
      <c r="D343" s="12" t="str">
        <f>iferror(VLOOKUP(B343,'FD Salaries'!$M$2:$P$1000,4,false)," ")</f>
        <v>Back</v>
      </c>
      <c r="E343" s="12">
        <f>VLOOKUP(B343,'FD Salaries'!$M$2:$T$1000,5,false)</f>
        <v>12.73076923</v>
      </c>
      <c r="F343" s="30">
        <f>VLOOKUP(B343,'FD Salaries'!$M$2:$N$1000,2,false)</f>
        <v>6000</v>
      </c>
      <c r="G343" s="31">
        <f t="shared" si="1"/>
        <v>12</v>
      </c>
      <c r="H343" s="31">
        <f t="shared" si="2"/>
        <v>18</v>
      </c>
      <c r="I343" s="31">
        <f t="shared" si="3"/>
        <v>24</v>
      </c>
      <c r="J343" s="3" t="str">
        <f>VLOOKUP(B343,'FD Salaries'!$M$2:$T$1000,6,false)</f>
        <v>CIN</v>
      </c>
      <c r="K343" s="3" t="str">
        <f>VLOOKUP(B343,'FD Salaries'!$M$2:$T$1000,7,false)</f>
        <v>NE</v>
      </c>
      <c r="L343" s="32">
        <f>VLOOKUP(K343,'FD DvP'!A$2:F$34,if(A343="D",6,if(A343="TE",5,if(A343="WR",4,if(A343="RB",3,2)))),FALSE)/VLOOKUP("AVG",'FD DvP'!$A$2:$F$34,if(A343="D",6,if(A343="TE",5,if(A343="WR",4,if(A343="RB",3,2)))),false)</f>
        <v>1.08934338</v>
      </c>
      <c r="M343" s="8">
        <f>VLOOKUP(J343,Odds!$L$2:$M$31,2,false)</f>
        <v>19</v>
      </c>
      <c r="N343" s="12">
        <f>VLOOKUP(if(A343="DST",K343,J343),'Avg Line'!$A$1:$B$32,2,false)</f>
        <v>23.35</v>
      </c>
      <c r="O343" s="31">
        <f t="shared" si="4"/>
        <v>0.8137044968</v>
      </c>
      <c r="P343" s="12">
        <f t="shared" si="5"/>
        <v>11.28459976</v>
      </c>
      <c r="Q343" s="12">
        <f t="shared" si="6"/>
        <v>1.880766627</v>
      </c>
      <c r="R343" s="33" t="str">
        <f t="shared" si="7"/>
        <v>TBD</v>
      </c>
      <c r="S343" s="33" t="str">
        <f t="shared" si="8"/>
        <v>TBD</v>
      </c>
      <c r="T343" s="33" t="str">
        <f t="shared" si="9"/>
        <v>TBD</v>
      </c>
      <c r="U343" s="3" t="str">
        <f>iferror(VLOOKUP(B343,Calendar!$A$2:$C$1001,2,false),"TBD")</f>
        <v>TBD</v>
      </c>
      <c r="V343" s="3" t="str">
        <f>iferror(VLOOKUP(B343,Calendar!$A$2:$C$1001,3,false),"TBD")</f>
        <v>TBD</v>
      </c>
    </row>
    <row r="344">
      <c r="A344" s="8" t="str">
        <f>VLOOKUP(B344,'FD Salaries'!$M$2:$T$1000,8,false)</f>
        <v>TE</v>
      </c>
      <c r="B344" s="3" t="s">
        <v>400</v>
      </c>
      <c r="C344" s="12" t="str">
        <f>iferror(VLOOKUP(B344,'FD Salaries'!$M$2:$P$1000,3,false)," ")</f>
        <v/>
      </c>
      <c r="D344" s="12" t="str">
        <f>iferror(VLOOKUP(B344,'FD Salaries'!$M$2:$P$1000,4,false)," ")</f>
        <v/>
      </c>
      <c r="E344" s="12">
        <f>VLOOKUP(B344,'FD Salaries'!$M$2:$T$1000,5,false)</f>
        <v>11.25</v>
      </c>
      <c r="F344" s="30">
        <f>VLOOKUP(B344,'FD Salaries'!$M$2:$N$1000,2,false)</f>
        <v>6400</v>
      </c>
      <c r="G344" s="31">
        <f t="shared" si="1"/>
        <v>12.8</v>
      </c>
      <c r="H344" s="31">
        <f t="shared" si="2"/>
        <v>19.2</v>
      </c>
      <c r="I344" s="31">
        <f t="shared" si="3"/>
        <v>25.6</v>
      </c>
      <c r="J344" s="3" t="str">
        <f>VLOOKUP(B344,'FD Salaries'!$M$2:$T$1000,6,false)</f>
        <v>KC</v>
      </c>
      <c r="K344" s="3" t="str">
        <f>VLOOKUP(B344,'FD Salaries'!$M$2:$T$1000,7,false)</f>
        <v>OAK</v>
      </c>
      <c r="L344" s="32">
        <f>VLOOKUP(K344,'FD DvP'!A$2:F$34,if(A344="D",6,if(A344="TE",5,if(A344="WR",4,if(A344="RB",3,2)))),FALSE)/VLOOKUP("AVG",'FD DvP'!$A$2:$F$34,if(A344="D",6,if(A344="TE",5,if(A344="WR",4,if(A344="RB",3,2)))),false)</f>
        <v>1.4467169</v>
      </c>
      <c r="M344" s="8">
        <f>VLOOKUP(J344,Odds!$L$2:$M$31,2,false)</f>
        <v>22.75</v>
      </c>
      <c r="N344" s="12">
        <f>VLOOKUP(if(A344="DST",K344,J344),'Avg Line'!$A$1:$B$32,2,false)</f>
        <v>31.17</v>
      </c>
      <c r="O344" s="31">
        <f t="shared" si="4"/>
        <v>0.7298684633</v>
      </c>
      <c r="P344" s="12">
        <f t="shared" si="5"/>
        <v>11.87902171</v>
      </c>
      <c r="Q344" s="12">
        <f t="shared" si="6"/>
        <v>1.856097142</v>
      </c>
      <c r="R344" s="33">
        <f t="shared" si="7"/>
        <v>0.5912529568</v>
      </c>
      <c r="S344" s="33">
        <f t="shared" si="8"/>
        <v>0.1586552539</v>
      </c>
      <c r="T344" s="33">
        <f t="shared" si="9"/>
        <v>0.01284820954</v>
      </c>
      <c r="U344" s="3">
        <f>iferror(VLOOKUP(B344,Calendar!$A$2:$C$1001,2,false),"TBD")</f>
        <v>14</v>
      </c>
      <c r="V344" s="3">
        <f>iferror(VLOOKUP(B344,Calendar!$A$2:$C$1001,3,false),"TBD")</f>
        <v>5.2</v>
      </c>
    </row>
    <row r="345">
      <c r="A345" s="8" t="str">
        <f>VLOOKUP(B345,'FD Salaries'!$M$2:$T$1000,8,false)</f>
        <v>TE</v>
      </c>
      <c r="B345" s="3" t="s">
        <v>968</v>
      </c>
      <c r="C345" s="12" t="str">
        <f>iferror(VLOOKUP(B345,'FD Salaries'!$M$2:$P$1000,3,false)," ")</f>
        <v/>
      </c>
      <c r="D345" s="12" t="str">
        <f>iferror(VLOOKUP(B345,'FD Salaries'!$M$2:$P$1000,4,false)," ")</f>
        <v/>
      </c>
      <c r="E345" s="12">
        <f>VLOOKUP(B345,'FD Salaries'!$M$2:$T$1000,5,false)</f>
        <v>4.340000153</v>
      </c>
      <c r="F345" s="30">
        <f>VLOOKUP(B345,'FD Salaries'!$M$2:$N$1000,2,false)</f>
        <v>4500</v>
      </c>
      <c r="G345" s="31">
        <f t="shared" si="1"/>
        <v>9</v>
      </c>
      <c r="H345" s="31">
        <f t="shared" si="2"/>
        <v>13.5</v>
      </c>
      <c r="I345" s="31">
        <f t="shared" si="3"/>
        <v>18</v>
      </c>
      <c r="J345" s="3" t="str">
        <f>VLOOKUP(B345,'FD Salaries'!$M$2:$T$1000,6,false)</f>
        <v>LA</v>
      </c>
      <c r="K345" s="3" t="str">
        <f>VLOOKUP(B345,'FD Salaries'!$M$2:$T$1000,7,false)</f>
        <v>DET</v>
      </c>
      <c r="L345" s="32">
        <f>VLOOKUP(K345,'FD DvP'!A$2:F$34,if(A345="D",6,if(A345="TE",5,if(A345="WR",4,if(A345="RB",3,2)))),FALSE)/VLOOKUP("AVG",'FD DvP'!$A$2:$F$34,if(A345="D",6,if(A345="TE",5,if(A345="WR",4,if(A345="RB",3,2)))),false)</f>
        <v>1.720129171</v>
      </c>
      <c r="M345" s="8">
        <f>VLOOKUP(J345,Odds!$L$2:$M$31,2,false)</f>
        <v>20</v>
      </c>
      <c r="N345" s="12">
        <f>VLOOKUP(if(A345="DST",K345,J345),'Avg Line'!$A$1:$B$32,2,false)</f>
        <v>18.75</v>
      </c>
      <c r="O345" s="31">
        <f t="shared" si="4"/>
        <v>1.066666667</v>
      </c>
      <c r="P345" s="12">
        <f t="shared" si="5"/>
        <v>7.96305159</v>
      </c>
      <c r="Q345" s="12">
        <f t="shared" si="6"/>
        <v>1.76956702</v>
      </c>
      <c r="R345" s="33">
        <f t="shared" si="7"/>
        <v>0.2988267913</v>
      </c>
      <c r="S345" s="33">
        <f t="shared" si="8"/>
        <v>0.03772017981</v>
      </c>
      <c r="T345" s="33">
        <f t="shared" si="9"/>
        <v>0.001231795893</v>
      </c>
      <c r="U345" s="3">
        <f>iferror(VLOOKUP(B345,Calendar!$A$2:$C$1001,2,false),"TBD")</f>
        <v>7.1</v>
      </c>
      <c r="V345" s="3">
        <f>iferror(VLOOKUP(B345,Calendar!$A$2:$C$1001,3,false),"TBD")</f>
        <v>3.6</v>
      </c>
    </row>
    <row r="346">
      <c r="A346" s="8" t="str">
        <f>VLOOKUP(B346,'FD Salaries'!$M$2:$T$1000,8,false)</f>
        <v>TE</v>
      </c>
      <c r="B346" s="3" t="s">
        <v>2559</v>
      </c>
      <c r="C346" s="12" t="str">
        <f>iferror(VLOOKUP(B346,'FD Salaries'!$M$2:$P$1000,3,false)," ")</f>
        <v/>
      </c>
      <c r="D346" s="12" t="str">
        <f>iferror(VLOOKUP(B346,'FD Salaries'!$M$2:$P$1000,4,false)," ")</f>
        <v/>
      </c>
      <c r="E346" s="12">
        <f>VLOOKUP(B346,'FD Salaries'!$M$2:$T$1000,5,false)</f>
        <v>6.400000254</v>
      </c>
      <c r="F346" s="30">
        <f>VLOOKUP(B346,'FD Salaries'!$M$2:$N$1000,2,false)</f>
        <v>4500</v>
      </c>
      <c r="G346" s="31">
        <f t="shared" si="1"/>
        <v>9</v>
      </c>
      <c r="H346" s="31">
        <f t="shared" si="2"/>
        <v>13.5</v>
      </c>
      <c r="I346" s="31">
        <f t="shared" si="3"/>
        <v>18</v>
      </c>
      <c r="J346" s="3" t="str">
        <f>VLOOKUP(B346,'FD Salaries'!$M$2:$T$1000,6,false)</f>
        <v>NO</v>
      </c>
      <c r="K346" s="3" t="str">
        <f>VLOOKUP(B346,'FD Salaries'!$M$2:$T$1000,7,false)</f>
        <v>CAR</v>
      </c>
      <c r="L346" s="32">
        <f>VLOOKUP(K346,'FD DvP'!A$2:F$34,if(A346="D",6,if(A346="TE",5,if(A346="WR",4,if(A346="RB",3,2)))),FALSE)/VLOOKUP("AVG",'FD DvP'!$A$2:$F$34,if(A346="D",6,if(A346="TE",5,if(A346="WR",4,if(A346="RB",3,2)))),false)</f>
        <v>1.407965554</v>
      </c>
      <c r="M346" s="8">
        <f>VLOOKUP(J346,Odds!$L$2:$M$31,2,false)</f>
        <v>22.5</v>
      </c>
      <c r="N346" s="12">
        <f>VLOOKUP(if(A346="DST",K346,J346),'Avg Line'!$A$1:$B$32,2,false)</f>
        <v>26.25</v>
      </c>
      <c r="O346" s="31">
        <f t="shared" si="4"/>
        <v>0.8571428571</v>
      </c>
      <c r="P346" s="12">
        <f t="shared" si="5"/>
        <v>7.723697062</v>
      </c>
      <c r="Q346" s="12">
        <f t="shared" si="6"/>
        <v>1.716377125</v>
      </c>
      <c r="R346" s="33" t="str">
        <f t="shared" si="7"/>
        <v>TBD</v>
      </c>
      <c r="S346" s="33" t="str">
        <f t="shared" si="8"/>
        <v>TBD</v>
      </c>
      <c r="T346" s="33" t="str">
        <f t="shared" si="9"/>
        <v>TBD</v>
      </c>
      <c r="U346" s="3" t="str">
        <f>iferror(VLOOKUP(B346,Calendar!$A$2:$C$1001,2,false),"TBD")</f>
        <v>TBD</v>
      </c>
      <c r="V346" s="3" t="str">
        <f>iferror(VLOOKUP(B346,Calendar!$A$2:$C$1001,3,false),"TBD")</f>
        <v>TBD</v>
      </c>
    </row>
    <row r="347">
      <c r="A347" s="8" t="str">
        <f>VLOOKUP(B347,'FD Salaries'!$M$2:$T$1000,8,false)</f>
        <v>TE</v>
      </c>
      <c r="B347" s="3" t="s">
        <v>591</v>
      </c>
      <c r="C347" s="12" t="str">
        <f>iferror(VLOOKUP(B347,'FD Salaries'!$M$2:$P$1000,3,false)," ")</f>
        <v>Q</v>
      </c>
      <c r="D347" s="12" t="str">
        <f>iferror(VLOOKUP(B347,'FD Salaries'!$M$2:$P$1000,4,false)," ")</f>
        <v>Knee</v>
      </c>
      <c r="E347" s="12">
        <f>VLOOKUP(B347,'FD Salaries'!$M$2:$T$1000,5,false)</f>
        <v>9</v>
      </c>
      <c r="F347" s="30">
        <f>VLOOKUP(B347,'FD Salaries'!$M$2:$N$1000,2,false)</f>
        <v>5600</v>
      </c>
      <c r="G347" s="31">
        <f t="shared" si="1"/>
        <v>11.2</v>
      </c>
      <c r="H347" s="31">
        <f t="shared" si="2"/>
        <v>16.8</v>
      </c>
      <c r="I347" s="31">
        <f t="shared" si="3"/>
        <v>22.4</v>
      </c>
      <c r="J347" s="3" t="str">
        <f>VLOOKUP(B347,'FD Salaries'!$M$2:$T$1000,6,false)</f>
        <v>DET</v>
      </c>
      <c r="K347" s="3" t="str">
        <f>VLOOKUP(B347,'FD Salaries'!$M$2:$T$1000,7,false)</f>
        <v>LA</v>
      </c>
      <c r="L347" s="32">
        <f>VLOOKUP(K347,'FD DvP'!A$2:F$34,if(A347="D",6,if(A347="TE",5,if(A347="WR",4,if(A347="RB",3,2)))),FALSE)/VLOOKUP("AVG",'FD DvP'!$A$2:$F$34,if(A347="D",6,if(A347="TE",5,if(A347="WR",4,if(A347="RB",3,2)))),false)</f>
        <v>1.05489774</v>
      </c>
      <c r="M347" s="8">
        <f>VLOOKUP(J347,Odds!$L$2:$M$31,2,false)</f>
        <v>23.5</v>
      </c>
      <c r="N347" s="12">
        <f>VLOOKUP(if(A347="DST",K347,J347),'Avg Line'!$A$1:$B$32,2,false)</f>
        <v>23.75</v>
      </c>
      <c r="O347" s="31">
        <f t="shared" si="4"/>
        <v>0.9894736842</v>
      </c>
      <c r="P347" s="12">
        <f t="shared" si="5"/>
        <v>9.394141975</v>
      </c>
      <c r="Q347" s="12">
        <f t="shared" si="6"/>
        <v>1.677525353</v>
      </c>
      <c r="R347" s="33">
        <f t="shared" si="7"/>
        <v>0.5120873101</v>
      </c>
      <c r="S347" s="33">
        <f t="shared" si="8"/>
        <v>0.04779035227</v>
      </c>
      <c r="T347" s="33">
        <f t="shared" si="9"/>
        <v>0.0003846141202</v>
      </c>
      <c r="U347" s="3">
        <f>iferror(VLOOKUP(B347,Calendar!$A$2:$C$1001,2,false),"TBD")</f>
        <v>11.3</v>
      </c>
      <c r="V347" s="3">
        <f>iferror(VLOOKUP(B347,Calendar!$A$2:$C$1001,3,false),"TBD")</f>
        <v>3.3</v>
      </c>
    </row>
    <row r="348">
      <c r="A348" s="8" t="str">
        <f>VLOOKUP(B348,'FD Salaries'!$M$2:$T$1000,8,false)</f>
        <v>TE</v>
      </c>
      <c r="B348" s="3" t="s">
        <v>454</v>
      </c>
      <c r="C348" s="12" t="str">
        <f>iferror(VLOOKUP(B348,'FD Salaries'!$M$2:$P$1000,3,false)," ")</f>
        <v/>
      </c>
      <c r="D348" s="12" t="str">
        <f>iferror(VLOOKUP(B348,'FD Salaries'!$M$2:$P$1000,4,false)," ")</f>
        <v/>
      </c>
      <c r="E348" s="12">
        <f>VLOOKUP(B348,'FD Salaries'!$M$2:$T$1000,5,false)</f>
        <v>13.3</v>
      </c>
      <c r="F348" s="30">
        <f>VLOOKUP(B348,'FD Salaries'!$M$2:$N$1000,2,false)</f>
        <v>6600</v>
      </c>
      <c r="G348" s="31">
        <f t="shared" si="1"/>
        <v>13.2</v>
      </c>
      <c r="H348" s="31">
        <f t="shared" si="2"/>
        <v>19.8</v>
      </c>
      <c r="I348" s="31">
        <f t="shared" si="3"/>
        <v>26.4</v>
      </c>
      <c r="J348" s="3" t="str">
        <f>VLOOKUP(B348,'FD Salaries'!$M$2:$T$1000,6,false)</f>
        <v>NE</v>
      </c>
      <c r="K348" s="3" t="str">
        <f>VLOOKUP(B348,'FD Salaries'!$M$2:$T$1000,7,false)</f>
        <v>CIN</v>
      </c>
      <c r="L348" s="32">
        <f>VLOOKUP(K348,'FD DvP'!A$2:F$34,if(A348="D",6,if(A348="TE",5,if(A348="WR",4,if(A348="RB",3,2)))),FALSE)/VLOOKUP("AVG",'FD DvP'!$A$2:$F$34,if(A348="D",6,if(A348="TE",5,if(A348="WR",4,if(A348="RB",3,2)))),false)</f>
        <v>0.6587728741</v>
      </c>
      <c r="M348" s="8">
        <f>VLOOKUP(J348,Odds!$L$2:$M$31,2,false)</f>
        <v>28</v>
      </c>
      <c r="N348" s="12">
        <f>VLOOKUP(if(A348="DST",K348,J348),'Avg Line'!$A$1:$B$32,2,false)</f>
        <v>22.35</v>
      </c>
      <c r="O348" s="31">
        <f t="shared" si="4"/>
        <v>1.252796421</v>
      </c>
      <c r="P348" s="12">
        <f t="shared" si="5"/>
        <v>10.97660037</v>
      </c>
      <c r="Q348" s="12">
        <f t="shared" si="6"/>
        <v>1.663121268</v>
      </c>
      <c r="R348" s="33">
        <f t="shared" si="7"/>
        <v>0.6097580651</v>
      </c>
      <c r="S348" s="33">
        <f t="shared" si="8"/>
        <v>0.3965469767</v>
      </c>
      <c r="T348" s="33">
        <f t="shared" si="9"/>
        <v>0.2109068365</v>
      </c>
      <c r="U348" s="3">
        <f>iferror(VLOOKUP(B348,Calendar!$A$2:$C$1001,2,false),"TBD")</f>
        <v>16.6</v>
      </c>
      <c r="V348" s="3">
        <f>iferror(VLOOKUP(B348,Calendar!$A$2:$C$1001,3,false),"TBD")</f>
        <v>12.2</v>
      </c>
    </row>
    <row r="349">
      <c r="A349" s="8" t="str">
        <f>VLOOKUP(B349,'FD Salaries'!$M$2:$T$1000,8,false)</f>
        <v>TE</v>
      </c>
      <c r="B349" s="3" t="s">
        <v>2560</v>
      </c>
      <c r="C349" s="12" t="str">
        <f>iferror(VLOOKUP(B349,'FD Salaries'!$M$2:$P$1000,3,false)," ")</f>
        <v>NA</v>
      </c>
      <c r="D349" s="12" t="str">
        <f>iferror(VLOOKUP(B349,'FD Salaries'!$M$2:$P$1000,4,false)," ")</f>
        <v>Ankle</v>
      </c>
      <c r="E349" s="12">
        <f>VLOOKUP(B349,'FD Salaries'!$M$2:$T$1000,5,false)</f>
        <v>6.876923194</v>
      </c>
      <c r="F349" s="30">
        <f>VLOOKUP(B349,'FD Salaries'!$M$2:$N$1000,2,false)</f>
        <v>4500</v>
      </c>
      <c r="G349" s="31">
        <f t="shared" si="1"/>
        <v>9</v>
      </c>
      <c r="H349" s="31">
        <f t="shared" si="2"/>
        <v>13.5</v>
      </c>
      <c r="I349" s="31">
        <f t="shared" si="3"/>
        <v>18</v>
      </c>
      <c r="J349" s="3" t="str">
        <f>VLOOKUP(B349,'FD Salaries'!$M$2:$T$1000,6,false)</f>
        <v>PIT</v>
      </c>
      <c r="K349" s="3" t="str">
        <f>VLOOKUP(B349,'FD Salaries'!$M$2:$T$1000,7,false)</f>
        <v>MIA</v>
      </c>
      <c r="L349" s="32">
        <f>VLOOKUP(K349,'FD DvP'!A$2:F$34,if(A349="D",6,if(A349="TE",5,if(A349="WR",4,if(A349="RB",3,2)))),FALSE)/VLOOKUP("AVG",'FD DvP'!$A$2:$F$34,if(A349="D",6,if(A349="TE",5,if(A349="WR",4,if(A349="RB",3,2)))),false)</f>
        <v>1.27664155</v>
      </c>
      <c r="M349" s="8">
        <f>VLOOKUP(J349,Odds!$L$2:$M$31,2,false)</f>
        <v>27.75</v>
      </c>
      <c r="N349" s="12">
        <f>VLOOKUP(if(A349="DST",K349,J349),'Avg Line'!$A$1:$B$32,2,false)</f>
        <v>32.94</v>
      </c>
      <c r="O349" s="31">
        <f t="shared" si="4"/>
        <v>0.8424408015</v>
      </c>
      <c r="P349" s="12">
        <f t="shared" si="5"/>
        <v>7.396096034</v>
      </c>
      <c r="Q349" s="12">
        <f t="shared" si="6"/>
        <v>1.643576896</v>
      </c>
      <c r="R349" s="33" t="str">
        <f t="shared" si="7"/>
        <v>TBD</v>
      </c>
      <c r="S349" s="33" t="str">
        <f t="shared" si="8"/>
        <v>TBD</v>
      </c>
      <c r="T349" s="33" t="str">
        <f t="shared" si="9"/>
        <v>TBD</v>
      </c>
      <c r="U349" s="3" t="str">
        <f>iferror(VLOOKUP(B349,Calendar!$A$2:$C$1001,2,false),"TBD")</f>
        <v>TBD</v>
      </c>
      <c r="V349" s="3" t="str">
        <f>iferror(VLOOKUP(B349,Calendar!$A$2:$C$1001,3,false),"TBD")</f>
        <v>TBD</v>
      </c>
    </row>
    <row r="350">
      <c r="A350" s="8" t="str">
        <f>VLOOKUP(B350,'FD Salaries'!$M$2:$T$1000,8,false)</f>
        <v>TE</v>
      </c>
      <c r="B350" s="3" t="s">
        <v>149</v>
      </c>
      <c r="C350" s="12" t="str">
        <f>iferror(VLOOKUP(B350,'FD Salaries'!$M$2:$P$1000,3,false)," ")</f>
        <v/>
      </c>
      <c r="D350" s="12" t="str">
        <f>iferror(VLOOKUP(B350,'FD Salaries'!$M$2:$P$1000,4,false)," ")</f>
        <v/>
      </c>
      <c r="E350" s="12">
        <f>VLOOKUP(B350,'FD Salaries'!$M$2:$T$1000,5,false)</f>
        <v>16.41999969</v>
      </c>
      <c r="F350" s="30">
        <f>VLOOKUP(B350,'FD Salaries'!$M$2:$N$1000,2,false)</f>
        <v>8100</v>
      </c>
      <c r="G350" s="31">
        <f t="shared" si="1"/>
        <v>16.2</v>
      </c>
      <c r="H350" s="31">
        <f t="shared" si="2"/>
        <v>24.3</v>
      </c>
      <c r="I350" s="31">
        <f t="shared" si="3"/>
        <v>32.4</v>
      </c>
      <c r="J350" s="3" t="str">
        <f>VLOOKUP(B350,'FD Salaries'!$M$2:$T$1000,6,false)</f>
        <v>CAR</v>
      </c>
      <c r="K350" s="3" t="str">
        <f>VLOOKUP(B350,'FD Salaries'!$M$2:$T$1000,7,false)</f>
        <v>NO</v>
      </c>
      <c r="L350" s="32">
        <f>VLOOKUP(K350,'FD DvP'!A$2:F$34,if(A350="D",6,if(A350="TE",5,if(A350="WR",4,if(A350="RB",3,2)))),FALSE)/VLOOKUP("AVG",'FD DvP'!$A$2:$F$34,if(A350="D",6,if(A350="TE",5,if(A350="WR",4,if(A350="RB",3,2)))),false)</f>
        <v>0.7750269107</v>
      </c>
      <c r="M350" s="8">
        <f>VLOOKUP(J350,Odds!$L$2:$M$31,2,false)</f>
        <v>25.5</v>
      </c>
      <c r="N350" s="12">
        <f>VLOOKUP(if(A350="DST",K350,J350),'Avg Line'!$A$1:$B$32,2,false)</f>
        <v>25</v>
      </c>
      <c r="O350" s="31">
        <f t="shared" si="4"/>
        <v>1.02</v>
      </c>
      <c r="P350" s="12">
        <f t="shared" si="5"/>
        <v>12.98046047</v>
      </c>
      <c r="Q350" s="12">
        <f t="shared" si="6"/>
        <v>1.602525984</v>
      </c>
      <c r="R350" s="33">
        <f t="shared" si="7"/>
        <v>0.7318510881</v>
      </c>
      <c r="S350" s="33">
        <f t="shared" si="8"/>
        <v>0.3273045363</v>
      </c>
      <c r="T350" s="33">
        <f t="shared" si="9"/>
        <v>0.06511977829</v>
      </c>
      <c r="U350" s="3">
        <f>iferror(VLOOKUP(B350,Calendar!$A$2:$C$1001,2,false),"TBD")</f>
        <v>20.9</v>
      </c>
      <c r="V350" s="3">
        <f>iferror(VLOOKUP(B350,Calendar!$A$2:$C$1001,3,false),"TBD")</f>
        <v>7.6</v>
      </c>
    </row>
    <row r="351">
      <c r="A351" s="8" t="str">
        <f>VLOOKUP(B351,'FD Salaries'!$M$2:$T$1000,8,false)</f>
        <v>TE</v>
      </c>
      <c r="B351" s="3" t="s">
        <v>834</v>
      </c>
      <c r="C351" s="12" t="str">
        <f>iferror(VLOOKUP(B351,'FD Salaries'!$M$2:$P$1000,3,false)," ")</f>
        <v/>
      </c>
      <c r="D351" s="12" t="str">
        <f>iferror(VLOOKUP(B351,'FD Salaries'!$M$2:$P$1000,4,false)," ")</f>
        <v/>
      </c>
      <c r="E351" s="12">
        <f>VLOOKUP(B351,'FD Salaries'!$M$2:$T$1000,5,false)</f>
        <v>7.959999847</v>
      </c>
      <c r="F351" s="30">
        <f>VLOOKUP(B351,'FD Salaries'!$M$2:$N$1000,2,false)</f>
        <v>5400</v>
      </c>
      <c r="G351" s="31">
        <f t="shared" si="1"/>
        <v>10.8</v>
      </c>
      <c r="H351" s="31">
        <f t="shared" si="2"/>
        <v>16.2</v>
      </c>
      <c r="I351" s="31">
        <f t="shared" si="3"/>
        <v>21.6</v>
      </c>
      <c r="J351" s="3" t="str">
        <f>VLOOKUP(B351,'FD Salaries'!$M$2:$T$1000,6,false)</f>
        <v>PIT</v>
      </c>
      <c r="K351" s="3" t="str">
        <f>VLOOKUP(B351,'FD Salaries'!$M$2:$T$1000,7,false)</f>
        <v>MIA</v>
      </c>
      <c r="L351" s="32">
        <f>VLOOKUP(K351,'FD DvP'!A$2:F$34,if(A351="D",6,if(A351="TE",5,if(A351="WR",4,if(A351="RB",3,2)))),FALSE)/VLOOKUP("AVG",'FD DvP'!$A$2:$F$34,if(A351="D",6,if(A351="TE",5,if(A351="WR",4,if(A351="RB",3,2)))),false)</f>
        <v>1.27664155</v>
      </c>
      <c r="M351" s="8">
        <f>VLOOKUP(J351,Odds!$L$2:$M$31,2,false)</f>
        <v>27.75</v>
      </c>
      <c r="N351" s="12">
        <f>VLOOKUP(if(A351="DST",K351,J351),'Avg Line'!$A$1:$B$32,2,false)</f>
        <v>32.94</v>
      </c>
      <c r="O351" s="31">
        <f t="shared" si="4"/>
        <v>0.8424408015</v>
      </c>
      <c r="P351" s="12">
        <f t="shared" si="5"/>
        <v>8.560939483</v>
      </c>
      <c r="Q351" s="12">
        <f t="shared" si="6"/>
        <v>1.585359164</v>
      </c>
      <c r="R351" s="33">
        <f t="shared" si="7"/>
        <v>0.4191448537</v>
      </c>
      <c r="S351" s="33">
        <f t="shared" si="8"/>
        <v>0.09575545995</v>
      </c>
      <c r="T351" s="33">
        <f t="shared" si="9"/>
        <v>0.008016504611</v>
      </c>
      <c r="U351" s="3">
        <f>iferror(VLOOKUP(B351,Calendar!$A$2:$C$1001,2,false),"TBD")</f>
        <v>9.8</v>
      </c>
      <c r="V351" s="3">
        <f>iferror(VLOOKUP(B351,Calendar!$A$2:$C$1001,3,false),"TBD")</f>
        <v>4.9</v>
      </c>
    </row>
    <row r="352">
      <c r="A352" s="8" t="str">
        <f>VLOOKUP(B352,'FD Salaries'!$M$2:$T$1000,8,false)</f>
        <v>TE</v>
      </c>
      <c r="B352" s="3" t="s">
        <v>574</v>
      </c>
      <c r="C352" s="12" t="str">
        <f>iferror(VLOOKUP(B352,'FD Salaries'!$M$2:$P$1000,3,false)," ")</f>
        <v/>
      </c>
      <c r="D352" s="12" t="str">
        <f>iferror(VLOOKUP(B352,'FD Salaries'!$M$2:$P$1000,4,false)," ")</f>
        <v/>
      </c>
      <c r="E352" s="12">
        <f>VLOOKUP(B352,'FD Salaries'!$M$2:$T$1000,5,false)</f>
        <v>7.199999809</v>
      </c>
      <c r="F352" s="30">
        <f>VLOOKUP(B352,'FD Salaries'!$M$2:$N$1000,2,false)</f>
        <v>5600</v>
      </c>
      <c r="G352" s="31">
        <f t="shared" si="1"/>
        <v>11.2</v>
      </c>
      <c r="H352" s="31">
        <f t="shared" si="2"/>
        <v>16.8</v>
      </c>
      <c r="I352" s="31">
        <f t="shared" si="3"/>
        <v>22.4</v>
      </c>
      <c r="J352" s="3" t="str">
        <f>VLOOKUP(B352,'FD Salaries'!$M$2:$T$1000,6,false)</f>
        <v>NO</v>
      </c>
      <c r="K352" s="3" t="str">
        <f>VLOOKUP(B352,'FD Salaries'!$M$2:$T$1000,7,false)</f>
        <v>CAR</v>
      </c>
      <c r="L352" s="32">
        <f>VLOOKUP(K352,'FD DvP'!A$2:F$34,if(A352="D",6,if(A352="TE",5,if(A352="WR",4,if(A352="RB",3,2)))),FALSE)/VLOOKUP("AVG",'FD DvP'!$A$2:$F$34,if(A352="D",6,if(A352="TE",5,if(A352="WR",4,if(A352="RB",3,2)))),false)</f>
        <v>1.407965554</v>
      </c>
      <c r="M352" s="8">
        <f>VLOOKUP(J352,Odds!$L$2:$M$31,2,false)</f>
        <v>22.5</v>
      </c>
      <c r="N352" s="12">
        <f>VLOOKUP(if(A352="DST",K352,J352),'Avg Line'!$A$1:$B$32,2,false)</f>
        <v>26.25</v>
      </c>
      <c r="O352" s="31">
        <f t="shared" si="4"/>
        <v>0.8571428571</v>
      </c>
      <c r="P352" s="12">
        <f t="shared" si="5"/>
        <v>8.68915862</v>
      </c>
      <c r="Q352" s="12">
        <f t="shared" si="6"/>
        <v>1.551635468</v>
      </c>
      <c r="R352" s="33">
        <f t="shared" si="7"/>
        <v>0.4456133587</v>
      </c>
      <c r="S352" s="33">
        <f t="shared" si="8"/>
        <v>0.2691503745</v>
      </c>
      <c r="T352" s="33">
        <f t="shared" si="9"/>
        <v>0.1369737406</v>
      </c>
      <c r="U352" s="3">
        <f>iferror(VLOOKUP(B352,Calendar!$A$2:$C$1001,2,false),"TBD")</f>
        <v>9.6</v>
      </c>
      <c r="V352" s="3">
        <f>iferror(VLOOKUP(B352,Calendar!$A$2:$C$1001,3,false),"TBD")</f>
        <v>11.7</v>
      </c>
    </row>
    <row r="353">
      <c r="A353" s="8" t="str">
        <f>VLOOKUP(B353,'FD Salaries'!$M$2:$T$1000,8,false)</f>
        <v>TE</v>
      </c>
      <c r="B353" s="3" t="s">
        <v>510</v>
      </c>
      <c r="C353" s="12" t="str">
        <f>iferror(VLOOKUP(B353,'FD Salaries'!$M$2:$P$1000,3,false)," ")</f>
        <v/>
      </c>
      <c r="D353" s="12" t="str">
        <f>iferror(VLOOKUP(B353,'FD Salaries'!$M$2:$P$1000,4,false)," ")</f>
        <v/>
      </c>
      <c r="E353" s="12">
        <f>VLOOKUP(B353,'FD Salaries'!$M$2:$T$1000,5,false)</f>
        <v>7</v>
      </c>
      <c r="F353" s="30">
        <f>VLOOKUP(B353,'FD Salaries'!$M$2:$N$1000,2,false)</f>
        <v>5400</v>
      </c>
      <c r="G353" s="31">
        <f t="shared" si="1"/>
        <v>10.8</v>
      </c>
      <c r="H353" s="31">
        <f t="shared" si="2"/>
        <v>16.2</v>
      </c>
      <c r="I353" s="31">
        <f t="shared" si="3"/>
        <v>21.6</v>
      </c>
      <c r="J353" s="3" t="str">
        <f>VLOOKUP(B353,'FD Salaries'!$M$2:$T$1000,6,false)</f>
        <v>PHI</v>
      </c>
      <c r="K353" s="3" t="str">
        <f>VLOOKUP(B353,'FD Salaries'!$M$2:$T$1000,7,false)</f>
        <v>WAS</v>
      </c>
      <c r="L353" s="32">
        <f>VLOOKUP(K353,'FD DvP'!A$2:F$34,if(A353="D",6,if(A353="TE",5,if(A353="WR",4,if(A353="RB",3,2)))),FALSE)/VLOOKUP("AVG",'FD DvP'!$A$2:$F$34,if(A353="D",6,if(A353="TE",5,if(A353="WR",4,if(A353="RB",3,2)))),false)</f>
        <v>1.09795479</v>
      </c>
      <c r="M353" s="8">
        <f>VLOOKUP(J353,Odds!$L$2:$M$31,2,false)</f>
        <v>23.5</v>
      </c>
      <c r="N353" s="12">
        <f>VLOOKUP(if(A353="DST",K353,J353),'Avg Line'!$A$1:$B$32,2,false)</f>
        <v>22.19</v>
      </c>
      <c r="O353" s="31">
        <f t="shared" si="4"/>
        <v>1.059035602</v>
      </c>
      <c r="P353" s="12">
        <f t="shared" si="5"/>
        <v>8.139412482</v>
      </c>
      <c r="Q353" s="12">
        <f t="shared" si="6"/>
        <v>1.507298608</v>
      </c>
      <c r="R353" s="33">
        <f t="shared" si="7"/>
        <v>0.3384611195</v>
      </c>
      <c r="S353" s="33">
        <f t="shared" si="8"/>
        <v>0.02764014629</v>
      </c>
      <c r="T353" s="33">
        <f t="shared" si="9"/>
        <v>0.0003169642349</v>
      </c>
      <c r="U353" s="3">
        <f>iferror(VLOOKUP(B353,Calendar!$A$2:$C$1001,2,false),"TBD")</f>
        <v>9.3</v>
      </c>
      <c r="V353" s="3">
        <f>iferror(VLOOKUP(B353,Calendar!$A$2:$C$1001,3,false),"TBD")</f>
        <v>3.6</v>
      </c>
    </row>
    <row r="354">
      <c r="A354" s="8" t="str">
        <f>VLOOKUP(B354,'FD Salaries'!$M$2:$T$1000,8,false)</f>
        <v>TE</v>
      </c>
      <c r="B354" s="3" t="s">
        <v>1011</v>
      </c>
      <c r="C354" s="12" t="str">
        <f>iferror(VLOOKUP(B354,'FD Salaries'!$M$2:$P$1000,3,false)," ")</f>
        <v/>
      </c>
      <c r="D354" s="12" t="str">
        <f>iferror(VLOOKUP(B354,'FD Salaries'!$M$2:$P$1000,4,false)," ")</f>
        <v/>
      </c>
      <c r="E354" s="12">
        <f>VLOOKUP(B354,'FD Salaries'!$M$2:$T$1000,5,false)</f>
        <v>5.766666412</v>
      </c>
      <c r="F354" s="30">
        <f>VLOOKUP(B354,'FD Salaries'!$M$2:$N$1000,2,false)</f>
        <v>4500</v>
      </c>
      <c r="G354" s="31">
        <f t="shared" si="1"/>
        <v>9</v>
      </c>
      <c r="H354" s="31">
        <f t="shared" si="2"/>
        <v>13.5</v>
      </c>
      <c r="I354" s="31">
        <f t="shared" si="3"/>
        <v>18</v>
      </c>
      <c r="J354" s="3" t="str">
        <f>VLOOKUP(B354,'FD Salaries'!$M$2:$T$1000,6,false)</f>
        <v>PHI</v>
      </c>
      <c r="K354" s="3" t="str">
        <f>VLOOKUP(B354,'FD Salaries'!$M$2:$T$1000,7,false)</f>
        <v>WAS</v>
      </c>
      <c r="L354" s="32">
        <f>VLOOKUP(K354,'FD DvP'!A$2:F$34,if(A354="D",6,if(A354="TE",5,if(A354="WR",4,if(A354="RB",3,2)))),FALSE)/VLOOKUP("AVG",'FD DvP'!$A$2:$F$34,if(A354="D",6,if(A354="TE",5,if(A354="WR",4,if(A354="RB",3,2)))),false)</f>
        <v>1.09795479</v>
      </c>
      <c r="M354" s="8">
        <f>VLOOKUP(J354,Odds!$L$2:$M$31,2,false)</f>
        <v>23.5</v>
      </c>
      <c r="N354" s="12">
        <f>VLOOKUP(if(A354="DST",K354,J354),'Avg Line'!$A$1:$B$32,2,false)</f>
        <v>22.19</v>
      </c>
      <c r="O354" s="31">
        <f t="shared" si="4"/>
        <v>1.059035602</v>
      </c>
      <c r="P354" s="12">
        <f t="shared" si="5"/>
        <v>6.705325225</v>
      </c>
      <c r="Q354" s="12">
        <f t="shared" si="6"/>
        <v>1.490072272</v>
      </c>
      <c r="R354" s="33">
        <f t="shared" si="7"/>
        <v>0.4025495977</v>
      </c>
      <c r="S354" s="33">
        <f t="shared" si="8"/>
        <v>0.20293913</v>
      </c>
      <c r="T354" s="33">
        <f t="shared" si="9"/>
        <v>0.07844860842</v>
      </c>
      <c r="U354" s="3">
        <f>iferror(VLOOKUP(B354,Calendar!$A$2:$C$1001,2,false),"TBD")</f>
        <v>7.1</v>
      </c>
      <c r="V354" s="3">
        <f>iferror(VLOOKUP(B354,Calendar!$A$2:$C$1001,3,false),"TBD")</f>
        <v>7.7</v>
      </c>
    </row>
    <row r="355">
      <c r="A355" s="8" t="str">
        <f>VLOOKUP(B355,'FD Salaries'!$M$2:$T$1000,8,false)</f>
        <v>TE</v>
      </c>
      <c r="B355" s="3" t="s">
        <v>485</v>
      </c>
      <c r="C355" s="12" t="str">
        <f>iferror(VLOOKUP(B355,'FD Salaries'!$M$2:$P$1000,3,false)," ")</f>
        <v>Q</v>
      </c>
      <c r="D355" s="12" t="str">
        <f>iferror(VLOOKUP(B355,'FD Salaries'!$M$2:$P$1000,4,false)," ")</f>
        <v>Elbow</v>
      </c>
      <c r="E355" s="12">
        <f>VLOOKUP(B355,'FD Salaries'!$M$2:$T$1000,5,false)</f>
        <v>8.766666412</v>
      </c>
      <c r="F355" s="30">
        <f>VLOOKUP(B355,'FD Salaries'!$M$2:$N$1000,2,false)</f>
        <v>5700</v>
      </c>
      <c r="G355" s="31">
        <f t="shared" si="1"/>
        <v>11.4</v>
      </c>
      <c r="H355" s="31">
        <f t="shared" si="2"/>
        <v>17.1</v>
      </c>
      <c r="I355" s="31">
        <f t="shared" si="3"/>
        <v>22.8</v>
      </c>
      <c r="J355" s="3" t="str">
        <f>VLOOKUP(B355,'FD Salaries'!$M$2:$T$1000,6,false)</f>
        <v>JAC</v>
      </c>
      <c r="K355" s="3" t="str">
        <f>VLOOKUP(B355,'FD Salaries'!$M$2:$T$1000,7,false)</f>
        <v>CHI</v>
      </c>
      <c r="L355" s="32">
        <f>VLOOKUP(K355,'FD DvP'!A$2:F$34,if(A355="D",6,if(A355="TE",5,if(A355="WR",4,if(A355="RB",3,2)))),FALSE)/VLOOKUP("AVG",'FD DvP'!$A$2:$F$34,if(A355="D",6,if(A355="TE",5,if(A355="WR",4,if(A355="RB",3,2)))),false)</f>
        <v>0.947255113</v>
      </c>
      <c r="M355" s="8">
        <f>VLOOKUP(J355,Odds!$L$2:$M$31,2,false)</f>
        <v>22.5</v>
      </c>
      <c r="N355" s="12">
        <f>VLOOKUP(if(A355="DST",K355,J355),'Avg Line'!$A$1:$B$32,2,false)</f>
        <v>22.19</v>
      </c>
      <c r="O355" s="31">
        <f t="shared" si="4"/>
        <v>1.013970257</v>
      </c>
      <c r="P355" s="12">
        <f t="shared" si="5"/>
        <v>8.420282363</v>
      </c>
      <c r="Q355" s="12">
        <f t="shared" si="6"/>
        <v>1.47724252</v>
      </c>
      <c r="R355" s="33">
        <f t="shared" si="7"/>
        <v>0.4551436923</v>
      </c>
      <c r="S355" s="33">
        <f t="shared" si="8"/>
        <v>0.1799664489</v>
      </c>
      <c r="T355" s="33">
        <f t="shared" si="9"/>
        <v>0.04287005601</v>
      </c>
      <c r="U355" s="3">
        <f>iferror(VLOOKUP(B355,Calendar!$A$2:$C$1001,2,false),"TBD")</f>
        <v>10.6</v>
      </c>
      <c r="V355" s="3">
        <f>iferror(VLOOKUP(B355,Calendar!$A$2:$C$1001,3,false),"TBD")</f>
        <v>7.1</v>
      </c>
    </row>
    <row r="356">
      <c r="A356" s="8" t="str">
        <f>VLOOKUP(B356,'FD Salaries'!$M$2:$T$1000,8,false)</f>
        <v>TE</v>
      </c>
      <c r="B356" s="3" t="s">
        <v>1018</v>
      </c>
      <c r="C356" s="12" t="str">
        <f>iferror(VLOOKUP(B356,'FD Salaries'!$M$2:$P$1000,3,false)," ")</f>
        <v/>
      </c>
      <c r="D356" s="12" t="str">
        <f>iferror(VLOOKUP(B356,'FD Salaries'!$M$2:$P$1000,4,false)," ")</f>
        <v/>
      </c>
      <c r="E356" s="12">
        <f>VLOOKUP(B356,'FD Salaries'!$M$2:$T$1000,5,false)</f>
        <v>8.199999809</v>
      </c>
      <c r="F356" s="30">
        <f>VLOOKUP(B356,'FD Salaries'!$M$2:$N$1000,2,false)</f>
        <v>4500</v>
      </c>
      <c r="G356" s="31">
        <f t="shared" si="1"/>
        <v>9</v>
      </c>
      <c r="H356" s="31">
        <f t="shared" si="2"/>
        <v>13.5</v>
      </c>
      <c r="I356" s="31">
        <f t="shared" si="3"/>
        <v>18</v>
      </c>
      <c r="J356" s="3" t="str">
        <f>VLOOKUP(B356,'FD Salaries'!$M$2:$T$1000,6,false)</f>
        <v>CLE</v>
      </c>
      <c r="K356" s="3" t="str">
        <f>VLOOKUP(B356,'FD Salaries'!$M$2:$T$1000,7,false)</f>
        <v>TEN</v>
      </c>
      <c r="L356" s="32">
        <f>VLOOKUP(K356,'FD DvP'!A$2:F$34,if(A356="D",6,if(A356="TE",5,if(A356="WR",4,if(A356="RB",3,2)))),FALSE)/VLOOKUP("AVG",'FD DvP'!$A$2:$F$34,if(A356="D",6,if(A356="TE",5,if(A356="WR",4,if(A356="RB",3,2)))),false)</f>
        <v>0.7685683531</v>
      </c>
      <c r="M356" s="8">
        <f>VLOOKUP(J356,Odds!$L$2:$M$31,2,false)</f>
        <v>19.25</v>
      </c>
      <c r="N356" s="12">
        <f>VLOOKUP(if(A356="DST",K356,J356),'Avg Line'!$A$1:$B$32,2,false)</f>
        <v>18.5</v>
      </c>
      <c r="O356" s="31">
        <f t="shared" si="4"/>
        <v>1.040540541</v>
      </c>
      <c r="P356" s="12">
        <f t="shared" si="5"/>
        <v>6.55775739</v>
      </c>
      <c r="Q356" s="12">
        <f t="shared" si="6"/>
        <v>1.45727942</v>
      </c>
      <c r="R356" s="33" t="str">
        <f t="shared" si="7"/>
        <v>TBD</v>
      </c>
      <c r="S356" s="33" t="str">
        <f t="shared" si="8"/>
        <v>TBD</v>
      </c>
      <c r="T356" s="33" t="str">
        <f t="shared" si="9"/>
        <v>TBD</v>
      </c>
      <c r="U356" s="3">
        <f>iferror(VLOOKUP(B356,Calendar!$A$2:$C$1001,2,false),"TBD")</f>
        <v>8.7</v>
      </c>
      <c r="V356" s="3" t="str">
        <f>iferror(VLOOKUP(B356,Calendar!$A$2:$C$1001,3,false),"TBD")</f>
        <v>TBD</v>
      </c>
    </row>
    <row r="357">
      <c r="A357" s="8" t="str">
        <f>VLOOKUP(B357,'FD Salaries'!$M$2:$T$1000,8,false)</f>
        <v>TE</v>
      </c>
      <c r="B357" s="3" t="s">
        <v>945</v>
      </c>
      <c r="C357" s="12" t="str">
        <f>iferror(VLOOKUP(B357,'FD Salaries'!$M$2:$P$1000,3,false)," ")</f>
        <v/>
      </c>
      <c r="D357" s="12" t="str">
        <f>iferror(VLOOKUP(B357,'FD Salaries'!$M$2:$P$1000,4,false)," ")</f>
        <v/>
      </c>
      <c r="E357" s="12">
        <f>VLOOKUP(B357,'FD Salaries'!$M$2:$T$1000,5,false)</f>
        <v>5.440000153</v>
      </c>
      <c r="F357" s="30">
        <f>VLOOKUP(B357,'FD Salaries'!$M$2:$N$1000,2,false)</f>
        <v>5300</v>
      </c>
      <c r="G357" s="31">
        <f t="shared" si="1"/>
        <v>10.6</v>
      </c>
      <c r="H357" s="31">
        <f t="shared" si="2"/>
        <v>15.9</v>
      </c>
      <c r="I357" s="31">
        <f t="shared" si="3"/>
        <v>21.2</v>
      </c>
      <c r="J357" s="3" t="str">
        <f>VLOOKUP(B357,'FD Salaries'!$M$2:$T$1000,6,false)</f>
        <v>BUF</v>
      </c>
      <c r="K357" s="3" t="str">
        <f>VLOOKUP(B357,'FD Salaries'!$M$2:$T$1000,7,false)</f>
        <v>SF</v>
      </c>
      <c r="L357" s="32">
        <f>VLOOKUP(K357,'FD DvP'!A$2:F$34,if(A357="D",6,if(A357="TE",5,if(A357="WR",4,if(A357="RB",3,2)))),FALSE)/VLOOKUP("AVG",'FD DvP'!$A$2:$F$34,if(A357="D",6,if(A357="TE",5,if(A357="WR",4,if(A357="RB",3,2)))),false)</f>
        <v>1.117330463</v>
      </c>
      <c r="M357" s="8">
        <f>VLOOKUP(J357,Odds!$L$2:$M$31,2,false)</f>
        <v>26.25</v>
      </c>
      <c r="N357" s="12">
        <f>VLOOKUP(if(A357="DST",K357,J357),'Avg Line'!$A$1:$B$32,2,false)</f>
        <v>20.75</v>
      </c>
      <c r="O357" s="31">
        <f t="shared" si="4"/>
        <v>1.265060241</v>
      </c>
      <c r="P357" s="12">
        <f t="shared" si="5"/>
        <v>7.68938769</v>
      </c>
      <c r="Q357" s="12">
        <f t="shared" si="6"/>
        <v>1.450827866</v>
      </c>
      <c r="R357" s="33">
        <f t="shared" si="7"/>
        <v>0.2644684666</v>
      </c>
      <c r="S357" s="33">
        <f t="shared" si="8"/>
        <v>0.004762776808</v>
      </c>
      <c r="T357" s="33">
        <f t="shared" si="9"/>
        <v>0.000002612365197</v>
      </c>
      <c r="U357" s="3">
        <f>iferror(VLOOKUP(B357,Calendar!$A$2:$C$1001,2,false),"TBD")</f>
        <v>8.9</v>
      </c>
      <c r="V357" s="3">
        <f>iferror(VLOOKUP(B357,Calendar!$A$2:$C$1001,3,false),"TBD")</f>
        <v>2.7</v>
      </c>
    </row>
    <row r="358">
      <c r="A358" s="8" t="str">
        <f>VLOOKUP(B358,'FD Salaries'!$M$2:$T$1000,8,false)</f>
        <v>TE</v>
      </c>
      <c r="B358" s="3" t="s">
        <v>955</v>
      </c>
      <c r="C358" s="12" t="str">
        <f>iferror(VLOOKUP(B358,'FD Salaries'!$M$2:$P$1000,3,false)," ")</f>
        <v/>
      </c>
      <c r="D358" s="12" t="str">
        <f>iferror(VLOOKUP(B358,'FD Salaries'!$M$2:$P$1000,4,false)," ")</f>
        <v/>
      </c>
      <c r="E358" s="12">
        <f>VLOOKUP(B358,'FD Salaries'!$M$2:$T$1000,5,false)</f>
        <v>5.449999809</v>
      </c>
      <c r="F358" s="30">
        <f>VLOOKUP(B358,'FD Salaries'!$M$2:$N$1000,2,false)</f>
        <v>4600</v>
      </c>
      <c r="G358" s="31">
        <f t="shared" si="1"/>
        <v>9.2</v>
      </c>
      <c r="H358" s="31">
        <f t="shared" si="2"/>
        <v>13.8</v>
      </c>
      <c r="I358" s="31">
        <f t="shared" si="3"/>
        <v>18.4</v>
      </c>
      <c r="J358" s="3" t="str">
        <f>VLOOKUP(B358,'FD Salaries'!$M$2:$T$1000,6,false)</f>
        <v>DEN</v>
      </c>
      <c r="K358" s="3" t="str">
        <f>VLOOKUP(B358,'FD Salaries'!$M$2:$T$1000,7,false)</f>
        <v>SD</v>
      </c>
      <c r="L358" s="32">
        <f>VLOOKUP(K358,'FD DvP'!A$2:F$34,if(A358="D",6,if(A358="TE",5,if(A358="WR",4,if(A358="RB",3,2)))),FALSE)/VLOOKUP("AVG",'FD DvP'!$A$2:$F$34,if(A358="D",6,if(A358="TE",5,if(A358="WR",4,if(A358="RB",3,2)))),false)</f>
        <v>1.057050592</v>
      </c>
      <c r="M358" s="8">
        <f>VLOOKUP(J358,Odds!$L$2:$M$31,2,false)</f>
        <v>24</v>
      </c>
      <c r="N358" s="12">
        <f>VLOOKUP(if(A358="DST",K358,J358),'Avg Line'!$A$1:$B$32,2,false)</f>
        <v>22.35</v>
      </c>
      <c r="O358" s="31">
        <f t="shared" si="4"/>
        <v>1.073825503</v>
      </c>
      <c r="P358" s="12">
        <f t="shared" si="5"/>
        <v>6.186228752</v>
      </c>
      <c r="Q358" s="12">
        <f t="shared" si="6"/>
        <v>1.344832337</v>
      </c>
      <c r="R358" s="33">
        <f t="shared" si="7"/>
        <v>0.0004290603332</v>
      </c>
      <c r="S358" s="33">
        <f t="shared" si="8"/>
        <v>0</v>
      </c>
      <c r="T358" s="33">
        <f t="shared" si="9"/>
        <v>0</v>
      </c>
      <c r="U358" s="3">
        <f>iferror(VLOOKUP(B358,Calendar!$A$2:$C$1001,2,false),"TBD")</f>
        <v>7.2</v>
      </c>
      <c r="V358" s="3">
        <f>iferror(VLOOKUP(B358,Calendar!$A$2:$C$1001,3,false),"TBD")</f>
        <v>0.6</v>
      </c>
    </row>
    <row r="359">
      <c r="A359" s="8" t="str">
        <f>VLOOKUP(B359,'FD Salaries'!$M$2:$T$1000,8,false)</f>
        <v>TE</v>
      </c>
      <c r="B359" s="3" t="s">
        <v>605</v>
      </c>
      <c r="C359" s="12" t="str">
        <f>iferror(VLOOKUP(B359,'FD Salaries'!$M$2:$P$1000,3,false)," ")</f>
        <v/>
      </c>
      <c r="D359" s="12" t="str">
        <f>iferror(VLOOKUP(B359,'FD Salaries'!$M$2:$P$1000,4,false)," ")</f>
        <v/>
      </c>
      <c r="E359" s="12">
        <f>VLOOKUP(B359,'FD Salaries'!$M$2:$T$1000,5,false)</f>
        <v>9.800000191</v>
      </c>
      <c r="F359" s="30">
        <f>VLOOKUP(B359,'FD Salaries'!$M$2:$N$1000,2,false)</f>
        <v>5400</v>
      </c>
      <c r="G359" s="31">
        <f t="shared" si="1"/>
        <v>10.8</v>
      </c>
      <c r="H359" s="31">
        <f t="shared" si="2"/>
        <v>16.2</v>
      </c>
      <c r="I359" s="31">
        <f t="shared" si="3"/>
        <v>21.6</v>
      </c>
      <c r="J359" s="3" t="str">
        <f>VLOOKUP(B359,'FD Salaries'!$M$2:$T$1000,6,false)</f>
        <v>SD</v>
      </c>
      <c r="K359" s="3" t="str">
        <f>VLOOKUP(B359,'FD Salaries'!$M$2:$T$1000,7,false)</f>
        <v>DEN</v>
      </c>
      <c r="L359" s="32">
        <f>VLOOKUP(K359,'FD DvP'!A$2:F$34,if(A359="D",6,if(A359="TE",5,if(A359="WR",4,if(A359="RB",3,2)))),FALSE)/VLOOKUP("AVG",'FD DvP'!$A$2:$F$34,if(A359="D",6,if(A359="TE",5,if(A359="WR",4,if(A359="RB",3,2)))),false)</f>
        <v>0.7707212056</v>
      </c>
      <c r="M359" s="8">
        <f>VLOOKUP(J359,Odds!$L$2:$M$31,2,false)</f>
        <v>21</v>
      </c>
      <c r="N359" s="12">
        <f>VLOOKUP(if(A359="DST",K359,J359),'Avg Line'!$A$1:$B$32,2,false)</f>
        <v>24.4</v>
      </c>
      <c r="O359" s="31">
        <f t="shared" si="4"/>
        <v>0.8606557377</v>
      </c>
      <c r="P359" s="12">
        <f t="shared" si="5"/>
        <v>6.500591279</v>
      </c>
      <c r="Q359" s="12">
        <f t="shared" si="6"/>
        <v>1.2038132</v>
      </c>
      <c r="R359" s="33">
        <f t="shared" si="7"/>
        <v>0.5640676275</v>
      </c>
      <c r="S359" s="33">
        <f t="shared" si="8"/>
        <v>0.238952099</v>
      </c>
      <c r="T359" s="33">
        <f t="shared" si="9"/>
        <v>0.05697959682</v>
      </c>
      <c r="U359" s="3">
        <f>iferror(VLOOKUP(B359,Calendar!$A$2:$C$1001,2,false),"TBD")</f>
        <v>11.8</v>
      </c>
      <c r="V359" s="3">
        <f>iferror(VLOOKUP(B359,Calendar!$A$2:$C$1001,3,false),"TBD")</f>
        <v>6.2</v>
      </c>
    </row>
    <row r="360">
      <c r="A360" s="8" t="str">
        <f>VLOOKUP(B360,'FD Salaries'!$M$2:$T$1000,8,false)</f>
        <v>TE</v>
      </c>
      <c r="B360" s="3" t="s">
        <v>2561</v>
      </c>
      <c r="C360" s="12" t="str">
        <f>iferror(VLOOKUP(B360,'FD Salaries'!$M$2:$P$1000,3,false)," ")</f>
        <v/>
      </c>
      <c r="D360" s="12" t="str">
        <f>iferror(VLOOKUP(B360,'FD Salaries'!$M$2:$P$1000,4,false)," ")</f>
        <v/>
      </c>
      <c r="E360" s="12">
        <f>VLOOKUP(B360,'FD Salaries'!$M$2:$T$1000,5,false)</f>
        <v>2.785714286</v>
      </c>
      <c r="F360" s="30">
        <f>VLOOKUP(B360,'FD Salaries'!$M$2:$N$1000,2,false)</f>
        <v>4500</v>
      </c>
      <c r="G360" s="31">
        <f t="shared" si="1"/>
        <v>9</v>
      </c>
      <c r="H360" s="31">
        <f t="shared" si="2"/>
        <v>13.5</v>
      </c>
      <c r="I360" s="31">
        <f t="shared" si="3"/>
        <v>18</v>
      </c>
      <c r="J360" s="3" t="str">
        <f>VLOOKUP(B360,'FD Salaries'!$M$2:$T$1000,6,false)</f>
        <v>SEA</v>
      </c>
      <c r="K360" s="3" t="str">
        <f>VLOOKUP(B360,'FD Salaries'!$M$2:$T$1000,7,false)</f>
        <v>ATL</v>
      </c>
      <c r="L360" s="32">
        <f>VLOOKUP(K360,'FD DvP'!A$2:F$34,if(A360="D",6,if(A360="TE",5,if(A360="WR",4,if(A360="RB",3,2)))),FALSE)/VLOOKUP("AVG",'FD DvP'!$A$2:$F$34,if(A360="D",6,if(A360="TE",5,if(A360="WR",4,if(A360="RB",3,2)))),false)</f>
        <v>1.743810549</v>
      </c>
      <c r="M360" s="8">
        <f>VLOOKUP(J360,Odds!$L$2:$M$31,2,false)</f>
        <v>26</v>
      </c>
      <c r="N360" s="12">
        <f>VLOOKUP(if(A360="DST",K360,J360),'Avg Line'!$A$1:$B$32,2,false)</f>
        <v>23.88</v>
      </c>
      <c r="O360" s="31">
        <f t="shared" si="4"/>
        <v>1.088777219</v>
      </c>
      <c r="P360" s="12">
        <f t="shared" si="5"/>
        <v>5.289016202</v>
      </c>
      <c r="Q360" s="12">
        <f t="shared" si="6"/>
        <v>1.175336934</v>
      </c>
      <c r="R360" s="33" t="str">
        <f t="shared" si="7"/>
        <v>TBD</v>
      </c>
      <c r="S360" s="33" t="str">
        <f t="shared" si="8"/>
        <v>TBD</v>
      </c>
      <c r="T360" s="33" t="str">
        <f t="shared" si="9"/>
        <v>TBD</v>
      </c>
      <c r="U360" s="3" t="str">
        <f>iferror(VLOOKUP(B360,Calendar!$A$2:$C$1001,2,false),"TBD")</f>
        <v>TBD</v>
      </c>
      <c r="V360" s="3" t="str">
        <f>iferror(VLOOKUP(B360,Calendar!$A$2:$C$1001,3,false),"TBD")</f>
        <v>TBD</v>
      </c>
    </row>
    <row r="361">
      <c r="A361" s="8" t="str">
        <f>VLOOKUP(B361,'FD Salaries'!$M$2:$T$1000,8,false)</f>
        <v>TE</v>
      </c>
      <c r="B361" s="3" t="s">
        <v>490</v>
      </c>
      <c r="C361" s="12" t="str">
        <f>iferror(VLOOKUP(B361,'FD Salaries'!$M$2:$P$1000,3,false)," ")</f>
        <v/>
      </c>
      <c r="D361" s="12" t="str">
        <f>iferror(VLOOKUP(B361,'FD Salaries'!$M$2:$P$1000,4,false)," ")</f>
        <v/>
      </c>
      <c r="E361" s="12">
        <f>VLOOKUP(B361,'FD Salaries'!$M$2:$T$1000,5,false)</f>
        <v>7.040000153</v>
      </c>
      <c r="F361" s="30">
        <f>VLOOKUP(B361,'FD Salaries'!$M$2:$N$1000,2,false)</f>
        <v>5600</v>
      </c>
      <c r="G361" s="31">
        <f t="shared" si="1"/>
        <v>11.2</v>
      </c>
      <c r="H361" s="31">
        <f t="shared" si="2"/>
        <v>16.8</v>
      </c>
      <c r="I361" s="31">
        <f t="shared" si="3"/>
        <v>22.4</v>
      </c>
      <c r="J361" s="3" t="str">
        <f>VLOOKUP(B361,'FD Salaries'!$M$2:$T$1000,6,false)</f>
        <v>DAL</v>
      </c>
      <c r="K361" s="3" t="str">
        <f>VLOOKUP(B361,'FD Salaries'!$M$2:$T$1000,7,false)</f>
        <v>GB</v>
      </c>
      <c r="L361" s="32">
        <f>VLOOKUP(K361,'FD DvP'!A$2:F$34,if(A361="D",6,if(A361="TE",5,if(A361="WR",4,if(A361="RB",3,2)))),FALSE)/VLOOKUP("AVG",'FD DvP'!$A$2:$F$34,if(A361="D",6,if(A361="TE",5,if(A361="WR",4,if(A361="RB",3,2)))),false)</f>
        <v>1.370290635</v>
      </c>
      <c r="M361" s="8">
        <f>VLOOKUP(J361,Odds!$L$2:$M$31,2,false)</f>
        <v>21.25</v>
      </c>
      <c r="N361" s="12">
        <f>VLOOKUP(if(A361="DST",K361,J361),'Avg Line'!$A$1:$B$32,2,false)</f>
        <v>31.42</v>
      </c>
      <c r="O361" s="31">
        <f t="shared" si="4"/>
        <v>0.6763208148</v>
      </c>
      <c r="P361" s="12">
        <f t="shared" si="5"/>
        <v>6.524362936</v>
      </c>
      <c r="Q361" s="12">
        <f t="shared" si="6"/>
        <v>1.16506481</v>
      </c>
      <c r="R361" s="33">
        <f t="shared" si="7"/>
        <v>0.3377525449</v>
      </c>
      <c r="S361" s="33">
        <f t="shared" si="8"/>
        <v>0.04263174238</v>
      </c>
      <c r="T361" s="33">
        <f t="shared" si="9"/>
        <v>0.001250353766</v>
      </c>
      <c r="U361" s="3">
        <f>iferror(VLOOKUP(B361,Calendar!$A$2:$C$1001,2,false),"TBD")</f>
        <v>9.4</v>
      </c>
      <c r="V361" s="3">
        <f>iferror(VLOOKUP(B361,Calendar!$A$2:$C$1001,3,false),"TBD")</f>
        <v>4.3</v>
      </c>
    </row>
    <row r="362">
      <c r="A362" s="8" t="str">
        <f>VLOOKUP(B362,'FD Salaries'!$M$2:$T$1000,8,false)</f>
        <v>TE</v>
      </c>
      <c r="B362" s="3" t="s">
        <v>1068</v>
      </c>
      <c r="C362" s="12" t="str">
        <f>iferror(VLOOKUP(B362,'FD Salaries'!$M$2:$P$1000,3,false)," ")</f>
        <v/>
      </c>
      <c r="D362" s="12" t="str">
        <f>iferror(VLOOKUP(B362,'FD Salaries'!$M$2:$P$1000,4,false)," ")</f>
        <v/>
      </c>
      <c r="E362" s="12">
        <f>VLOOKUP(B362,'FD Salaries'!$M$2:$T$1000,5,false)</f>
        <v>4.76666673</v>
      </c>
      <c r="F362" s="30">
        <f>VLOOKUP(B362,'FD Salaries'!$M$2:$N$1000,2,false)</f>
        <v>4500</v>
      </c>
      <c r="G362" s="31">
        <f t="shared" si="1"/>
        <v>9</v>
      </c>
      <c r="H362" s="31">
        <f t="shared" si="2"/>
        <v>13.5</v>
      </c>
      <c r="I362" s="31">
        <f t="shared" si="3"/>
        <v>18</v>
      </c>
      <c r="J362" s="3" t="str">
        <f>VLOOKUP(B362,'FD Salaries'!$M$2:$T$1000,6,false)</f>
        <v>PIT</v>
      </c>
      <c r="K362" s="3" t="str">
        <f>VLOOKUP(B362,'FD Salaries'!$M$2:$T$1000,7,false)</f>
        <v>MIA</v>
      </c>
      <c r="L362" s="32">
        <f>VLOOKUP(K362,'FD DvP'!A$2:F$34,if(A362="D",6,if(A362="TE",5,if(A362="WR",4,if(A362="RB",3,2)))),FALSE)/VLOOKUP("AVG",'FD DvP'!$A$2:$F$34,if(A362="D",6,if(A362="TE",5,if(A362="WR",4,if(A362="RB",3,2)))),false)</f>
        <v>1.27664155</v>
      </c>
      <c r="M362" s="8">
        <f>VLOOKUP(J362,Odds!$L$2:$M$31,2,false)</f>
        <v>27.75</v>
      </c>
      <c r="N362" s="12">
        <f>VLOOKUP(if(A362="DST",K362,J362),'Avg Line'!$A$1:$B$32,2,false)</f>
        <v>32.94</v>
      </c>
      <c r="O362" s="31">
        <f t="shared" si="4"/>
        <v>0.8424408015</v>
      </c>
      <c r="P362" s="12">
        <f t="shared" si="5"/>
        <v>5.126525904</v>
      </c>
      <c r="Q362" s="12">
        <f t="shared" si="6"/>
        <v>1.139227979</v>
      </c>
      <c r="R362" s="33">
        <f t="shared" si="7"/>
        <v>0.2145602167</v>
      </c>
      <c r="S362" s="33">
        <f t="shared" si="8"/>
        <v>0.03308950147</v>
      </c>
      <c r="T362" s="33">
        <f t="shared" si="9"/>
        <v>0.001965034311</v>
      </c>
      <c r="U362" s="3">
        <f>iferror(VLOOKUP(B362,Calendar!$A$2:$C$1001,2,false),"TBD")</f>
        <v>5.6</v>
      </c>
      <c r="V362" s="3">
        <f>iferror(VLOOKUP(B362,Calendar!$A$2:$C$1001,3,false),"TBD")</f>
        <v>4.3</v>
      </c>
    </row>
    <row r="363">
      <c r="A363" s="8" t="str">
        <f>VLOOKUP(B363,'FD Salaries'!$M$2:$T$1000,8,false)</f>
        <v>TE</v>
      </c>
      <c r="B363" s="3" t="s">
        <v>537</v>
      </c>
      <c r="C363" s="12" t="str">
        <f>iferror(VLOOKUP(B363,'FD Salaries'!$M$2:$P$1000,3,false)," ")</f>
        <v/>
      </c>
      <c r="D363" s="12" t="str">
        <f>iferror(VLOOKUP(B363,'FD Salaries'!$M$2:$P$1000,4,false)," ")</f>
        <v/>
      </c>
      <c r="E363" s="12">
        <f>VLOOKUP(B363,'FD Salaries'!$M$2:$T$1000,5,false)</f>
        <v>10.68000031</v>
      </c>
      <c r="F363" s="30">
        <f>VLOOKUP(B363,'FD Salaries'!$M$2:$N$1000,2,false)</f>
        <v>5800</v>
      </c>
      <c r="G363" s="31">
        <f t="shared" si="1"/>
        <v>11.6</v>
      </c>
      <c r="H363" s="31">
        <f t="shared" si="2"/>
        <v>17.4</v>
      </c>
      <c r="I363" s="31">
        <f t="shared" si="3"/>
        <v>23.2</v>
      </c>
      <c r="J363" s="3" t="str">
        <f>VLOOKUP(B363,'FD Salaries'!$M$2:$T$1000,6,false)</f>
        <v>CHI</v>
      </c>
      <c r="K363" s="3" t="str">
        <f>VLOOKUP(B363,'FD Salaries'!$M$2:$T$1000,7,false)</f>
        <v>JAC</v>
      </c>
      <c r="L363" s="32">
        <f>VLOOKUP(K363,'FD DvP'!A$2:F$34,if(A363="D",6,if(A363="TE",5,if(A363="WR",4,if(A363="RB",3,2)))),FALSE)/VLOOKUP("AVG",'FD DvP'!$A$2:$F$34,if(A363="D",6,if(A363="TE",5,if(A363="WR",4,if(A363="RB",3,2)))),false)</f>
        <v>0.6512378902</v>
      </c>
      <c r="M363" s="8">
        <f>VLOOKUP(J363,Odds!$L$2:$M$31,2,false)</f>
        <v>24.5</v>
      </c>
      <c r="N363" s="12">
        <f>VLOOKUP(if(A363="DST",K363,J363),'Avg Line'!$A$1:$B$32,2,false)</f>
        <v>26.19</v>
      </c>
      <c r="O363" s="31">
        <f t="shared" si="4"/>
        <v>0.935471554</v>
      </c>
      <c r="P363" s="12">
        <f t="shared" si="5"/>
        <v>6.506411272</v>
      </c>
      <c r="Q363" s="12">
        <f t="shared" si="6"/>
        <v>1.121795047</v>
      </c>
      <c r="R363" s="33">
        <f t="shared" si="7"/>
        <v>0.569783962</v>
      </c>
      <c r="S363" s="33">
        <f t="shared" si="8"/>
        <v>0.3222061669</v>
      </c>
      <c r="T363" s="33">
        <f t="shared" si="9"/>
        <v>0.1359056036</v>
      </c>
      <c r="U363" s="3">
        <f>iferror(VLOOKUP(B363,Calendar!$A$2:$C$1001,2,false),"TBD")</f>
        <v>13.2</v>
      </c>
      <c r="V363" s="3">
        <f>iferror(VLOOKUP(B363,Calendar!$A$2:$C$1001,3,false),"TBD")</f>
        <v>9.1</v>
      </c>
    </row>
    <row r="364">
      <c r="A364" s="8" t="str">
        <f>VLOOKUP(B364,'FD Salaries'!$M$2:$T$1000,8,false)</f>
        <v>TE</v>
      </c>
      <c r="B364" s="3" t="s">
        <v>469</v>
      </c>
      <c r="C364" s="12" t="str">
        <f>iferror(VLOOKUP(B364,'FD Salaries'!$M$2:$P$1000,3,false)," ")</f>
        <v/>
      </c>
      <c r="D364" s="12" t="str">
        <f>iferror(VLOOKUP(B364,'FD Salaries'!$M$2:$P$1000,4,false)," ")</f>
        <v/>
      </c>
      <c r="E364" s="12">
        <f>VLOOKUP(B364,'FD Salaries'!$M$2:$T$1000,5,false)</f>
        <v>7.980000305</v>
      </c>
      <c r="F364" s="30">
        <f>VLOOKUP(B364,'FD Salaries'!$M$2:$N$1000,2,false)</f>
        <v>5400</v>
      </c>
      <c r="G364" s="31">
        <f t="shared" si="1"/>
        <v>10.8</v>
      </c>
      <c r="H364" s="31">
        <f t="shared" si="2"/>
        <v>16.2</v>
      </c>
      <c r="I364" s="31">
        <f t="shared" si="3"/>
        <v>21.6</v>
      </c>
      <c r="J364" s="3" t="str">
        <f>VLOOKUP(B364,'FD Salaries'!$M$2:$T$1000,6,false)</f>
        <v>BAL</v>
      </c>
      <c r="K364" s="3" t="str">
        <f>VLOOKUP(B364,'FD Salaries'!$M$2:$T$1000,7,false)</f>
        <v>NYG</v>
      </c>
      <c r="L364" s="32">
        <f>VLOOKUP(K364,'FD DvP'!A$2:F$34,if(A364="D",6,if(A364="TE",5,if(A364="WR",4,if(A364="RB",3,2)))),FALSE)/VLOOKUP("AVG",'FD DvP'!$A$2:$F$34,if(A364="D",6,if(A364="TE",5,if(A364="WR",4,if(A364="RB",3,2)))),false)</f>
        <v>0.8675995694</v>
      </c>
      <c r="M364" s="8">
        <f>VLOOKUP(J364,Odds!$L$2:$M$31,2,false)</f>
        <v>20.75</v>
      </c>
      <c r="N364" s="12">
        <f>VLOOKUP(if(A364="DST",K364,J364),'Avg Line'!$A$1:$B$32,2,false)</f>
        <v>23.8</v>
      </c>
      <c r="O364" s="31">
        <f t="shared" si="4"/>
        <v>0.8718487395</v>
      </c>
      <c r="P364" s="12">
        <f t="shared" si="5"/>
        <v>6.036196647</v>
      </c>
      <c r="Q364" s="12">
        <f t="shared" si="6"/>
        <v>1.117814194</v>
      </c>
      <c r="R364" s="33">
        <f t="shared" si="7"/>
        <v>0.535155167</v>
      </c>
      <c r="S364" s="33">
        <f t="shared" si="8"/>
        <v>0.2401306514</v>
      </c>
      <c r="T364" s="33">
        <f t="shared" si="9"/>
        <v>0.06680720127</v>
      </c>
      <c r="U364" s="3">
        <f>iferror(VLOOKUP(B364,Calendar!$A$2:$C$1001,2,false),"TBD")</f>
        <v>11.4</v>
      </c>
      <c r="V364" s="3">
        <f>iferror(VLOOKUP(B364,Calendar!$A$2:$C$1001,3,false),"TBD")</f>
        <v>6.8</v>
      </c>
    </row>
    <row r="365">
      <c r="A365" s="8" t="str">
        <f>VLOOKUP(B365,'FD Salaries'!$M$2:$T$1000,8,false)</f>
        <v>TE</v>
      </c>
      <c r="B365" s="3" t="s">
        <v>609</v>
      </c>
      <c r="C365" s="12" t="str">
        <f>iferror(VLOOKUP(B365,'FD Salaries'!$M$2:$P$1000,3,false)," ")</f>
        <v>Q</v>
      </c>
      <c r="D365" s="12" t="str">
        <f>iferror(VLOOKUP(B365,'FD Salaries'!$M$2:$P$1000,4,false)," ")</f>
        <v>Ankle</v>
      </c>
      <c r="E365" s="12">
        <f>VLOOKUP(B365,'FD Salaries'!$M$2:$T$1000,5,false)</f>
        <v>7.219999695</v>
      </c>
      <c r="F365" s="30">
        <f>VLOOKUP(B365,'FD Salaries'!$M$2:$N$1000,2,false)</f>
        <v>5300</v>
      </c>
      <c r="G365" s="31">
        <f t="shared" si="1"/>
        <v>10.6</v>
      </c>
      <c r="H365" s="31">
        <f t="shared" si="2"/>
        <v>15.9</v>
      </c>
      <c r="I365" s="31">
        <f t="shared" si="3"/>
        <v>21.2</v>
      </c>
      <c r="J365" s="3" t="str">
        <f>VLOOKUP(B365,'FD Salaries'!$M$2:$T$1000,6,false)</f>
        <v>CLE</v>
      </c>
      <c r="K365" s="3" t="str">
        <f>VLOOKUP(B365,'FD Salaries'!$M$2:$T$1000,7,false)</f>
        <v>TEN</v>
      </c>
      <c r="L365" s="32">
        <f>VLOOKUP(K365,'FD DvP'!A$2:F$34,if(A365="D",6,if(A365="TE",5,if(A365="WR",4,if(A365="RB",3,2)))),FALSE)/VLOOKUP("AVG",'FD DvP'!$A$2:$F$34,if(A365="D",6,if(A365="TE",5,if(A365="WR",4,if(A365="RB",3,2)))),false)</f>
        <v>0.7685683531</v>
      </c>
      <c r="M365" s="8">
        <f>VLOOKUP(J365,Odds!$L$2:$M$31,2,false)</f>
        <v>19.25</v>
      </c>
      <c r="N365" s="12">
        <f>VLOOKUP(if(A365="DST",K365,J365),'Avg Line'!$A$1:$B$32,2,false)</f>
        <v>18.5</v>
      </c>
      <c r="O365" s="31">
        <f t="shared" si="4"/>
        <v>1.040540541</v>
      </c>
      <c r="P365" s="12">
        <f t="shared" si="5"/>
        <v>5.774025299</v>
      </c>
      <c r="Q365" s="12">
        <f t="shared" si="6"/>
        <v>1.089438736</v>
      </c>
      <c r="R365" s="33">
        <f t="shared" si="7"/>
        <v>0.6581456063</v>
      </c>
      <c r="S365" s="33">
        <f t="shared" si="8"/>
        <v>0.0599069071</v>
      </c>
      <c r="T365" s="33">
        <f t="shared" si="9"/>
        <v>0.0002169817635</v>
      </c>
      <c r="U365" s="3">
        <f>iferror(VLOOKUP(B365,Calendar!$A$2:$C$1001,2,false),"TBD")</f>
        <v>11.7</v>
      </c>
      <c r="V365" s="3">
        <f>iferror(VLOOKUP(B365,Calendar!$A$2:$C$1001,3,false),"TBD")</f>
        <v>2.7</v>
      </c>
    </row>
    <row r="366">
      <c r="A366" s="8" t="str">
        <f>VLOOKUP(B366,'FD Salaries'!$M$2:$T$1000,8,false)</f>
        <v>TE</v>
      </c>
      <c r="B366" s="3" t="s">
        <v>956</v>
      </c>
      <c r="C366" s="12" t="str">
        <f>iferror(VLOOKUP(B366,'FD Salaries'!$M$2:$P$1000,3,false)," ")</f>
        <v>Q</v>
      </c>
      <c r="D366" s="12" t="str">
        <f>iferror(VLOOKUP(B366,'FD Salaries'!$M$2:$P$1000,4,false)," ")</f>
        <v>Concussion</v>
      </c>
      <c r="E366" s="12">
        <f>VLOOKUP(B366,'FD Salaries'!$M$2:$T$1000,5,false)</f>
        <v>5.333333333</v>
      </c>
      <c r="F366" s="30">
        <f>VLOOKUP(B366,'FD Salaries'!$M$2:$N$1000,2,false)</f>
        <v>4900</v>
      </c>
      <c r="G366" s="31">
        <f t="shared" si="1"/>
        <v>9.8</v>
      </c>
      <c r="H366" s="31">
        <f t="shared" si="2"/>
        <v>14.7</v>
      </c>
      <c r="I366" s="31">
        <f t="shared" si="3"/>
        <v>19.6</v>
      </c>
      <c r="J366" s="3" t="str">
        <f>VLOOKUP(B366,'FD Salaries'!$M$2:$T$1000,6,false)</f>
        <v>MIA</v>
      </c>
      <c r="K366" s="3" t="str">
        <f>VLOOKUP(B366,'FD Salaries'!$M$2:$T$1000,7,false)</f>
        <v>PIT</v>
      </c>
      <c r="L366" s="32">
        <f>VLOOKUP(K366,'FD DvP'!A$2:F$34,if(A366="D",6,if(A366="TE",5,if(A366="WR",4,if(A366="RB",3,2)))),FALSE)/VLOOKUP("AVG",'FD DvP'!$A$2:$F$34,if(A366="D",6,if(A366="TE",5,if(A366="WR",4,if(A366="RB",3,2)))),false)</f>
        <v>1.009687836</v>
      </c>
      <c r="M366" s="8">
        <f>VLOOKUP(J366,Odds!$L$2:$M$31,2,false)</f>
        <v>20.25</v>
      </c>
      <c r="N366" s="12">
        <f>VLOOKUP(if(A366="DST",K366,J366),'Avg Line'!$A$1:$B$32,2,false)</f>
        <v>20.7</v>
      </c>
      <c r="O366" s="31">
        <f t="shared" si="4"/>
        <v>0.9782608696</v>
      </c>
      <c r="P366" s="12">
        <f t="shared" si="5"/>
        <v>5.267936538</v>
      </c>
      <c r="Q366" s="12">
        <f t="shared" si="6"/>
        <v>1.075089089</v>
      </c>
      <c r="R366" s="33">
        <f t="shared" si="7"/>
        <v>0.3491930425</v>
      </c>
      <c r="S366" s="33">
        <f t="shared" si="8"/>
        <v>0.1586552539</v>
      </c>
      <c r="T366" s="33">
        <f t="shared" si="9"/>
        <v>0.05342658997</v>
      </c>
      <c r="U366" s="3">
        <f>iferror(VLOOKUP(B366,Calendar!$A$2:$C$1001,2,false),"TBD")</f>
        <v>6.7</v>
      </c>
      <c r="V366" s="3">
        <f>iferror(VLOOKUP(B366,Calendar!$A$2:$C$1001,3,false),"TBD")</f>
        <v>8</v>
      </c>
    </row>
    <row r="367">
      <c r="A367" s="8" t="str">
        <f>VLOOKUP(B367,'FD Salaries'!$M$2:$T$1000,8,false)</f>
        <v>TE</v>
      </c>
      <c r="B367" s="3" t="s">
        <v>1129</v>
      </c>
      <c r="C367" s="12" t="str">
        <f>iferror(VLOOKUP(B367,'FD Salaries'!$M$2:$P$1000,3,false)," ")</f>
        <v>Q</v>
      </c>
      <c r="D367" s="12" t="str">
        <f>iferror(VLOOKUP(B367,'FD Salaries'!$M$2:$P$1000,4,false)," ")</f>
        <v>Shoulder</v>
      </c>
      <c r="E367" s="12">
        <f>VLOOKUP(B367,'FD Salaries'!$M$2:$T$1000,5,false)</f>
        <v>3.100000064</v>
      </c>
      <c r="F367" s="30">
        <f>VLOOKUP(B367,'FD Salaries'!$M$2:$N$1000,2,false)</f>
        <v>4500</v>
      </c>
      <c r="G367" s="31">
        <f t="shared" si="1"/>
        <v>9</v>
      </c>
      <c r="H367" s="31">
        <f t="shared" si="2"/>
        <v>13.5</v>
      </c>
      <c r="I367" s="31">
        <f t="shared" si="3"/>
        <v>18</v>
      </c>
      <c r="J367" s="3" t="str">
        <f>VLOOKUP(B367,'FD Salaries'!$M$2:$T$1000,6,false)</f>
        <v>ARI</v>
      </c>
      <c r="K367" s="3" t="str">
        <f>VLOOKUP(B367,'FD Salaries'!$M$2:$T$1000,7,false)</f>
        <v>NYJ</v>
      </c>
      <c r="L367" s="32">
        <f>VLOOKUP(K367,'FD DvP'!A$2:F$34,if(A367="D",6,if(A367="TE",5,if(A367="WR",4,if(A367="RB",3,2)))),FALSE)/VLOOKUP("AVG",'FD DvP'!$A$2:$F$34,if(A367="D",6,if(A367="TE",5,if(A367="WR",4,if(A367="RB",3,2)))),false)</f>
        <v>1.470398278</v>
      </c>
      <c r="M367" s="8">
        <f>VLOOKUP(J367,Odds!$L$2:$M$31,2,false)</f>
        <v>27.5</v>
      </c>
      <c r="N367" s="12">
        <f>VLOOKUP(if(A367="DST",K367,J367),'Avg Line'!$A$1:$B$32,2,false)</f>
        <v>26.3</v>
      </c>
      <c r="O367" s="31">
        <f t="shared" si="4"/>
        <v>1.045627376</v>
      </c>
      <c r="P367" s="12">
        <f t="shared" si="5"/>
        <v>4.766215047</v>
      </c>
      <c r="Q367" s="12">
        <f t="shared" si="6"/>
        <v>1.059158899</v>
      </c>
      <c r="R367" s="33">
        <f t="shared" si="7"/>
        <v>0.02275013195</v>
      </c>
      <c r="S367" s="33">
        <f t="shared" si="8"/>
        <v>0.00003802448529</v>
      </c>
      <c r="T367" s="33">
        <f t="shared" si="9"/>
        <v>0.00000000167921721</v>
      </c>
      <c r="U367" s="3">
        <f>iferror(VLOOKUP(B367,Calendar!$A$2:$C$1001,2,false),"TBD")</f>
        <v>4.4</v>
      </c>
      <c r="V367" s="3">
        <f>iferror(VLOOKUP(B367,Calendar!$A$2:$C$1001,3,false),"TBD")</f>
        <v>2.3</v>
      </c>
    </row>
    <row r="368">
      <c r="A368" s="8" t="str">
        <f>VLOOKUP(B368,'FD Salaries'!$M$2:$T$1000,8,false)</f>
        <v>TE</v>
      </c>
      <c r="B368" s="3" t="s">
        <v>1042</v>
      </c>
      <c r="C368" s="12" t="str">
        <f>iferror(VLOOKUP(B368,'FD Salaries'!$M$2:$P$1000,3,false)," ")</f>
        <v>Q</v>
      </c>
      <c r="D368" s="12" t="str">
        <f>iferror(VLOOKUP(B368,'FD Salaries'!$M$2:$P$1000,4,false)," ")</f>
        <v>Hip</v>
      </c>
      <c r="E368" s="12">
        <f>VLOOKUP(B368,'FD Salaries'!$M$2:$T$1000,5,false)</f>
        <v>4.925000191</v>
      </c>
      <c r="F368" s="30">
        <f>VLOOKUP(B368,'FD Salaries'!$M$2:$N$1000,2,false)</f>
        <v>4500</v>
      </c>
      <c r="G368" s="31">
        <f t="shared" si="1"/>
        <v>9</v>
      </c>
      <c r="H368" s="31">
        <f t="shared" si="2"/>
        <v>13.5</v>
      </c>
      <c r="I368" s="31">
        <f t="shared" si="3"/>
        <v>18</v>
      </c>
      <c r="J368" s="3" t="str">
        <f>VLOOKUP(B368,'FD Salaries'!$M$2:$T$1000,6,false)</f>
        <v>JAC</v>
      </c>
      <c r="K368" s="3" t="str">
        <f>VLOOKUP(B368,'FD Salaries'!$M$2:$T$1000,7,false)</f>
        <v>CHI</v>
      </c>
      <c r="L368" s="32">
        <f>VLOOKUP(K368,'FD DvP'!A$2:F$34,if(A368="D",6,if(A368="TE",5,if(A368="WR",4,if(A368="RB",3,2)))),FALSE)/VLOOKUP("AVG",'FD DvP'!$A$2:$F$34,if(A368="D",6,if(A368="TE",5,if(A368="WR",4,if(A368="RB",3,2)))),false)</f>
        <v>0.947255113</v>
      </c>
      <c r="M368" s="8">
        <f>VLOOKUP(J368,Odds!$L$2:$M$31,2,false)</f>
        <v>22.5</v>
      </c>
      <c r="N368" s="12">
        <f>VLOOKUP(if(A368="DST",K368,J368),'Avg Line'!$A$1:$B$32,2,false)</f>
        <v>22.19</v>
      </c>
      <c r="O368" s="31">
        <f t="shared" si="4"/>
        <v>1.013970257</v>
      </c>
      <c r="P368" s="12">
        <f t="shared" si="5"/>
        <v>4.730406096</v>
      </c>
      <c r="Q368" s="12">
        <f t="shared" si="6"/>
        <v>1.051201355</v>
      </c>
      <c r="R368" s="33">
        <f t="shared" si="7"/>
        <v>0.1586552539</v>
      </c>
      <c r="S368" s="33">
        <f t="shared" si="8"/>
        <v>0.00711087815</v>
      </c>
      <c r="T368" s="33">
        <f t="shared" si="9"/>
        <v>0.00004745953516</v>
      </c>
      <c r="U368" s="3">
        <f>iferror(VLOOKUP(B368,Calendar!$A$2:$C$1001,2,false),"TBD")</f>
        <v>5.9</v>
      </c>
      <c r="V368" s="3">
        <f>iferror(VLOOKUP(B368,Calendar!$A$2:$C$1001,3,false),"TBD")</f>
        <v>3.1</v>
      </c>
    </row>
    <row r="369">
      <c r="A369" s="8" t="str">
        <f>VLOOKUP(B369,'FD Salaries'!$M$2:$T$1000,8,false)</f>
        <v>TE</v>
      </c>
      <c r="B369" s="3" t="s">
        <v>2562</v>
      </c>
      <c r="C369" s="12" t="str">
        <f>iferror(VLOOKUP(B369,'FD Salaries'!$M$2:$P$1000,3,false)," ")</f>
        <v/>
      </c>
      <c r="D369" s="12" t="str">
        <f>iferror(VLOOKUP(B369,'FD Salaries'!$M$2:$P$1000,4,false)," ")</f>
        <v/>
      </c>
      <c r="E369" s="12">
        <f>VLOOKUP(B369,'FD Salaries'!$M$2:$T$1000,5,false)</f>
        <v>1.649999936</v>
      </c>
      <c r="F369" s="30">
        <f>VLOOKUP(B369,'FD Salaries'!$M$2:$N$1000,2,false)</f>
        <v>4500</v>
      </c>
      <c r="G369" s="31">
        <f t="shared" si="1"/>
        <v>9</v>
      </c>
      <c r="H369" s="31">
        <f t="shared" si="2"/>
        <v>13.5</v>
      </c>
      <c r="I369" s="31">
        <f t="shared" si="3"/>
        <v>18</v>
      </c>
      <c r="J369" s="3" t="str">
        <f>VLOOKUP(B369,'FD Salaries'!$M$2:$T$1000,6,false)</f>
        <v>TEN</v>
      </c>
      <c r="K369" s="3" t="str">
        <f>VLOOKUP(B369,'FD Salaries'!$M$2:$T$1000,7,false)</f>
        <v>CLE</v>
      </c>
      <c r="L369" s="32">
        <f>VLOOKUP(K369,'FD DvP'!A$2:F$34,if(A369="D",6,if(A369="TE",5,if(A369="WR",4,if(A369="RB",3,2)))),FALSE)/VLOOKUP("AVG",'FD DvP'!$A$2:$F$34,if(A369="D",6,if(A369="TE",5,if(A369="WR",4,if(A369="RB",3,2)))),false)</f>
        <v>2.18729817</v>
      </c>
      <c r="M369" s="8">
        <f>VLOOKUP(J369,Odds!$L$2:$M$31,2,false)</f>
        <v>26.25</v>
      </c>
      <c r="N369" s="12">
        <f>VLOOKUP(if(A369="DST",K369,J369),'Avg Line'!$A$1:$B$32,2,false)</f>
        <v>20.3</v>
      </c>
      <c r="O369" s="31">
        <f t="shared" si="4"/>
        <v>1.293103448</v>
      </c>
      <c r="P369" s="12">
        <f t="shared" si="5"/>
        <v>4.66686445</v>
      </c>
      <c r="Q369" s="12">
        <f t="shared" si="6"/>
        <v>1.037080989</v>
      </c>
      <c r="R369" s="33" t="str">
        <f t="shared" si="7"/>
        <v>TBD</v>
      </c>
      <c r="S369" s="33" t="str">
        <f t="shared" si="8"/>
        <v>TBD</v>
      </c>
      <c r="T369" s="33" t="str">
        <f t="shared" si="9"/>
        <v>TBD</v>
      </c>
      <c r="U369" s="3" t="str">
        <f>iferror(VLOOKUP(B369,Calendar!$A$2:$C$1001,2,false),"TBD")</f>
        <v>TBD</v>
      </c>
      <c r="V369" s="3" t="str">
        <f>iferror(VLOOKUP(B369,Calendar!$A$2:$C$1001,3,false),"TBD")</f>
        <v>TBD</v>
      </c>
    </row>
    <row r="370">
      <c r="A370" s="8" t="str">
        <f>VLOOKUP(B370,'FD Salaries'!$M$2:$T$1000,8,false)</f>
        <v>TE</v>
      </c>
      <c r="B370" s="3" t="s">
        <v>1117</v>
      </c>
      <c r="C370" s="12" t="str">
        <f>iferror(VLOOKUP(B370,'FD Salaries'!$M$2:$P$1000,3,false)," ")</f>
        <v>Q</v>
      </c>
      <c r="D370" s="12" t="str">
        <f>iferror(VLOOKUP(B370,'FD Salaries'!$M$2:$P$1000,4,false)," ")</f>
        <v>Concussion</v>
      </c>
      <c r="E370" s="12">
        <f>VLOOKUP(B370,'FD Salaries'!$M$2:$T$1000,5,false)</f>
        <v>4.320000076</v>
      </c>
      <c r="F370" s="30">
        <f>VLOOKUP(B370,'FD Salaries'!$M$2:$N$1000,2,false)</f>
        <v>4500</v>
      </c>
      <c r="G370" s="31">
        <f t="shared" si="1"/>
        <v>9</v>
      </c>
      <c r="H370" s="31">
        <f t="shared" si="2"/>
        <v>13.5</v>
      </c>
      <c r="I370" s="31">
        <f t="shared" si="3"/>
        <v>18</v>
      </c>
      <c r="J370" s="3" t="str">
        <f>VLOOKUP(B370,'FD Salaries'!$M$2:$T$1000,6,false)</f>
        <v>HOU</v>
      </c>
      <c r="K370" s="3" t="str">
        <f>VLOOKUP(B370,'FD Salaries'!$M$2:$T$1000,7,false)</f>
        <v>IND</v>
      </c>
      <c r="L370" s="32">
        <f>VLOOKUP(K370,'FD DvP'!A$2:F$34,if(A370="D",6,if(A370="TE",5,if(A370="WR",4,if(A370="RB",3,2)))),FALSE)/VLOOKUP("AVG",'FD DvP'!$A$2:$F$34,if(A370="D",6,if(A370="TE",5,if(A370="WR",4,if(A370="RB",3,2)))),false)</f>
        <v>0.9171151776</v>
      </c>
      <c r="M370" s="8">
        <f>VLOOKUP(J370,Odds!$L$2:$M$31,2,false)</f>
        <v>24.5</v>
      </c>
      <c r="N370" s="12">
        <f>VLOOKUP(if(A370="DST",K370,J370),'Avg Line'!$A$1:$B$32,2,false)</f>
        <v>21.44</v>
      </c>
      <c r="O370" s="31">
        <f t="shared" si="4"/>
        <v>1.142723881</v>
      </c>
      <c r="P370" s="12">
        <f t="shared" si="5"/>
        <v>4.527400752</v>
      </c>
      <c r="Q370" s="12">
        <f t="shared" si="6"/>
        <v>1.006089056</v>
      </c>
      <c r="R370" s="33">
        <f t="shared" si="7"/>
        <v>0.259193649</v>
      </c>
      <c r="S370" s="33">
        <f t="shared" si="8"/>
        <v>0.05667275461</v>
      </c>
      <c r="T370" s="33">
        <f t="shared" si="9"/>
        <v>0.005853864542</v>
      </c>
      <c r="U370" s="3">
        <f>iferror(VLOOKUP(B370,Calendar!$A$2:$C$1001,2,false),"TBD")</f>
        <v>5.9</v>
      </c>
      <c r="V370" s="3">
        <f>iferror(VLOOKUP(B370,Calendar!$A$2:$C$1001,3,false),"TBD")</f>
        <v>4.8</v>
      </c>
    </row>
    <row r="371">
      <c r="A371" s="8" t="str">
        <f>VLOOKUP(B371,'FD Salaries'!$M$2:$T$1000,8,false)</f>
        <v>TE</v>
      </c>
      <c r="B371" s="3" t="s">
        <v>994</v>
      </c>
      <c r="C371" s="12" t="str">
        <f>iferror(VLOOKUP(B371,'FD Salaries'!$M$2:$P$1000,3,false)," ")</f>
        <v>Q</v>
      </c>
      <c r="D371" s="12" t="str">
        <f>iferror(VLOOKUP(B371,'FD Salaries'!$M$2:$P$1000,4,false)," ")</f>
        <v>Hip</v>
      </c>
      <c r="E371" s="12">
        <f>VLOOKUP(B371,'FD Salaries'!$M$2:$T$1000,5,false)</f>
        <v>7.933333079</v>
      </c>
      <c r="F371" s="30">
        <f>VLOOKUP(B371,'FD Salaries'!$M$2:$N$1000,2,false)</f>
        <v>4600</v>
      </c>
      <c r="G371" s="31">
        <f t="shared" si="1"/>
        <v>9.2</v>
      </c>
      <c r="H371" s="31">
        <f t="shared" si="2"/>
        <v>13.8</v>
      </c>
      <c r="I371" s="31">
        <f t="shared" si="3"/>
        <v>18.4</v>
      </c>
      <c r="J371" s="3" t="str">
        <f>VLOOKUP(B371,'FD Salaries'!$M$2:$T$1000,6,false)</f>
        <v>SF</v>
      </c>
      <c r="K371" s="3" t="str">
        <f>VLOOKUP(B371,'FD Salaries'!$M$2:$T$1000,7,false)</f>
        <v>BUF</v>
      </c>
      <c r="L371" s="32">
        <f>VLOOKUP(K371,'FD DvP'!A$2:F$34,if(A371="D",6,if(A371="TE",5,if(A371="WR",4,if(A371="RB",3,2)))),FALSE)/VLOOKUP("AVG",'FD DvP'!$A$2:$F$34,if(A371="D",6,if(A371="TE",5,if(A371="WR",4,if(A371="RB",3,2)))),false)</f>
        <v>0.5877287406</v>
      </c>
      <c r="M371" s="8">
        <f>VLOOKUP(J371,Odds!$L$2:$M$31,2,false)</f>
        <v>18.25</v>
      </c>
      <c r="N371" s="12">
        <f>VLOOKUP(if(A371="DST",K371,J371),'Avg Line'!$A$1:$B$32,2,false)</f>
        <v>18.7</v>
      </c>
      <c r="O371" s="31">
        <f t="shared" si="4"/>
        <v>0.9759358289</v>
      </c>
      <c r="P371" s="12">
        <f t="shared" si="5"/>
        <v>4.550445103</v>
      </c>
      <c r="Q371" s="12">
        <f t="shared" si="6"/>
        <v>0.9892271963</v>
      </c>
      <c r="R371" s="33">
        <f t="shared" si="7"/>
        <v>0.4738585861</v>
      </c>
      <c r="S371" s="33">
        <f t="shared" si="8"/>
        <v>0.2062015207</v>
      </c>
      <c r="T371" s="33">
        <f t="shared" si="9"/>
        <v>0.05777025914</v>
      </c>
      <c r="U371" s="3">
        <f>iferror(VLOOKUP(B371,Calendar!$A$2:$C$1001,2,false),"TBD")</f>
        <v>8.8</v>
      </c>
      <c r="V371" s="3">
        <f>iferror(VLOOKUP(B371,Calendar!$A$2:$C$1001,3,false),"TBD")</f>
        <v>6.1</v>
      </c>
    </row>
    <row r="372">
      <c r="A372" s="8" t="str">
        <f>VLOOKUP(B372,'FD Salaries'!$M$2:$T$1000,8,false)</f>
        <v>TE</v>
      </c>
      <c r="B372" s="3" t="s">
        <v>979</v>
      </c>
      <c r="C372" s="12" t="str">
        <f>iferror(VLOOKUP(B372,'FD Salaries'!$M$2:$P$1000,3,false)," ")</f>
        <v/>
      </c>
      <c r="D372" s="12" t="str">
        <f>iferror(VLOOKUP(B372,'FD Salaries'!$M$2:$P$1000,4,false)," ")</f>
        <v/>
      </c>
      <c r="E372" s="12">
        <f>VLOOKUP(B372,'FD Salaries'!$M$2:$T$1000,5,false)</f>
        <v>3.950000048</v>
      </c>
      <c r="F372" s="30">
        <f>VLOOKUP(B372,'FD Salaries'!$M$2:$N$1000,2,false)</f>
        <v>4600</v>
      </c>
      <c r="G372" s="31">
        <f t="shared" si="1"/>
        <v>9.2</v>
      </c>
      <c r="H372" s="31">
        <f t="shared" si="2"/>
        <v>13.8</v>
      </c>
      <c r="I372" s="31">
        <f t="shared" si="3"/>
        <v>18.4</v>
      </c>
      <c r="J372" s="3" t="str">
        <f>VLOOKUP(B372,'FD Salaries'!$M$2:$T$1000,6,false)</f>
        <v>DEN</v>
      </c>
      <c r="K372" s="3" t="str">
        <f>VLOOKUP(B372,'FD Salaries'!$M$2:$T$1000,7,false)</f>
        <v>SD</v>
      </c>
      <c r="L372" s="32">
        <f>VLOOKUP(K372,'FD DvP'!A$2:F$34,if(A372="D",6,if(A372="TE",5,if(A372="WR",4,if(A372="RB",3,2)))),FALSE)/VLOOKUP("AVG",'FD DvP'!$A$2:$F$34,if(A372="D",6,if(A372="TE",5,if(A372="WR",4,if(A372="RB",3,2)))),false)</f>
        <v>1.057050592</v>
      </c>
      <c r="M372" s="8">
        <f>VLOOKUP(J372,Odds!$L$2:$M$31,2,false)</f>
        <v>24</v>
      </c>
      <c r="N372" s="12">
        <f>VLOOKUP(if(A372="DST",K372,J372),'Avg Line'!$A$1:$B$32,2,false)</f>
        <v>22.35</v>
      </c>
      <c r="O372" s="31">
        <f t="shared" si="4"/>
        <v>1.073825503</v>
      </c>
      <c r="P372" s="12">
        <f t="shared" si="5"/>
        <v>4.483597196</v>
      </c>
      <c r="Q372" s="12">
        <f t="shared" si="6"/>
        <v>0.9746950426</v>
      </c>
      <c r="R372" s="33" t="str">
        <f t="shared" si="7"/>
        <v>TBD</v>
      </c>
      <c r="S372" s="33" t="str">
        <f t="shared" si="8"/>
        <v>TBD</v>
      </c>
      <c r="T372" s="33" t="str">
        <f t="shared" si="9"/>
        <v>TBD</v>
      </c>
      <c r="U372" s="3">
        <f>iferror(VLOOKUP(B372,Calendar!$A$2:$C$1001,2,false),"TBD")</f>
        <v>8.9</v>
      </c>
      <c r="V372" s="3" t="str">
        <f>iferror(VLOOKUP(B372,Calendar!$A$2:$C$1001,3,false),"TBD")</f>
        <v>TBD</v>
      </c>
    </row>
    <row r="373">
      <c r="A373" s="8" t="str">
        <f>VLOOKUP(B373,'FD Salaries'!$M$2:$T$1000,8,false)</f>
        <v>TE</v>
      </c>
      <c r="B373" s="3" t="s">
        <v>1081</v>
      </c>
      <c r="C373" s="12" t="str">
        <f>iferror(VLOOKUP(B373,'FD Salaries'!$M$2:$P$1000,3,false)," ")</f>
        <v/>
      </c>
      <c r="D373" s="12" t="str">
        <f>iferror(VLOOKUP(B373,'FD Salaries'!$M$2:$P$1000,4,false)," ")</f>
        <v/>
      </c>
      <c r="E373" s="12">
        <f>VLOOKUP(B373,'FD Salaries'!$M$2:$T$1000,5,false)</f>
        <v>5.340000153</v>
      </c>
      <c r="F373" s="30">
        <f>VLOOKUP(B373,'FD Salaries'!$M$2:$N$1000,2,false)</f>
        <v>4900</v>
      </c>
      <c r="G373" s="31">
        <f t="shared" si="1"/>
        <v>9.8</v>
      </c>
      <c r="H373" s="31">
        <f t="shared" si="2"/>
        <v>14.7</v>
      </c>
      <c r="I373" s="31">
        <f t="shared" si="3"/>
        <v>19.6</v>
      </c>
      <c r="J373" s="3" t="str">
        <f>VLOOKUP(B373,'FD Salaries'!$M$2:$T$1000,6,false)</f>
        <v>CIN</v>
      </c>
      <c r="K373" s="3" t="str">
        <f>VLOOKUP(B373,'FD Salaries'!$M$2:$T$1000,7,false)</f>
        <v>NE</v>
      </c>
      <c r="L373" s="32">
        <f>VLOOKUP(K373,'FD DvP'!A$2:F$34,if(A373="D",6,if(A373="TE",5,if(A373="WR",4,if(A373="RB",3,2)))),FALSE)/VLOOKUP("AVG",'FD DvP'!$A$2:$F$34,if(A373="D",6,if(A373="TE",5,if(A373="WR",4,if(A373="RB",3,2)))),false)</f>
        <v>1.08934338</v>
      </c>
      <c r="M373" s="8">
        <f>VLOOKUP(J373,Odds!$L$2:$M$31,2,false)</f>
        <v>19</v>
      </c>
      <c r="N373" s="12">
        <f>VLOOKUP(if(A373="DST",K373,J373),'Avg Line'!$A$1:$B$32,2,false)</f>
        <v>23.35</v>
      </c>
      <c r="O373" s="31">
        <f t="shared" si="4"/>
        <v>0.8137044968</v>
      </c>
      <c r="P373" s="12">
        <f t="shared" si="5"/>
        <v>4.733395396</v>
      </c>
      <c r="Q373" s="12">
        <f t="shared" si="6"/>
        <v>0.9659990604</v>
      </c>
      <c r="R373" s="33">
        <f t="shared" si="7"/>
        <v>0.1036779225</v>
      </c>
      <c r="S373" s="33">
        <f t="shared" si="8"/>
        <v>0.0003478040444</v>
      </c>
      <c r="T373" s="33">
        <f t="shared" si="9"/>
        <v>0.00000001678302963</v>
      </c>
      <c r="U373" s="3">
        <f>iferror(VLOOKUP(B373,Calendar!$A$2:$C$1001,2,false),"TBD")</f>
        <v>6.9</v>
      </c>
      <c r="V373" s="3">
        <f>iferror(VLOOKUP(B373,Calendar!$A$2:$C$1001,3,false),"TBD")</f>
        <v>2.3</v>
      </c>
    </row>
    <row r="374">
      <c r="A374" s="8" t="str">
        <f>VLOOKUP(B374,'FD Salaries'!$M$2:$T$1000,8,false)</f>
        <v>TE</v>
      </c>
      <c r="B374" s="3" t="s">
        <v>1123</v>
      </c>
      <c r="C374" s="12" t="str">
        <f>iferror(VLOOKUP(B374,'FD Salaries'!$M$2:$P$1000,3,false)," ")</f>
        <v/>
      </c>
      <c r="D374" s="12" t="str">
        <f>iferror(VLOOKUP(B374,'FD Salaries'!$M$2:$P$1000,4,false)," ")</f>
        <v/>
      </c>
      <c r="E374" s="12">
        <f>VLOOKUP(B374,'FD Salaries'!$M$2:$T$1000,5,false)</f>
        <v>4.520000076</v>
      </c>
      <c r="F374" s="30">
        <f>VLOOKUP(B374,'FD Salaries'!$M$2:$N$1000,2,false)</f>
        <v>5100</v>
      </c>
      <c r="G374" s="31">
        <f t="shared" si="1"/>
        <v>10.2</v>
      </c>
      <c r="H374" s="31">
        <f t="shared" si="2"/>
        <v>15.3</v>
      </c>
      <c r="I374" s="31">
        <f t="shared" si="3"/>
        <v>20.4</v>
      </c>
      <c r="J374" s="3" t="str">
        <f>VLOOKUP(B374,'FD Salaries'!$M$2:$T$1000,6,false)</f>
        <v>HOU</v>
      </c>
      <c r="K374" s="3" t="str">
        <f>VLOOKUP(B374,'FD Salaries'!$M$2:$T$1000,7,false)</f>
        <v>IND</v>
      </c>
      <c r="L374" s="32">
        <f>VLOOKUP(K374,'FD DvP'!A$2:F$34,if(A374="D",6,if(A374="TE",5,if(A374="WR",4,if(A374="RB",3,2)))),FALSE)/VLOOKUP("AVG",'FD DvP'!$A$2:$F$34,if(A374="D",6,if(A374="TE",5,if(A374="WR",4,if(A374="RB",3,2)))),false)</f>
        <v>0.9171151776</v>
      </c>
      <c r="M374" s="8">
        <f>VLOOKUP(J374,Odds!$L$2:$M$31,2,false)</f>
        <v>24.5</v>
      </c>
      <c r="N374" s="12">
        <f>VLOOKUP(if(A374="DST",K374,J374),'Avg Line'!$A$1:$B$32,2,false)</f>
        <v>21.44</v>
      </c>
      <c r="O374" s="31">
        <f t="shared" si="4"/>
        <v>1.142723881</v>
      </c>
      <c r="P374" s="12">
        <f t="shared" si="5"/>
        <v>4.737002634</v>
      </c>
      <c r="Q374" s="12">
        <f t="shared" si="6"/>
        <v>0.928824046</v>
      </c>
      <c r="R374" s="33">
        <f t="shared" si="7"/>
        <v>0.3111697753</v>
      </c>
      <c r="S374" s="33">
        <f t="shared" si="8"/>
        <v>0.1049698357</v>
      </c>
      <c r="T374" s="33">
        <f t="shared" si="9"/>
        <v>0.02195623449</v>
      </c>
      <c r="U374" s="3">
        <f>iferror(VLOOKUP(B374,Calendar!$A$2:$C$1001,2,false),"TBD")</f>
        <v>6.9</v>
      </c>
      <c r="V374" s="3">
        <f>iferror(VLOOKUP(B374,Calendar!$A$2:$C$1001,3,false),"TBD")</f>
        <v>6.7</v>
      </c>
    </row>
    <row r="375">
      <c r="A375" s="8" t="str">
        <f>VLOOKUP(B375,'FD Salaries'!$M$2:$T$1000,8,false)</f>
        <v>TE</v>
      </c>
      <c r="B375" s="3" t="s">
        <v>1079</v>
      </c>
      <c r="C375" s="12" t="str">
        <f>iferror(VLOOKUP(B375,'FD Salaries'!$M$2:$P$1000,3,false)," ")</f>
        <v/>
      </c>
      <c r="D375" s="12" t="str">
        <f>iferror(VLOOKUP(B375,'FD Salaries'!$M$2:$P$1000,4,false)," ")</f>
        <v/>
      </c>
      <c r="E375" s="12">
        <f>VLOOKUP(B375,'FD Salaries'!$M$2:$T$1000,5,false)</f>
        <v>4.699999809</v>
      </c>
      <c r="F375" s="30">
        <f>VLOOKUP(B375,'FD Salaries'!$M$2:$N$1000,2,false)</f>
        <v>4500</v>
      </c>
      <c r="G375" s="31">
        <f t="shared" si="1"/>
        <v>9</v>
      </c>
      <c r="H375" s="31">
        <f t="shared" si="2"/>
        <v>13.5</v>
      </c>
      <c r="I375" s="31">
        <f t="shared" si="3"/>
        <v>18</v>
      </c>
      <c r="J375" s="3" t="str">
        <f>VLOOKUP(B375,'FD Salaries'!$M$2:$T$1000,6,false)</f>
        <v>CIN</v>
      </c>
      <c r="K375" s="3" t="str">
        <f>VLOOKUP(B375,'FD Salaries'!$M$2:$T$1000,7,false)</f>
        <v>NE</v>
      </c>
      <c r="L375" s="32">
        <f>VLOOKUP(K375,'FD DvP'!A$2:F$34,if(A375="D",6,if(A375="TE",5,if(A375="WR",4,if(A375="RB",3,2)))),FALSE)/VLOOKUP("AVG",'FD DvP'!$A$2:$F$34,if(A375="D",6,if(A375="TE",5,if(A375="WR",4,if(A375="RB",3,2)))),false)</f>
        <v>1.08934338</v>
      </c>
      <c r="M375" s="8">
        <f>VLOOKUP(J375,Odds!$L$2:$M$31,2,false)</f>
        <v>19</v>
      </c>
      <c r="N375" s="12">
        <f>VLOOKUP(if(A375="DST",K375,J375),'Avg Line'!$A$1:$B$32,2,false)</f>
        <v>23.35</v>
      </c>
      <c r="O375" s="31">
        <f t="shared" si="4"/>
        <v>0.8137044968</v>
      </c>
      <c r="P375" s="12">
        <f t="shared" si="5"/>
        <v>4.166096783</v>
      </c>
      <c r="Q375" s="12">
        <f t="shared" si="6"/>
        <v>0.9257992851</v>
      </c>
      <c r="R375" s="33">
        <f t="shared" si="7"/>
        <v>0</v>
      </c>
      <c r="S375" s="33">
        <f t="shared" si="8"/>
        <v>0</v>
      </c>
      <c r="T375" s="33">
        <f t="shared" si="9"/>
        <v>0</v>
      </c>
      <c r="U375" s="3">
        <f>iferror(VLOOKUP(B375,Calendar!$A$2:$C$1001,2,false),"TBD")</f>
        <v>6.2</v>
      </c>
      <c r="V375" s="3">
        <f>iferror(VLOOKUP(B375,Calendar!$A$2:$C$1001,3,false),"TBD")</f>
        <v>0.4</v>
      </c>
    </row>
    <row r="376">
      <c r="A376" s="8" t="str">
        <f>VLOOKUP(B376,'FD Salaries'!$M$2:$T$1000,8,false)</f>
        <v>TE</v>
      </c>
      <c r="B376" s="3" t="s">
        <v>1052</v>
      </c>
      <c r="C376" s="12" t="str">
        <f>iferror(VLOOKUP(B376,'FD Salaries'!$M$2:$P$1000,3,false)," ")</f>
        <v/>
      </c>
      <c r="D376" s="12" t="str">
        <f>iferror(VLOOKUP(B376,'FD Salaries'!$M$2:$P$1000,4,false)," ")</f>
        <v/>
      </c>
      <c r="E376" s="12">
        <f>VLOOKUP(B376,'FD Salaries'!$M$2:$T$1000,5,false)</f>
        <v>3.737499952</v>
      </c>
      <c r="F376" s="30">
        <f>VLOOKUP(B376,'FD Salaries'!$M$2:$N$1000,2,false)</f>
        <v>4500</v>
      </c>
      <c r="G376" s="31">
        <f t="shared" si="1"/>
        <v>9</v>
      </c>
      <c r="H376" s="31">
        <f t="shared" si="2"/>
        <v>13.5</v>
      </c>
      <c r="I376" s="31">
        <f t="shared" si="3"/>
        <v>18</v>
      </c>
      <c r="J376" s="3" t="str">
        <f>VLOOKUP(B376,'FD Salaries'!$M$2:$T$1000,6,false)</f>
        <v>DET</v>
      </c>
      <c r="K376" s="3" t="str">
        <f>VLOOKUP(B376,'FD Salaries'!$M$2:$T$1000,7,false)</f>
        <v>LA</v>
      </c>
      <c r="L376" s="32">
        <f>VLOOKUP(K376,'FD DvP'!A$2:F$34,if(A376="D",6,if(A376="TE",5,if(A376="WR",4,if(A376="RB",3,2)))),FALSE)/VLOOKUP("AVG",'FD DvP'!$A$2:$F$34,if(A376="D",6,if(A376="TE",5,if(A376="WR",4,if(A376="RB",3,2)))),false)</f>
        <v>1.05489774</v>
      </c>
      <c r="M376" s="8">
        <f>VLOOKUP(J376,Odds!$L$2:$M$31,2,false)</f>
        <v>23.5</v>
      </c>
      <c r="N376" s="12">
        <f>VLOOKUP(if(A376="DST",K376,J376),'Avg Line'!$A$1:$B$32,2,false)</f>
        <v>23.75</v>
      </c>
      <c r="O376" s="31">
        <f t="shared" si="4"/>
        <v>0.9894736842</v>
      </c>
      <c r="P376" s="12">
        <f t="shared" si="5"/>
        <v>3.901178354</v>
      </c>
      <c r="Q376" s="12">
        <f t="shared" si="6"/>
        <v>0.866928523</v>
      </c>
      <c r="R376" s="33" t="str">
        <f t="shared" si="7"/>
        <v>TBD</v>
      </c>
      <c r="S376" s="33" t="str">
        <f t="shared" si="8"/>
        <v>TBD</v>
      </c>
      <c r="T376" s="33" t="str">
        <f t="shared" si="9"/>
        <v>TBD</v>
      </c>
      <c r="U376" s="3" t="str">
        <f>iferror(VLOOKUP(B376,Calendar!$A$2:$C$1001,2,false),"TBD")</f>
        <v>TBD</v>
      </c>
      <c r="V376" s="3" t="str">
        <f>iferror(VLOOKUP(B376,Calendar!$A$2:$C$1001,3,false),"TBD")</f>
        <v>TBD</v>
      </c>
    </row>
    <row r="377">
      <c r="A377" s="8" t="str">
        <f>VLOOKUP(B377,'FD Salaries'!$M$2:$T$1000,8,false)</f>
        <v>TE</v>
      </c>
      <c r="B377" s="3" t="s">
        <v>642</v>
      </c>
      <c r="C377" s="12" t="str">
        <f>iferror(VLOOKUP(B377,'FD Salaries'!$M$2:$P$1000,3,false)," ")</f>
        <v/>
      </c>
      <c r="D377" s="12" t="str">
        <f>iferror(VLOOKUP(B377,'FD Salaries'!$M$2:$P$1000,4,false)," ")</f>
        <v/>
      </c>
      <c r="E377" s="12">
        <f>VLOOKUP(B377,'FD Salaries'!$M$2:$T$1000,5,false)</f>
        <v>7.166666667</v>
      </c>
      <c r="F377" s="30">
        <f>VLOOKUP(B377,'FD Salaries'!$M$2:$N$1000,2,false)</f>
        <v>5600</v>
      </c>
      <c r="G377" s="31">
        <f t="shared" si="1"/>
        <v>11.2</v>
      </c>
      <c r="H377" s="31">
        <f t="shared" si="2"/>
        <v>16.8</v>
      </c>
      <c r="I377" s="31">
        <f t="shared" si="3"/>
        <v>22.4</v>
      </c>
      <c r="J377" s="3" t="str">
        <f>VLOOKUP(B377,'FD Salaries'!$M$2:$T$1000,6,false)</f>
        <v>SD</v>
      </c>
      <c r="K377" s="3" t="str">
        <f>VLOOKUP(B377,'FD Salaries'!$M$2:$T$1000,7,false)</f>
        <v>DEN</v>
      </c>
      <c r="L377" s="32">
        <f>VLOOKUP(K377,'FD DvP'!A$2:F$34,if(A377="D",6,if(A377="TE",5,if(A377="WR",4,if(A377="RB",3,2)))),FALSE)/VLOOKUP("AVG",'FD DvP'!$A$2:$F$34,if(A377="D",6,if(A377="TE",5,if(A377="WR",4,if(A377="RB",3,2)))),false)</f>
        <v>0.7707212056</v>
      </c>
      <c r="M377" s="8">
        <f>VLOOKUP(J377,Odds!$L$2:$M$31,2,false)</f>
        <v>21</v>
      </c>
      <c r="N377" s="12">
        <f>VLOOKUP(if(A377="DST",K377,J377),'Avg Line'!$A$1:$B$32,2,false)</f>
        <v>24.4</v>
      </c>
      <c r="O377" s="31">
        <f t="shared" si="4"/>
        <v>0.8606557377</v>
      </c>
      <c r="P377" s="12">
        <f t="shared" si="5"/>
        <v>4.753833666</v>
      </c>
      <c r="Q377" s="12">
        <f t="shared" si="6"/>
        <v>0.8488988689</v>
      </c>
      <c r="R377" s="33">
        <f t="shared" si="7"/>
        <v>0.2944121553</v>
      </c>
      <c r="S377" s="33">
        <f t="shared" si="8"/>
        <v>0.01998523015</v>
      </c>
      <c r="T377" s="33">
        <f t="shared" si="9"/>
        <v>0.0001801552434</v>
      </c>
      <c r="U377" s="3">
        <f>iferror(VLOOKUP(B377,Calendar!$A$2:$C$1001,2,false),"TBD")</f>
        <v>9.2</v>
      </c>
      <c r="V377" s="3">
        <f>iferror(VLOOKUP(B377,Calendar!$A$2:$C$1001,3,false),"TBD")</f>
        <v>3.7</v>
      </c>
    </row>
    <row r="378">
      <c r="A378" s="8" t="str">
        <f>VLOOKUP(B378,'FD Salaries'!$M$2:$T$1000,8,false)</f>
        <v>TE</v>
      </c>
      <c r="B378" s="3" t="s">
        <v>1006</v>
      </c>
      <c r="C378" s="12" t="str">
        <f>iferror(VLOOKUP(B378,'FD Salaries'!$M$2:$P$1000,3,false)," ")</f>
        <v/>
      </c>
      <c r="D378" s="12" t="str">
        <f>iferror(VLOOKUP(B378,'FD Salaries'!$M$2:$P$1000,4,false)," ")</f>
        <v/>
      </c>
      <c r="E378" s="12">
        <f>VLOOKUP(B378,'FD Salaries'!$M$2:$T$1000,5,false)</f>
        <v>3.066666603</v>
      </c>
      <c r="F378" s="30">
        <f>VLOOKUP(B378,'FD Salaries'!$M$2:$N$1000,2,false)</f>
        <v>4500</v>
      </c>
      <c r="G378" s="31">
        <f t="shared" si="1"/>
        <v>9</v>
      </c>
      <c r="H378" s="31">
        <f t="shared" si="2"/>
        <v>13.5</v>
      </c>
      <c r="I378" s="31">
        <f t="shared" si="3"/>
        <v>18</v>
      </c>
      <c r="J378" s="3" t="str">
        <f>VLOOKUP(B378,'FD Salaries'!$M$2:$T$1000,6,false)</f>
        <v>PHI</v>
      </c>
      <c r="K378" s="3" t="str">
        <f>VLOOKUP(B378,'FD Salaries'!$M$2:$T$1000,7,false)</f>
        <v>WAS</v>
      </c>
      <c r="L378" s="32">
        <f>VLOOKUP(K378,'FD DvP'!A$2:F$34,if(A378="D",6,if(A378="TE",5,if(A378="WR",4,if(A378="RB",3,2)))),FALSE)/VLOOKUP("AVG",'FD DvP'!$A$2:$F$34,if(A378="D",6,if(A378="TE",5,if(A378="WR",4,if(A378="RB",3,2)))),false)</f>
        <v>1.09795479</v>
      </c>
      <c r="M378" s="8">
        <f>VLOOKUP(J378,Odds!$L$2:$M$31,2,false)</f>
        <v>23.5</v>
      </c>
      <c r="N378" s="12">
        <f>VLOOKUP(if(A378="DST",K378,J378),'Avg Line'!$A$1:$B$32,2,false)</f>
        <v>22.19</v>
      </c>
      <c r="O378" s="31">
        <f t="shared" si="4"/>
        <v>1.059035602</v>
      </c>
      <c r="P378" s="12">
        <f t="shared" si="5"/>
        <v>3.565837775</v>
      </c>
      <c r="Q378" s="12">
        <f t="shared" si="6"/>
        <v>0.7924083945</v>
      </c>
      <c r="R378" s="33">
        <f t="shared" si="7"/>
        <v>0.2438795015</v>
      </c>
      <c r="S378" s="33">
        <f t="shared" si="8"/>
        <v>0.05345432933</v>
      </c>
      <c r="T378" s="33">
        <f t="shared" si="9"/>
        <v>0.005693182333</v>
      </c>
      <c r="U378" s="3">
        <f>iferror(VLOOKUP(B378,Calendar!$A$2:$C$1001,2,false),"TBD")</f>
        <v>5.6</v>
      </c>
      <c r="V378" s="3">
        <f>iferror(VLOOKUP(B378,Calendar!$A$2:$C$1001,3,false),"TBD")</f>
        <v>4.9</v>
      </c>
    </row>
    <row r="379">
      <c r="A379" s="8" t="str">
        <f>VLOOKUP(B379,'FD Salaries'!$M$2:$T$1000,8,false)</f>
        <v>TE</v>
      </c>
      <c r="B379" s="3" t="s">
        <v>2563</v>
      </c>
      <c r="C379" s="12" t="str">
        <f>iferror(VLOOKUP(B379,'FD Salaries'!$M$2:$P$1000,3,false)," ")</f>
        <v>IR</v>
      </c>
      <c r="D379" s="12" t="str">
        <f>iferror(VLOOKUP(B379,'FD Salaries'!$M$2:$P$1000,4,false)," ")</f>
        <v>Lower leg</v>
      </c>
      <c r="E379" s="12">
        <f>VLOOKUP(B379,'FD Salaries'!$M$2:$T$1000,5,false)</f>
        <v>2.910000038</v>
      </c>
      <c r="F379" s="30">
        <f>VLOOKUP(B379,'FD Salaries'!$M$2:$N$1000,2,false)</f>
        <v>4500</v>
      </c>
      <c r="G379" s="31">
        <f t="shared" si="1"/>
        <v>9</v>
      </c>
      <c r="H379" s="31">
        <f t="shared" si="2"/>
        <v>13.5</v>
      </c>
      <c r="I379" s="31">
        <f t="shared" si="3"/>
        <v>18</v>
      </c>
      <c r="J379" s="3" t="str">
        <f>VLOOKUP(B379,'FD Salaries'!$M$2:$T$1000,6,false)</f>
        <v>NO</v>
      </c>
      <c r="K379" s="3" t="str">
        <f>VLOOKUP(B379,'FD Salaries'!$M$2:$T$1000,7,false)</f>
        <v>CAR</v>
      </c>
      <c r="L379" s="32">
        <f>VLOOKUP(K379,'FD DvP'!A$2:F$34,if(A379="D",6,if(A379="TE",5,if(A379="WR",4,if(A379="RB",3,2)))),FALSE)/VLOOKUP("AVG",'FD DvP'!$A$2:$F$34,if(A379="D",6,if(A379="TE",5,if(A379="WR",4,if(A379="RB",3,2)))),false)</f>
        <v>1.407965554</v>
      </c>
      <c r="M379" s="8">
        <f>VLOOKUP(J379,Odds!$L$2:$M$31,2,false)</f>
        <v>22.5</v>
      </c>
      <c r="N379" s="12">
        <f>VLOOKUP(if(A379="DST",K379,J379),'Avg Line'!$A$1:$B$32,2,false)</f>
        <v>26.25</v>
      </c>
      <c r="O379" s="31">
        <f t="shared" si="4"/>
        <v>0.8571428571</v>
      </c>
      <c r="P379" s="12">
        <f t="shared" si="5"/>
        <v>3.511868414</v>
      </c>
      <c r="Q379" s="12">
        <f t="shared" si="6"/>
        <v>0.7804152032</v>
      </c>
      <c r="R379" s="33" t="str">
        <f t="shared" si="7"/>
        <v>TBD</v>
      </c>
      <c r="S379" s="33" t="str">
        <f t="shared" si="8"/>
        <v>TBD</v>
      </c>
      <c r="T379" s="33" t="str">
        <f t="shared" si="9"/>
        <v>TBD</v>
      </c>
      <c r="U379" s="3" t="str">
        <f>iferror(VLOOKUP(B379,Calendar!$A$2:$C$1001,2,false),"TBD")</f>
        <v>TBD</v>
      </c>
      <c r="V379" s="3" t="str">
        <f>iferror(VLOOKUP(B379,Calendar!$A$2:$C$1001,3,false),"TBD")</f>
        <v>TBD</v>
      </c>
    </row>
    <row r="380">
      <c r="A380" s="8" t="str">
        <f>VLOOKUP(B380,'FD Salaries'!$M$2:$T$1000,8,false)</f>
        <v>TE</v>
      </c>
      <c r="B380" s="3" t="s">
        <v>974</v>
      </c>
      <c r="C380" s="12" t="str">
        <f>iferror(VLOOKUP(B380,'FD Salaries'!$M$2:$P$1000,3,false)," ")</f>
        <v>Q</v>
      </c>
      <c r="D380" s="12" t="str">
        <f>iferror(VLOOKUP(B380,'FD Salaries'!$M$2:$P$1000,4,false)," ")</f>
        <v>Knee</v>
      </c>
      <c r="E380" s="12">
        <f>VLOOKUP(B380,'FD Salaries'!$M$2:$T$1000,5,false)</f>
        <v>6.25</v>
      </c>
      <c r="F380" s="30">
        <f>VLOOKUP(B380,'FD Salaries'!$M$2:$N$1000,2,false)</f>
        <v>4700</v>
      </c>
      <c r="G380" s="31">
        <f t="shared" si="1"/>
        <v>9.4</v>
      </c>
      <c r="H380" s="31">
        <f t="shared" si="2"/>
        <v>14.1</v>
      </c>
      <c r="I380" s="31">
        <f t="shared" si="3"/>
        <v>18.8</v>
      </c>
      <c r="J380" s="3" t="str">
        <f>VLOOKUP(B380,'FD Salaries'!$M$2:$T$1000,6,false)</f>
        <v>OAK</v>
      </c>
      <c r="K380" s="3" t="str">
        <f>VLOOKUP(B380,'FD Salaries'!$M$2:$T$1000,7,false)</f>
        <v>KC</v>
      </c>
      <c r="L380" s="32">
        <f>VLOOKUP(K380,'FD DvP'!A$2:F$34,if(A380="D",6,if(A380="TE",5,if(A380="WR",4,if(A380="RB",3,2)))),FALSE)/VLOOKUP("AVG",'FD DvP'!$A$2:$F$34,if(A380="D",6,if(A380="TE",5,if(A380="WR",4,if(A380="RB",3,2)))),false)</f>
        <v>0.5382131324</v>
      </c>
      <c r="M380" s="8">
        <f>VLOOKUP(J380,Odds!$L$2:$M$31,2,false)</f>
        <v>23.75</v>
      </c>
      <c r="N380" s="12">
        <f>VLOOKUP(if(A380="DST",K380,J380),'Avg Line'!$A$1:$B$32,2,false)</f>
        <v>24.3</v>
      </c>
      <c r="O380" s="31">
        <f t="shared" si="4"/>
        <v>0.9773662551</v>
      </c>
      <c r="P380" s="12">
        <f t="shared" si="5"/>
        <v>3.287695961</v>
      </c>
      <c r="Q380" s="12">
        <f t="shared" si="6"/>
        <v>0.6995097788</v>
      </c>
      <c r="R380" s="33">
        <f t="shared" si="7"/>
        <v>0.4028791874</v>
      </c>
      <c r="S380" s="33">
        <f t="shared" si="8"/>
        <v>0.1547210335</v>
      </c>
      <c r="T380" s="33">
        <f t="shared" si="9"/>
        <v>0.03697801881</v>
      </c>
      <c r="U380" s="3">
        <f>iferror(VLOOKUP(B380,Calendar!$A$2:$C$1001,2,false),"TBD")</f>
        <v>7.9</v>
      </c>
      <c r="V380" s="3">
        <f>iferror(VLOOKUP(B380,Calendar!$A$2:$C$1001,3,false),"TBD")</f>
        <v>6.1</v>
      </c>
    </row>
    <row r="381">
      <c r="A381" s="8" t="str">
        <f>VLOOKUP(B381,'FD Salaries'!$M$2:$T$1000,8,false)</f>
        <v>TE</v>
      </c>
      <c r="B381" s="3" t="s">
        <v>1096</v>
      </c>
      <c r="C381" s="12" t="str">
        <f>iferror(VLOOKUP(B381,'FD Salaries'!$M$2:$P$1000,3,false)," ")</f>
        <v/>
      </c>
      <c r="D381" s="12" t="str">
        <f>iferror(VLOOKUP(B381,'FD Salaries'!$M$2:$P$1000,4,false)," ")</f>
        <v/>
      </c>
      <c r="E381" s="12">
        <f>VLOOKUP(B381,'FD Salaries'!$M$2:$T$1000,5,false)</f>
        <v>1.649999976</v>
      </c>
      <c r="F381" s="30">
        <f>VLOOKUP(B381,'FD Salaries'!$M$2:$N$1000,2,false)</f>
        <v>4500</v>
      </c>
      <c r="G381" s="31">
        <f t="shared" si="1"/>
        <v>9</v>
      </c>
      <c r="H381" s="31">
        <f t="shared" si="2"/>
        <v>13.5</v>
      </c>
      <c r="I381" s="31">
        <f t="shared" si="3"/>
        <v>18</v>
      </c>
      <c r="J381" s="3" t="str">
        <f>VLOOKUP(B381,'FD Salaries'!$M$2:$T$1000,6,false)</f>
        <v>SEA</v>
      </c>
      <c r="K381" s="3" t="str">
        <f>VLOOKUP(B381,'FD Salaries'!$M$2:$T$1000,7,false)</f>
        <v>ATL</v>
      </c>
      <c r="L381" s="32">
        <f>VLOOKUP(K381,'FD DvP'!A$2:F$34,if(A381="D",6,if(A381="TE",5,if(A381="WR",4,if(A381="RB",3,2)))),FALSE)/VLOOKUP("AVG",'FD DvP'!$A$2:$F$34,if(A381="D",6,if(A381="TE",5,if(A381="WR",4,if(A381="RB",3,2)))),false)</f>
        <v>1.743810549</v>
      </c>
      <c r="M381" s="8">
        <f>VLOOKUP(J381,Odds!$L$2:$M$31,2,false)</f>
        <v>26</v>
      </c>
      <c r="N381" s="12">
        <f>VLOOKUP(if(A381="DST",K381,J381),'Avg Line'!$A$1:$B$32,2,false)</f>
        <v>23.88</v>
      </c>
      <c r="O381" s="31">
        <f t="shared" si="4"/>
        <v>1.088777219</v>
      </c>
      <c r="P381" s="12">
        <f t="shared" si="5"/>
        <v>3.132724936</v>
      </c>
      <c r="Q381" s="12">
        <f t="shared" si="6"/>
        <v>0.6961610969</v>
      </c>
      <c r="R381" s="33">
        <f t="shared" si="7"/>
        <v>0.00003167124183</v>
      </c>
      <c r="S381" s="33">
        <f t="shared" si="8"/>
        <v>0</v>
      </c>
      <c r="T381" s="33">
        <f t="shared" si="9"/>
        <v>0</v>
      </c>
      <c r="U381" s="3">
        <f>iferror(VLOOKUP(B381,Calendar!$A$2:$C$1001,2,false),"TBD")</f>
        <v>3</v>
      </c>
      <c r="V381" s="3">
        <f>iferror(VLOOKUP(B381,Calendar!$A$2:$C$1001,3,false),"TBD")</f>
        <v>1.5</v>
      </c>
    </row>
    <row r="382">
      <c r="A382" s="8" t="str">
        <f>VLOOKUP(B382,'FD Salaries'!$M$2:$T$1000,8,false)</f>
        <v>TE</v>
      </c>
      <c r="B382" s="3" t="s">
        <v>2564</v>
      </c>
      <c r="C382" s="12" t="str">
        <f>iferror(VLOOKUP(B382,'FD Salaries'!$M$2:$P$1000,3,false)," ")</f>
        <v>IR</v>
      </c>
      <c r="D382" s="12" t="str">
        <f>iferror(VLOOKUP(B382,'FD Salaries'!$M$2:$P$1000,4,false)," ")</f>
        <v>Knee</v>
      </c>
      <c r="E382" s="12">
        <f>VLOOKUP(B382,'FD Salaries'!$M$2:$T$1000,5,false)</f>
        <v>4.066666603</v>
      </c>
      <c r="F382" s="30">
        <f>VLOOKUP(B382,'FD Salaries'!$M$2:$N$1000,2,false)</f>
        <v>4500</v>
      </c>
      <c r="G382" s="31">
        <f t="shared" si="1"/>
        <v>9</v>
      </c>
      <c r="H382" s="31">
        <f t="shared" si="2"/>
        <v>13.5</v>
      </c>
      <c r="I382" s="31">
        <f t="shared" si="3"/>
        <v>18</v>
      </c>
      <c r="J382" s="3" t="str">
        <f>VLOOKUP(B382,'FD Salaries'!$M$2:$T$1000,6,false)</f>
        <v>BAL</v>
      </c>
      <c r="K382" s="3" t="str">
        <f>VLOOKUP(B382,'FD Salaries'!$M$2:$T$1000,7,false)</f>
        <v>NYG</v>
      </c>
      <c r="L382" s="32">
        <f>VLOOKUP(K382,'FD DvP'!A$2:F$34,if(A382="D",6,if(A382="TE",5,if(A382="WR",4,if(A382="RB",3,2)))),FALSE)/VLOOKUP("AVG",'FD DvP'!$A$2:$F$34,if(A382="D",6,if(A382="TE",5,if(A382="WR",4,if(A382="RB",3,2)))),false)</f>
        <v>0.8675995694</v>
      </c>
      <c r="M382" s="8">
        <f>VLOOKUP(J382,Odds!$L$2:$M$31,2,false)</f>
        <v>20.75</v>
      </c>
      <c r="N382" s="12">
        <f>VLOOKUP(if(A382="DST",K382,J382),'Avg Line'!$A$1:$B$32,2,false)</f>
        <v>23.8</v>
      </c>
      <c r="O382" s="31">
        <f t="shared" si="4"/>
        <v>0.8718487395</v>
      </c>
      <c r="P382" s="12">
        <f t="shared" si="5"/>
        <v>3.076090022</v>
      </c>
      <c r="Q382" s="12">
        <f t="shared" si="6"/>
        <v>0.6835755604</v>
      </c>
      <c r="R382" s="33" t="str">
        <f t="shared" si="7"/>
        <v>TBD</v>
      </c>
      <c r="S382" s="33" t="str">
        <f t="shared" si="8"/>
        <v>TBD</v>
      </c>
      <c r="T382" s="33" t="str">
        <f t="shared" si="9"/>
        <v>TBD</v>
      </c>
      <c r="U382" s="3" t="str">
        <f>iferror(VLOOKUP(B382,Calendar!$A$2:$C$1001,2,false),"TBD")</f>
        <v>TBD</v>
      </c>
      <c r="V382" s="3" t="str">
        <f>iferror(VLOOKUP(B382,Calendar!$A$2:$C$1001,3,false),"TBD")</f>
        <v>TBD</v>
      </c>
    </row>
    <row r="383">
      <c r="A383" s="8" t="str">
        <f>VLOOKUP(B383,'FD Salaries'!$M$2:$T$1000,8,false)</f>
        <v>TE</v>
      </c>
      <c r="B383" s="3" t="s">
        <v>1036</v>
      </c>
      <c r="C383" s="12" t="str">
        <f>iferror(VLOOKUP(B383,'FD Salaries'!$M$2:$P$1000,3,false)," ")</f>
        <v>Q</v>
      </c>
      <c r="D383" s="12" t="str">
        <f>iferror(VLOOKUP(B383,'FD Salaries'!$M$2:$P$1000,4,false)," ")</f>
        <v>Ankle</v>
      </c>
      <c r="E383" s="12">
        <f>VLOOKUP(B383,'FD Salaries'!$M$2:$T$1000,5,false)</f>
        <v>2.461538462</v>
      </c>
      <c r="F383" s="30">
        <f>VLOOKUP(B383,'FD Salaries'!$M$2:$N$1000,2,false)</f>
        <v>4500</v>
      </c>
      <c r="G383" s="31">
        <f t="shared" si="1"/>
        <v>9</v>
      </c>
      <c r="H383" s="31">
        <f t="shared" si="2"/>
        <v>13.5</v>
      </c>
      <c r="I383" s="31">
        <f t="shared" si="3"/>
        <v>18</v>
      </c>
      <c r="J383" s="3" t="str">
        <f>VLOOKUP(B383,'FD Salaries'!$M$2:$T$1000,6,false)</f>
        <v>NO</v>
      </c>
      <c r="K383" s="3" t="str">
        <f>VLOOKUP(B383,'FD Salaries'!$M$2:$T$1000,7,false)</f>
        <v>CAR</v>
      </c>
      <c r="L383" s="32">
        <f>VLOOKUP(K383,'FD DvP'!A$2:F$34,if(A383="D",6,if(A383="TE",5,if(A383="WR",4,if(A383="RB",3,2)))),FALSE)/VLOOKUP("AVG",'FD DvP'!$A$2:$F$34,if(A383="D",6,if(A383="TE",5,if(A383="WR",4,if(A383="RB",3,2)))),false)</f>
        <v>1.407965554</v>
      </c>
      <c r="M383" s="8">
        <f>VLOOKUP(J383,Odds!$L$2:$M$31,2,false)</f>
        <v>22.5</v>
      </c>
      <c r="N383" s="12">
        <f>VLOOKUP(if(A383="DST",K383,J383),'Avg Line'!$A$1:$B$32,2,false)</f>
        <v>26.25</v>
      </c>
      <c r="O383" s="31">
        <f t="shared" si="4"/>
        <v>0.8571428571</v>
      </c>
      <c r="P383" s="12">
        <f t="shared" si="5"/>
        <v>2.970652598</v>
      </c>
      <c r="Q383" s="12">
        <f t="shared" si="6"/>
        <v>0.6601450218</v>
      </c>
      <c r="R383" s="33" t="str">
        <f t="shared" si="7"/>
        <v>TBD</v>
      </c>
      <c r="S383" s="33" t="str">
        <f t="shared" si="8"/>
        <v>TBD</v>
      </c>
      <c r="T383" s="33" t="str">
        <f t="shared" si="9"/>
        <v>TBD</v>
      </c>
      <c r="U383" s="3" t="str">
        <f>iferror(VLOOKUP(B383,Calendar!$A$2:$C$1001,2,false),"TBD")</f>
        <v>TBD</v>
      </c>
      <c r="V383" s="3" t="str">
        <f>iferror(VLOOKUP(B383,Calendar!$A$2:$C$1001,3,false),"TBD")</f>
        <v>TBD</v>
      </c>
    </row>
    <row r="384">
      <c r="A384" s="8" t="str">
        <f>VLOOKUP(B384,'FD Salaries'!$M$2:$T$1000,8,false)</f>
        <v>TE</v>
      </c>
      <c r="B384" s="3" t="s">
        <v>1028</v>
      </c>
      <c r="C384" s="12" t="str">
        <f>iferror(VLOOKUP(B384,'FD Salaries'!$M$2:$P$1000,3,false)," ")</f>
        <v/>
      </c>
      <c r="D384" s="12" t="str">
        <f>iferror(VLOOKUP(B384,'FD Salaries'!$M$2:$P$1000,4,false)," ")</f>
        <v/>
      </c>
      <c r="E384" s="12">
        <f>VLOOKUP(B384,'FD Salaries'!$M$2:$T$1000,5,false)</f>
        <v>4.275000095</v>
      </c>
      <c r="F384" s="30">
        <f>VLOOKUP(B384,'FD Salaries'!$M$2:$N$1000,2,false)</f>
        <v>4900</v>
      </c>
      <c r="G384" s="31">
        <f t="shared" si="1"/>
        <v>9.8</v>
      </c>
      <c r="H384" s="31">
        <f t="shared" si="2"/>
        <v>14.7</v>
      </c>
      <c r="I384" s="31">
        <f t="shared" si="3"/>
        <v>19.6</v>
      </c>
      <c r="J384" s="3" t="str">
        <f>VLOOKUP(B384,'FD Salaries'!$M$2:$T$1000,6,false)</f>
        <v>BAL</v>
      </c>
      <c r="K384" s="3" t="str">
        <f>VLOOKUP(B384,'FD Salaries'!$M$2:$T$1000,7,false)</f>
        <v>NYG</v>
      </c>
      <c r="L384" s="32">
        <f>VLOOKUP(K384,'FD DvP'!A$2:F$34,if(A384="D",6,if(A384="TE",5,if(A384="WR",4,if(A384="RB",3,2)))),FALSE)/VLOOKUP("AVG",'FD DvP'!$A$2:$F$34,if(A384="D",6,if(A384="TE",5,if(A384="WR",4,if(A384="RB",3,2)))),false)</f>
        <v>0.8675995694</v>
      </c>
      <c r="M384" s="8">
        <f>VLOOKUP(J384,Odds!$L$2:$M$31,2,false)</f>
        <v>20.75</v>
      </c>
      <c r="N384" s="12">
        <f>VLOOKUP(if(A384="DST",K384,J384),'Avg Line'!$A$1:$B$32,2,false)</f>
        <v>23.8</v>
      </c>
      <c r="O384" s="31">
        <f t="shared" si="4"/>
        <v>0.8718487395</v>
      </c>
      <c r="P384" s="12">
        <f t="shared" si="5"/>
        <v>3.233676724</v>
      </c>
      <c r="Q384" s="12">
        <f t="shared" si="6"/>
        <v>0.6599340252</v>
      </c>
      <c r="R384" s="33">
        <f t="shared" si="7"/>
        <v>0.1887929877</v>
      </c>
      <c r="S384" s="33">
        <f t="shared" si="8"/>
        <v>0.03265448657</v>
      </c>
      <c r="T384" s="33">
        <f t="shared" si="9"/>
        <v>0.002524259222</v>
      </c>
      <c r="U384" s="3">
        <f>iferror(VLOOKUP(B384,Calendar!$A$2:$C$1001,2,false),"TBD")</f>
        <v>5.3</v>
      </c>
      <c r="V384" s="3">
        <f>iferror(VLOOKUP(B384,Calendar!$A$2:$C$1001,3,false),"TBD")</f>
        <v>5.1</v>
      </c>
    </row>
    <row r="385">
      <c r="A385" s="8" t="str">
        <f>VLOOKUP(B385,'FD Salaries'!$M$2:$T$1000,8,false)</f>
        <v>TE</v>
      </c>
      <c r="B385" s="3" t="s">
        <v>1004</v>
      </c>
      <c r="C385" s="12" t="str">
        <f>iferror(VLOOKUP(B385,'FD Salaries'!$M$2:$P$1000,3,false)," ")</f>
        <v/>
      </c>
      <c r="D385" s="12" t="str">
        <f>iferror(VLOOKUP(B385,'FD Salaries'!$M$2:$P$1000,4,false)," ")</f>
        <v/>
      </c>
      <c r="E385" s="12">
        <f>VLOOKUP(B385,'FD Salaries'!$M$2:$T$1000,5,false)</f>
        <v>2.100000064</v>
      </c>
      <c r="F385" s="30">
        <f>VLOOKUP(B385,'FD Salaries'!$M$2:$N$1000,2,false)</f>
        <v>4500</v>
      </c>
      <c r="G385" s="31">
        <f t="shared" si="1"/>
        <v>9</v>
      </c>
      <c r="H385" s="31">
        <f t="shared" si="2"/>
        <v>13.5</v>
      </c>
      <c r="I385" s="31">
        <f t="shared" si="3"/>
        <v>18</v>
      </c>
      <c r="J385" s="3" t="str">
        <f>VLOOKUP(B385,'FD Salaries'!$M$2:$T$1000,6,false)</f>
        <v>BUF</v>
      </c>
      <c r="K385" s="3" t="str">
        <f>VLOOKUP(B385,'FD Salaries'!$M$2:$T$1000,7,false)</f>
        <v>SF</v>
      </c>
      <c r="L385" s="32">
        <f>VLOOKUP(K385,'FD DvP'!A$2:F$34,if(A385="D",6,if(A385="TE",5,if(A385="WR",4,if(A385="RB",3,2)))),FALSE)/VLOOKUP("AVG",'FD DvP'!$A$2:$F$34,if(A385="D",6,if(A385="TE",5,if(A385="WR",4,if(A385="RB",3,2)))),false)</f>
        <v>1.117330463</v>
      </c>
      <c r="M385" s="8">
        <f>VLOOKUP(J385,Odds!$L$2:$M$31,2,false)</f>
        <v>26.25</v>
      </c>
      <c r="N385" s="12">
        <f>VLOOKUP(if(A385="DST",K385,J385),'Avg Line'!$A$1:$B$32,2,false)</f>
        <v>20.75</v>
      </c>
      <c r="O385" s="31">
        <f t="shared" si="4"/>
        <v>1.265060241</v>
      </c>
      <c r="P385" s="12">
        <f t="shared" si="5"/>
        <v>2.968329813</v>
      </c>
      <c r="Q385" s="12">
        <f t="shared" si="6"/>
        <v>0.6596288474</v>
      </c>
      <c r="R385" s="33">
        <f t="shared" si="7"/>
        <v>0</v>
      </c>
      <c r="S385" s="33">
        <f t="shared" si="8"/>
        <v>0</v>
      </c>
      <c r="T385" s="33">
        <f t="shared" si="9"/>
        <v>0</v>
      </c>
      <c r="U385" s="3">
        <f>iferror(VLOOKUP(B385,Calendar!$A$2:$C$1001,2,false),"TBD")</f>
        <v>3.9</v>
      </c>
      <c r="V385" s="3">
        <f>iferror(VLOOKUP(B385,Calendar!$A$2:$C$1001,3,false),"TBD")</f>
        <v>0.1</v>
      </c>
    </row>
    <row r="386">
      <c r="A386" s="8" t="str">
        <f>VLOOKUP(B386,'FD Salaries'!$M$2:$T$1000,8,false)</f>
        <v>TE</v>
      </c>
      <c r="B386" s="3" t="s">
        <v>2565</v>
      </c>
      <c r="C386" s="12" t="str">
        <f>iferror(VLOOKUP(B386,'FD Salaries'!$M$2:$P$1000,3,false)," ")</f>
        <v/>
      </c>
      <c r="D386" s="12" t="str">
        <f>iferror(VLOOKUP(B386,'FD Salaries'!$M$2:$P$1000,4,false)," ")</f>
        <v/>
      </c>
      <c r="E386" s="12">
        <f>VLOOKUP(B386,'FD Salaries'!$M$2:$T$1000,5,false)</f>
        <v>8.550000191</v>
      </c>
      <c r="F386" s="30">
        <f>VLOOKUP(B386,'FD Salaries'!$M$2:$N$1000,2,false)</f>
        <v>4500</v>
      </c>
      <c r="G386" s="31">
        <f t="shared" si="1"/>
        <v>9</v>
      </c>
      <c r="H386" s="31">
        <f t="shared" si="2"/>
        <v>13.5</v>
      </c>
      <c r="I386" s="31">
        <f t="shared" si="3"/>
        <v>18</v>
      </c>
      <c r="J386" s="3" t="str">
        <f>VLOOKUP(B386,'FD Salaries'!$M$2:$T$1000,6,false)</f>
        <v>IND</v>
      </c>
      <c r="K386" s="3" t="str">
        <f>VLOOKUP(B386,'FD Salaries'!$M$2:$T$1000,7,false)</f>
        <v>HOU</v>
      </c>
      <c r="L386" s="32">
        <f>VLOOKUP(K386,'FD DvP'!A$2:F$34,if(A386="D",6,if(A386="TE",5,if(A386="WR",4,if(A386="RB",3,2)))),FALSE)/VLOOKUP("AVG",'FD DvP'!$A$2:$F$34,if(A386="D",6,if(A386="TE",5,if(A386="WR",4,if(A386="RB",3,2)))),false)</f>
        <v>0.3939720129</v>
      </c>
      <c r="M386" s="8">
        <f>VLOOKUP(J386,Odds!$L$2:$M$31,2,false)</f>
        <v>21.5</v>
      </c>
      <c r="N386" s="12">
        <f>VLOOKUP(if(A386="DST",K386,J386),'Avg Line'!$A$1:$B$32,2,false)</f>
        <v>24.8</v>
      </c>
      <c r="O386" s="31">
        <f t="shared" si="4"/>
        <v>0.8669354839</v>
      </c>
      <c r="P386" s="12">
        <f t="shared" si="5"/>
        <v>2.920238181</v>
      </c>
      <c r="Q386" s="12">
        <f t="shared" si="6"/>
        <v>0.648941818</v>
      </c>
      <c r="R386" s="33" t="str">
        <f t="shared" si="7"/>
        <v>TBD</v>
      </c>
      <c r="S386" s="33" t="str">
        <f t="shared" si="8"/>
        <v>TBD</v>
      </c>
      <c r="T386" s="33" t="str">
        <f t="shared" si="9"/>
        <v>TBD</v>
      </c>
      <c r="U386" s="3" t="str">
        <f>iferror(VLOOKUP(B386,Calendar!$A$2:$C$1001,2,false),"TBD")</f>
        <v>TBD</v>
      </c>
      <c r="V386" s="3" t="str">
        <f>iferror(VLOOKUP(B386,Calendar!$A$2:$C$1001,3,false),"TBD")</f>
        <v>TBD</v>
      </c>
    </row>
    <row r="387">
      <c r="A387" s="8" t="str">
        <f>VLOOKUP(B387,'FD Salaries'!$M$2:$T$1000,8,false)</f>
        <v>TE</v>
      </c>
      <c r="B387" s="3" t="s">
        <v>1067</v>
      </c>
      <c r="C387" s="12" t="str">
        <f>iferror(VLOOKUP(B387,'FD Salaries'!$M$2:$P$1000,3,false)," ")</f>
        <v/>
      </c>
      <c r="D387" s="12" t="str">
        <f>iferror(VLOOKUP(B387,'FD Salaries'!$M$2:$P$1000,4,false)," ")</f>
        <v/>
      </c>
      <c r="E387" s="12">
        <f>VLOOKUP(B387,'FD Salaries'!$M$2:$T$1000,5,false)</f>
        <v>2.924999952</v>
      </c>
      <c r="F387" s="30">
        <f>VLOOKUP(B387,'FD Salaries'!$M$2:$N$1000,2,false)</f>
        <v>4500</v>
      </c>
      <c r="G387" s="31">
        <f t="shared" si="1"/>
        <v>9</v>
      </c>
      <c r="H387" s="31">
        <f t="shared" si="2"/>
        <v>13.5</v>
      </c>
      <c r="I387" s="31">
        <f t="shared" si="3"/>
        <v>18</v>
      </c>
      <c r="J387" s="3" t="str">
        <f>VLOOKUP(B387,'FD Salaries'!$M$2:$T$1000,6,false)</f>
        <v>MIA</v>
      </c>
      <c r="K387" s="3" t="str">
        <f>VLOOKUP(B387,'FD Salaries'!$M$2:$T$1000,7,false)</f>
        <v>PIT</v>
      </c>
      <c r="L387" s="32">
        <f>VLOOKUP(K387,'FD DvP'!A$2:F$34,if(A387="D",6,if(A387="TE",5,if(A387="WR",4,if(A387="RB",3,2)))),FALSE)/VLOOKUP("AVG",'FD DvP'!$A$2:$F$34,if(A387="D",6,if(A387="TE",5,if(A387="WR",4,if(A387="RB",3,2)))),false)</f>
        <v>1.009687836</v>
      </c>
      <c r="M387" s="8">
        <f>VLOOKUP(J387,Odds!$L$2:$M$31,2,false)</f>
        <v>20.25</v>
      </c>
      <c r="N387" s="12">
        <f>VLOOKUP(if(A387="DST",K387,J387),'Avg Line'!$A$1:$B$32,2,false)</f>
        <v>20.7</v>
      </c>
      <c r="O387" s="31">
        <f t="shared" si="4"/>
        <v>0.9782608696</v>
      </c>
      <c r="P387" s="12">
        <f t="shared" si="5"/>
        <v>2.889133898</v>
      </c>
      <c r="Q387" s="12">
        <f t="shared" si="6"/>
        <v>0.6420297551</v>
      </c>
      <c r="R387" s="33">
        <f t="shared" si="7"/>
        <v>0.05754084145</v>
      </c>
      <c r="S387" s="33">
        <f t="shared" si="8"/>
        <v>0.001644274001</v>
      </c>
      <c r="T387" s="33">
        <f t="shared" si="9"/>
        <v>0.000008423889827</v>
      </c>
      <c r="U387" s="3">
        <f>iferror(VLOOKUP(B387,Calendar!$A$2:$C$1001,2,false),"TBD")</f>
        <v>3.8</v>
      </c>
      <c r="V387" s="3">
        <f>iferror(VLOOKUP(B387,Calendar!$A$2:$C$1001,3,false),"TBD")</f>
        <v>3.3</v>
      </c>
    </row>
    <row r="388">
      <c r="A388" s="8" t="str">
        <f>VLOOKUP(B388,'FD Salaries'!$M$2:$T$1000,8,false)</f>
        <v>TE</v>
      </c>
      <c r="B388" s="3" t="s">
        <v>950</v>
      </c>
      <c r="C388" s="12" t="str">
        <f>iferror(VLOOKUP(B388,'FD Salaries'!$M$2:$P$1000,3,false)," ")</f>
        <v/>
      </c>
      <c r="D388" s="12" t="str">
        <f>iferror(VLOOKUP(B388,'FD Salaries'!$M$2:$P$1000,4,false)," ")</f>
        <v/>
      </c>
      <c r="E388" s="12">
        <f>VLOOKUP(B388,'FD Salaries'!$M$2:$T$1000,5,false)</f>
        <v>3.799999952</v>
      </c>
      <c r="F388" s="30">
        <f>VLOOKUP(B388,'FD Salaries'!$M$2:$N$1000,2,false)</f>
        <v>5100</v>
      </c>
      <c r="G388" s="31">
        <f t="shared" si="1"/>
        <v>10.2</v>
      </c>
      <c r="H388" s="31">
        <f t="shared" si="2"/>
        <v>15.3</v>
      </c>
      <c r="I388" s="31">
        <f t="shared" si="3"/>
        <v>20.4</v>
      </c>
      <c r="J388" s="3" t="str">
        <f>VLOOKUP(B388,'FD Salaries'!$M$2:$T$1000,6,false)</f>
        <v>GB</v>
      </c>
      <c r="K388" s="3" t="str">
        <f>VLOOKUP(B388,'FD Salaries'!$M$2:$T$1000,7,false)</f>
        <v>DAL</v>
      </c>
      <c r="L388" s="32">
        <f>VLOOKUP(K388,'FD DvP'!A$2:F$34,if(A388="D",6,if(A388="TE",5,if(A388="WR",4,if(A388="RB",3,2)))),FALSE)/VLOOKUP("AVG",'FD DvP'!$A$2:$F$34,if(A388="D",6,if(A388="TE",5,if(A388="WR",4,if(A388="RB",3,2)))),false)</f>
        <v>1.629709365</v>
      </c>
      <c r="M388" s="8">
        <f>VLOOKUP(J388,Odds!$L$2:$M$31,2,false)</f>
        <v>25.75</v>
      </c>
      <c r="N388" s="12">
        <f>VLOOKUP(if(A388="DST",K388,J388),'Avg Line'!$A$1:$B$32,2,false)</f>
        <v>51.13</v>
      </c>
      <c r="O388" s="31">
        <f t="shared" si="4"/>
        <v>0.503618228</v>
      </c>
      <c r="P388" s="12">
        <f t="shared" si="5"/>
        <v>3.118855063</v>
      </c>
      <c r="Q388" s="12">
        <f t="shared" si="6"/>
        <v>0.6115402084</v>
      </c>
      <c r="R388" s="33">
        <f t="shared" si="7"/>
        <v>0.03542391289</v>
      </c>
      <c r="S388" s="33">
        <f t="shared" si="8"/>
        <v>0.000278623281</v>
      </c>
      <c r="T388" s="33">
        <f t="shared" si="9"/>
        <v>0.000000172745009</v>
      </c>
      <c r="U388" s="3">
        <f>iferror(VLOOKUP(B388,Calendar!$A$2:$C$1001,2,false),"TBD")</f>
        <v>4.6</v>
      </c>
      <c r="V388" s="3">
        <f>iferror(VLOOKUP(B388,Calendar!$A$2:$C$1001,3,false),"TBD")</f>
        <v>3.1</v>
      </c>
    </row>
    <row r="389">
      <c r="A389" s="8" t="str">
        <f>VLOOKUP(B389,'FD Salaries'!$M$2:$T$1000,8,false)</f>
        <v>TE</v>
      </c>
      <c r="B389" s="3" t="s">
        <v>2566</v>
      </c>
      <c r="C389" s="12" t="str">
        <f>iferror(VLOOKUP(B389,'FD Salaries'!$M$2:$P$1000,3,false)," ")</f>
        <v/>
      </c>
      <c r="D389" s="12" t="str">
        <f>iferror(VLOOKUP(B389,'FD Salaries'!$M$2:$P$1000,4,false)," ")</f>
        <v/>
      </c>
      <c r="E389" s="12">
        <f>VLOOKUP(B389,'FD Salaries'!$M$2:$T$1000,5,false)</f>
        <v>4.433333397</v>
      </c>
      <c r="F389" s="30">
        <f>VLOOKUP(B389,'FD Salaries'!$M$2:$N$1000,2,false)</f>
        <v>4500</v>
      </c>
      <c r="G389" s="31">
        <f t="shared" si="1"/>
        <v>9</v>
      </c>
      <c r="H389" s="31">
        <f t="shared" si="2"/>
        <v>13.5</v>
      </c>
      <c r="I389" s="31">
        <f t="shared" si="3"/>
        <v>18</v>
      </c>
      <c r="J389" s="3" t="str">
        <f>VLOOKUP(B389,'FD Salaries'!$M$2:$T$1000,6,false)</f>
        <v>CHI</v>
      </c>
      <c r="K389" s="3" t="str">
        <f>VLOOKUP(B389,'FD Salaries'!$M$2:$T$1000,7,false)</f>
        <v>JAC</v>
      </c>
      <c r="L389" s="32">
        <f>VLOOKUP(K389,'FD DvP'!A$2:F$34,if(A389="D",6,if(A389="TE",5,if(A389="WR",4,if(A389="RB",3,2)))),FALSE)/VLOOKUP("AVG",'FD DvP'!$A$2:$F$34,if(A389="D",6,if(A389="TE",5,if(A389="WR",4,if(A389="RB",3,2)))),false)</f>
        <v>0.6512378902</v>
      </c>
      <c r="M389" s="8">
        <f>VLOOKUP(J389,Odds!$L$2:$M$31,2,false)</f>
        <v>24.5</v>
      </c>
      <c r="N389" s="12">
        <f>VLOOKUP(if(A389="DST",K389,J389),'Avg Line'!$A$1:$B$32,2,false)</f>
        <v>26.19</v>
      </c>
      <c r="O389" s="31">
        <f t="shared" si="4"/>
        <v>0.935471554</v>
      </c>
      <c r="P389" s="12">
        <f t="shared" si="5"/>
        <v>2.700851083</v>
      </c>
      <c r="Q389" s="12">
        <f t="shared" si="6"/>
        <v>0.6001891295</v>
      </c>
      <c r="R389" s="33" t="str">
        <f t="shared" si="7"/>
        <v>TBD</v>
      </c>
      <c r="S389" s="33" t="str">
        <f t="shared" si="8"/>
        <v>TBD</v>
      </c>
      <c r="T389" s="33" t="str">
        <f t="shared" si="9"/>
        <v>TBD</v>
      </c>
      <c r="U389" s="3" t="str">
        <f>iferror(VLOOKUP(B389,Calendar!$A$2:$C$1001,2,false),"TBD")</f>
        <v>TBD</v>
      </c>
      <c r="V389" s="3" t="str">
        <f>iferror(VLOOKUP(B389,Calendar!$A$2:$C$1001,3,false),"TBD")</f>
        <v>TBD</v>
      </c>
    </row>
    <row r="390">
      <c r="A390" s="8" t="str">
        <f>VLOOKUP(B390,'FD Salaries'!$M$2:$T$1000,8,false)</f>
        <v>TE</v>
      </c>
      <c r="B390" s="3" t="s">
        <v>1027</v>
      </c>
      <c r="C390" s="12" t="str">
        <f>iferror(VLOOKUP(B390,'FD Salaries'!$M$2:$P$1000,3,false)," ")</f>
        <v>Q</v>
      </c>
      <c r="D390" s="12" t="str">
        <f>iferror(VLOOKUP(B390,'FD Salaries'!$M$2:$P$1000,4,false)," ")</f>
        <v>Concussion</v>
      </c>
      <c r="E390" s="12">
        <f>VLOOKUP(B390,'FD Salaries'!$M$2:$T$1000,5,false)</f>
        <v>5</v>
      </c>
      <c r="F390" s="30">
        <f>VLOOKUP(B390,'FD Salaries'!$M$2:$N$1000,2,false)</f>
        <v>5000</v>
      </c>
      <c r="G390" s="31">
        <f t="shared" si="1"/>
        <v>10</v>
      </c>
      <c r="H390" s="31">
        <f t="shared" si="2"/>
        <v>15</v>
      </c>
      <c r="I390" s="31">
        <f t="shared" si="3"/>
        <v>20</v>
      </c>
      <c r="J390" s="3" t="str">
        <f>VLOOKUP(B390,'FD Salaries'!$M$2:$T$1000,6,false)</f>
        <v>NYG</v>
      </c>
      <c r="K390" s="3" t="str">
        <f>VLOOKUP(B390,'FD Salaries'!$M$2:$T$1000,7,false)</f>
        <v>BAL</v>
      </c>
      <c r="L390" s="32">
        <f>VLOOKUP(K390,'FD DvP'!A$2:F$34,if(A390="D",6,if(A390="TE",5,if(A390="WR",4,if(A390="RB",3,2)))),FALSE)/VLOOKUP("AVG",'FD DvP'!$A$2:$F$34,if(A390="D",6,if(A390="TE",5,if(A390="WR",4,if(A390="RB",3,2)))),false)</f>
        <v>0.7039827772</v>
      </c>
      <c r="M390" s="8">
        <f>VLOOKUP(J390,Odds!$L$2:$M$31,2,false)</f>
        <v>23.75</v>
      </c>
      <c r="N390" s="12">
        <f>VLOOKUP(if(A390="DST",K390,J390),'Avg Line'!$A$1:$B$32,2,false)</f>
        <v>29.44</v>
      </c>
      <c r="O390" s="31">
        <f t="shared" si="4"/>
        <v>0.8067255435</v>
      </c>
      <c r="P390" s="12">
        <f t="shared" si="5"/>
        <v>2.839604443</v>
      </c>
      <c r="Q390" s="12">
        <f t="shared" si="6"/>
        <v>0.5679208885</v>
      </c>
      <c r="R390" s="33">
        <f t="shared" si="7"/>
        <v>0.04630205097</v>
      </c>
      <c r="S390" s="33">
        <f t="shared" si="8"/>
        <v>0.00003834014665</v>
      </c>
      <c r="T390" s="33">
        <f t="shared" si="9"/>
        <v>0.000000000237312392</v>
      </c>
      <c r="U390" s="3">
        <f>iferror(VLOOKUP(B390,Calendar!$A$2:$C$1001,2,false),"TBD")</f>
        <v>6.3</v>
      </c>
      <c r="V390" s="3">
        <f>iferror(VLOOKUP(B390,Calendar!$A$2:$C$1001,3,false),"TBD")</f>
        <v>2.2</v>
      </c>
    </row>
    <row r="391">
      <c r="A391" s="8" t="str">
        <f>VLOOKUP(B391,'FD Salaries'!$M$2:$T$1000,8,false)</f>
        <v>TE</v>
      </c>
      <c r="B391" s="3" t="s">
        <v>1089</v>
      </c>
      <c r="C391" s="12" t="str">
        <f>iferror(VLOOKUP(B391,'FD Salaries'!$M$2:$P$1000,3,false)," ")</f>
        <v/>
      </c>
      <c r="D391" s="12" t="str">
        <f>iferror(VLOOKUP(B391,'FD Salaries'!$M$2:$P$1000,4,false)," ")</f>
        <v/>
      </c>
      <c r="E391" s="12">
        <f>VLOOKUP(B391,'FD Salaries'!$M$2:$T$1000,5,false)</f>
        <v>2.339999962</v>
      </c>
      <c r="F391" s="30">
        <f>VLOOKUP(B391,'FD Salaries'!$M$2:$N$1000,2,false)</f>
        <v>4500</v>
      </c>
      <c r="G391" s="31">
        <f t="shared" si="1"/>
        <v>9</v>
      </c>
      <c r="H391" s="31">
        <f t="shared" si="2"/>
        <v>13.5</v>
      </c>
      <c r="I391" s="31">
        <f t="shared" si="3"/>
        <v>18</v>
      </c>
      <c r="J391" s="3" t="str">
        <f>VLOOKUP(B391,'FD Salaries'!$M$2:$T$1000,6,false)</f>
        <v>KC</v>
      </c>
      <c r="K391" s="3" t="str">
        <f>VLOOKUP(B391,'FD Salaries'!$M$2:$T$1000,7,false)</f>
        <v>OAK</v>
      </c>
      <c r="L391" s="32">
        <f>VLOOKUP(K391,'FD DvP'!A$2:F$34,if(A391="D",6,if(A391="TE",5,if(A391="WR",4,if(A391="RB",3,2)))),FALSE)/VLOOKUP("AVG",'FD DvP'!$A$2:$F$34,if(A391="D",6,if(A391="TE",5,if(A391="WR",4,if(A391="RB",3,2)))),false)</f>
        <v>1.4467169</v>
      </c>
      <c r="M391" s="8">
        <f>VLOOKUP(J391,Odds!$L$2:$M$31,2,false)</f>
        <v>22.75</v>
      </c>
      <c r="N391" s="12">
        <f>VLOOKUP(if(A391="DST",K391,J391),'Avg Line'!$A$1:$B$32,2,false)</f>
        <v>31.17</v>
      </c>
      <c r="O391" s="31">
        <f t="shared" si="4"/>
        <v>0.7298684633</v>
      </c>
      <c r="P391" s="12">
        <f t="shared" si="5"/>
        <v>2.470836475</v>
      </c>
      <c r="Q391" s="12">
        <f t="shared" si="6"/>
        <v>0.5490747721</v>
      </c>
      <c r="R391" s="33" t="str">
        <f t="shared" si="7"/>
        <v>TBD</v>
      </c>
      <c r="S391" s="33" t="str">
        <f t="shared" si="8"/>
        <v>TBD</v>
      </c>
      <c r="T391" s="33" t="str">
        <f t="shared" si="9"/>
        <v>TBD</v>
      </c>
      <c r="U391" s="3" t="str">
        <f>iferror(VLOOKUP(B391,Calendar!$A$2:$C$1001,2,false),"TBD")</f>
        <v>TBD</v>
      </c>
      <c r="V391" s="3" t="str">
        <f>iferror(VLOOKUP(B391,Calendar!$A$2:$C$1001,3,false),"TBD")</f>
        <v>TBD</v>
      </c>
    </row>
    <row r="392">
      <c r="A392" s="8" t="str">
        <f>VLOOKUP(B392,'FD Salaries'!$M$2:$T$1000,8,false)</f>
        <v>TE</v>
      </c>
      <c r="B392" s="3" t="s">
        <v>1127</v>
      </c>
      <c r="C392" s="12" t="str">
        <f>iferror(VLOOKUP(B392,'FD Salaries'!$M$2:$P$1000,3,false)," ")</f>
        <v>Q</v>
      </c>
      <c r="D392" s="12" t="str">
        <f>iferror(VLOOKUP(B392,'FD Salaries'!$M$2:$P$1000,4,false)," ")</f>
        <v>Hamstring</v>
      </c>
      <c r="E392" s="12">
        <f>VLOOKUP(B392,'FD Salaries'!$M$2:$T$1000,5,false)</f>
        <v>2.166666667</v>
      </c>
      <c r="F392" s="30">
        <f>VLOOKUP(B392,'FD Salaries'!$M$2:$N$1000,2,false)</f>
        <v>4500</v>
      </c>
      <c r="G392" s="31">
        <f t="shared" si="1"/>
        <v>9</v>
      </c>
      <c r="H392" s="31">
        <f t="shared" si="2"/>
        <v>13.5</v>
      </c>
      <c r="I392" s="31">
        <f t="shared" si="3"/>
        <v>18</v>
      </c>
      <c r="J392" s="3" t="str">
        <f>VLOOKUP(B392,'FD Salaries'!$M$2:$T$1000,6,false)</f>
        <v>HOU</v>
      </c>
      <c r="K392" s="3" t="str">
        <f>VLOOKUP(B392,'FD Salaries'!$M$2:$T$1000,7,false)</f>
        <v>IND</v>
      </c>
      <c r="L392" s="32">
        <f>VLOOKUP(K392,'FD DvP'!A$2:F$34,if(A392="D",6,if(A392="TE",5,if(A392="WR",4,if(A392="RB",3,2)))),FALSE)/VLOOKUP("AVG",'FD DvP'!$A$2:$F$34,if(A392="D",6,if(A392="TE",5,if(A392="WR",4,if(A392="RB",3,2)))),false)</f>
        <v>0.9171151776</v>
      </c>
      <c r="M392" s="8">
        <f>VLOOKUP(J392,Odds!$L$2:$M$31,2,false)</f>
        <v>24.5</v>
      </c>
      <c r="N392" s="12">
        <f>VLOOKUP(if(A392="DST",K392,J392),'Avg Line'!$A$1:$B$32,2,false)</f>
        <v>21.44</v>
      </c>
      <c r="O392" s="31">
        <f t="shared" si="4"/>
        <v>1.142723881</v>
      </c>
      <c r="P392" s="12">
        <f t="shared" si="5"/>
        <v>2.270687065</v>
      </c>
      <c r="Q392" s="12">
        <f t="shared" si="6"/>
        <v>0.5045971256</v>
      </c>
      <c r="R392" s="33">
        <f t="shared" si="7"/>
        <v>0.0006538474041</v>
      </c>
      <c r="S392" s="33">
        <f t="shared" si="8"/>
        <v>0</v>
      </c>
      <c r="T392" s="33">
        <f t="shared" si="9"/>
        <v>0</v>
      </c>
      <c r="U392" s="3">
        <f>iferror(VLOOKUP(B392,Calendar!$A$2:$C$1001,2,false),"TBD")</f>
        <v>4.5</v>
      </c>
      <c r="V392" s="3">
        <f>iferror(VLOOKUP(B392,Calendar!$A$2:$C$1001,3,false),"TBD")</f>
        <v>1.4</v>
      </c>
    </row>
    <row r="393">
      <c r="A393" s="8" t="str">
        <f>VLOOKUP(B393,'FD Salaries'!$M$2:$T$1000,8,false)</f>
        <v>TE</v>
      </c>
      <c r="B393" s="3" t="s">
        <v>1119</v>
      </c>
      <c r="C393" s="12" t="str">
        <f>iferror(VLOOKUP(B393,'FD Salaries'!$M$2:$P$1000,3,false)," ")</f>
        <v/>
      </c>
      <c r="D393" s="12" t="str">
        <f>iferror(VLOOKUP(B393,'FD Salaries'!$M$2:$P$1000,4,false)," ")</f>
        <v/>
      </c>
      <c r="E393" s="12">
        <f>VLOOKUP(B393,'FD Salaries'!$M$2:$T$1000,5,false)</f>
        <v>7.019999695</v>
      </c>
      <c r="F393" s="30">
        <f>VLOOKUP(B393,'FD Salaries'!$M$2:$N$1000,2,false)</f>
        <v>4800</v>
      </c>
      <c r="G393" s="31">
        <f t="shared" si="1"/>
        <v>9.6</v>
      </c>
      <c r="H393" s="31">
        <f t="shared" si="2"/>
        <v>14.4</v>
      </c>
      <c r="I393" s="31">
        <f t="shared" si="3"/>
        <v>19.2</v>
      </c>
      <c r="J393" s="3" t="str">
        <f>VLOOKUP(B393,'FD Salaries'!$M$2:$T$1000,6,false)</f>
        <v>IND</v>
      </c>
      <c r="K393" s="3" t="str">
        <f>VLOOKUP(B393,'FD Salaries'!$M$2:$T$1000,7,false)</f>
        <v>HOU</v>
      </c>
      <c r="L393" s="32">
        <f>VLOOKUP(K393,'FD DvP'!A$2:F$34,if(A393="D",6,if(A393="TE",5,if(A393="WR",4,if(A393="RB",3,2)))),FALSE)/VLOOKUP("AVG",'FD DvP'!$A$2:$F$34,if(A393="D",6,if(A393="TE",5,if(A393="WR",4,if(A393="RB",3,2)))),false)</f>
        <v>0.3939720129</v>
      </c>
      <c r="M393" s="8">
        <f>VLOOKUP(J393,Odds!$L$2:$M$31,2,false)</f>
        <v>21.5</v>
      </c>
      <c r="N393" s="12">
        <f>VLOOKUP(if(A393="DST",K393,J393),'Avg Line'!$A$1:$B$32,2,false)</f>
        <v>24.8</v>
      </c>
      <c r="O393" s="31">
        <f t="shared" si="4"/>
        <v>0.8669354839</v>
      </c>
      <c r="P393" s="12">
        <f t="shared" si="5"/>
        <v>2.397669086</v>
      </c>
      <c r="Q393" s="12">
        <f t="shared" si="6"/>
        <v>0.4995143928</v>
      </c>
      <c r="R393" s="33">
        <f t="shared" si="7"/>
        <v>0.4432015032</v>
      </c>
      <c r="S393" s="33">
        <f t="shared" si="8"/>
        <v>0.2036734805</v>
      </c>
      <c r="T393" s="33">
        <f t="shared" si="9"/>
        <v>0.06497669511</v>
      </c>
      <c r="U393" s="3">
        <f>iferror(VLOOKUP(B393,Calendar!$A$2:$C$1001,2,false),"TBD")</f>
        <v>8.6</v>
      </c>
      <c r="V393" s="3">
        <f>iferror(VLOOKUP(B393,Calendar!$A$2:$C$1001,3,false),"TBD")</f>
        <v>7</v>
      </c>
    </row>
    <row r="394">
      <c r="A394" s="8" t="str">
        <f>VLOOKUP(B394,'FD Salaries'!$M$2:$T$1000,8,false)</f>
        <v>TE</v>
      </c>
      <c r="B394" s="3" t="s">
        <v>181</v>
      </c>
      <c r="C394" s="12" t="str">
        <f>iferror(VLOOKUP(B394,'FD Salaries'!$M$2:$P$1000,3,false)," ")</f>
        <v/>
      </c>
      <c r="D394" s="12" t="str">
        <f>iferror(VLOOKUP(B394,'FD Salaries'!$M$2:$P$1000,4,false)," ")</f>
        <v/>
      </c>
      <c r="E394" s="12">
        <f>VLOOKUP(B394,'FD Salaries'!$M$2:$T$1000,5,false)</f>
        <v>5</v>
      </c>
      <c r="F394" s="30">
        <f>VLOOKUP(B394,'FD Salaries'!$M$2:$N$1000,2,false)</f>
        <v>8400</v>
      </c>
      <c r="G394" s="31">
        <f t="shared" si="1"/>
        <v>16.8</v>
      </c>
      <c r="H394" s="31">
        <f t="shared" si="2"/>
        <v>25.2</v>
      </c>
      <c r="I394" s="31">
        <f t="shared" si="3"/>
        <v>33.6</v>
      </c>
      <c r="J394" s="3" t="str">
        <f>VLOOKUP(B394,'FD Salaries'!$M$2:$T$1000,6,false)</f>
        <v>NE</v>
      </c>
      <c r="K394" s="3" t="str">
        <f>VLOOKUP(B394,'FD Salaries'!$M$2:$T$1000,7,false)</f>
        <v>CIN</v>
      </c>
      <c r="L394" s="32">
        <f>VLOOKUP(K394,'FD DvP'!A$2:F$34,if(A394="D",6,if(A394="TE",5,if(A394="WR",4,if(A394="RB",3,2)))),FALSE)/VLOOKUP("AVG",'FD DvP'!$A$2:$F$34,if(A394="D",6,if(A394="TE",5,if(A394="WR",4,if(A394="RB",3,2)))),false)</f>
        <v>0.6587728741</v>
      </c>
      <c r="M394" s="8">
        <f>VLOOKUP(J394,Odds!$L$2:$M$31,2,false)</f>
        <v>28</v>
      </c>
      <c r="N394" s="12">
        <f>VLOOKUP(if(A394="DST",K394,J394),'Avg Line'!$A$1:$B$32,2,false)</f>
        <v>22.35</v>
      </c>
      <c r="O394" s="31">
        <f t="shared" si="4"/>
        <v>1.252796421</v>
      </c>
      <c r="P394" s="12">
        <f t="shared" si="5"/>
        <v>4.126541493</v>
      </c>
      <c r="Q394" s="12">
        <f t="shared" si="6"/>
        <v>0.4912549396</v>
      </c>
      <c r="R394" s="33">
        <f t="shared" si="7"/>
        <v>0.2982599194</v>
      </c>
      <c r="S394" s="33">
        <f t="shared" si="8"/>
        <v>0.1083605311</v>
      </c>
      <c r="T394" s="33">
        <f t="shared" si="9"/>
        <v>0.02611843804</v>
      </c>
      <c r="U394" s="3">
        <f>iferror(VLOOKUP(B394,Calendar!$A$2:$C$1001,2,false),"TBD")</f>
        <v>10.5</v>
      </c>
      <c r="V394" s="3">
        <f>iferror(VLOOKUP(B394,Calendar!$A$2:$C$1001,3,false),"TBD")</f>
        <v>11.9</v>
      </c>
    </row>
    <row r="395">
      <c r="A395" s="8" t="str">
        <f>VLOOKUP(B395,'FD Salaries'!$M$2:$T$1000,8,false)</f>
        <v>TE</v>
      </c>
      <c r="B395" s="3" t="s">
        <v>985</v>
      </c>
      <c r="C395" s="12" t="str">
        <f>iferror(VLOOKUP(B395,'FD Salaries'!$M$2:$P$1000,3,false)," ")</f>
        <v/>
      </c>
      <c r="D395" s="12" t="str">
        <f>iferror(VLOOKUP(B395,'FD Salaries'!$M$2:$P$1000,4,false)," ")</f>
        <v/>
      </c>
      <c r="E395" s="12">
        <f>VLOOKUP(B395,'FD Salaries'!$M$2:$T$1000,5,false)</f>
        <v>1.933333397</v>
      </c>
      <c r="F395" s="30">
        <f>VLOOKUP(B395,'FD Salaries'!$M$2:$N$1000,2,false)</f>
        <v>4500</v>
      </c>
      <c r="G395" s="31">
        <f t="shared" si="1"/>
        <v>9</v>
      </c>
      <c r="H395" s="31">
        <f t="shared" si="2"/>
        <v>13.5</v>
      </c>
      <c r="I395" s="31">
        <f t="shared" si="3"/>
        <v>18</v>
      </c>
      <c r="J395" s="3" t="str">
        <f>VLOOKUP(B395,'FD Salaries'!$M$2:$T$1000,6,false)</f>
        <v>DEN</v>
      </c>
      <c r="K395" s="3" t="str">
        <f>VLOOKUP(B395,'FD Salaries'!$M$2:$T$1000,7,false)</f>
        <v>SD</v>
      </c>
      <c r="L395" s="32">
        <f>VLOOKUP(K395,'FD DvP'!A$2:F$34,if(A395="D",6,if(A395="TE",5,if(A395="WR",4,if(A395="RB",3,2)))),FALSE)/VLOOKUP("AVG",'FD DvP'!$A$2:$F$34,if(A395="D",6,if(A395="TE",5,if(A395="WR",4,if(A395="RB",3,2)))),false)</f>
        <v>1.057050592</v>
      </c>
      <c r="M395" s="8">
        <f>VLOOKUP(J395,Odds!$L$2:$M$31,2,false)</f>
        <v>24</v>
      </c>
      <c r="N395" s="12">
        <f>VLOOKUP(if(A395="DST",K395,J395),'Avg Line'!$A$1:$B$32,2,false)</f>
        <v>22.35</v>
      </c>
      <c r="O395" s="31">
        <f t="shared" si="4"/>
        <v>1.073825503</v>
      </c>
      <c r="P395" s="12">
        <f t="shared" si="5"/>
        <v>2.194503315</v>
      </c>
      <c r="Q395" s="12">
        <f t="shared" si="6"/>
        <v>0.4876674033</v>
      </c>
      <c r="R395" s="33">
        <f t="shared" si="7"/>
        <v>0</v>
      </c>
      <c r="S395" s="33">
        <f t="shared" si="8"/>
        <v>0</v>
      </c>
      <c r="T395" s="33">
        <f t="shared" si="9"/>
        <v>0</v>
      </c>
      <c r="U395" s="3">
        <f>iferror(VLOOKUP(B395,Calendar!$A$2:$C$1001,2,false),"TBD")</f>
        <v>3.4</v>
      </c>
      <c r="V395" s="3">
        <f>iferror(VLOOKUP(B395,Calendar!$A$2:$C$1001,3,false),"TBD")</f>
        <v>0.7</v>
      </c>
    </row>
    <row r="396">
      <c r="A396" s="8" t="str">
        <f>VLOOKUP(B396,'FD Salaries'!$M$2:$T$1000,8,false)</f>
        <v>TE</v>
      </c>
      <c r="B396" s="3" t="s">
        <v>1110</v>
      </c>
      <c r="C396" s="12" t="str">
        <f>iferror(VLOOKUP(B396,'FD Salaries'!$M$2:$P$1000,3,false)," ")</f>
        <v>O</v>
      </c>
      <c r="D396" s="12" t="str">
        <f>iferror(VLOOKUP(B396,'FD Salaries'!$M$2:$P$1000,4,false)," ")</f>
        <v>Ankle</v>
      </c>
      <c r="E396" s="12">
        <f>VLOOKUP(B396,'FD Salaries'!$M$2:$T$1000,5,false)</f>
        <v>2.76666673</v>
      </c>
      <c r="F396" s="30">
        <f>VLOOKUP(B396,'FD Salaries'!$M$2:$N$1000,2,false)</f>
        <v>4700</v>
      </c>
      <c r="G396" s="31">
        <f t="shared" si="1"/>
        <v>9.4</v>
      </c>
      <c r="H396" s="31">
        <f t="shared" si="2"/>
        <v>14.1</v>
      </c>
      <c r="I396" s="31">
        <f t="shared" si="3"/>
        <v>18.8</v>
      </c>
      <c r="J396" s="3" t="str">
        <f>VLOOKUP(B396,'FD Salaries'!$M$2:$T$1000,6,false)</f>
        <v>GB</v>
      </c>
      <c r="K396" s="3" t="str">
        <f>VLOOKUP(B396,'FD Salaries'!$M$2:$T$1000,7,false)</f>
        <v>DAL</v>
      </c>
      <c r="L396" s="32">
        <f>VLOOKUP(K396,'FD DvP'!A$2:F$34,if(A396="D",6,if(A396="TE",5,if(A396="WR",4,if(A396="RB",3,2)))),FALSE)/VLOOKUP("AVG",'FD DvP'!$A$2:$F$34,if(A396="D",6,if(A396="TE",5,if(A396="WR",4,if(A396="RB",3,2)))),false)</f>
        <v>1.629709365</v>
      </c>
      <c r="M396" s="8">
        <f>VLOOKUP(J396,Odds!$L$2:$M$31,2,false)</f>
        <v>25.75</v>
      </c>
      <c r="N396" s="12">
        <f>VLOOKUP(if(A396="DST",K396,J396),'Avg Line'!$A$1:$B$32,2,false)</f>
        <v>51.13</v>
      </c>
      <c r="O396" s="31">
        <f t="shared" si="4"/>
        <v>0.503618228</v>
      </c>
      <c r="P396" s="12">
        <f t="shared" si="5"/>
        <v>2.270745433</v>
      </c>
      <c r="Q396" s="12">
        <f t="shared" si="6"/>
        <v>0.4831373262</v>
      </c>
      <c r="R396" s="33">
        <f t="shared" si="7"/>
        <v>0.02673939411</v>
      </c>
      <c r="S396" s="33">
        <f t="shared" si="8"/>
        <v>0.0001913579385</v>
      </c>
      <c r="T396" s="33">
        <f t="shared" si="9"/>
        <v>0.0000001155445618</v>
      </c>
      <c r="U396" s="3">
        <f>iferror(VLOOKUP(B396,Calendar!$A$2:$C$1001,2,false),"TBD")</f>
        <v>3.8</v>
      </c>
      <c r="V396" s="3">
        <f>iferror(VLOOKUP(B396,Calendar!$A$2:$C$1001,3,false),"TBD")</f>
        <v>2.9</v>
      </c>
    </row>
    <row r="397">
      <c r="A397" s="8" t="str">
        <f>VLOOKUP(B397,'FD Salaries'!$M$2:$T$1000,8,false)</f>
        <v>TE</v>
      </c>
      <c r="B397" s="3" t="s">
        <v>958</v>
      </c>
      <c r="C397" s="12" t="str">
        <f>iferror(VLOOKUP(B397,'FD Salaries'!$M$2:$P$1000,3,false)," ")</f>
        <v/>
      </c>
      <c r="D397" s="12" t="str">
        <f>iferror(VLOOKUP(B397,'FD Salaries'!$M$2:$P$1000,4,false)," ")</f>
        <v/>
      </c>
      <c r="E397" s="12">
        <f>VLOOKUP(B397,'FD Salaries'!$M$2:$T$1000,5,false)</f>
        <v>7.259999847</v>
      </c>
      <c r="F397" s="30">
        <f>VLOOKUP(B397,'FD Salaries'!$M$2:$N$1000,2,false)</f>
        <v>5300</v>
      </c>
      <c r="G397" s="31">
        <f t="shared" si="1"/>
        <v>10.6</v>
      </c>
      <c r="H397" s="31">
        <f t="shared" si="2"/>
        <v>15.9</v>
      </c>
      <c r="I397" s="31">
        <f t="shared" si="3"/>
        <v>21.2</v>
      </c>
      <c r="J397" s="3" t="str">
        <f>VLOOKUP(B397,'FD Salaries'!$M$2:$T$1000,6,false)</f>
        <v>ATL</v>
      </c>
      <c r="K397" s="3" t="str">
        <f>VLOOKUP(B397,'FD Salaries'!$M$2:$T$1000,7,false)</f>
        <v>SEA</v>
      </c>
      <c r="L397" s="32">
        <f>VLOOKUP(K397,'FD DvP'!A$2:F$34,if(A397="D",6,if(A397="TE",5,if(A397="WR",4,if(A397="RB",3,2)))),FALSE)/VLOOKUP("AVG",'FD DvP'!$A$2:$F$34,if(A397="D",6,if(A397="TE",5,if(A397="WR",4,if(A397="RB",3,2)))),false)</f>
        <v>0.4068891281</v>
      </c>
      <c r="M397" s="8">
        <f>VLOOKUP(J397,Odds!$L$2:$M$31,2,false)</f>
        <v>20</v>
      </c>
      <c r="N397" s="12">
        <f>VLOOKUP(if(A397="DST",K397,J397),'Avg Line'!$A$1:$B$32,2,false)</f>
        <v>23.1</v>
      </c>
      <c r="O397" s="31">
        <f t="shared" si="4"/>
        <v>0.8658008658</v>
      </c>
      <c r="P397" s="12">
        <f t="shared" si="5"/>
        <v>2.557588751</v>
      </c>
      <c r="Q397" s="12">
        <f t="shared" si="6"/>
        <v>0.4825639154</v>
      </c>
      <c r="R397" s="33">
        <f t="shared" si="7"/>
        <v>0.4027815709</v>
      </c>
      <c r="S397" s="33">
        <f t="shared" si="8"/>
        <v>0.1442226317</v>
      </c>
      <c r="T397" s="33">
        <f t="shared" si="9"/>
        <v>0.03026431875</v>
      </c>
      <c r="U397" s="3">
        <f>iferror(VLOOKUP(B397,Calendar!$A$2:$C$1001,2,false),"TBD")</f>
        <v>9</v>
      </c>
      <c r="V397" s="3">
        <f>iferror(VLOOKUP(B397,Calendar!$A$2:$C$1001,3,false),"TBD")</f>
        <v>6.5</v>
      </c>
    </row>
    <row r="398">
      <c r="A398" s="8" t="str">
        <f>VLOOKUP(B398,'FD Salaries'!$M$2:$T$1000,8,false)</f>
        <v>TE</v>
      </c>
      <c r="B398" s="3" t="s">
        <v>660</v>
      </c>
      <c r="C398" s="12" t="str">
        <f>iferror(VLOOKUP(B398,'FD Salaries'!$M$2:$P$1000,3,false)," ")</f>
        <v/>
      </c>
      <c r="D398" s="12" t="str">
        <f>iferror(VLOOKUP(B398,'FD Salaries'!$M$2:$P$1000,4,false)," ")</f>
        <v/>
      </c>
      <c r="E398" s="12">
        <f>VLOOKUP(B398,'FD Salaries'!$M$2:$T$1000,5,false)</f>
        <v>8.159999847</v>
      </c>
      <c r="F398" s="30">
        <f>VLOOKUP(B398,'FD Salaries'!$M$2:$N$1000,2,false)</f>
        <v>5800</v>
      </c>
      <c r="G398" s="31">
        <f t="shared" si="1"/>
        <v>11.6</v>
      </c>
      <c r="H398" s="31">
        <f t="shared" si="2"/>
        <v>17.4</v>
      </c>
      <c r="I398" s="31">
        <f t="shared" si="3"/>
        <v>23.2</v>
      </c>
      <c r="J398" s="3" t="str">
        <f>VLOOKUP(B398,'FD Salaries'!$M$2:$T$1000,6,false)</f>
        <v>IND</v>
      </c>
      <c r="K398" s="3" t="str">
        <f>VLOOKUP(B398,'FD Salaries'!$M$2:$T$1000,7,false)</f>
        <v>HOU</v>
      </c>
      <c r="L398" s="32">
        <f>VLOOKUP(K398,'FD DvP'!A$2:F$34,if(A398="D",6,if(A398="TE",5,if(A398="WR",4,if(A398="RB",3,2)))),FALSE)/VLOOKUP("AVG",'FD DvP'!$A$2:$F$34,if(A398="D",6,if(A398="TE",5,if(A398="WR",4,if(A398="RB",3,2)))),false)</f>
        <v>0.3939720129</v>
      </c>
      <c r="M398" s="8">
        <f>VLOOKUP(J398,Odds!$L$2:$M$31,2,false)</f>
        <v>21.5</v>
      </c>
      <c r="N398" s="12">
        <f>VLOOKUP(if(A398="DST",K398,J398),'Avg Line'!$A$1:$B$32,2,false)</f>
        <v>24.8</v>
      </c>
      <c r="O398" s="31">
        <f t="shared" si="4"/>
        <v>0.8669354839</v>
      </c>
      <c r="P398" s="12">
        <f t="shared" si="5"/>
        <v>2.78703422</v>
      </c>
      <c r="Q398" s="12">
        <f t="shared" si="6"/>
        <v>0.4805231414</v>
      </c>
      <c r="R398" s="33">
        <f t="shared" si="7"/>
        <v>0.3998515589</v>
      </c>
      <c r="S398" s="33">
        <f t="shared" si="8"/>
        <v>0.131484129</v>
      </c>
      <c r="T398" s="33">
        <f t="shared" si="9"/>
        <v>0.02356808464</v>
      </c>
      <c r="U398" s="3">
        <f>iferror(VLOOKUP(B398,Calendar!$A$2:$C$1001,2,false),"TBD")</f>
        <v>9.9</v>
      </c>
      <c r="V398" s="3">
        <f>iferror(VLOOKUP(B398,Calendar!$A$2:$C$1001,3,false),"TBD")</f>
        <v>6.7</v>
      </c>
    </row>
    <row r="399">
      <c r="A399" s="8" t="str">
        <f>VLOOKUP(B399,'FD Salaries'!$M$2:$T$1000,8,false)</f>
        <v>TE</v>
      </c>
      <c r="B399" s="3" t="s">
        <v>1130</v>
      </c>
      <c r="C399" s="12" t="str">
        <f>iferror(VLOOKUP(B399,'FD Salaries'!$M$2:$P$1000,3,false)," ")</f>
        <v/>
      </c>
      <c r="D399" s="12" t="str">
        <f>iferror(VLOOKUP(B399,'FD Salaries'!$M$2:$P$1000,4,false)," ")</f>
        <v/>
      </c>
      <c r="E399" s="12">
        <f>VLOOKUP(B399,'FD Salaries'!$M$2:$T$1000,5,false)</f>
        <v>1.4</v>
      </c>
      <c r="F399" s="30">
        <f>VLOOKUP(B399,'FD Salaries'!$M$2:$N$1000,2,false)</f>
        <v>4500</v>
      </c>
      <c r="G399" s="31">
        <f t="shared" si="1"/>
        <v>9</v>
      </c>
      <c r="H399" s="31">
        <f t="shared" si="2"/>
        <v>13.5</v>
      </c>
      <c r="I399" s="31">
        <f t="shared" si="3"/>
        <v>18</v>
      </c>
      <c r="J399" s="3" t="str">
        <f>VLOOKUP(B399,'FD Salaries'!$M$2:$T$1000,6,false)</f>
        <v>ARI</v>
      </c>
      <c r="K399" s="3" t="str">
        <f>VLOOKUP(B399,'FD Salaries'!$M$2:$T$1000,7,false)</f>
        <v>NYJ</v>
      </c>
      <c r="L399" s="32">
        <f>VLOOKUP(K399,'FD DvP'!A$2:F$34,if(A399="D",6,if(A399="TE",5,if(A399="WR",4,if(A399="RB",3,2)))),FALSE)/VLOOKUP("AVG",'FD DvP'!$A$2:$F$34,if(A399="D",6,if(A399="TE",5,if(A399="WR",4,if(A399="RB",3,2)))),false)</f>
        <v>1.470398278</v>
      </c>
      <c r="M399" s="8">
        <f>VLOOKUP(J399,Odds!$L$2:$M$31,2,false)</f>
        <v>27.5</v>
      </c>
      <c r="N399" s="12">
        <f>VLOOKUP(if(A399="DST",K399,J399),'Avg Line'!$A$1:$B$32,2,false)</f>
        <v>26.3</v>
      </c>
      <c r="O399" s="31">
        <f t="shared" si="4"/>
        <v>1.045627376</v>
      </c>
      <c r="P399" s="12">
        <f t="shared" si="5"/>
        <v>2.152484171</v>
      </c>
      <c r="Q399" s="12">
        <f t="shared" si="6"/>
        <v>0.4783298157</v>
      </c>
      <c r="R399" s="33">
        <f t="shared" si="7"/>
        <v>0.185763418</v>
      </c>
      <c r="S399" s="33">
        <f t="shared" si="8"/>
        <v>0.03208018544</v>
      </c>
      <c r="T399" s="33">
        <f t="shared" si="9"/>
        <v>0.002488561899</v>
      </c>
      <c r="U399" s="3">
        <f>iferror(VLOOKUP(B399,Calendar!$A$2:$C$1001,2,false),"TBD")</f>
        <v>4.8</v>
      </c>
      <c r="V399" s="3">
        <f>iferror(VLOOKUP(B399,Calendar!$A$2:$C$1001,3,false),"TBD")</f>
        <v>4.7</v>
      </c>
    </row>
    <row r="400">
      <c r="A400" s="8" t="str">
        <f>VLOOKUP(B400,'FD Salaries'!$M$2:$T$1000,8,false)</f>
        <v>TE</v>
      </c>
      <c r="B400" s="3" t="s">
        <v>1106</v>
      </c>
      <c r="C400" s="12" t="str">
        <f>iferror(VLOOKUP(B400,'FD Salaries'!$M$2:$P$1000,3,false)," ")</f>
        <v/>
      </c>
      <c r="D400" s="12" t="str">
        <f>iferror(VLOOKUP(B400,'FD Salaries'!$M$2:$P$1000,4,false)," ")</f>
        <v/>
      </c>
      <c r="E400" s="12">
        <f>VLOOKUP(B400,'FD Salaries'!$M$2:$T$1000,5,false)</f>
        <v>6.099999905</v>
      </c>
      <c r="F400" s="30">
        <f>VLOOKUP(B400,'FD Salaries'!$M$2:$N$1000,2,false)</f>
        <v>4500</v>
      </c>
      <c r="G400" s="31">
        <f t="shared" si="1"/>
        <v>9</v>
      </c>
      <c r="H400" s="31">
        <f t="shared" si="2"/>
        <v>13.5</v>
      </c>
      <c r="I400" s="31">
        <f t="shared" si="3"/>
        <v>18</v>
      </c>
      <c r="J400" s="3" t="str">
        <f>VLOOKUP(B400,'FD Salaries'!$M$2:$T$1000,6,false)</f>
        <v>ATL</v>
      </c>
      <c r="K400" s="3" t="str">
        <f>VLOOKUP(B400,'FD Salaries'!$M$2:$T$1000,7,false)</f>
        <v>SEA</v>
      </c>
      <c r="L400" s="32">
        <f>VLOOKUP(K400,'FD DvP'!A$2:F$34,if(A400="D",6,if(A400="TE",5,if(A400="WR",4,if(A400="RB",3,2)))),FALSE)/VLOOKUP("AVG",'FD DvP'!$A$2:$F$34,if(A400="D",6,if(A400="TE",5,if(A400="WR",4,if(A400="RB",3,2)))),false)</f>
        <v>0.4068891281</v>
      </c>
      <c r="M400" s="8">
        <f>VLOOKUP(J400,Odds!$L$2:$M$31,2,false)</f>
        <v>20</v>
      </c>
      <c r="N400" s="12">
        <f>VLOOKUP(if(A400="DST",K400,J400),'Avg Line'!$A$1:$B$32,2,false)</f>
        <v>23.1</v>
      </c>
      <c r="O400" s="31">
        <f t="shared" si="4"/>
        <v>0.8658008658</v>
      </c>
      <c r="P400" s="12">
        <f t="shared" si="5"/>
        <v>2.148938219</v>
      </c>
      <c r="Q400" s="12">
        <f t="shared" si="6"/>
        <v>0.4775418264</v>
      </c>
      <c r="R400" s="33">
        <f t="shared" si="7"/>
        <v>0.3402559465</v>
      </c>
      <c r="S400" s="33">
        <f t="shared" si="8"/>
        <v>0.09781239343</v>
      </c>
      <c r="T400" s="33">
        <f t="shared" si="9"/>
        <v>0.0147600453</v>
      </c>
      <c r="U400" s="3">
        <f>iferror(VLOOKUP(B400,Calendar!$A$2:$C$1001,2,false),"TBD")</f>
        <v>6.9</v>
      </c>
      <c r="V400" s="3">
        <f>iferror(VLOOKUP(B400,Calendar!$A$2:$C$1001,3,false),"TBD")</f>
        <v>5.1</v>
      </c>
    </row>
    <row r="401">
      <c r="A401" s="8" t="str">
        <f>VLOOKUP(B401,'FD Salaries'!$M$2:$T$1000,8,false)</f>
        <v>TE</v>
      </c>
      <c r="B401" s="3" t="s">
        <v>1033</v>
      </c>
      <c r="C401" s="12" t="str">
        <f>iferror(VLOOKUP(B401,'FD Salaries'!$M$2:$P$1000,3,false)," ")</f>
        <v/>
      </c>
      <c r="D401" s="12" t="str">
        <f>iferror(VLOOKUP(B401,'FD Salaries'!$M$2:$P$1000,4,false)," ")</f>
        <v/>
      </c>
      <c r="E401" s="12">
        <f>VLOOKUP(B401,'FD Salaries'!$M$2:$T$1000,5,false)</f>
        <v>3.700000048</v>
      </c>
      <c r="F401" s="30">
        <f>VLOOKUP(B401,'FD Salaries'!$M$2:$N$1000,2,false)</f>
        <v>4500</v>
      </c>
      <c r="G401" s="31">
        <f t="shared" si="1"/>
        <v>9</v>
      </c>
      <c r="H401" s="31">
        <f t="shared" si="2"/>
        <v>13.5</v>
      </c>
      <c r="I401" s="31">
        <f t="shared" si="3"/>
        <v>18</v>
      </c>
      <c r="J401" s="3" t="str">
        <f>VLOOKUP(B401,'FD Salaries'!$M$2:$T$1000,6,false)</f>
        <v>NYG</v>
      </c>
      <c r="K401" s="3" t="str">
        <f>VLOOKUP(B401,'FD Salaries'!$M$2:$T$1000,7,false)</f>
        <v>BAL</v>
      </c>
      <c r="L401" s="32">
        <f>VLOOKUP(K401,'FD DvP'!A$2:F$34,if(A401="D",6,if(A401="TE",5,if(A401="WR",4,if(A401="RB",3,2)))),FALSE)/VLOOKUP("AVG",'FD DvP'!$A$2:$F$34,if(A401="D",6,if(A401="TE",5,if(A401="WR",4,if(A401="RB",3,2)))),false)</f>
        <v>0.7039827772</v>
      </c>
      <c r="M401" s="8">
        <f>VLOOKUP(J401,Odds!$L$2:$M$31,2,false)</f>
        <v>23.75</v>
      </c>
      <c r="N401" s="12">
        <f>VLOOKUP(if(A401="DST",K401,J401),'Avg Line'!$A$1:$B$32,2,false)</f>
        <v>29.44</v>
      </c>
      <c r="O401" s="31">
        <f t="shared" si="4"/>
        <v>0.8067255435</v>
      </c>
      <c r="P401" s="12">
        <f t="shared" si="5"/>
        <v>2.101307315</v>
      </c>
      <c r="Q401" s="12">
        <f t="shared" si="6"/>
        <v>0.466957181</v>
      </c>
      <c r="R401" s="33" t="str">
        <f t="shared" si="7"/>
        <v>TBD</v>
      </c>
      <c r="S401" s="33" t="str">
        <f t="shared" si="8"/>
        <v>TBD</v>
      </c>
      <c r="T401" s="33" t="str">
        <f t="shared" si="9"/>
        <v>TBD</v>
      </c>
      <c r="U401" s="3">
        <f>iferror(VLOOKUP(B401,Calendar!$A$2:$C$1001,2,false),"TBD")</f>
        <v>4.7</v>
      </c>
      <c r="V401" s="3" t="str">
        <f>iferror(VLOOKUP(B401,Calendar!$A$2:$C$1001,3,false),"TBD")</f>
        <v>TBD</v>
      </c>
    </row>
    <row r="402">
      <c r="A402" s="8" t="str">
        <f>VLOOKUP(B402,'FD Salaries'!$M$2:$T$1000,8,false)</f>
        <v>TE</v>
      </c>
      <c r="B402" s="3" t="s">
        <v>2567</v>
      </c>
      <c r="C402" s="12" t="str">
        <f>iferror(VLOOKUP(B402,'FD Salaries'!$M$2:$P$1000,3,false)," ")</f>
        <v>IR</v>
      </c>
      <c r="D402" s="12" t="str">
        <f>iferror(VLOOKUP(B402,'FD Salaries'!$M$2:$P$1000,4,false)," ")</f>
        <v>Knee</v>
      </c>
      <c r="E402" s="12">
        <f>VLOOKUP(B402,'FD Salaries'!$M$2:$T$1000,5,false)</f>
        <v>3.700000048</v>
      </c>
      <c r="F402" s="30">
        <f>VLOOKUP(B402,'FD Salaries'!$M$2:$N$1000,2,false)</f>
        <v>4500</v>
      </c>
      <c r="G402" s="31">
        <f t="shared" si="1"/>
        <v>9</v>
      </c>
      <c r="H402" s="31">
        <f t="shared" si="2"/>
        <v>13.5</v>
      </c>
      <c r="I402" s="31">
        <f t="shared" si="3"/>
        <v>18</v>
      </c>
      <c r="J402" s="3" t="str">
        <f>VLOOKUP(B402,'FD Salaries'!$M$2:$T$1000,6,false)</f>
        <v>NYG</v>
      </c>
      <c r="K402" s="3" t="str">
        <f>VLOOKUP(B402,'FD Salaries'!$M$2:$T$1000,7,false)</f>
        <v>BAL</v>
      </c>
      <c r="L402" s="32">
        <f>VLOOKUP(K402,'FD DvP'!A$2:F$34,if(A402="D",6,if(A402="TE",5,if(A402="WR",4,if(A402="RB",3,2)))),FALSE)/VLOOKUP("AVG",'FD DvP'!$A$2:$F$34,if(A402="D",6,if(A402="TE",5,if(A402="WR",4,if(A402="RB",3,2)))),false)</f>
        <v>0.7039827772</v>
      </c>
      <c r="M402" s="8">
        <f>VLOOKUP(J402,Odds!$L$2:$M$31,2,false)</f>
        <v>23.75</v>
      </c>
      <c r="N402" s="12">
        <f>VLOOKUP(if(A402="DST",K402,J402),'Avg Line'!$A$1:$B$32,2,false)</f>
        <v>29.44</v>
      </c>
      <c r="O402" s="31">
        <f t="shared" si="4"/>
        <v>0.8067255435</v>
      </c>
      <c r="P402" s="12">
        <f t="shared" si="5"/>
        <v>2.101307315</v>
      </c>
      <c r="Q402" s="12">
        <f t="shared" si="6"/>
        <v>0.466957181</v>
      </c>
      <c r="R402" s="33" t="str">
        <f t="shared" si="7"/>
        <v>TBD</v>
      </c>
      <c r="S402" s="33" t="str">
        <f t="shared" si="8"/>
        <v>TBD</v>
      </c>
      <c r="T402" s="33" t="str">
        <f t="shared" si="9"/>
        <v>TBD</v>
      </c>
      <c r="U402" s="3" t="str">
        <f>iferror(VLOOKUP(B402,Calendar!$A$2:$C$1001,2,false),"TBD")</f>
        <v>TBD</v>
      </c>
      <c r="V402" s="3" t="str">
        <f>iferror(VLOOKUP(B402,Calendar!$A$2:$C$1001,3,false),"TBD")</f>
        <v>TBD</v>
      </c>
    </row>
    <row r="403">
      <c r="A403" s="8" t="str">
        <f>VLOOKUP(B403,'FD Salaries'!$M$2:$T$1000,8,false)</f>
        <v>TE</v>
      </c>
      <c r="B403" s="3" t="s">
        <v>993</v>
      </c>
      <c r="C403" s="12" t="str">
        <f>iferror(VLOOKUP(B403,'FD Salaries'!$M$2:$P$1000,3,false)," ")</f>
        <v/>
      </c>
      <c r="D403" s="12" t="str">
        <f>iferror(VLOOKUP(B403,'FD Salaries'!$M$2:$P$1000,4,false)," ")</f>
        <v/>
      </c>
      <c r="E403" s="12">
        <f>VLOOKUP(B403,'FD Salaries'!$M$2:$T$1000,5,false)</f>
        <v>3.8</v>
      </c>
      <c r="F403" s="30">
        <f>VLOOKUP(B403,'FD Salaries'!$M$2:$N$1000,2,false)</f>
        <v>4700</v>
      </c>
      <c r="G403" s="31">
        <f t="shared" si="1"/>
        <v>9.4</v>
      </c>
      <c r="H403" s="31">
        <f t="shared" si="2"/>
        <v>14.1</v>
      </c>
      <c r="I403" s="31">
        <f t="shared" si="3"/>
        <v>18.8</v>
      </c>
      <c r="J403" s="3" t="str">
        <f>VLOOKUP(B403,'FD Salaries'!$M$2:$T$1000,6,false)</f>
        <v>SF</v>
      </c>
      <c r="K403" s="3" t="str">
        <f>VLOOKUP(B403,'FD Salaries'!$M$2:$T$1000,7,false)</f>
        <v>BUF</v>
      </c>
      <c r="L403" s="32">
        <f>VLOOKUP(K403,'FD DvP'!A$2:F$34,if(A403="D",6,if(A403="TE",5,if(A403="WR",4,if(A403="RB",3,2)))),FALSE)/VLOOKUP("AVG",'FD DvP'!$A$2:$F$34,if(A403="D",6,if(A403="TE",5,if(A403="WR",4,if(A403="RB",3,2)))),false)</f>
        <v>0.5877287406</v>
      </c>
      <c r="M403" s="8">
        <f>VLOOKUP(J403,Odds!$L$2:$M$31,2,false)</f>
        <v>18.25</v>
      </c>
      <c r="N403" s="12">
        <f>VLOOKUP(if(A403="DST",K403,J403),'Avg Line'!$A$1:$B$32,2,false)</f>
        <v>18.7</v>
      </c>
      <c r="O403" s="31">
        <f t="shared" si="4"/>
        <v>0.9759358289</v>
      </c>
      <c r="P403" s="12">
        <f t="shared" si="5"/>
        <v>2.179625035</v>
      </c>
      <c r="Q403" s="12">
        <f t="shared" si="6"/>
        <v>0.4637500075</v>
      </c>
      <c r="R403" s="33">
        <f t="shared" si="7"/>
        <v>0.169170891</v>
      </c>
      <c r="S403" s="33">
        <f t="shared" si="8"/>
        <v>0.02514747988</v>
      </c>
      <c r="T403" s="33">
        <f t="shared" si="9"/>
        <v>0.001550991318</v>
      </c>
      <c r="U403" s="3">
        <f>iferror(VLOOKUP(B403,Calendar!$A$2:$C$1001,2,false),"TBD")</f>
        <v>4.9</v>
      </c>
      <c r="V403" s="3">
        <f>iferror(VLOOKUP(B403,Calendar!$A$2:$C$1001,3,false),"TBD")</f>
        <v>4.7</v>
      </c>
    </row>
    <row r="404">
      <c r="A404" s="8" t="str">
        <f>VLOOKUP(B404,'FD Salaries'!$M$2:$T$1000,8,false)</f>
        <v>TE</v>
      </c>
      <c r="B404" s="3" t="s">
        <v>1134</v>
      </c>
      <c r="C404" s="12" t="str">
        <f>iferror(VLOOKUP(B404,'FD Salaries'!$M$2:$P$1000,3,false)," ")</f>
        <v/>
      </c>
      <c r="D404" s="12" t="str">
        <f>iferror(VLOOKUP(B404,'FD Salaries'!$M$2:$P$1000,4,false)," ")</f>
        <v/>
      </c>
      <c r="E404" s="12">
        <f>VLOOKUP(B404,'FD Salaries'!$M$2:$T$1000,5,false)</f>
        <v>4.866666794</v>
      </c>
      <c r="F404" s="30">
        <f>VLOOKUP(B404,'FD Salaries'!$M$2:$N$1000,2,false)</f>
        <v>4800</v>
      </c>
      <c r="G404" s="31">
        <f t="shared" si="1"/>
        <v>9.6</v>
      </c>
      <c r="H404" s="31">
        <f t="shared" si="2"/>
        <v>14.4</v>
      </c>
      <c r="I404" s="31">
        <f t="shared" si="3"/>
        <v>19.2</v>
      </c>
      <c r="J404" s="3" t="str">
        <f>VLOOKUP(B404,'FD Salaries'!$M$2:$T$1000,6,false)</f>
        <v>NYJ</v>
      </c>
      <c r="K404" s="3" t="str">
        <f>VLOOKUP(B404,'FD Salaries'!$M$2:$T$1000,7,false)</f>
        <v>ARI</v>
      </c>
      <c r="L404" s="32">
        <f>VLOOKUP(K404,'FD DvP'!A$2:F$34,if(A404="D",6,if(A404="TE",5,if(A404="WR",4,if(A404="RB",3,2)))),FALSE)/VLOOKUP("AVG",'FD DvP'!$A$2:$F$34,if(A404="D",6,if(A404="TE",5,if(A404="WR",4,if(A404="RB",3,2)))),false)</f>
        <v>0.4564047363</v>
      </c>
      <c r="M404" s="8">
        <f>VLOOKUP(J404,Odds!$L$2:$M$31,2,false)</f>
        <v>19.5</v>
      </c>
      <c r="N404" s="12">
        <f>VLOOKUP(if(A404="DST",K404,J404),'Avg Line'!$A$1:$B$32,2,false)</f>
        <v>20.3</v>
      </c>
      <c r="O404" s="31">
        <f t="shared" si="4"/>
        <v>0.960591133</v>
      </c>
      <c r="P404" s="12">
        <f t="shared" si="5"/>
        <v>2.13363599</v>
      </c>
      <c r="Q404" s="12">
        <f t="shared" si="6"/>
        <v>0.444507498</v>
      </c>
      <c r="R404" s="33">
        <f t="shared" si="7"/>
        <v>0.145929085</v>
      </c>
      <c r="S404" s="33">
        <f t="shared" si="8"/>
        <v>0.009352680924</v>
      </c>
      <c r="T404" s="33">
        <f t="shared" si="9"/>
        <v>0.0001318116758</v>
      </c>
      <c r="U404" s="3">
        <f>iferror(VLOOKUP(B404,Calendar!$A$2:$C$1001,2,false),"TBD")</f>
        <v>5.7</v>
      </c>
      <c r="V404" s="3">
        <f>iferror(VLOOKUP(B404,Calendar!$A$2:$C$1001,3,false),"TBD")</f>
        <v>3.7</v>
      </c>
    </row>
    <row r="405">
      <c r="A405" s="8" t="str">
        <f>VLOOKUP(B405,'FD Salaries'!$M$2:$T$1000,8,false)</f>
        <v>TE</v>
      </c>
      <c r="B405" s="3" t="s">
        <v>948</v>
      </c>
      <c r="C405" s="12" t="str">
        <f>iferror(VLOOKUP(B405,'FD Salaries'!$M$2:$P$1000,3,false)," ")</f>
        <v/>
      </c>
      <c r="D405" s="12" t="str">
        <f>iferror(VLOOKUP(B405,'FD Salaries'!$M$2:$P$1000,4,false)," ")</f>
        <v/>
      </c>
      <c r="E405" s="12">
        <f>VLOOKUP(B405,'FD Salaries'!$M$2:$T$1000,5,false)</f>
        <v>3.8</v>
      </c>
      <c r="F405" s="30">
        <f>VLOOKUP(B405,'FD Salaries'!$M$2:$N$1000,2,false)</f>
        <v>4900</v>
      </c>
      <c r="G405" s="31">
        <f t="shared" si="1"/>
        <v>9.8</v>
      </c>
      <c r="H405" s="31">
        <f t="shared" si="2"/>
        <v>14.7</v>
      </c>
      <c r="I405" s="31">
        <f t="shared" si="3"/>
        <v>19.6</v>
      </c>
      <c r="J405" s="3" t="str">
        <f>VLOOKUP(B405,'FD Salaries'!$M$2:$T$1000,6,false)</f>
        <v>NYG</v>
      </c>
      <c r="K405" s="3" t="str">
        <f>VLOOKUP(B405,'FD Salaries'!$M$2:$T$1000,7,false)</f>
        <v>BAL</v>
      </c>
      <c r="L405" s="32">
        <f>VLOOKUP(K405,'FD DvP'!A$2:F$34,if(A405="D",6,if(A405="TE",5,if(A405="WR",4,if(A405="RB",3,2)))),FALSE)/VLOOKUP("AVG",'FD DvP'!$A$2:$F$34,if(A405="D",6,if(A405="TE",5,if(A405="WR",4,if(A405="RB",3,2)))),false)</f>
        <v>0.7039827772</v>
      </c>
      <c r="M405" s="8">
        <f>VLOOKUP(J405,Odds!$L$2:$M$31,2,false)</f>
        <v>23.75</v>
      </c>
      <c r="N405" s="12">
        <f>VLOOKUP(if(A405="DST",K405,J405),'Avg Line'!$A$1:$B$32,2,false)</f>
        <v>29.44</v>
      </c>
      <c r="O405" s="31">
        <f t="shared" si="4"/>
        <v>0.8067255435</v>
      </c>
      <c r="P405" s="12">
        <f t="shared" si="5"/>
        <v>2.158099376</v>
      </c>
      <c r="Q405" s="12">
        <f t="shared" si="6"/>
        <v>0.4404284442</v>
      </c>
      <c r="R405" s="33">
        <f t="shared" si="7"/>
        <v>0.01072411002</v>
      </c>
      <c r="S405" s="33">
        <f t="shared" si="8"/>
        <v>0.000001017083243</v>
      </c>
      <c r="T405" s="33">
        <f t="shared" si="9"/>
        <v>0</v>
      </c>
      <c r="U405" s="3">
        <f>iferror(VLOOKUP(B405,Calendar!$A$2:$C$1001,2,false),"TBD")</f>
        <v>5.2</v>
      </c>
      <c r="V405" s="3">
        <f>iferror(VLOOKUP(B405,Calendar!$A$2:$C$1001,3,false),"TBD")</f>
        <v>2</v>
      </c>
    </row>
    <row r="406">
      <c r="A406" s="8" t="str">
        <f>VLOOKUP(B406,'FD Salaries'!$M$2:$T$1000,8,false)</f>
        <v>TE</v>
      </c>
      <c r="B406" s="3" t="s">
        <v>1012</v>
      </c>
      <c r="C406" s="12" t="str">
        <f>iferror(VLOOKUP(B406,'FD Salaries'!$M$2:$P$1000,3,false)," ")</f>
        <v/>
      </c>
      <c r="D406" s="12" t="str">
        <f>iferror(VLOOKUP(B406,'FD Salaries'!$M$2:$P$1000,4,false)," ")</f>
        <v/>
      </c>
      <c r="E406" s="12">
        <f>VLOOKUP(B406,'FD Salaries'!$M$2:$T$1000,5,false)</f>
        <v>0.6999999682</v>
      </c>
      <c r="F406" s="30">
        <f>VLOOKUP(B406,'FD Salaries'!$M$2:$N$1000,2,false)</f>
        <v>4500</v>
      </c>
      <c r="G406" s="31">
        <f t="shared" si="1"/>
        <v>9</v>
      </c>
      <c r="H406" s="31">
        <f t="shared" si="2"/>
        <v>13.5</v>
      </c>
      <c r="I406" s="31">
        <f t="shared" si="3"/>
        <v>18</v>
      </c>
      <c r="J406" s="3" t="str">
        <f>VLOOKUP(B406,'FD Salaries'!$M$2:$T$1000,6,false)</f>
        <v>TEN</v>
      </c>
      <c r="K406" s="3" t="str">
        <f>VLOOKUP(B406,'FD Salaries'!$M$2:$T$1000,7,false)</f>
        <v>CLE</v>
      </c>
      <c r="L406" s="32">
        <f>VLOOKUP(K406,'FD DvP'!A$2:F$34,if(A406="D",6,if(A406="TE",5,if(A406="WR",4,if(A406="RB",3,2)))),FALSE)/VLOOKUP("AVG",'FD DvP'!$A$2:$F$34,if(A406="D",6,if(A406="TE",5,if(A406="WR",4,if(A406="RB",3,2)))),false)</f>
        <v>2.18729817</v>
      </c>
      <c r="M406" s="8">
        <f>VLOOKUP(J406,Odds!$L$2:$M$31,2,false)</f>
        <v>26.25</v>
      </c>
      <c r="N406" s="12">
        <f>VLOOKUP(if(A406="DST",K406,J406),'Avg Line'!$A$1:$B$32,2,false)</f>
        <v>20.3</v>
      </c>
      <c r="O406" s="31">
        <f t="shared" si="4"/>
        <v>1.293103448</v>
      </c>
      <c r="P406" s="12">
        <f t="shared" si="5"/>
        <v>1.979881874</v>
      </c>
      <c r="Q406" s="12">
        <f t="shared" si="6"/>
        <v>0.4399737499</v>
      </c>
      <c r="R406" s="33" t="str">
        <f t="shared" si="7"/>
        <v>TBD</v>
      </c>
      <c r="S406" s="33" t="str">
        <f t="shared" si="8"/>
        <v>TBD</v>
      </c>
      <c r="T406" s="33" t="str">
        <f t="shared" si="9"/>
        <v>TBD</v>
      </c>
      <c r="U406" s="3" t="str">
        <f>iferror(VLOOKUP(B406,Calendar!$A$2:$C$1001,2,false),"TBD")</f>
        <v>TBD</v>
      </c>
      <c r="V406" s="3" t="str">
        <f>iferror(VLOOKUP(B406,Calendar!$A$2:$C$1001,3,false),"TBD")</f>
        <v>TBD</v>
      </c>
    </row>
    <row r="407">
      <c r="A407" s="8" t="str">
        <f>VLOOKUP(B407,'FD Salaries'!$M$2:$T$1000,8,false)</f>
        <v>TE</v>
      </c>
      <c r="B407" s="3" t="s">
        <v>1112</v>
      </c>
      <c r="C407" s="12" t="str">
        <f>iferror(VLOOKUP(B407,'FD Salaries'!$M$2:$P$1000,3,false)," ")</f>
        <v/>
      </c>
      <c r="D407" s="12" t="str">
        <f>iferror(VLOOKUP(B407,'FD Salaries'!$M$2:$P$1000,4,false)," ")</f>
        <v/>
      </c>
      <c r="E407" s="12">
        <f>VLOOKUP(B407,'FD Salaries'!$M$2:$T$1000,5,false)</f>
        <v>2.057142803</v>
      </c>
      <c r="F407" s="30">
        <f>VLOOKUP(B407,'FD Salaries'!$M$2:$N$1000,2,false)</f>
        <v>4500</v>
      </c>
      <c r="G407" s="31">
        <f t="shared" si="1"/>
        <v>9</v>
      </c>
      <c r="H407" s="31">
        <f t="shared" si="2"/>
        <v>13.5</v>
      </c>
      <c r="I407" s="31">
        <f t="shared" si="3"/>
        <v>18</v>
      </c>
      <c r="J407" s="3" t="str">
        <f>VLOOKUP(B407,'FD Salaries'!$M$2:$T$1000,6,false)</f>
        <v>DAL</v>
      </c>
      <c r="K407" s="3" t="str">
        <f>VLOOKUP(B407,'FD Salaries'!$M$2:$T$1000,7,false)</f>
        <v>GB</v>
      </c>
      <c r="L407" s="32">
        <f>VLOOKUP(K407,'FD DvP'!A$2:F$34,if(A407="D",6,if(A407="TE",5,if(A407="WR",4,if(A407="RB",3,2)))),FALSE)/VLOOKUP("AVG",'FD DvP'!$A$2:$F$34,if(A407="D",6,if(A407="TE",5,if(A407="WR",4,if(A407="RB",3,2)))),false)</f>
        <v>1.370290635</v>
      </c>
      <c r="M407" s="8">
        <f>VLOOKUP(J407,Odds!$L$2:$M$31,2,false)</f>
        <v>21.25</v>
      </c>
      <c r="N407" s="12">
        <f>VLOOKUP(if(A407="DST",K407,J407),'Avg Line'!$A$1:$B$32,2,false)</f>
        <v>31.42</v>
      </c>
      <c r="O407" s="31">
        <f t="shared" si="4"/>
        <v>0.6763208148</v>
      </c>
      <c r="P407" s="12">
        <f t="shared" si="5"/>
        <v>1.906469597</v>
      </c>
      <c r="Q407" s="12">
        <f t="shared" si="6"/>
        <v>0.4236599105</v>
      </c>
      <c r="R407" s="33" t="str">
        <f t="shared" si="7"/>
        <v>TBD</v>
      </c>
      <c r="S407" s="33" t="str">
        <f t="shared" si="8"/>
        <v>TBD</v>
      </c>
      <c r="T407" s="33" t="str">
        <f t="shared" si="9"/>
        <v>TBD</v>
      </c>
      <c r="U407" s="3" t="str">
        <f>iferror(VLOOKUP(B407,Calendar!$A$2:$C$1001,2,false),"TBD")</f>
        <v>TBD</v>
      </c>
      <c r="V407" s="3" t="str">
        <f>iferror(VLOOKUP(B407,Calendar!$A$2:$C$1001,3,false),"TBD")</f>
        <v>TBD</v>
      </c>
    </row>
    <row r="408">
      <c r="A408" s="8" t="str">
        <f>VLOOKUP(B408,'FD Salaries'!$M$2:$T$1000,8,false)</f>
        <v>TE</v>
      </c>
      <c r="B408" s="3" t="s">
        <v>1094</v>
      </c>
      <c r="C408" s="12" t="str">
        <f>iferror(VLOOKUP(B408,'FD Salaries'!$M$2:$P$1000,3,false)," ")</f>
        <v/>
      </c>
      <c r="D408" s="12" t="str">
        <f>iferror(VLOOKUP(B408,'FD Salaries'!$M$2:$P$1000,4,false)," ")</f>
        <v/>
      </c>
      <c r="E408" s="12">
        <f>VLOOKUP(B408,'FD Salaries'!$M$2:$T$1000,5,false)</f>
        <v>1.774999976</v>
      </c>
      <c r="F408" s="30">
        <f>VLOOKUP(B408,'FD Salaries'!$M$2:$N$1000,2,false)</f>
        <v>4500</v>
      </c>
      <c r="G408" s="31">
        <f t="shared" si="1"/>
        <v>9</v>
      </c>
      <c r="H408" s="31">
        <f t="shared" si="2"/>
        <v>13.5</v>
      </c>
      <c r="I408" s="31">
        <f t="shared" si="3"/>
        <v>18</v>
      </c>
      <c r="J408" s="3" t="str">
        <f>VLOOKUP(B408,'FD Salaries'!$M$2:$T$1000,6,false)</f>
        <v>KC</v>
      </c>
      <c r="K408" s="3" t="str">
        <f>VLOOKUP(B408,'FD Salaries'!$M$2:$T$1000,7,false)</f>
        <v>OAK</v>
      </c>
      <c r="L408" s="32">
        <f>VLOOKUP(K408,'FD DvP'!A$2:F$34,if(A408="D",6,if(A408="TE",5,if(A408="WR",4,if(A408="RB",3,2)))),FALSE)/VLOOKUP("AVG",'FD DvP'!$A$2:$F$34,if(A408="D",6,if(A408="TE",5,if(A408="WR",4,if(A408="RB",3,2)))),false)</f>
        <v>1.4467169</v>
      </c>
      <c r="M408" s="8">
        <f>VLOOKUP(J408,Odds!$L$2:$M$31,2,false)</f>
        <v>22.75</v>
      </c>
      <c r="N408" s="12">
        <f>VLOOKUP(if(A408="DST",K408,J408),'Avg Line'!$A$1:$B$32,2,false)</f>
        <v>31.17</v>
      </c>
      <c r="O408" s="31">
        <f t="shared" si="4"/>
        <v>0.7298684633</v>
      </c>
      <c r="P408" s="12">
        <f t="shared" si="5"/>
        <v>1.874245622</v>
      </c>
      <c r="Q408" s="12">
        <f t="shared" si="6"/>
        <v>0.416499027</v>
      </c>
      <c r="R408" s="33">
        <f t="shared" si="7"/>
        <v>0.1522038689</v>
      </c>
      <c r="S408" s="33">
        <f t="shared" si="8"/>
        <v>0.01244056657</v>
      </c>
      <c r="T408" s="33">
        <f t="shared" si="9"/>
        <v>0.0002706303749</v>
      </c>
      <c r="U408" s="3">
        <f>iferror(VLOOKUP(B408,Calendar!$A$2:$C$1001,2,false),"TBD")</f>
        <v>5.2</v>
      </c>
      <c r="V408" s="3">
        <f>iferror(VLOOKUP(B408,Calendar!$A$2:$C$1001,3,false),"TBD")</f>
        <v>3.7</v>
      </c>
    </row>
    <row r="409">
      <c r="A409" s="8" t="str">
        <f>VLOOKUP(B409,'FD Salaries'!$M$2:$T$1000,8,false)</f>
        <v>TE</v>
      </c>
      <c r="B409" s="3" t="s">
        <v>2568</v>
      </c>
      <c r="C409" s="12" t="str">
        <f>iferror(VLOOKUP(B409,'FD Salaries'!$M$2:$P$1000,3,false)," ")</f>
        <v/>
      </c>
      <c r="D409" s="12" t="str">
        <f>iferror(VLOOKUP(B409,'FD Salaries'!$M$2:$P$1000,4,false)," ")</f>
        <v/>
      </c>
      <c r="E409" s="12">
        <f>VLOOKUP(B409,'FD Salaries'!$M$2:$T$1000,5,false)</f>
        <v>1.571428571</v>
      </c>
      <c r="F409" s="30">
        <f>VLOOKUP(B409,'FD Salaries'!$M$2:$N$1000,2,false)</f>
        <v>4500</v>
      </c>
      <c r="G409" s="31">
        <f t="shared" si="1"/>
        <v>9</v>
      </c>
      <c r="H409" s="31">
        <f t="shared" si="2"/>
        <v>13.5</v>
      </c>
      <c r="I409" s="31">
        <f t="shared" si="3"/>
        <v>18</v>
      </c>
      <c r="J409" s="3" t="str">
        <f>VLOOKUP(B409,'FD Salaries'!$M$2:$T$1000,6,false)</f>
        <v>DEN</v>
      </c>
      <c r="K409" s="3" t="str">
        <f>VLOOKUP(B409,'FD Salaries'!$M$2:$T$1000,7,false)</f>
        <v>SD</v>
      </c>
      <c r="L409" s="32">
        <f>VLOOKUP(K409,'FD DvP'!A$2:F$34,if(A409="D",6,if(A409="TE",5,if(A409="WR",4,if(A409="RB",3,2)))),FALSE)/VLOOKUP("AVG",'FD DvP'!$A$2:$F$34,if(A409="D",6,if(A409="TE",5,if(A409="WR",4,if(A409="RB",3,2)))),false)</f>
        <v>1.057050592</v>
      </c>
      <c r="M409" s="8">
        <f>VLOOKUP(J409,Odds!$L$2:$M$31,2,false)</f>
        <v>24</v>
      </c>
      <c r="N409" s="12">
        <f>VLOOKUP(if(A409="DST",K409,J409),'Avg Line'!$A$1:$B$32,2,false)</f>
        <v>22.35</v>
      </c>
      <c r="O409" s="31">
        <f t="shared" si="4"/>
        <v>1.073825503</v>
      </c>
      <c r="P409" s="12">
        <f t="shared" si="5"/>
        <v>1.783709532</v>
      </c>
      <c r="Q409" s="12">
        <f t="shared" si="6"/>
        <v>0.396379896</v>
      </c>
      <c r="R409" s="33" t="str">
        <f t="shared" si="7"/>
        <v>TBD</v>
      </c>
      <c r="S409" s="33" t="str">
        <f t="shared" si="8"/>
        <v>TBD</v>
      </c>
      <c r="T409" s="33" t="str">
        <f t="shared" si="9"/>
        <v>TBD</v>
      </c>
      <c r="U409" s="3" t="str">
        <f>iferror(VLOOKUP(B409,Calendar!$A$2:$C$1001,2,false),"TBD")</f>
        <v>TBD</v>
      </c>
      <c r="V409" s="3" t="str">
        <f>iferror(VLOOKUP(B409,Calendar!$A$2:$C$1001,3,false),"TBD")</f>
        <v>TBD</v>
      </c>
    </row>
    <row r="410">
      <c r="A410" s="8" t="str">
        <f>VLOOKUP(B410,'FD Salaries'!$M$2:$T$1000,8,false)</f>
        <v>TE</v>
      </c>
      <c r="B410" s="3" t="s">
        <v>2569</v>
      </c>
      <c r="C410" s="12" t="str">
        <f>iferror(VLOOKUP(B410,'FD Salaries'!$M$2:$P$1000,3,false)," ")</f>
        <v/>
      </c>
      <c r="D410" s="12" t="str">
        <f>iferror(VLOOKUP(B410,'FD Salaries'!$M$2:$P$1000,4,false)," ")</f>
        <v/>
      </c>
      <c r="E410" s="12">
        <f>VLOOKUP(B410,'FD Salaries'!$M$2:$T$1000,5,false)</f>
        <v>1.699999968</v>
      </c>
      <c r="F410" s="30">
        <f>VLOOKUP(B410,'FD Salaries'!$M$2:$N$1000,2,false)</f>
        <v>4500</v>
      </c>
      <c r="G410" s="31">
        <f t="shared" si="1"/>
        <v>9</v>
      </c>
      <c r="H410" s="31">
        <f t="shared" si="2"/>
        <v>13.5</v>
      </c>
      <c r="I410" s="31">
        <f t="shared" si="3"/>
        <v>18</v>
      </c>
      <c r="J410" s="3" t="str">
        <f>VLOOKUP(B410,'FD Salaries'!$M$2:$T$1000,6,false)</f>
        <v>DET</v>
      </c>
      <c r="K410" s="3" t="str">
        <f>VLOOKUP(B410,'FD Salaries'!$M$2:$T$1000,7,false)</f>
        <v>LA</v>
      </c>
      <c r="L410" s="32">
        <f>VLOOKUP(K410,'FD DvP'!A$2:F$34,if(A410="D",6,if(A410="TE",5,if(A410="WR",4,if(A410="RB",3,2)))),FALSE)/VLOOKUP("AVG",'FD DvP'!$A$2:$F$34,if(A410="D",6,if(A410="TE",5,if(A410="WR",4,if(A410="RB",3,2)))),false)</f>
        <v>1.05489774</v>
      </c>
      <c r="M410" s="8">
        <f>VLOOKUP(J410,Odds!$L$2:$M$31,2,false)</f>
        <v>23.5</v>
      </c>
      <c r="N410" s="12">
        <f>VLOOKUP(if(A410="DST",K410,J410),'Avg Line'!$A$1:$B$32,2,false)</f>
        <v>23.75</v>
      </c>
      <c r="O410" s="31">
        <f t="shared" si="4"/>
        <v>0.9894736842</v>
      </c>
      <c r="P410" s="12">
        <f t="shared" si="5"/>
        <v>1.774449007</v>
      </c>
      <c r="Q410" s="12">
        <f t="shared" si="6"/>
        <v>0.3943220015</v>
      </c>
      <c r="R410" s="33" t="str">
        <f t="shared" si="7"/>
        <v>TBD</v>
      </c>
      <c r="S410" s="33" t="str">
        <f t="shared" si="8"/>
        <v>TBD</v>
      </c>
      <c r="T410" s="33" t="str">
        <f t="shared" si="9"/>
        <v>TBD</v>
      </c>
      <c r="U410" s="3" t="str">
        <f>iferror(VLOOKUP(B410,Calendar!$A$2:$C$1001,2,false),"TBD")</f>
        <v>TBD</v>
      </c>
      <c r="V410" s="3" t="str">
        <f>iferror(VLOOKUP(B410,Calendar!$A$2:$C$1001,3,false),"TBD")</f>
        <v>TBD</v>
      </c>
    </row>
    <row r="411">
      <c r="A411" s="8" t="str">
        <f>VLOOKUP(B411,'FD Salaries'!$M$2:$T$1000,8,false)</f>
        <v>TE</v>
      </c>
      <c r="B411" s="3" t="s">
        <v>1023</v>
      </c>
      <c r="C411" s="12" t="str">
        <f>iferror(VLOOKUP(B411,'FD Salaries'!$M$2:$P$1000,3,false)," ")</f>
        <v/>
      </c>
      <c r="D411" s="12" t="str">
        <f>iferror(VLOOKUP(B411,'FD Salaries'!$M$2:$P$1000,4,false)," ")</f>
        <v/>
      </c>
      <c r="E411" s="12">
        <f>VLOOKUP(B411,'FD Salaries'!$M$2:$T$1000,5,false)</f>
        <v>0.6000000238</v>
      </c>
      <c r="F411" s="30">
        <f>VLOOKUP(B411,'FD Salaries'!$M$2:$N$1000,2,false)</f>
        <v>4500</v>
      </c>
      <c r="G411" s="31">
        <f t="shared" si="1"/>
        <v>9</v>
      </c>
      <c r="H411" s="31">
        <f t="shared" si="2"/>
        <v>13.5</v>
      </c>
      <c r="I411" s="31">
        <f t="shared" si="3"/>
        <v>18</v>
      </c>
      <c r="J411" s="3" t="str">
        <f>VLOOKUP(B411,'FD Salaries'!$M$2:$T$1000,6,false)</f>
        <v>TEN</v>
      </c>
      <c r="K411" s="3" t="str">
        <f>VLOOKUP(B411,'FD Salaries'!$M$2:$T$1000,7,false)</f>
        <v>CLE</v>
      </c>
      <c r="L411" s="32">
        <f>VLOOKUP(K411,'FD DvP'!A$2:F$34,if(A411="D",6,if(A411="TE",5,if(A411="WR",4,if(A411="RB",3,2)))),FALSE)/VLOOKUP("AVG",'FD DvP'!$A$2:$F$34,if(A411="D",6,if(A411="TE",5,if(A411="WR",4,if(A411="RB",3,2)))),false)</f>
        <v>2.18729817</v>
      </c>
      <c r="M411" s="8">
        <f>VLOOKUP(J411,Odds!$L$2:$M$31,2,false)</f>
        <v>26.25</v>
      </c>
      <c r="N411" s="12">
        <f>VLOOKUP(if(A411="DST",K411,J411),'Avg Line'!$A$1:$B$32,2,false)</f>
        <v>20.3</v>
      </c>
      <c r="O411" s="31">
        <f t="shared" si="4"/>
        <v>1.293103448</v>
      </c>
      <c r="P411" s="12">
        <f t="shared" si="5"/>
        <v>1.697041751</v>
      </c>
      <c r="Q411" s="12">
        <f t="shared" si="6"/>
        <v>0.3771203891</v>
      </c>
      <c r="R411" s="33" t="str">
        <f t="shared" si="7"/>
        <v>TBD</v>
      </c>
      <c r="S411" s="33" t="str">
        <f t="shared" si="8"/>
        <v>TBD</v>
      </c>
      <c r="T411" s="33" t="str">
        <f t="shared" si="9"/>
        <v>TBD</v>
      </c>
      <c r="U411" s="3" t="str">
        <f>iferror(VLOOKUP(B411,Calendar!$A$2:$C$1001,2,false),"TBD")</f>
        <v>TBD</v>
      </c>
      <c r="V411" s="3" t="str">
        <f>iferror(VLOOKUP(B411,Calendar!$A$2:$C$1001,3,false),"TBD")</f>
        <v>TBD</v>
      </c>
    </row>
    <row r="412">
      <c r="A412" s="8" t="str">
        <f>VLOOKUP(B412,'FD Salaries'!$M$2:$T$1000,8,false)</f>
        <v>TE</v>
      </c>
      <c r="B412" s="3" t="s">
        <v>1053</v>
      </c>
      <c r="C412" s="12" t="str">
        <f>iferror(VLOOKUP(B412,'FD Salaries'!$M$2:$P$1000,3,false)," ")</f>
        <v/>
      </c>
      <c r="D412" s="12" t="str">
        <f>iferror(VLOOKUP(B412,'FD Salaries'!$M$2:$P$1000,4,false)," ")</f>
        <v/>
      </c>
      <c r="E412" s="12">
        <f>VLOOKUP(B412,'FD Salaries'!$M$2:$T$1000,5,false)</f>
        <v>0.8499999841</v>
      </c>
      <c r="F412" s="30">
        <f>VLOOKUP(B412,'FD Salaries'!$M$2:$N$1000,2,false)</f>
        <v>4500</v>
      </c>
      <c r="G412" s="31">
        <f t="shared" si="1"/>
        <v>9</v>
      </c>
      <c r="H412" s="31">
        <f t="shared" si="2"/>
        <v>13.5</v>
      </c>
      <c r="I412" s="31">
        <f t="shared" si="3"/>
        <v>18</v>
      </c>
      <c r="J412" s="3" t="str">
        <f>VLOOKUP(B412,'FD Salaries'!$M$2:$T$1000,6,false)</f>
        <v>LA</v>
      </c>
      <c r="K412" s="3" t="str">
        <f>VLOOKUP(B412,'FD Salaries'!$M$2:$T$1000,7,false)</f>
        <v>DET</v>
      </c>
      <c r="L412" s="32">
        <f>VLOOKUP(K412,'FD DvP'!A$2:F$34,if(A412="D",6,if(A412="TE",5,if(A412="WR",4,if(A412="RB",3,2)))),FALSE)/VLOOKUP("AVG",'FD DvP'!$A$2:$F$34,if(A412="D",6,if(A412="TE",5,if(A412="WR",4,if(A412="RB",3,2)))),false)</f>
        <v>1.720129171</v>
      </c>
      <c r="M412" s="8">
        <f>VLOOKUP(J412,Odds!$L$2:$M$31,2,false)</f>
        <v>20</v>
      </c>
      <c r="N412" s="12">
        <f>VLOOKUP(if(A412="DST",K412,J412),'Avg Line'!$A$1:$B$32,2,false)</f>
        <v>18.75</v>
      </c>
      <c r="O412" s="31">
        <f t="shared" si="4"/>
        <v>1.066666667</v>
      </c>
      <c r="P412" s="12">
        <f t="shared" si="5"/>
        <v>1.559583753</v>
      </c>
      <c r="Q412" s="12">
        <f t="shared" si="6"/>
        <v>0.3465741673</v>
      </c>
      <c r="R412" s="33" t="str">
        <f t="shared" si="7"/>
        <v>TBD</v>
      </c>
      <c r="S412" s="33" t="str">
        <f t="shared" si="8"/>
        <v>TBD</v>
      </c>
      <c r="T412" s="33" t="str">
        <f t="shared" si="9"/>
        <v>TBD</v>
      </c>
      <c r="U412" s="3" t="str">
        <f>iferror(VLOOKUP(B412,Calendar!$A$2:$C$1001,2,false),"TBD")</f>
        <v>TBD</v>
      </c>
      <c r="V412" s="3" t="str">
        <f>iferror(VLOOKUP(B412,Calendar!$A$2:$C$1001,3,false),"TBD")</f>
        <v>TBD</v>
      </c>
    </row>
    <row r="413">
      <c r="A413" s="8" t="str">
        <f>VLOOKUP(B413,'FD Salaries'!$M$2:$T$1000,8,false)</f>
        <v>TE</v>
      </c>
      <c r="B413" s="3" t="s">
        <v>1116</v>
      </c>
      <c r="C413" s="12" t="str">
        <f>iferror(VLOOKUP(B413,'FD Salaries'!$M$2:$P$1000,3,false)," ")</f>
        <v/>
      </c>
      <c r="D413" s="12" t="str">
        <f>iferror(VLOOKUP(B413,'FD Salaries'!$M$2:$P$1000,4,false)," ")</f>
        <v/>
      </c>
      <c r="E413" s="12">
        <f>VLOOKUP(B413,'FD Salaries'!$M$2:$T$1000,5,false)</f>
        <v>1.625</v>
      </c>
      <c r="F413" s="30">
        <f>VLOOKUP(B413,'FD Salaries'!$M$2:$N$1000,2,false)</f>
        <v>4500</v>
      </c>
      <c r="G413" s="31">
        <f t="shared" si="1"/>
        <v>9</v>
      </c>
      <c r="H413" s="31">
        <f t="shared" si="2"/>
        <v>13.5</v>
      </c>
      <c r="I413" s="31">
        <f t="shared" si="3"/>
        <v>18</v>
      </c>
      <c r="J413" s="3" t="str">
        <f>VLOOKUP(B413,'FD Salaries'!$M$2:$T$1000,6,false)</f>
        <v>DAL</v>
      </c>
      <c r="K413" s="3" t="str">
        <f>VLOOKUP(B413,'FD Salaries'!$M$2:$T$1000,7,false)</f>
        <v>GB</v>
      </c>
      <c r="L413" s="32">
        <f>VLOOKUP(K413,'FD DvP'!A$2:F$34,if(A413="D",6,if(A413="TE",5,if(A413="WR",4,if(A413="RB",3,2)))),FALSE)/VLOOKUP("AVG",'FD DvP'!$A$2:$F$34,if(A413="D",6,if(A413="TE",5,if(A413="WR",4,if(A413="RB",3,2)))),false)</f>
        <v>1.370290635</v>
      </c>
      <c r="M413" s="8">
        <f>VLOOKUP(J413,Odds!$L$2:$M$31,2,false)</f>
        <v>21.25</v>
      </c>
      <c r="N413" s="12">
        <f>VLOOKUP(if(A413="DST",K413,J413),'Avg Line'!$A$1:$B$32,2,false)</f>
        <v>31.42</v>
      </c>
      <c r="O413" s="31">
        <f t="shared" si="4"/>
        <v>0.6763208148</v>
      </c>
      <c r="P413" s="12">
        <f t="shared" si="5"/>
        <v>1.505978628</v>
      </c>
      <c r="Q413" s="12">
        <f t="shared" si="6"/>
        <v>0.3346619173</v>
      </c>
      <c r="R413" s="33">
        <f t="shared" si="7"/>
        <v>0.00005999322045</v>
      </c>
      <c r="S413" s="33">
        <f t="shared" si="8"/>
        <v>0</v>
      </c>
      <c r="T413" s="33">
        <f t="shared" si="9"/>
        <v>0</v>
      </c>
      <c r="U413" s="3">
        <f>iferror(VLOOKUP(B413,Calendar!$A$2:$C$1001,2,false),"TBD")</f>
        <v>4</v>
      </c>
      <c r="V413" s="3">
        <f>iferror(VLOOKUP(B413,Calendar!$A$2:$C$1001,3,false),"TBD")</f>
        <v>1.3</v>
      </c>
    </row>
    <row r="414">
      <c r="A414" s="8" t="str">
        <f>VLOOKUP(B414,'FD Salaries'!$M$2:$T$1000,8,false)</f>
        <v>TE</v>
      </c>
      <c r="B414" s="3" t="s">
        <v>1111</v>
      </c>
      <c r="C414" s="12" t="str">
        <f>iferror(VLOOKUP(B414,'FD Salaries'!$M$2:$P$1000,3,false)," ")</f>
        <v/>
      </c>
      <c r="D414" s="12" t="str">
        <f>iferror(VLOOKUP(B414,'FD Salaries'!$M$2:$P$1000,4,false)," ")</f>
        <v/>
      </c>
      <c r="E414" s="12">
        <f>VLOOKUP(B414,'FD Salaries'!$M$2:$T$1000,5,false)</f>
        <v>1.799999952</v>
      </c>
      <c r="F414" s="30">
        <f>VLOOKUP(B414,'FD Salaries'!$M$2:$N$1000,2,false)</f>
        <v>4500</v>
      </c>
      <c r="G414" s="31">
        <f t="shared" si="1"/>
        <v>9</v>
      </c>
      <c r="H414" s="31">
        <f t="shared" si="2"/>
        <v>13.5</v>
      </c>
      <c r="I414" s="31">
        <f t="shared" si="3"/>
        <v>18</v>
      </c>
      <c r="J414" s="3" t="str">
        <f>VLOOKUP(B414,'FD Salaries'!$M$2:$T$1000,6,false)</f>
        <v>GB</v>
      </c>
      <c r="K414" s="3" t="str">
        <f>VLOOKUP(B414,'FD Salaries'!$M$2:$T$1000,7,false)</f>
        <v>DAL</v>
      </c>
      <c r="L414" s="32">
        <f>VLOOKUP(K414,'FD DvP'!A$2:F$34,if(A414="D",6,if(A414="TE",5,if(A414="WR",4,if(A414="RB",3,2)))),FALSE)/VLOOKUP("AVG",'FD DvP'!$A$2:$F$34,if(A414="D",6,if(A414="TE",5,if(A414="WR",4,if(A414="RB",3,2)))),false)</f>
        <v>1.629709365</v>
      </c>
      <c r="M414" s="8">
        <f>VLOOKUP(J414,Odds!$L$2:$M$31,2,false)</f>
        <v>25.75</v>
      </c>
      <c r="N414" s="12">
        <f>VLOOKUP(if(A414="DST",K414,J414),'Avg Line'!$A$1:$B$32,2,false)</f>
        <v>51.13</v>
      </c>
      <c r="O414" s="31">
        <f t="shared" si="4"/>
        <v>0.503618228</v>
      </c>
      <c r="P414" s="12">
        <f t="shared" si="5"/>
        <v>1.477352378</v>
      </c>
      <c r="Q414" s="12">
        <f t="shared" si="6"/>
        <v>0.3283005283</v>
      </c>
      <c r="R414" s="33" t="str">
        <f t="shared" si="7"/>
        <v>TBD</v>
      </c>
      <c r="S414" s="33" t="str">
        <f t="shared" si="8"/>
        <v>TBD</v>
      </c>
      <c r="T414" s="33" t="str">
        <f t="shared" si="9"/>
        <v>TBD</v>
      </c>
      <c r="U414" s="3" t="str">
        <f>iferror(VLOOKUP(B414,Calendar!$A$2:$C$1001,2,false),"TBD")</f>
        <v>TBD</v>
      </c>
      <c r="V414" s="3" t="str">
        <f>iferror(VLOOKUP(B414,Calendar!$A$2:$C$1001,3,false),"TBD")</f>
        <v>TBD</v>
      </c>
    </row>
    <row r="415">
      <c r="A415" s="8" t="str">
        <f>VLOOKUP(B415,'FD Salaries'!$M$2:$T$1000,8,false)</f>
        <v>TE</v>
      </c>
      <c r="B415" s="3" t="s">
        <v>1035</v>
      </c>
      <c r="C415" s="12" t="str">
        <f>iferror(VLOOKUP(B415,'FD Salaries'!$M$2:$P$1000,3,false)," ")</f>
        <v/>
      </c>
      <c r="D415" s="12" t="str">
        <f>iferror(VLOOKUP(B415,'FD Salaries'!$M$2:$P$1000,4,false)," ")</f>
        <v/>
      </c>
      <c r="E415" s="12">
        <f>VLOOKUP(B415,'FD Salaries'!$M$2:$T$1000,5,false)</f>
        <v>1.833333333</v>
      </c>
      <c r="F415" s="30">
        <f>VLOOKUP(B415,'FD Salaries'!$M$2:$N$1000,2,false)</f>
        <v>4500</v>
      </c>
      <c r="G415" s="31">
        <f t="shared" si="1"/>
        <v>9</v>
      </c>
      <c r="H415" s="31">
        <f t="shared" si="2"/>
        <v>13.5</v>
      </c>
      <c r="I415" s="31">
        <f t="shared" si="3"/>
        <v>18</v>
      </c>
      <c r="J415" s="3" t="str">
        <f>VLOOKUP(B415,'FD Salaries'!$M$2:$T$1000,6,false)</f>
        <v>CAR</v>
      </c>
      <c r="K415" s="3" t="str">
        <f>VLOOKUP(B415,'FD Salaries'!$M$2:$T$1000,7,false)</f>
        <v>NO</v>
      </c>
      <c r="L415" s="32">
        <f>VLOOKUP(K415,'FD DvP'!A$2:F$34,if(A415="D",6,if(A415="TE",5,if(A415="WR",4,if(A415="RB",3,2)))),FALSE)/VLOOKUP("AVG",'FD DvP'!$A$2:$F$34,if(A415="D",6,if(A415="TE",5,if(A415="WR",4,if(A415="RB",3,2)))),false)</f>
        <v>0.7750269107</v>
      </c>
      <c r="M415" s="8">
        <f>VLOOKUP(J415,Odds!$L$2:$M$31,2,false)</f>
        <v>25.5</v>
      </c>
      <c r="N415" s="12">
        <f>VLOOKUP(if(A415="DST",K415,J415),'Avg Line'!$A$1:$B$32,2,false)</f>
        <v>25</v>
      </c>
      <c r="O415" s="31">
        <f t="shared" si="4"/>
        <v>1.02</v>
      </c>
      <c r="P415" s="12">
        <f t="shared" si="5"/>
        <v>1.449300323</v>
      </c>
      <c r="Q415" s="12">
        <f t="shared" si="6"/>
        <v>0.3220667384</v>
      </c>
      <c r="R415" s="33">
        <f t="shared" si="7"/>
        <v>0</v>
      </c>
      <c r="S415" s="33">
        <f t="shared" si="8"/>
        <v>0</v>
      </c>
      <c r="T415" s="33">
        <f t="shared" si="9"/>
        <v>0</v>
      </c>
      <c r="U415" s="3">
        <f>iferror(VLOOKUP(B415,Calendar!$A$2:$C$1001,2,false),"TBD")</f>
        <v>3.5</v>
      </c>
      <c r="V415" s="3">
        <f>iferror(VLOOKUP(B415,Calendar!$A$2:$C$1001,3,false),"TBD")</f>
        <v>0.3</v>
      </c>
    </row>
    <row r="416">
      <c r="A416" s="8" t="str">
        <f>VLOOKUP(B416,'FD Salaries'!$M$2:$T$1000,8,false)</f>
        <v>TE</v>
      </c>
      <c r="B416" s="3" t="s">
        <v>2570</v>
      </c>
      <c r="C416" s="12" t="str">
        <f>iferror(VLOOKUP(B416,'FD Salaries'!$M$2:$P$1000,3,false)," ")</f>
        <v>NA</v>
      </c>
      <c r="D416" s="12" t="str">
        <f>iferror(VLOOKUP(B416,'FD Salaries'!$M$2:$P$1000,4,false)," ")</f>
        <v>Knee</v>
      </c>
      <c r="E416" s="12">
        <f>VLOOKUP(B416,'FD Salaries'!$M$2:$T$1000,5,false)</f>
        <v>1.549999952</v>
      </c>
      <c r="F416" s="30">
        <f>VLOOKUP(B416,'FD Salaries'!$M$2:$N$1000,2,false)</f>
        <v>4500</v>
      </c>
      <c r="G416" s="31">
        <f t="shared" si="1"/>
        <v>9</v>
      </c>
      <c r="H416" s="31">
        <f t="shared" si="2"/>
        <v>13.5</v>
      </c>
      <c r="I416" s="31">
        <f t="shared" si="3"/>
        <v>18</v>
      </c>
      <c r="J416" s="3" t="str">
        <f>VLOOKUP(B416,'FD Salaries'!$M$2:$T$1000,6,false)</f>
        <v>DAL</v>
      </c>
      <c r="K416" s="3" t="str">
        <f>VLOOKUP(B416,'FD Salaries'!$M$2:$T$1000,7,false)</f>
        <v>GB</v>
      </c>
      <c r="L416" s="32">
        <f>VLOOKUP(K416,'FD DvP'!A$2:F$34,if(A416="D",6,if(A416="TE",5,if(A416="WR",4,if(A416="RB",3,2)))),FALSE)/VLOOKUP("AVG",'FD DvP'!$A$2:$F$34,if(A416="D",6,if(A416="TE",5,if(A416="WR",4,if(A416="RB",3,2)))),false)</f>
        <v>1.370290635</v>
      </c>
      <c r="M416" s="8">
        <f>VLOOKUP(J416,Odds!$L$2:$M$31,2,false)</f>
        <v>21.25</v>
      </c>
      <c r="N416" s="12">
        <f>VLOOKUP(if(A416="DST",K416,J416),'Avg Line'!$A$1:$B$32,2,false)</f>
        <v>31.42</v>
      </c>
      <c r="O416" s="31">
        <f t="shared" si="4"/>
        <v>0.6763208148</v>
      </c>
      <c r="P416" s="12">
        <f t="shared" si="5"/>
        <v>1.436471878</v>
      </c>
      <c r="Q416" s="12">
        <f t="shared" si="6"/>
        <v>0.3192159729</v>
      </c>
      <c r="R416" s="33" t="str">
        <f t="shared" si="7"/>
        <v>TBD</v>
      </c>
      <c r="S416" s="33" t="str">
        <f t="shared" si="8"/>
        <v>TBD</v>
      </c>
      <c r="T416" s="33" t="str">
        <f t="shared" si="9"/>
        <v>TBD</v>
      </c>
      <c r="U416" s="3" t="str">
        <f>iferror(VLOOKUP(B416,Calendar!$A$2:$C$1001,2,false),"TBD")</f>
        <v>TBD</v>
      </c>
      <c r="V416" s="3" t="str">
        <f>iferror(VLOOKUP(B416,Calendar!$A$2:$C$1001,3,false),"TBD")</f>
        <v>TBD</v>
      </c>
    </row>
    <row r="417">
      <c r="A417" s="8" t="str">
        <f>VLOOKUP(B417,'FD Salaries'!$M$2:$T$1000,8,false)</f>
        <v>TE</v>
      </c>
      <c r="B417" s="3" t="s">
        <v>2571</v>
      </c>
      <c r="C417" s="12" t="str">
        <f>iferror(VLOOKUP(B417,'FD Salaries'!$M$2:$P$1000,3,false)," ")</f>
        <v/>
      </c>
      <c r="D417" s="12" t="str">
        <f>iferror(VLOOKUP(B417,'FD Salaries'!$M$2:$P$1000,4,false)," ")</f>
        <v/>
      </c>
      <c r="E417" s="12">
        <f>VLOOKUP(B417,'FD Salaries'!$M$2:$T$1000,5,false)</f>
        <v>1.011111153</v>
      </c>
      <c r="F417" s="30">
        <f>VLOOKUP(B417,'FD Salaries'!$M$2:$N$1000,2,false)</f>
        <v>4500</v>
      </c>
      <c r="G417" s="31">
        <f t="shared" si="1"/>
        <v>9</v>
      </c>
      <c r="H417" s="31">
        <f t="shared" si="2"/>
        <v>13.5</v>
      </c>
      <c r="I417" s="31">
        <f t="shared" si="3"/>
        <v>18</v>
      </c>
      <c r="J417" s="3" t="str">
        <f>VLOOKUP(B417,'FD Salaries'!$M$2:$T$1000,6,false)</f>
        <v>BUF</v>
      </c>
      <c r="K417" s="3" t="str">
        <f>VLOOKUP(B417,'FD Salaries'!$M$2:$T$1000,7,false)</f>
        <v>SF</v>
      </c>
      <c r="L417" s="32">
        <f>VLOOKUP(K417,'FD DvP'!A$2:F$34,if(A417="D",6,if(A417="TE",5,if(A417="WR",4,if(A417="RB",3,2)))),FALSE)/VLOOKUP("AVG",'FD DvP'!$A$2:$F$34,if(A417="D",6,if(A417="TE",5,if(A417="WR",4,if(A417="RB",3,2)))),false)</f>
        <v>1.117330463</v>
      </c>
      <c r="M417" s="8">
        <f>VLOOKUP(J417,Odds!$L$2:$M$31,2,false)</f>
        <v>26.25</v>
      </c>
      <c r="N417" s="12">
        <f>VLOOKUP(if(A417="DST",K417,J417),'Avg Line'!$A$1:$B$32,2,false)</f>
        <v>20.75</v>
      </c>
      <c r="O417" s="31">
        <f t="shared" si="4"/>
        <v>1.265060241</v>
      </c>
      <c r="P417" s="12">
        <f t="shared" si="5"/>
        <v>1.429195853</v>
      </c>
      <c r="Q417" s="12">
        <f t="shared" si="6"/>
        <v>0.3175990784</v>
      </c>
      <c r="R417" s="33" t="str">
        <f t="shared" si="7"/>
        <v>TBD</v>
      </c>
      <c r="S417" s="33" t="str">
        <f t="shared" si="8"/>
        <v>TBD</v>
      </c>
      <c r="T417" s="33" t="str">
        <f t="shared" si="9"/>
        <v>TBD</v>
      </c>
      <c r="U417" s="3" t="str">
        <f>iferror(VLOOKUP(B417,Calendar!$A$2:$C$1001,2,false),"TBD")</f>
        <v>TBD</v>
      </c>
      <c r="V417" s="3" t="str">
        <f>iferror(VLOOKUP(B417,Calendar!$A$2:$C$1001,3,false),"TBD")</f>
        <v>TBD</v>
      </c>
    </row>
    <row r="418">
      <c r="A418" s="8" t="str">
        <f>VLOOKUP(B418,'FD Salaries'!$M$2:$T$1000,8,false)</f>
        <v>TE</v>
      </c>
      <c r="B418" s="3" t="s">
        <v>213</v>
      </c>
      <c r="C418" s="12" t="str">
        <f>iferror(VLOOKUP(B418,'FD Salaries'!$M$2:$P$1000,3,false)," ")</f>
        <v/>
      </c>
      <c r="D418" s="12" t="str">
        <f>iferror(VLOOKUP(B418,'FD Salaries'!$M$2:$P$1000,4,false)," ")</f>
        <v/>
      </c>
      <c r="E418" s="12">
        <f>VLOOKUP(B418,'FD Salaries'!$M$2:$T$1000,5,false)</f>
        <v>12.01999969</v>
      </c>
      <c r="F418" s="30">
        <f>VLOOKUP(B418,'FD Salaries'!$M$2:$N$1000,2,false)</f>
        <v>7500</v>
      </c>
      <c r="G418" s="31">
        <f t="shared" si="1"/>
        <v>15</v>
      </c>
      <c r="H418" s="31">
        <f t="shared" si="2"/>
        <v>22.5</v>
      </c>
      <c r="I418" s="31">
        <f t="shared" si="3"/>
        <v>30</v>
      </c>
      <c r="J418" s="3" t="str">
        <f>VLOOKUP(B418,'FD Salaries'!$M$2:$T$1000,6,false)</f>
        <v>WAS</v>
      </c>
      <c r="K418" s="3" t="str">
        <f>VLOOKUP(B418,'FD Salaries'!$M$2:$T$1000,7,false)</f>
        <v>PHI</v>
      </c>
      <c r="L418" s="32">
        <f>VLOOKUP(K418,'FD DvP'!A$2:F$34,if(A418="D",6,if(A418="TE",5,if(A418="WR",4,if(A418="RB",3,2)))),FALSE)/VLOOKUP("AVG",'FD DvP'!$A$2:$F$34,if(A418="D",6,if(A418="TE",5,if(A418="WR",4,if(A418="RB",3,2)))),false)</f>
        <v>0.1969860065</v>
      </c>
      <c r="M418" s="8">
        <f>VLOOKUP(J418,Odds!$L$2:$M$31,2,false)</f>
        <v>21.5</v>
      </c>
      <c r="N418" s="12">
        <f>VLOOKUP(if(A418="DST",K418,J418),'Avg Line'!$A$1:$B$32,2,false)</f>
        <v>23.65</v>
      </c>
      <c r="O418" s="31">
        <f t="shared" si="4"/>
        <v>0.9090909091</v>
      </c>
      <c r="P418" s="12">
        <f t="shared" si="5"/>
        <v>2.152519761</v>
      </c>
      <c r="Q418" s="12">
        <f t="shared" si="6"/>
        <v>0.2870026349</v>
      </c>
      <c r="R418" s="33">
        <f t="shared" si="7"/>
        <v>0.5161689065</v>
      </c>
      <c r="S418" s="33">
        <f t="shared" si="8"/>
        <v>0.1652833674</v>
      </c>
      <c r="T418" s="33">
        <f t="shared" si="9"/>
        <v>0.02348966593</v>
      </c>
      <c r="U418" s="3">
        <f>iferror(VLOOKUP(B418,Calendar!$A$2:$C$1001,2,false),"TBD")</f>
        <v>15.3</v>
      </c>
      <c r="V418" s="3">
        <f>iferror(VLOOKUP(B418,Calendar!$A$2:$C$1001,3,false),"TBD")</f>
        <v>7.4</v>
      </c>
    </row>
    <row r="419">
      <c r="A419" s="8" t="str">
        <f>VLOOKUP(B419,'FD Salaries'!$M$2:$T$1000,8,false)</f>
        <v>TE</v>
      </c>
      <c r="B419" s="3" t="s">
        <v>1038</v>
      </c>
      <c r="C419" s="12" t="str">
        <f>iferror(VLOOKUP(B419,'FD Salaries'!$M$2:$P$1000,3,false)," ")</f>
        <v/>
      </c>
      <c r="D419" s="12" t="str">
        <f>iferror(VLOOKUP(B419,'FD Salaries'!$M$2:$P$1000,4,false)," ")</f>
        <v/>
      </c>
      <c r="E419" s="12">
        <f>VLOOKUP(B419,'FD Salaries'!$M$2:$T$1000,5,false)</f>
        <v>1.5</v>
      </c>
      <c r="F419" s="30">
        <f>VLOOKUP(B419,'FD Salaries'!$M$2:$N$1000,2,false)</f>
        <v>4500</v>
      </c>
      <c r="G419" s="31">
        <f t="shared" si="1"/>
        <v>9</v>
      </c>
      <c r="H419" s="31">
        <f t="shared" si="2"/>
        <v>13.5</v>
      </c>
      <c r="I419" s="31">
        <f t="shared" si="3"/>
        <v>18</v>
      </c>
      <c r="J419" s="3" t="str">
        <f>VLOOKUP(B419,'FD Salaries'!$M$2:$T$1000,6,false)</f>
        <v>CAR</v>
      </c>
      <c r="K419" s="3" t="str">
        <f>VLOOKUP(B419,'FD Salaries'!$M$2:$T$1000,7,false)</f>
        <v>NO</v>
      </c>
      <c r="L419" s="32">
        <f>VLOOKUP(K419,'FD DvP'!A$2:F$34,if(A419="D",6,if(A419="TE",5,if(A419="WR",4,if(A419="RB",3,2)))),FALSE)/VLOOKUP("AVG",'FD DvP'!$A$2:$F$34,if(A419="D",6,if(A419="TE",5,if(A419="WR",4,if(A419="RB",3,2)))),false)</f>
        <v>0.7750269107</v>
      </c>
      <c r="M419" s="8">
        <f>VLOOKUP(J419,Odds!$L$2:$M$31,2,false)</f>
        <v>25.5</v>
      </c>
      <c r="N419" s="12">
        <f>VLOOKUP(if(A419="DST",K419,J419),'Avg Line'!$A$1:$B$32,2,false)</f>
        <v>25</v>
      </c>
      <c r="O419" s="31">
        <f t="shared" si="4"/>
        <v>1.02</v>
      </c>
      <c r="P419" s="12">
        <f t="shared" si="5"/>
        <v>1.185791173</v>
      </c>
      <c r="Q419" s="12">
        <f t="shared" si="6"/>
        <v>0.2635091496</v>
      </c>
      <c r="R419" s="33" t="str">
        <f t="shared" si="7"/>
        <v>TBD</v>
      </c>
      <c r="S419" s="33" t="str">
        <f t="shared" si="8"/>
        <v>TBD</v>
      </c>
      <c r="T419" s="33" t="str">
        <f t="shared" si="9"/>
        <v>TBD</v>
      </c>
      <c r="U419" s="3" t="str">
        <f>iferror(VLOOKUP(B419,Calendar!$A$2:$C$1001,2,false),"TBD")</f>
        <v>TBD</v>
      </c>
      <c r="V419" s="3" t="str">
        <f>iferror(VLOOKUP(B419,Calendar!$A$2:$C$1001,3,false),"TBD")</f>
        <v>TBD</v>
      </c>
    </row>
    <row r="420">
      <c r="A420" s="8" t="str">
        <f>VLOOKUP(B420,'FD Salaries'!$M$2:$T$1000,8,false)</f>
        <v>TE</v>
      </c>
      <c r="B420" s="3" t="s">
        <v>2572</v>
      </c>
      <c r="C420" s="12" t="str">
        <f>iferror(VLOOKUP(B420,'FD Salaries'!$M$2:$P$1000,3,false)," ")</f>
        <v>IR</v>
      </c>
      <c r="D420" s="12" t="str">
        <f>iferror(VLOOKUP(B420,'FD Salaries'!$M$2:$P$1000,4,false)," ")</f>
        <v>Ankle</v>
      </c>
      <c r="E420" s="12">
        <f>VLOOKUP(B420,'FD Salaries'!$M$2:$T$1000,5,false)</f>
        <v>1.966666698</v>
      </c>
      <c r="F420" s="30">
        <f>VLOOKUP(B420,'FD Salaries'!$M$2:$N$1000,2,false)</f>
        <v>4500</v>
      </c>
      <c r="G420" s="31">
        <f t="shared" si="1"/>
        <v>9</v>
      </c>
      <c r="H420" s="31">
        <f t="shared" si="2"/>
        <v>13.5</v>
      </c>
      <c r="I420" s="31">
        <f t="shared" si="3"/>
        <v>18</v>
      </c>
      <c r="J420" s="3" t="str">
        <f>VLOOKUP(B420,'FD Salaries'!$M$2:$T$1000,6,false)</f>
        <v>OAK</v>
      </c>
      <c r="K420" s="3" t="str">
        <f>VLOOKUP(B420,'FD Salaries'!$M$2:$T$1000,7,false)</f>
        <v>KC</v>
      </c>
      <c r="L420" s="32">
        <f>VLOOKUP(K420,'FD DvP'!A$2:F$34,if(A420="D",6,if(A420="TE",5,if(A420="WR",4,if(A420="RB",3,2)))),FALSE)/VLOOKUP("AVG",'FD DvP'!$A$2:$F$34,if(A420="D",6,if(A420="TE",5,if(A420="WR",4,if(A420="RB",3,2)))),false)</f>
        <v>0.5382131324</v>
      </c>
      <c r="M420" s="8">
        <f>VLOOKUP(J420,Odds!$L$2:$M$31,2,false)</f>
        <v>23.75</v>
      </c>
      <c r="N420" s="12">
        <f>VLOOKUP(if(A420="DST",K420,J420),'Avg Line'!$A$1:$B$32,2,false)</f>
        <v>24.3</v>
      </c>
      <c r="O420" s="31">
        <f t="shared" si="4"/>
        <v>0.9773662551</v>
      </c>
      <c r="P420" s="12">
        <f t="shared" si="5"/>
        <v>1.034528346</v>
      </c>
      <c r="Q420" s="12">
        <f t="shared" si="6"/>
        <v>0.2298951879</v>
      </c>
      <c r="R420" s="33" t="str">
        <f t="shared" si="7"/>
        <v>TBD</v>
      </c>
      <c r="S420" s="33" t="str">
        <f t="shared" si="8"/>
        <v>TBD</v>
      </c>
      <c r="T420" s="33" t="str">
        <f t="shared" si="9"/>
        <v>TBD</v>
      </c>
      <c r="U420" s="3" t="str">
        <f>iferror(VLOOKUP(B420,Calendar!$A$2:$C$1001,2,false),"TBD")</f>
        <v>TBD</v>
      </c>
      <c r="V420" s="3" t="str">
        <f>iferror(VLOOKUP(B420,Calendar!$A$2:$C$1001,3,false),"TBD")</f>
        <v>TBD</v>
      </c>
    </row>
    <row r="421">
      <c r="A421" s="8" t="str">
        <f>VLOOKUP(B421,'FD Salaries'!$M$2:$T$1000,8,false)</f>
        <v>TE</v>
      </c>
      <c r="B421" s="3" t="s">
        <v>1061</v>
      </c>
      <c r="C421" s="12" t="str">
        <f>iferror(VLOOKUP(B421,'FD Salaries'!$M$2:$P$1000,3,false)," ")</f>
        <v/>
      </c>
      <c r="D421" s="12" t="str">
        <f>iferror(VLOOKUP(B421,'FD Salaries'!$M$2:$P$1000,4,false)," ")</f>
        <v/>
      </c>
      <c r="E421" s="12">
        <f>VLOOKUP(B421,'FD Salaries'!$M$2:$T$1000,5,false)</f>
        <v>0.9333333174</v>
      </c>
      <c r="F421" s="30">
        <f>VLOOKUP(B421,'FD Salaries'!$M$2:$N$1000,2,false)</f>
        <v>4500</v>
      </c>
      <c r="G421" s="31">
        <f t="shared" si="1"/>
        <v>9</v>
      </c>
      <c r="H421" s="31">
        <f t="shared" si="2"/>
        <v>13.5</v>
      </c>
      <c r="I421" s="31">
        <f t="shared" si="3"/>
        <v>18</v>
      </c>
      <c r="J421" s="3" t="str">
        <f>VLOOKUP(B421,'FD Salaries'!$M$2:$T$1000,6,false)</f>
        <v>DET</v>
      </c>
      <c r="K421" s="3" t="str">
        <f>VLOOKUP(B421,'FD Salaries'!$M$2:$T$1000,7,false)</f>
        <v>LA</v>
      </c>
      <c r="L421" s="32">
        <f>VLOOKUP(K421,'FD DvP'!A$2:F$34,if(A421="D",6,if(A421="TE",5,if(A421="WR",4,if(A421="RB",3,2)))),FALSE)/VLOOKUP("AVG",'FD DvP'!$A$2:$F$34,if(A421="D",6,if(A421="TE",5,if(A421="WR",4,if(A421="RB",3,2)))),false)</f>
        <v>1.05489774</v>
      </c>
      <c r="M421" s="8">
        <f>VLOOKUP(J421,Odds!$L$2:$M$31,2,false)</f>
        <v>23.5</v>
      </c>
      <c r="N421" s="12">
        <f>VLOOKUP(if(A421="DST",K421,J421),'Avg Line'!$A$1:$B$32,2,false)</f>
        <v>23.75</v>
      </c>
      <c r="O421" s="31">
        <f t="shared" si="4"/>
        <v>0.9894736842</v>
      </c>
      <c r="P421" s="12">
        <f t="shared" si="5"/>
        <v>0.9742072993</v>
      </c>
      <c r="Q421" s="12">
        <f t="shared" si="6"/>
        <v>0.216490511</v>
      </c>
      <c r="R421" s="33" t="str">
        <f t="shared" si="7"/>
        <v>TBD</v>
      </c>
      <c r="S421" s="33" t="str">
        <f t="shared" si="8"/>
        <v>TBD</v>
      </c>
      <c r="T421" s="33" t="str">
        <f t="shared" si="9"/>
        <v>TBD</v>
      </c>
      <c r="U421" s="3" t="str">
        <f>iferror(VLOOKUP(B421,Calendar!$A$2:$C$1001,2,false),"TBD")</f>
        <v>TBD</v>
      </c>
      <c r="V421" s="3" t="str">
        <f>iferror(VLOOKUP(B421,Calendar!$A$2:$C$1001,3,false),"TBD")</f>
        <v>TBD</v>
      </c>
    </row>
    <row r="422">
      <c r="A422" s="8" t="str">
        <f>VLOOKUP(B422,'FD Salaries'!$M$2:$T$1000,8,false)</f>
        <v>TE</v>
      </c>
      <c r="B422" s="3" t="s">
        <v>2573</v>
      </c>
      <c r="C422" s="12" t="str">
        <f>iferror(VLOOKUP(B422,'FD Salaries'!$M$2:$P$1000,3,false)," ")</f>
        <v>IR</v>
      </c>
      <c r="D422" s="12" t="str">
        <f>iferror(VLOOKUP(B422,'FD Salaries'!$M$2:$P$1000,4,false)," ")</f>
        <v>Achilles</v>
      </c>
      <c r="E422" s="12">
        <f>VLOOKUP(B422,'FD Salaries'!$M$2:$T$1000,5,false)</f>
        <v>1.45714283</v>
      </c>
      <c r="F422" s="30">
        <f>VLOOKUP(B422,'FD Salaries'!$M$2:$N$1000,2,false)</f>
        <v>4500</v>
      </c>
      <c r="G422" s="31">
        <f t="shared" si="1"/>
        <v>9</v>
      </c>
      <c r="H422" s="31">
        <f t="shared" si="2"/>
        <v>13.5</v>
      </c>
      <c r="I422" s="31">
        <f t="shared" si="3"/>
        <v>18</v>
      </c>
      <c r="J422" s="3" t="str">
        <f>VLOOKUP(B422,'FD Salaries'!$M$2:$T$1000,6,false)</f>
        <v>SD</v>
      </c>
      <c r="K422" s="3" t="str">
        <f>VLOOKUP(B422,'FD Salaries'!$M$2:$T$1000,7,false)</f>
        <v>DEN</v>
      </c>
      <c r="L422" s="32">
        <f>VLOOKUP(K422,'FD DvP'!A$2:F$34,if(A422="D",6,if(A422="TE",5,if(A422="WR",4,if(A422="RB",3,2)))),FALSE)/VLOOKUP("AVG",'FD DvP'!$A$2:$F$34,if(A422="D",6,if(A422="TE",5,if(A422="WR",4,if(A422="RB",3,2)))),false)</f>
        <v>0.7707212056</v>
      </c>
      <c r="M422" s="8">
        <f>VLOOKUP(J422,Odds!$L$2:$M$31,2,false)</f>
        <v>21</v>
      </c>
      <c r="N422" s="12">
        <f>VLOOKUP(if(A422="DST",K422,J422),'Avg Line'!$A$1:$B$32,2,false)</f>
        <v>24.4</v>
      </c>
      <c r="O422" s="31">
        <f t="shared" si="4"/>
        <v>0.8606557377</v>
      </c>
      <c r="P422" s="12">
        <f t="shared" si="5"/>
        <v>0.9665601824</v>
      </c>
      <c r="Q422" s="12">
        <f t="shared" si="6"/>
        <v>0.2147911516</v>
      </c>
      <c r="R422" s="33" t="str">
        <f t="shared" si="7"/>
        <v>TBD</v>
      </c>
      <c r="S422" s="33" t="str">
        <f t="shared" si="8"/>
        <v>TBD</v>
      </c>
      <c r="T422" s="33" t="str">
        <f t="shared" si="9"/>
        <v>TBD</v>
      </c>
      <c r="U422" s="3" t="str">
        <f>iferror(VLOOKUP(B422,Calendar!$A$2:$C$1001,2,false),"TBD")</f>
        <v>TBD</v>
      </c>
      <c r="V422" s="3" t="str">
        <f>iferror(VLOOKUP(B422,Calendar!$A$2:$C$1001,3,false),"TBD")</f>
        <v>TBD</v>
      </c>
    </row>
    <row r="423">
      <c r="A423" s="8" t="str">
        <f>VLOOKUP(B423,'FD Salaries'!$M$2:$T$1000,8,false)</f>
        <v>TE</v>
      </c>
      <c r="B423" s="3" t="s">
        <v>2574</v>
      </c>
      <c r="C423" s="12" t="str">
        <f>iferror(VLOOKUP(B423,'FD Salaries'!$M$2:$P$1000,3,false)," ")</f>
        <v/>
      </c>
      <c r="D423" s="12" t="str">
        <f>iferror(VLOOKUP(B423,'FD Salaries'!$M$2:$P$1000,4,false)," ")</f>
        <v/>
      </c>
      <c r="E423" s="12">
        <f>VLOOKUP(B423,'FD Salaries'!$M$2:$T$1000,5,false)</f>
        <v>0.6666666667</v>
      </c>
      <c r="F423" s="30">
        <f>VLOOKUP(B423,'FD Salaries'!$M$2:$N$1000,2,false)</f>
        <v>4500</v>
      </c>
      <c r="G423" s="31">
        <f t="shared" si="1"/>
        <v>9</v>
      </c>
      <c r="H423" s="31">
        <f t="shared" si="2"/>
        <v>13.5</v>
      </c>
      <c r="I423" s="31">
        <f t="shared" si="3"/>
        <v>18</v>
      </c>
      <c r="J423" s="3" t="str">
        <f>VLOOKUP(B423,'FD Salaries'!$M$2:$T$1000,6,false)</f>
        <v>PIT</v>
      </c>
      <c r="K423" s="3" t="str">
        <f>VLOOKUP(B423,'FD Salaries'!$M$2:$T$1000,7,false)</f>
        <v>MIA</v>
      </c>
      <c r="L423" s="32">
        <f>VLOOKUP(K423,'FD DvP'!A$2:F$34,if(A423="D",6,if(A423="TE",5,if(A423="WR",4,if(A423="RB",3,2)))),FALSE)/VLOOKUP("AVG",'FD DvP'!$A$2:$F$34,if(A423="D",6,if(A423="TE",5,if(A423="WR",4,if(A423="RB",3,2)))),false)</f>
        <v>1.27664155</v>
      </c>
      <c r="M423" s="8">
        <f>VLOOKUP(J423,Odds!$L$2:$M$31,2,false)</f>
        <v>27.75</v>
      </c>
      <c r="N423" s="12">
        <f>VLOOKUP(if(A423="DST",K423,J423),'Avg Line'!$A$1:$B$32,2,false)</f>
        <v>32.94</v>
      </c>
      <c r="O423" s="31">
        <f t="shared" si="4"/>
        <v>0.8424408015</v>
      </c>
      <c r="P423" s="12">
        <f t="shared" si="5"/>
        <v>0.7169966204</v>
      </c>
      <c r="Q423" s="12">
        <f t="shared" si="6"/>
        <v>0.1593325823</v>
      </c>
      <c r="R423" s="33" t="str">
        <f t="shared" si="7"/>
        <v>TBD</v>
      </c>
      <c r="S423" s="33" t="str">
        <f t="shared" si="8"/>
        <v>TBD</v>
      </c>
      <c r="T423" s="33" t="str">
        <f t="shared" si="9"/>
        <v>TBD</v>
      </c>
      <c r="U423" s="3" t="str">
        <f>iferror(VLOOKUP(B423,Calendar!$A$2:$C$1001,2,false),"TBD")</f>
        <v>TBD</v>
      </c>
      <c r="V423" s="3" t="str">
        <f>iferror(VLOOKUP(B423,Calendar!$A$2:$C$1001,3,false),"TBD")</f>
        <v>TBD</v>
      </c>
    </row>
    <row r="424">
      <c r="A424" s="8" t="str">
        <f>VLOOKUP(B424,'FD Salaries'!$M$2:$T$1000,8,false)</f>
        <v>TE</v>
      </c>
      <c r="B424" s="3" t="s">
        <v>2575</v>
      </c>
      <c r="C424" s="12" t="str">
        <f>iferror(VLOOKUP(B424,'FD Salaries'!$M$2:$P$1000,3,false)," ")</f>
        <v/>
      </c>
      <c r="D424" s="12" t="str">
        <f>iferror(VLOOKUP(B424,'FD Salaries'!$M$2:$P$1000,4,false)," ")</f>
        <v/>
      </c>
      <c r="E424" s="12">
        <f>VLOOKUP(B424,'FD Salaries'!$M$2:$T$1000,5,false)</f>
        <v>1.060000038</v>
      </c>
      <c r="F424" s="30">
        <f>VLOOKUP(B424,'FD Salaries'!$M$2:$N$1000,2,false)</f>
        <v>4500</v>
      </c>
      <c r="G424" s="31">
        <f t="shared" si="1"/>
        <v>9</v>
      </c>
      <c r="H424" s="31">
        <f t="shared" si="2"/>
        <v>13.5</v>
      </c>
      <c r="I424" s="31">
        <f t="shared" si="3"/>
        <v>18</v>
      </c>
      <c r="J424" s="3" t="str">
        <f>VLOOKUP(B424,'FD Salaries'!$M$2:$T$1000,6,false)</f>
        <v>CHI</v>
      </c>
      <c r="K424" s="3" t="str">
        <f>VLOOKUP(B424,'FD Salaries'!$M$2:$T$1000,7,false)</f>
        <v>JAC</v>
      </c>
      <c r="L424" s="32">
        <f>VLOOKUP(K424,'FD DvP'!A$2:F$34,if(A424="D",6,if(A424="TE",5,if(A424="WR",4,if(A424="RB",3,2)))),FALSE)/VLOOKUP("AVG",'FD DvP'!$A$2:$F$34,if(A424="D",6,if(A424="TE",5,if(A424="WR",4,if(A424="RB",3,2)))),false)</f>
        <v>0.6512378902</v>
      </c>
      <c r="M424" s="8">
        <f>VLOOKUP(J424,Odds!$L$2:$M$31,2,false)</f>
        <v>24.5</v>
      </c>
      <c r="N424" s="12">
        <f>VLOOKUP(if(A424="DST",K424,J424),'Avg Line'!$A$1:$B$32,2,false)</f>
        <v>26.19</v>
      </c>
      <c r="O424" s="31">
        <f t="shared" si="4"/>
        <v>0.935471554</v>
      </c>
      <c r="P424" s="12">
        <f t="shared" si="5"/>
        <v>0.6457674157</v>
      </c>
      <c r="Q424" s="12">
        <f t="shared" si="6"/>
        <v>0.1435038702</v>
      </c>
      <c r="R424" s="33" t="str">
        <f t="shared" si="7"/>
        <v>TBD</v>
      </c>
      <c r="S424" s="33" t="str">
        <f t="shared" si="8"/>
        <v>TBD</v>
      </c>
      <c r="T424" s="33" t="str">
        <f t="shared" si="9"/>
        <v>TBD</v>
      </c>
      <c r="U424" s="3" t="str">
        <f>iferror(VLOOKUP(B424,Calendar!$A$2:$C$1001,2,false),"TBD")</f>
        <v>TBD</v>
      </c>
      <c r="V424" s="3" t="str">
        <f>iferror(VLOOKUP(B424,Calendar!$A$2:$C$1001,3,false),"TBD")</f>
        <v>TBD</v>
      </c>
    </row>
    <row r="425">
      <c r="A425" s="8" t="str">
        <f>VLOOKUP(B425,'FD Salaries'!$M$2:$T$1000,8,false)</f>
        <v>TE</v>
      </c>
      <c r="B425" s="3" t="s">
        <v>1005</v>
      </c>
      <c r="C425" s="12" t="str">
        <f>iferror(VLOOKUP(B425,'FD Salaries'!$M$2:$P$1000,3,false)," ")</f>
        <v/>
      </c>
      <c r="D425" s="12" t="str">
        <f>iferror(VLOOKUP(B425,'FD Salaries'!$M$2:$P$1000,4,false)," ")</f>
        <v/>
      </c>
      <c r="E425" s="12">
        <f>VLOOKUP(B425,'FD Salaries'!$M$2:$T$1000,5,false)</f>
        <v>3.599999905</v>
      </c>
      <c r="F425" s="30">
        <f>VLOOKUP(B425,'FD Salaries'!$M$2:$N$1000,2,false)</f>
        <v>4500</v>
      </c>
      <c r="G425" s="31">
        <f t="shared" si="1"/>
        <v>9</v>
      </c>
      <c r="H425" s="31">
        <f t="shared" si="2"/>
        <v>13.5</v>
      </c>
      <c r="I425" s="31">
        <f t="shared" si="3"/>
        <v>18</v>
      </c>
      <c r="J425" s="3" t="str">
        <f>VLOOKUP(B425,'FD Salaries'!$M$2:$T$1000,6,false)</f>
        <v>WAS</v>
      </c>
      <c r="K425" s="3" t="str">
        <f>VLOOKUP(B425,'FD Salaries'!$M$2:$T$1000,7,false)</f>
        <v>PHI</v>
      </c>
      <c r="L425" s="32">
        <f>VLOOKUP(K425,'FD DvP'!A$2:F$34,if(A425="D",6,if(A425="TE",5,if(A425="WR",4,if(A425="RB",3,2)))),FALSE)/VLOOKUP("AVG",'FD DvP'!$A$2:$F$34,if(A425="D",6,if(A425="TE",5,if(A425="WR",4,if(A425="RB",3,2)))),false)</f>
        <v>0.1969860065</v>
      </c>
      <c r="M425" s="8">
        <f>VLOOKUP(J425,Odds!$L$2:$M$31,2,false)</f>
        <v>21.5</v>
      </c>
      <c r="N425" s="12">
        <f>VLOOKUP(if(A425="DST",K425,J425),'Avg Line'!$A$1:$B$32,2,false)</f>
        <v>23.65</v>
      </c>
      <c r="O425" s="31">
        <f t="shared" si="4"/>
        <v>0.9090909091</v>
      </c>
      <c r="P425" s="12">
        <f t="shared" si="5"/>
        <v>0.6446814586</v>
      </c>
      <c r="Q425" s="12">
        <f t="shared" si="6"/>
        <v>0.1432625464</v>
      </c>
      <c r="R425" s="33">
        <f t="shared" si="7"/>
        <v>0.1339075649</v>
      </c>
      <c r="S425" s="33">
        <f t="shared" si="8"/>
        <v>0.01005405904</v>
      </c>
      <c r="T425" s="33">
        <f t="shared" si="9"/>
        <v>0.0001996541418</v>
      </c>
      <c r="U425" s="3">
        <f>iferror(VLOOKUP(B425,Calendar!$A$2:$C$1001,2,false),"TBD")</f>
        <v>4.9</v>
      </c>
      <c r="V425" s="3">
        <f>iferror(VLOOKUP(B425,Calendar!$A$2:$C$1001,3,false),"TBD")</f>
        <v>3.7</v>
      </c>
    </row>
    <row r="426">
      <c r="A426" s="8" t="str">
        <f>VLOOKUP(B426,'FD Salaries'!$M$2:$T$1000,8,false)</f>
        <v>TE</v>
      </c>
      <c r="B426" s="3" t="s">
        <v>980</v>
      </c>
      <c r="C426" s="12" t="str">
        <f>iferror(VLOOKUP(B426,'FD Salaries'!$M$2:$P$1000,3,false)," ")</f>
        <v/>
      </c>
      <c r="D426" s="12" t="str">
        <f>iferror(VLOOKUP(B426,'FD Salaries'!$M$2:$P$1000,4,false)," ")</f>
        <v/>
      </c>
      <c r="E426" s="12">
        <f>VLOOKUP(B426,'FD Salaries'!$M$2:$T$1000,5,false)</f>
        <v>0.8999999762</v>
      </c>
      <c r="F426" s="30">
        <f>VLOOKUP(B426,'FD Salaries'!$M$2:$N$1000,2,false)</f>
        <v>4500</v>
      </c>
      <c r="G426" s="31">
        <f t="shared" si="1"/>
        <v>9</v>
      </c>
      <c r="H426" s="31">
        <f t="shared" si="2"/>
        <v>13.5</v>
      </c>
      <c r="I426" s="31">
        <f t="shared" si="3"/>
        <v>18</v>
      </c>
      <c r="J426" s="3" t="str">
        <f>VLOOKUP(B426,'FD Salaries'!$M$2:$T$1000,6,false)</f>
        <v>SD</v>
      </c>
      <c r="K426" s="3" t="str">
        <f>VLOOKUP(B426,'FD Salaries'!$M$2:$T$1000,7,false)</f>
        <v>DEN</v>
      </c>
      <c r="L426" s="32">
        <f>VLOOKUP(K426,'FD DvP'!A$2:F$34,if(A426="D",6,if(A426="TE",5,if(A426="WR",4,if(A426="RB",3,2)))),FALSE)/VLOOKUP("AVG",'FD DvP'!$A$2:$F$34,if(A426="D",6,if(A426="TE",5,if(A426="WR",4,if(A426="RB",3,2)))),false)</f>
        <v>0.7707212056</v>
      </c>
      <c r="M426" s="8">
        <f>VLOOKUP(J426,Odds!$L$2:$M$31,2,false)</f>
        <v>21</v>
      </c>
      <c r="N426" s="12">
        <f>VLOOKUP(if(A426="DST",K426,J426),'Avg Line'!$A$1:$B$32,2,false)</f>
        <v>24.4</v>
      </c>
      <c r="O426" s="31">
        <f t="shared" si="4"/>
        <v>0.8606557377</v>
      </c>
      <c r="P426" s="12">
        <f t="shared" si="5"/>
        <v>0.5969930492</v>
      </c>
      <c r="Q426" s="12">
        <f t="shared" si="6"/>
        <v>0.132665122</v>
      </c>
      <c r="R426" s="33" t="str">
        <f t="shared" si="7"/>
        <v>TBD</v>
      </c>
      <c r="S426" s="33" t="str">
        <f t="shared" si="8"/>
        <v>TBD</v>
      </c>
      <c r="T426" s="33" t="str">
        <f t="shared" si="9"/>
        <v>TBD</v>
      </c>
      <c r="U426" s="3" t="str">
        <f>iferror(VLOOKUP(B426,Calendar!$A$2:$C$1001,2,false),"TBD")</f>
        <v>TBD</v>
      </c>
      <c r="V426" s="3" t="str">
        <f>iferror(VLOOKUP(B426,Calendar!$A$2:$C$1001,3,false),"TBD")</f>
        <v>TBD</v>
      </c>
    </row>
    <row r="427">
      <c r="A427" s="8" t="str">
        <f>VLOOKUP(B427,'FD Salaries'!$M$2:$T$1000,8,false)</f>
        <v>TE</v>
      </c>
      <c r="B427" s="3" t="s">
        <v>2576</v>
      </c>
      <c r="C427" s="12" t="str">
        <f>iferror(VLOOKUP(B427,'FD Salaries'!$M$2:$P$1000,3,false)," ")</f>
        <v/>
      </c>
      <c r="D427" s="12" t="str">
        <f>iferror(VLOOKUP(B427,'FD Salaries'!$M$2:$P$1000,4,false)," ")</f>
        <v/>
      </c>
      <c r="E427" s="12">
        <f>VLOOKUP(B427,'FD Salaries'!$M$2:$T$1000,5,false)</f>
        <v>0.6000000238</v>
      </c>
      <c r="F427" s="30">
        <f>VLOOKUP(B427,'FD Salaries'!$M$2:$N$1000,2,false)</f>
        <v>4500</v>
      </c>
      <c r="G427" s="31">
        <f t="shared" si="1"/>
        <v>9</v>
      </c>
      <c r="H427" s="31">
        <f t="shared" si="2"/>
        <v>13.5</v>
      </c>
      <c r="I427" s="31">
        <f t="shared" si="3"/>
        <v>18</v>
      </c>
      <c r="J427" s="3" t="str">
        <f>VLOOKUP(B427,'FD Salaries'!$M$2:$T$1000,6,false)</f>
        <v>CLE</v>
      </c>
      <c r="K427" s="3" t="str">
        <f>VLOOKUP(B427,'FD Salaries'!$M$2:$T$1000,7,false)</f>
        <v>TEN</v>
      </c>
      <c r="L427" s="32">
        <f>VLOOKUP(K427,'FD DvP'!A$2:F$34,if(A427="D",6,if(A427="TE",5,if(A427="WR",4,if(A427="RB",3,2)))),FALSE)/VLOOKUP("AVG",'FD DvP'!$A$2:$F$34,if(A427="D",6,if(A427="TE",5,if(A427="WR",4,if(A427="RB",3,2)))),false)</f>
        <v>0.7685683531</v>
      </c>
      <c r="M427" s="8">
        <f>VLOOKUP(J427,Odds!$L$2:$M$31,2,false)</f>
        <v>19.25</v>
      </c>
      <c r="N427" s="12">
        <f>VLOOKUP(if(A427="DST",K427,J427),'Avg Line'!$A$1:$B$32,2,false)</f>
        <v>18.5</v>
      </c>
      <c r="O427" s="31">
        <f t="shared" si="4"/>
        <v>1.040540541</v>
      </c>
      <c r="P427" s="12">
        <f t="shared" si="5"/>
        <v>0.4798359368</v>
      </c>
      <c r="Q427" s="12">
        <f t="shared" si="6"/>
        <v>0.1066302082</v>
      </c>
      <c r="R427" s="33" t="str">
        <f t="shared" si="7"/>
        <v>TBD</v>
      </c>
      <c r="S427" s="33" t="str">
        <f t="shared" si="8"/>
        <v>TBD</v>
      </c>
      <c r="T427" s="33" t="str">
        <f t="shared" si="9"/>
        <v>TBD</v>
      </c>
      <c r="U427" s="3" t="str">
        <f>iferror(VLOOKUP(B427,Calendar!$A$2:$C$1001,2,false),"TBD")</f>
        <v>TBD</v>
      </c>
      <c r="V427" s="3" t="str">
        <f>iferror(VLOOKUP(B427,Calendar!$A$2:$C$1001,3,false),"TBD")</f>
        <v>TBD</v>
      </c>
    </row>
    <row r="428">
      <c r="A428" s="8" t="str">
        <f>VLOOKUP(B428,'FD Salaries'!$M$2:$T$1000,8,false)</f>
        <v>TE</v>
      </c>
      <c r="B428" s="3" t="s">
        <v>2577</v>
      </c>
      <c r="C428" s="12" t="str">
        <f>iferror(VLOOKUP(B428,'FD Salaries'!$M$2:$P$1000,3,false)," ")</f>
        <v>NA</v>
      </c>
      <c r="D428" s="12" t="str">
        <f>iferror(VLOOKUP(B428,'FD Salaries'!$M$2:$P$1000,4,false)," ")</f>
        <v>Knee</v>
      </c>
      <c r="E428" s="12">
        <f>VLOOKUP(B428,'FD Salaries'!$M$2:$T$1000,5,false)</f>
        <v>2.600000035</v>
      </c>
      <c r="F428" s="30">
        <f>VLOOKUP(B428,'FD Salaries'!$M$2:$N$1000,2,false)</f>
        <v>4500</v>
      </c>
      <c r="G428" s="31">
        <f t="shared" si="1"/>
        <v>9</v>
      </c>
      <c r="H428" s="31">
        <f t="shared" si="2"/>
        <v>13.5</v>
      </c>
      <c r="I428" s="31">
        <f t="shared" si="3"/>
        <v>18</v>
      </c>
      <c r="J428" s="3" t="str">
        <f>VLOOKUP(B428,'FD Salaries'!$M$2:$T$1000,6,false)</f>
        <v>WAS</v>
      </c>
      <c r="K428" s="3" t="str">
        <f>VLOOKUP(B428,'FD Salaries'!$M$2:$T$1000,7,false)</f>
        <v>PHI</v>
      </c>
      <c r="L428" s="32">
        <f>VLOOKUP(K428,'FD DvP'!A$2:F$34,if(A428="D",6,if(A428="TE",5,if(A428="WR",4,if(A428="RB",3,2)))),FALSE)/VLOOKUP("AVG",'FD DvP'!$A$2:$F$34,if(A428="D",6,if(A428="TE",5,if(A428="WR",4,if(A428="RB",3,2)))),false)</f>
        <v>0.1969860065</v>
      </c>
      <c r="M428" s="8">
        <f>VLOOKUP(J428,Odds!$L$2:$M$31,2,false)</f>
        <v>21.5</v>
      </c>
      <c r="N428" s="12">
        <f>VLOOKUP(if(A428="DST",K428,J428),'Avg Line'!$A$1:$B$32,2,false)</f>
        <v>23.65</v>
      </c>
      <c r="O428" s="31">
        <f t="shared" si="4"/>
        <v>0.9090909091</v>
      </c>
      <c r="P428" s="12">
        <f t="shared" si="5"/>
        <v>0.4656032942</v>
      </c>
      <c r="Q428" s="12">
        <f t="shared" si="6"/>
        <v>0.1034673987</v>
      </c>
      <c r="R428" s="33" t="str">
        <f t="shared" si="7"/>
        <v>TBD</v>
      </c>
      <c r="S428" s="33" t="str">
        <f t="shared" si="8"/>
        <v>TBD</v>
      </c>
      <c r="T428" s="33" t="str">
        <f t="shared" si="9"/>
        <v>TBD</v>
      </c>
      <c r="U428" s="3" t="str">
        <f>iferror(VLOOKUP(B428,Calendar!$A$2:$C$1001,2,false),"TBD")</f>
        <v>TBD</v>
      </c>
      <c r="V428" s="3" t="str">
        <f>iferror(VLOOKUP(B428,Calendar!$A$2:$C$1001,3,false),"TBD")</f>
        <v>TBD</v>
      </c>
    </row>
    <row r="429">
      <c r="A429" s="8" t="str">
        <f>VLOOKUP(B429,'FD Salaries'!$M$2:$T$1000,8,false)</f>
        <v>TE</v>
      </c>
      <c r="B429" s="3" t="s">
        <v>1056</v>
      </c>
      <c r="C429" s="12" t="str">
        <f>iferror(VLOOKUP(B429,'FD Salaries'!$M$2:$P$1000,3,false)," ")</f>
        <v/>
      </c>
      <c r="D429" s="12" t="str">
        <f>iferror(VLOOKUP(B429,'FD Salaries'!$M$2:$P$1000,4,false)," ")</f>
        <v/>
      </c>
      <c r="E429" s="12">
        <f>VLOOKUP(B429,'FD Salaries'!$M$2:$T$1000,5,false)</f>
        <v>0.2333333294</v>
      </c>
      <c r="F429" s="30">
        <f>VLOOKUP(B429,'FD Salaries'!$M$2:$N$1000,2,false)</f>
        <v>4500</v>
      </c>
      <c r="G429" s="31">
        <f t="shared" si="1"/>
        <v>9</v>
      </c>
      <c r="H429" s="31">
        <f t="shared" si="2"/>
        <v>13.5</v>
      </c>
      <c r="I429" s="31">
        <f t="shared" si="3"/>
        <v>18</v>
      </c>
      <c r="J429" s="3" t="str">
        <f>VLOOKUP(B429,'FD Salaries'!$M$2:$T$1000,6,false)</f>
        <v>LA</v>
      </c>
      <c r="K429" s="3" t="str">
        <f>VLOOKUP(B429,'FD Salaries'!$M$2:$T$1000,7,false)</f>
        <v>DET</v>
      </c>
      <c r="L429" s="32">
        <f>VLOOKUP(K429,'FD DvP'!A$2:F$34,if(A429="D",6,if(A429="TE",5,if(A429="WR",4,if(A429="RB",3,2)))),FALSE)/VLOOKUP("AVG",'FD DvP'!$A$2:$F$34,if(A429="D",6,if(A429="TE",5,if(A429="WR",4,if(A429="RB",3,2)))),false)</f>
        <v>1.720129171</v>
      </c>
      <c r="M429" s="8">
        <f>VLOOKUP(J429,Odds!$L$2:$M$31,2,false)</f>
        <v>20</v>
      </c>
      <c r="N429" s="12">
        <f>VLOOKUP(if(A429="DST",K429,J429),'Avg Line'!$A$1:$B$32,2,false)</f>
        <v>18.75</v>
      </c>
      <c r="O429" s="31">
        <f t="shared" si="4"/>
        <v>1.066666667</v>
      </c>
      <c r="P429" s="12">
        <f t="shared" si="5"/>
        <v>0.4281210309</v>
      </c>
      <c r="Q429" s="12">
        <f t="shared" si="6"/>
        <v>0.09513800686</v>
      </c>
      <c r="R429" s="33" t="str">
        <f t="shared" si="7"/>
        <v>TBD</v>
      </c>
      <c r="S429" s="33" t="str">
        <f t="shared" si="8"/>
        <v>TBD</v>
      </c>
      <c r="T429" s="33" t="str">
        <f t="shared" si="9"/>
        <v>TBD</v>
      </c>
      <c r="U429" s="3" t="str">
        <f>iferror(VLOOKUP(B429,Calendar!$A$2:$C$1001,2,false),"TBD")</f>
        <v>TBD</v>
      </c>
      <c r="V429" s="3" t="str">
        <f>iferror(VLOOKUP(B429,Calendar!$A$2:$C$1001,3,false),"TBD")</f>
        <v>TBD</v>
      </c>
    </row>
    <row r="430">
      <c r="A430" s="8" t="str">
        <f>VLOOKUP(B430,'FD Salaries'!$M$2:$T$1000,8,false)</f>
        <v>TE</v>
      </c>
      <c r="B430" s="3" t="s">
        <v>1045</v>
      </c>
      <c r="C430" s="12" t="str">
        <f>iferror(VLOOKUP(B430,'FD Salaries'!$M$2:$P$1000,3,false)," ")</f>
        <v/>
      </c>
      <c r="D430" s="12" t="str">
        <f>iferror(VLOOKUP(B430,'FD Salaries'!$M$2:$P$1000,4,false)," ")</f>
        <v/>
      </c>
      <c r="E430" s="12">
        <f>VLOOKUP(B430,'FD Salaries'!$M$2:$T$1000,5,false)</f>
        <v>0.6666666667</v>
      </c>
      <c r="F430" s="30">
        <f>VLOOKUP(B430,'FD Salaries'!$M$2:$N$1000,2,false)</f>
        <v>4500</v>
      </c>
      <c r="G430" s="31">
        <f t="shared" si="1"/>
        <v>9</v>
      </c>
      <c r="H430" s="31">
        <f t="shared" si="2"/>
        <v>13.5</v>
      </c>
      <c r="I430" s="31">
        <f t="shared" si="3"/>
        <v>18</v>
      </c>
      <c r="J430" s="3" t="str">
        <f>VLOOKUP(B430,'FD Salaries'!$M$2:$T$1000,6,false)</f>
        <v>CHI</v>
      </c>
      <c r="K430" s="3" t="str">
        <f>VLOOKUP(B430,'FD Salaries'!$M$2:$T$1000,7,false)</f>
        <v>JAC</v>
      </c>
      <c r="L430" s="32">
        <f>VLOOKUP(K430,'FD DvP'!A$2:F$34,if(A430="D",6,if(A430="TE",5,if(A430="WR",4,if(A430="RB",3,2)))),FALSE)/VLOOKUP("AVG",'FD DvP'!$A$2:$F$34,if(A430="D",6,if(A430="TE",5,if(A430="WR",4,if(A430="RB",3,2)))),false)</f>
        <v>0.6512378902</v>
      </c>
      <c r="M430" s="8">
        <f>VLOOKUP(J430,Odds!$L$2:$M$31,2,false)</f>
        <v>24.5</v>
      </c>
      <c r="N430" s="12">
        <f>VLOOKUP(if(A430="DST",K430,J430),'Avg Line'!$A$1:$B$32,2,false)</f>
        <v>26.19</v>
      </c>
      <c r="O430" s="31">
        <f t="shared" si="4"/>
        <v>0.935471554</v>
      </c>
      <c r="P430" s="12">
        <f t="shared" si="5"/>
        <v>0.4061430141</v>
      </c>
      <c r="Q430" s="12">
        <f t="shared" si="6"/>
        <v>0.09025400314</v>
      </c>
      <c r="R430" s="33" t="str">
        <f t="shared" si="7"/>
        <v>TBD</v>
      </c>
      <c r="S430" s="33" t="str">
        <f t="shared" si="8"/>
        <v>TBD</v>
      </c>
      <c r="T430" s="33" t="str">
        <f t="shared" si="9"/>
        <v>TBD</v>
      </c>
      <c r="U430" s="3" t="str">
        <f>iferror(VLOOKUP(B430,Calendar!$A$2:$C$1001,2,false),"TBD")</f>
        <v>TBD</v>
      </c>
      <c r="V430" s="3" t="str">
        <f>iferror(VLOOKUP(B430,Calendar!$A$2:$C$1001,3,false),"TBD")</f>
        <v>TBD</v>
      </c>
    </row>
    <row r="431">
      <c r="A431" s="8" t="str">
        <f>VLOOKUP(B431,'FD Salaries'!$M$2:$T$1000,8,false)</f>
        <v>TE</v>
      </c>
      <c r="B431" s="3" t="s">
        <v>984</v>
      </c>
      <c r="C431" s="12" t="str">
        <f>iferror(VLOOKUP(B431,'FD Salaries'!$M$2:$P$1000,3,false)," ")</f>
        <v/>
      </c>
      <c r="D431" s="12" t="str">
        <f>iferror(VLOOKUP(B431,'FD Salaries'!$M$2:$P$1000,4,false)," ")</f>
        <v/>
      </c>
      <c r="E431" s="12">
        <f>VLOOKUP(B431,'FD Salaries'!$M$2:$T$1000,5,false)</f>
        <v>0.6000000238</v>
      </c>
      <c r="F431" s="30">
        <f>VLOOKUP(B431,'FD Salaries'!$M$2:$N$1000,2,false)</f>
        <v>4500</v>
      </c>
      <c r="G431" s="31">
        <f t="shared" si="1"/>
        <v>9</v>
      </c>
      <c r="H431" s="31">
        <f t="shared" si="2"/>
        <v>13.5</v>
      </c>
      <c r="I431" s="31">
        <f t="shared" si="3"/>
        <v>18</v>
      </c>
      <c r="J431" s="3" t="str">
        <f>VLOOKUP(B431,'FD Salaries'!$M$2:$T$1000,6,false)</f>
        <v>SD</v>
      </c>
      <c r="K431" s="3" t="str">
        <f>VLOOKUP(B431,'FD Salaries'!$M$2:$T$1000,7,false)</f>
        <v>DEN</v>
      </c>
      <c r="L431" s="32">
        <f>VLOOKUP(K431,'FD DvP'!A$2:F$34,if(A431="D",6,if(A431="TE",5,if(A431="WR",4,if(A431="RB",3,2)))),FALSE)/VLOOKUP("AVG",'FD DvP'!$A$2:$F$34,if(A431="D",6,if(A431="TE",5,if(A431="WR",4,if(A431="RB",3,2)))),false)</f>
        <v>0.7707212056</v>
      </c>
      <c r="M431" s="8">
        <f>VLOOKUP(J431,Odds!$L$2:$M$31,2,false)</f>
        <v>21</v>
      </c>
      <c r="N431" s="12">
        <f>VLOOKUP(if(A431="DST",K431,J431),'Avg Line'!$A$1:$B$32,2,false)</f>
        <v>24.4</v>
      </c>
      <c r="O431" s="31">
        <f t="shared" si="4"/>
        <v>0.8606557377</v>
      </c>
      <c r="P431" s="12">
        <f t="shared" si="5"/>
        <v>0.3979953925</v>
      </c>
      <c r="Q431" s="12">
        <f t="shared" si="6"/>
        <v>0.08844342055</v>
      </c>
      <c r="R431" s="33" t="str">
        <f t="shared" si="7"/>
        <v>TBD</v>
      </c>
      <c r="S431" s="33" t="str">
        <f t="shared" si="8"/>
        <v>TBD</v>
      </c>
      <c r="T431" s="33" t="str">
        <f t="shared" si="9"/>
        <v>TBD</v>
      </c>
      <c r="U431" s="3" t="str">
        <f>iferror(VLOOKUP(B431,Calendar!$A$2:$C$1001,2,false),"TBD")</f>
        <v>TBD</v>
      </c>
      <c r="V431" s="3" t="str">
        <f>iferror(VLOOKUP(B431,Calendar!$A$2:$C$1001,3,false),"TBD")</f>
        <v>TBD</v>
      </c>
    </row>
    <row r="432">
      <c r="A432" s="8" t="str">
        <f>VLOOKUP(B432,'FD Salaries'!$M$2:$T$1000,8,false)</f>
        <v>TE</v>
      </c>
      <c r="B432" s="3" t="s">
        <v>2578</v>
      </c>
      <c r="C432" s="12" t="str">
        <f>iferror(VLOOKUP(B432,'FD Salaries'!$M$2:$P$1000,3,false)," ")</f>
        <v>IR</v>
      </c>
      <c r="D432" s="12" t="str">
        <f>iferror(VLOOKUP(B432,'FD Salaries'!$M$2:$P$1000,4,false)," ")</f>
        <v>Wrist</v>
      </c>
      <c r="E432" s="12">
        <f>VLOOKUP(B432,'FD Salaries'!$M$2:$T$1000,5,false)</f>
        <v>0.25</v>
      </c>
      <c r="F432" s="30">
        <f>VLOOKUP(B432,'FD Salaries'!$M$2:$N$1000,2,false)</f>
        <v>4500</v>
      </c>
      <c r="G432" s="31">
        <f t="shared" si="1"/>
        <v>9</v>
      </c>
      <c r="H432" s="31">
        <f t="shared" si="2"/>
        <v>13.5</v>
      </c>
      <c r="I432" s="31">
        <f t="shared" si="3"/>
        <v>18</v>
      </c>
      <c r="J432" s="3" t="str">
        <f>VLOOKUP(B432,'FD Salaries'!$M$2:$T$1000,6,false)</f>
        <v>ARI</v>
      </c>
      <c r="K432" s="3" t="str">
        <f>VLOOKUP(B432,'FD Salaries'!$M$2:$T$1000,7,false)</f>
        <v>NYJ</v>
      </c>
      <c r="L432" s="32">
        <f>VLOOKUP(K432,'FD DvP'!A$2:F$34,if(A432="D",6,if(A432="TE",5,if(A432="WR",4,if(A432="RB",3,2)))),FALSE)/VLOOKUP("AVG",'FD DvP'!$A$2:$F$34,if(A432="D",6,if(A432="TE",5,if(A432="WR",4,if(A432="RB",3,2)))),false)</f>
        <v>1.470398278</v>
      </c>
      <c r="M432" s="8">
        <f>VLOOKUP(J432,Odds!$L$2:$M$31,2,false)</f>
        <v>27.5</v>
      </c>
      <c r="N432" s="12">
        <f>VLOOKUP(if(A432="DST",K432,J432),'Avg Line'!$A$1:$B$32,2,false)</f>
        <v>26.3</v>
      </c>
      <c r="O432" s="31">
        <f t="shared" si="4"/>
        <v>1.045627376</v>
      </c>
      <c r="P432" s="12">
        <f t="shared" si="5"/>
        <v>0.3843721734</v>
      </c>
      <c r="Q432" s="12">
        <f t="shared" si="6"/>
        <v>0.08541603852</v>
      </c>
      <c r="R432" s="33" t="str">
        <f t="shared" si="7"/>
        <v>TBD</v>
      </c>
      <c r="S432" s="33" t="str">
        <f t="shared" si="8"/>
        <v>TBD</v>
      </c>
      <c r="T432" s="33" t="str">
        <f t="shared" si="9"/>
        <v>TBD</v>
      </c>
      <c r="U432" s="3" t="str">
        <f>iferror(VLOOKUP(B432,Calendar!$A$2:$C$1001,2,false),"TBD")</f>
        <v>TBD</v>
      </c>
      <c r="V432" s="3" t="str">
        <f>iferror(VLOOKUP(B432,Calendar!$A$2:$C$1001,3,false),"TBD")</f>
        <v>TBD</v>
      </c>
    </row>
    <row r="433">
      <c r="A433" s="8" t="str">
        <f>VLOOKUP(B433,'FD Salaries'!$M$2:$T$1000,8,false)</f>
        <v>TE</v>
      </c>
      <c r="B433" s="3" t="s">
        <v>999</v>
      </c>
      <c r="C433" s="12" t="str">
        <f>iferror(VLOOKUP(B433,'FD Salaries'!$M$2:$P$1000,3,false)," ")</f>
        <v/>
      </c>
      <c r="D433" s="12" t="str">
        <f>iferror(VLOOKUP(B433,'FD Salaries'!$M$2:$P$1000,4,false)," ")</f>
        <v/>
      </c>
      <c r="E433" s="12">
        <f>VLOOKUP(B433,'FD Salaries'!$M$2:$T$1000,5,false)</f>
        <v>0.6666666667</v>
      </c>
      <c r="F433" s="30">
        <f>VLOOKUP(B433,'FD Salaries'!$M$2:$N$1000,2,false)</f>
        <v>4500</v>
      </c>
      <c r="G433" s="31">
        <f t="shared" si="1"/>
        <v>9</v>
      </c>
      <c r="H433" s="31">
        <f t="shared" si="2"/>
        <v>13.5</v>
      </c>
      <c r="I433" s="31">
        <f t="shared" si="3"/>
        <v>18</v>
      </c>
      <c r="J433" s="3" t="str">
        <f>VLOOKUP(B433,'FD Salaries'!$M$2:$T$1000,6,false)</f>
        <v>SF</v>
      </c>
      <c r="K433" s="3" t="str">
        <f>VLOOKUP(B433,'FD Salaries'!$M$2:$T$1000,7,false)</f>
        <v>BUF</v>
      </c>
      <c r="L433" s="32">
        <f>VLOOKUP(K433,'FD DvP'!A$2:F$34,if(A433="D",6,if(A433="TE",5,if(A433="WR",4,if(A433="RB",3,2)))),FALSE)/VLOOKUP("AVG",'FD DvP'!$A$2:$F$34,if(A433="D",6,if(A433="TE",5,if(A433="WR",4,if(A433="RB",3,2)))),false)</f>
        <v>0.5877287406</v>
      </c>
      <c r="M433" s="8">
        <f>VLOOKUP(J433,Odds!$L$2:$M$31,2,false)</f>
        <v>18.25</v>
      </c>
      <c r="N433" s="12">
        <f>VLOOKUP(if(A433="DST",K433,J433),'Avg Line'!$A$1:$B$32,2,false)</f>
        <v>18.7</v>
      </c>
      <c r="O433" s="31">
        <f t="shared" si="4"/>
        <v>0.9759358289</v>
      </c>
      <c r="P433" s="12">
        <f t="shared" si="5"/>
        <v>0.3823903571</v>
      </c>
      <c r="Q433" s="12">
        <f t="shared" si="6"/>
        <v>0.0849756349</v>
      </c>
      <c r="R433" s="33" t="str">
        <f t="shared" si="7"/>
        <v>TBD</v>
      </c>
      <c r="S433" s="33" t="str">
        <f t="shared" si="8"/>
        <v>TBD</v>
      </c>
      <c r="T433" s="33" t="str">
        <f t="shared" si="9"/>
        <v>TBD</v>
      </c>
      <c r="U433" s="3" t="str">
        <f>iferror(VLOOKUP(B433,Calendar!$A$2:$C$1001,2,false),"TBD")</f>
        <v>TBD</v>
      </c>
      <c r="V433" s="3" t="str">
        <f>iferror(VLOOKUP(B433,Calendar!$A$2:$C$1001,3,false),"TBD")</f>
        <v>TBD</v>
      </c>
    </row>
    <row r="434">
      <c r="A434" s="8" t="str">
        <f>VLOOKUP(B434,'FD Salaries'!$M$2:$T$1000,8,false)</f>
        <v>TE</v>
      </c>
      <c r="B434" s="3" t="s">
        <v>1007</v>
      </c>
      <c r="C434" s="12" t="str">
        <f>iferror(VLOOKUP(B434,'FD Salaries'!$M$2:$P$1000,3,false)," ")</f>
        <v/>
      </c>
      <c r="D434" s="12" t="str">
        <f>iferror(VLOOKUP(B434,'FD Salaries'!$M$2:$P$1000,4,false)," ")</f>
        <v/>
      </c>
      <c r="E434" s="12">
        <f>VLOOKUP(B434,'FD Salaries'!$M$2:$T$1000,5,false)</f>
        <v>2.099999905</v>
      </c>
      <c r="F434" s="30">
        <f>VLOOKUP(B434,'FD Salaries'!$M$2:$N$1000,2,false)</f>
        <v>4500</v>
      </c>
      <c r="G434" s="31">
        <f t="shared" si="1"/>
        <v>9</v>
      </c>
      <c r="H434" s="31">
        <f t="shared" si="2"/>
        <v>13.5</v>
      </c>
      <c r="I434" s="31">
        <f t="shared" si="3"/>
        <v>18</v>
      </c>
      <c r="J434" s="3" t="str">
        <f>VLOOKUP(B434,'FD Salaries'!$M$2:$T$1000,6,false)</f>
        <v>WAS</v>
      </c>
      <c r="K434" s="3" t="str">
        <f>VLOOKUP(B434,'FD Salaries'!$M$2:$T$1000,7,false)</f>
        <v>PHI</v>
      </c>
      <c r="L434" s="32">
        <f>VLOOKUP(K434,'FD DvP'!A$2:F$34,if(A434="D",6,if(A434="TE",5,if(A434="WR",4,if(A434="RB",3,2)))),FALSE)/VLOOKUP("AVG",'FD DvP'!$A$2:$F$34,if(A434="D",6,if(A434="TE",5,if(A434="WR",4,if(A434="RB",3,2)))),false)</f>
        <v>0.1969860065</v>
      </c>
      <c r="M434" s="8">
        <f>VLOOKUP(J434,Odds!$L$2:$M$31,2,false)</f>
        <v>21.5</v>
      </c>
      <c r="N434" s="12">
        <f>VLOOKUP(if(A434="DST",K434,J434),'Avg Line'!$A$1:$B$32,2,false)</f>
        <v>23.65</v>
      </c>
      <c r="O434" s="31">
        <f t="shared" si="4"/>
        <v>0.9090909091</v>
      </c>
      <c r="P434" s="12">
        <f t="shared" si="5"/>
        <v>0.3760641771</v>
      </c>
      <c r="Q434" s="12">
        <f t="shared" si="6"/>
        <v>0.08356981713</v>
      </c>
      <c r="R434" s="33" t="str">
        <f t="shared" si="7"/>
        <v>TBD</v>
      </c>
      <c r="S434" s="33" t="str">
        <f t="shared" si="8"/>
        <v>TBD</v>
      </c>
      <c r="T434" s="33" t="str">
        <f t="shared" si="9"/>
        <v>TBD</v>
      </c>
      <c r="U434" s="3" t="str">
        <f>iferror(VLOOKUP(B434,Calendar!$A$2:$C$1001,2,false),"TBD")</f>
        <v>TBD</v>
      </c>
      <c r="V434" s="3" t="str">
        <f>iferror(VLOOKUP(B434,Calendar!$A$2:$C$1001,3,false),"TBD")</f>
        <v>TBD</v>
      </c>
    </row>
    <row r="435">
      <c r="A435" s="8" t="str">
        <f>VLOOKUP(B435,'FD Salaries'!$M$2:$T$1000,8,false)</f>
        <v>TE</v>
      </c>
      <c r="B435" s="3" t="s">
        <v>1100</v>
      </c>
      <c r="C435" s="12" t="str">
        <f>iferror(VLOOKUP(B435,'FD Salaries'!$M$2:$P$1000,3,false)," ")</f>
        <v/>
      </c>
      <c r="D435" s="12" t="str">
        <f>iferror(VLOOKUP(B435,'FD Salaries'!$M$2:$P$1000,4,false)," ")</f>
        <v/>
      </c>
      <c r="E435" s="12">
        <f>VLOOKUP(B435,'FD Salaries'!$M$2:$T$1000,5,false)</f>
        <v>1.033333302</v>
      </c>
      <c r="F435" s="30">
        <f>VLOOKUP(B435,'FD Salaries'!$M$2:$N$1000,2,false)</f>
        <v>4500</v>
      </c>
      <c r="G435" s="31">
        <f t="shared" si="1"/>
        <v>9</v>
      </c>
      <c r="H435" s="31">
        <f t="shared" si="2"/>
        <v>13.5</v>
      </c>
      <c r="I435" s="31">
        <f t="shared" si="3"/>
        <v>18</v>
      </c>
      <c r="J435" s="3" t="str">
        <f>VLOOKUP(B435,'FD Salaries'!$M$2:$T$1000,6,false)</f>
        <v>ATL</v>
      </c>
      <c r="K435" s="3" t="str">
        <f>VLOOKUP(B435,'FD Salaries'!$M$2:$T$1000,7,false)</f>
        <v>SEA</v>
      </c>
      <c r="L435" s="32">
        <f>VLOOKUP(K435,'FD DvP'!A$2:F$34,if(A435="D",6,if(A435="TE",5,if(A435="WR",4,if(A435="RB",3,2)))),FALSE)/VLOOKUP("AVG",'FD DvP'!$A$2:$F$34,if(A435="D",6,if(A435="TE",5,if(A435="WR",4,if(A435="RB",3,2)))),false)</f>
        <v>0.4068891281</v>
      </c>
      <c r="M435" s="8">
        <f>VLOOKUP(J435,Odds!$L$2:$M$31,2,false)</f>
        <v>20</v>
      </c>
      <c r="N435" s="12">
        <f>VLOOKUP(if(A435="DST",K435,J435),'Avg Line'!$A$1:$B$32,2,false)</f>
        <v>23.1</v>
      </c>
      <c r="O435" s="31">
        <f t="shared" si="4"/>
        <v>0.8658008658</v>
      </c>
      <c r="P435" s="12">
        <f t="shared" si="5"/>
        <v>0.3640277802</v>
      </c>
      <c r="Q435" s="12">
        <f t="shared" si="6"/>
        <v>0.08089506226</v>
      </c>
      <c r="R435" s="33" t="str">
        <f t="shared" si="7"/>
        <v>TBD</v>
      </c>
      <c r="S435" s="33" t="str">
        <f t="shared" si="8"/>
        <v>TBD</v>
      </c>
      <c r="T435" s="33" t="str">
        <f t="shared" si="9"/>
        <v>TBD</v>
      </c>
      <c r="U435" s="3">
        <f>iferror(VLOOKUP(B435,Calendar!$A$2:$C$1001,2,false),"TBD")</f>
        <v>4.1</v>
      </c>
      <c r="V435" s="3" t="str">
        <f>iferror(VLOOKUP(B435,Calendar!$A$2:$C$1001,3,false),"TBD")</f>
        <v>TBD</v>
      </c>
    </row>
    <row r="436">
      <c r="A436" s="8" t="str">
        <f>VLOOKUP(B436,'FD Salaries'!$M$2:$T$1000,8,false)</f>
        <v>TE</v>
      </c>
      <c r="B436" s="3" t="s">
        <v>2579</v>
      </c>
      <c r="C436" s="12" t="str">
        <f>iferror(VLOOKUP(B436,'FD Salaries'!$M$2:$P$1000,3,false)," ")</f>
        <v/>
      </c>
      <c r="D436" s="12" t="str">
        <f>iferror(VLOOKUP(B436,'FD Salaries'!$M$2:$P$1000,4,false)," ")</f>
        <v/>
      </c>
      <c r="E436" s="12">
        <f>VLOOKUP(B436,'FD Salaries'!$M$2:$T$1000,5,false)</f>
        <v>0.3666666746</v>
      </c>
      <c r="F436" s="30">
        <f>VLOOKUP(B436,'FD Salaries'!$M$2:$N$1000,2,false)</f>
        <v>4500</v>
      </c>
      <c r="G436" s="31">
        <f t="shared" si="1"/>
        <v>9</v>
      </c>
      <c r="H436" s="31">
        <f t="shared" si="2"/>
        <v>13.5</v>
      </c>
      <c r="I436" s="31">
        <f t="shared" si="3"/>
        <v>18</v>
      </c>
      <c r="J436" s="3" t="str">
        <f>VLOOKUP(B436,'FD Salaries'!$M$2:$T$1000,6,false)</f>
        <v>JAC</v>
      </c>
      <c r="K436" s="3" t="str">
        <f>VLOOKUP(B436,'FD Salaries'!$M$2:$T$1000,7,false)</f>
        <v>CHI</v>
      </c>
      <c r="L436" s="32">
        <f>VLOOKUP(K436,'FD DvP'!A$2:F$34,if(A436="D",6,if(A436="TE",5,if(A436="WR",4,if(A436="RB",3,2)))),FALSE)/VLOOKUP("AVG",'FD DvP'!$A$2:$F$34,if(A436="D",6,if(A436="TE",5,if(A436="WR",4,if(A436="RB",3,2)))),false)</f>
        <v>0.947255113</v>
      </c>
      <c r="M436" s="8">
        <f>VLOOKUP(J436,Odds!$L$2:$M$31,2,false)</f>
        <v>22.5</v>
      </c>
      <c r="N436" s="12">
        <f>VLOOKUP(if(A436="DST",K436,J436),'Avg Line'!$A$1:$B$32,2,false)</f>
        <v>22.19</v>
      </c>
      <c r="O436" s="31">
        <f t="shared" si="4"/>
        <v>1.013970257</v>
      </c>
      <c r="P436" s="12">
        <f t="shared" si="5"/>
        <v>0.3521791281</v>
      </c>
      <c r="Q436" s="12">
        <f t="shared" si="6"/>
        <v>0.07826202846</v>
      </c>
      <c r="R436" s="33" t="str">
        <f t="shared" si="7"/>
        <v>TBD</v>
      </c>
      <c r="S436" s="33" t="str">
        <f t="shared" si="8"/>
        <v>TBD</v>
      </c>
      <c r="T436" s="33" t="str">
        <f t="shared" si="9"/>
        <v>TBD</v>
      </c>
      <c r="U436" s="3" t="str">
        <f>iferror(VLOOKUP(B436,Calendar!$A$2:$C$1001,2,false),"TBD")</f>
        <v>TBD</v>
      </c>
      <c r="V436" s="3" t="str">
        <f>iferror(VLOOKUP(B436,Calendar!$A$2:$C$1001,3,false),"TBD")</f>
        <v>TBD</v>
      </c>
    </row>
    <row r="437">
      <c r="A437" s="8" t="str">
        <f>VLOOKUP(B437,'FD Salaries'!$M$2:$T$1000,8,false)</f>
        <v>TE</v>
      </c>
      <c r="B437" s="3" t="s">
        <v>1085</v>
      </c>
      <c r="C437" s="12" t="str">
        <f>iferror(VLOOKUP(B437,'FD Salaries'!$M$2:$P$1000,3,false)," ")</f>
        <v/>
      </c>
      <c r="D437" s="12" t="str">
        <f>iferror(VLOOKUP(B437,'FD Salaries'!$M$2:$P$1000,4,false)," ")</f>
        <v/>
      </c>
      <c r="E437" s="12">
        <f>VLOOKUP(B437,'FD Salaries'!$M$2:$T$1000,5,false)</f>
        <v>0.6000000238</v>
      </c>
      <c r="F437" s="30">
        <f>VLOOKUP(B437,'FD Salaries'!$M$2:$N$1000,2,false)</f>
        <v>4500</v>
      </c>
      <c r="G437" s="31">
        <f t="shared" si="1"/>
        <v>9</v>
      </c>
      <c r="H437" s="31">
        <f t="shared" si="2"/>
        <v>13.5</v>
      </c>
      <c r="I437" s="31">
        <f t="shared" si="3"/>
        <v>18</v>
      </c>
      <c r="J437" s="3" t="str">
        <f>VLOOKUP(B437,'FD Salaries'!$M$2:$T$1000,6,false)</f>
        <v>OAK</v>
      </c>
      <c r="K437" s="3" t="str">
        <f>VLOOKUP(B437,'FD Salaries'!$M$2:$T$1000,7,false)</f>
        <v>KC</v>
      </c>
      <c r="L437" s="32">
        <f>VLOOKUP(K437,'FD DvP'!A$2:F$34,if(A437="D",6,if(A437="TE",5,if(A437="WR",4,if(A437="RB",3,2)))),FALSE)/VLOOKUP("AVG",'FD DvP'!$A$2:$F$34,if(A437="D",6,if(A437="TE",5,if(A437="WR",4,if(A437="RB",3,2)))),false)</f>
        <v>0.5382131324</v>
      </c>
      <c r="M437" s="8">
        <f>VLOOKUP(J437,Odds!$L$2:$M$31,2,false)</f>
        <v>23.75</v>
      </c>
      <c r="N437" s="12">
        <f>VLOOKUP(if(A437="DST",K437,J437),'Avg Line'!$A$1:$B$32,2,false)</f>
        <v>24.3</v>
      </c>
      <c r="O437" s="31">
        <f t="shared" si="4"/>
        <v>0.9773662551</v>
      </c>
      <c r="P437" s="12">
        <f t="shared" si="5"/>
        <v>0.3156188248</v>
      </c>
      <c r="Q437" s="12">
        <f t="shared" si="6"/>
        <v>0.07013751661</v>
      </c>
      <c r="R437" s="33" t="str">
        <f t="shared" si="7"/>
        <v>TBD</v>
      </c>
      <c r="S437" s="33" t="str">
        <f t="shared" si="8"/>
        <v>TBD</v>
      </c>
      <c r="T437" s="33" t="str">
        <f t="shared" si="9"/>
        <v>TBD</v>
      </c>
      <c r="U437" s="3" t="str">
        <f>iferror(VLOOKUP(B437,Calendar!$A$2:$C$1001,2,false),"TBD")</f>
        <v>TBD</v>
      </c>
      <c r="V437" s="3" t="str">
        <f>iferror(VLOOKUP(B437,Calendar!$A$2:$C$1001,3,false),"TBD")</f>
        <v>TBD</v>
      </c>
    </row>
    <row r="438">
      <c r="A438" s="8" t="str">
        <f>VLOOKUP(B438,'FD Salaries'!$M$2:$T$1000,8,false)</f>
        <v>TE</v>
      </c>
      <c r="B438" s="3" t="s">
        <v>1133</v>
      </c>
      <c r="C438" s="12" t="str">
        <f>iferror(VLOOKUP(B438,'FD Salaries'!$M$2:$P$1000,3,false)," ")</f>
        <v/>
      </c>
      <c r="D438" s="12" t="str">
        <f>iferror(VLOOKUP(B438,'FD Salaries'!$M$2:$P$1000,4,false)," ")</f>
        <v/>
      </c>
      <c r="E438" s="12">
        <f>VLOOKUP(B438,'FD Salaries'!$M$2:$T$1000,5,false)</f>
        <v>0.6999999881</v>
      </c>
      <c r="F438" s="30">
        <f>VLOOKUP(B438,'FD Salaries'!$M$2:$N$1000,2,false)</f>
        <v>4500</v>
      </c>
      <c r="G438" s="31">
        <f t="shared" si="1"/>
        <v>9</v>
      </c>
      <c r="H438" s="31">
        <f t="shared" si="2"/>
        <v>13.5</v>
      </c>
      <c r="I438" s="31">
        <f t="shared" si="3"/>
        <v>18</v>
      </c>
      <c r="J438" s="3" t="str">
        <f>VLOOKUP(B438,'FD Salaries'!$M$2:$T$1000,6,false)</f>
        <v>NYJ</v>
      </c>
      <c r="K438" s="3" t="str">
        <f>VLOOKUP(B438,'FD Salaries'!$M$2:$T$1000,7,false)</f>
        <v>ARI</v>
      </c>
      <c r="L438" s="32">
        <f>VLOOKUP(K438,'FD DvP'!A$2:F$34,if(A438="D",6,if(A438="TE",5,if(A438="WR",4,if(A438="RB",3,2)))),FALSE)/VLOOKUP("AVG",'FD DvP'!$A$2:$F$34,if(A438="D",6,if(A438="TE",5,if(A438="WR",4,if(A438="RB",3,2)))),false)</f>
        <v>0.4564047363</v>
      </c>
      <c r="M438" s="8">
        <f>VLOOKUP(J438,Odds!$L$2:$M$31,2,false)</f>
        <v>19.5</v>
      </c>
      <c r="N438" s="12">
        <f>VLOOKUP(if(A438="DST",K438,J438),'Avg Line'!$A$1:$B$32,2,false)</f>
        <v>20.3</v>
      </c>
      <c r="O438" s="31">
        <f t="shared" si="4"/>
        <v>0.960591133</v>
      </c>
      <c r="P438" s="12">
        <f t="shared" si="5"/>
        <v>0.3068928347</v>
      </c>
      <c r="Q438" s="12">
        <f t="shared" si="6"/>
        <v>0.06819840771</v>
      </c>
      <c r="R438" s="33" t="str">
        <f t="shared" si="7"/>
        <v>TBD</v>
      </c>
      <c r="S438" s="33" t="str">
        <f t="shared" si="8"/>
        <v>TBD</v>
      </c>
      <c r="T438" s="33" t="str">
        <f t="shared" si="9"/>
        <v>TBD</v>
      </c>
      <c r="U438" s="3" t="str">
        <f>iferror(VLOOKUP(B438,Calendar!$A$2:$C$1001,2,false),"TBD")</f>
        <v>TBD</v>
      </c>
      <c r="V438" s="3" t="str">
        <f>iferror(VLOOKUP(B438,Calendar!$A$2:$C$1001,3,false),"TBD")</f>
        <v>TBD</v>
      </c>
    </row>
    <row r="439">
      <c r="A439" s="8" t="str">
        <f>VLOOKUP(B439,'FD Salaries'!$M$2:$T$1000,8,false)</f>
        <v>TE</v>
      </c>
      <c r="B439" s="3" t="s">
        <v>1131</v>
      </c>
      <c r="C439" s="12" t="str">
        <f>iferror(VLOOKUP(B439,'FD Salaries'!$M$2:$P$1000,3,false)," ")</f>
        <v/>
      </c>
      <c r="D439" s="12" t="str">
        <f>iferror(VLOOKUP(B439,'FD Salaries'!$M$2:$P$1000,4,false)," ")</f>
        <v/>
      </c>
      <c r="E439" s="12">
        <f>VLOOKUP(B439,'FD Salaries'!$M$2:$T$1000,5,false)</f>
        <v>0</v>
      </c>
      <c r="F439" s="30">
        <f>VLOOKUP(B439,'FD Salaries'!$M$2:$N$1000,2,false)</f>
        <v>4500</v>
      </c>
      <c r="G439" s="31">
        <f t="shared" si="1"/>
        <v>9</v>
      </c>
      <c r="H439" s="31">
        <f t="shared" si="2"/>
        <v>13.5</v>
      </c>
      <c r="I439" s="31">
        <f t="shared" si="3"/>
        <v>18</v>
      </c>
      <c r="J439" s="3" t="str">
        <f>VLOOKUP(B439,'FD Salaries'!$M$2:$T$1000,6,false)</f>
        <v>ARI</v>
      </c>
      <c r="K439" s="3" t="str">
        <f>VLOOKUP(B439,'FD Salaries'!$M$2:$T$1000,7,false)</f>
        <v>NYJ</v>
      </c>
      <c r="L439" s="32">
        <f>VLOOKUP(K439,'FD DvP'!A$2:F$34,if(A439="D",6,if(A439="TE",5,if(A439="WR",4,if(A439="RB",3,2)))),FALSE)/VLOOKUP("AVG",'FD DvP'!$A$2:$F$34,if(A439="D",6,if(A439="TE",5,if(A439="WR",4,if(A439="RB",3,2)))),false)</f>
        <v>1.470398278</v>
      </c>
      <c r="M439" s="8">
        <f>VLOOKUP(J439,Odds!$L$2:$M$31,2,false)</f>
        <v>27.5</v>
      </c>
      <c r="N439" s="12">
        <f>VLOOKUP(if(A439="DST",K439,J439),'Avg Line'!$A$1:$B$32,2,false)</f>
        <v>26.3</v>
      </c>
      <c r="O439" s="31">
        <f t="shared" si="4"/>
        <v>1.045627376</v>
      </c>
      <c r="P439" s="12">
        <f t="shared" si="5"/>
        <v>0</v>
      </c>
      <c r="Q439" s="12">
        <f t="shared" si="6"/>
        <v>0</v>
      </c>
      <c r="R439" s="33" t="str">
        <f t="shared" si="7"/>
        <v>TBD</v>
      </c>
      <c r="S439" s="33" t="str">
        <f t="shared" si="8"/>
        <v>TBD</v>
      </c>
      <c r="T439" s="33" t="str">
        <f t="shared" si="9"/>
        <v>TBD</v>
      </c>
      <c r="U439" s="3" t="str">
        <f>iferror(VLOOKUP(B439,Calendar!$A$2:$C$1001,2,false),"TBD")</f>
        <v>TBD</v>
      </c>
      <c r="V439" s="3" t="str">
        <f>iferror(VLOOKUP(B439,Calendar!$A$2:$C$1001,3,false),"TBD")</f>
        <v>TBD</v>
      </c>
    </row>
    <row r="440">
      <c r="A440" s="8" t="str">
        <f>VLOOKUP(B440,'FD Salaries'!$M$2:$T$1000,8,false)</f>
        <v>TE</v>
      </c>
      <c r="B440" s="3" t="s">
        <v>2580</v>
      </c>
      <c r="C440" s="12" t="str">
        <f>iferror(VLOOKUP(B440,'FD Salaries'!$M$2:$P$1000,3,false)," ")</f>
        <v/>
      </c>
      <c r="D440" s="12" t="str">
        <f>iferror(VLOOKUP(B440,'FD Salaries'!$M$2:$P$1000,4,false)," ")</f>
        <v/>
      </c>
      <c r="E440" s="12">
        <f>VLOOKUP(B440,'FD Salaries'!$M$2:$T$1000,5,false)</f>
        <v>0</v>
      </c>
      <c r="F440" s="30">
        <f>VLOOKUP(B440,'FD Salaries'!$M$2:$N$1000,2,false)</f>
        <v>4500</v>
      </c>
      <c r="G440" s="31">
        <f t="shared" si="1"/>
        <v>9</v>
      </c>
      <c r="H440" s="31">
        <f t="shared" si="2"/>
        <v>13.5</v>
      </c>
      <c r="I440" s="31">
        <f t="shared" si="3"/>
        <v>18</v>
      </c>
      <c r="J440" s="3" t="str">
        <f>VLOOKUP(B440,'FD Salaries'!$M$2:$T$1000,6,false)</f>
        <v>CAR</v>
      </c>
      <c r="K440" s="3" t="str">
        <f>VLOOKUP(B440,'FD Salaries'!$M$2:$T$1000,7,false)</f>
        <v>NO</v>
      </c>
      <c r="L440" s="32">
        <f>VLOOKUP(K440,'FD DvP'!A$2:F$34,if(A440="D",6,if(A440="TE",5,if(A440="WR",4,if(A440="RB",3,2)))),FALSE)/VLOOKUP("AVG",'FD DvP'!$A$2:$F$34,if(A440="D",6,if(A440="TE",5,if(A440="WR",4,if(A440="RB",3,2)))),false)</f>
        <v>0.7750269107</v>
      </c>
      <c r="M440" s="8">
        <f>VLOOKUP(J440,Odds!$L$2:$M$31,2,false)</f>
        <v>25.5</v>
      </c>
      <c r="N440" s="12">
        <f>VLOOKUP(if(A440="DST",K440,J440),'Avg Line'!$A$1:$B$32,2,false)</f>
        <v>25</v>
      </c>
      <c r="O440" s="31">
        <f t="shared" si="4"/>
        <v>1.02</v>
      </c>
      <c r="P440" s="12">
        <f t="shared" si="5"/>
        <v>0</v>
      </c>
      <c r="Q440" s="12">
        <f t="shared" si="6"/>
        <v>0</v>
      </c>
      <c r="R440" s="33" t="str">
        <f t="shared" si="7"/>
        <v>TBD</v>
      </c>
      <c r="S440" s="33" t="str">
        <f t="shared" si="8"/>
        <v>TBD</v>
      </c>
      <c r="T440" s="33" t="str">
        <f t="shared" si="9"/>
        <v>TBD</v>
      </c>
      <c r="U440" s="3" t="str">
        <f>iferror(VLOOKUP(B440,Calendar!$A$2:$C$1001,2,false),"TBD")</f>
        <v>TBD</v>
      </c>
      <c r="V440" s="3" t="str">
        <f>iferror(VLOOKUP(B440,Calendar!$A$2:$C$1001,3,false),"TBD")</f>
        <v>TBD</v>
      </c>
    </row>
    <row r="441">
      <c r="A441" s="8" t="str">
        <f>VLOOKUP(B441,'FD Salaries'!$M$2:$T$1000,8,false)</f>
        <v>TE</v>
      </c>
      <c r="B441" s="3" t="s">
        <v>2581</v>
      </c>
      <c r="C441" s="12" t="str">
        <f>iferror(VLOOKUP(B441,'FD Salaries'!$M$2:$P$1000,3,false)," ")</f>
        <v/>
      </c>
      <c r="D441" s="12" t="str">
        <f>iferror(VLOOKUP(B441,'FD Salaries'!$M$2:$P$1000,4,false)," ")</f>
        <v/>
      </c>
      <c r="E441" s="12">
        <f>VLOOKUP(B441,'FD Salaries'!$M$2:$T$1000,5,false)</f>
        <v>0</v>
      </c>
      <c r="F441" s="30">
        <f>VLOOKUP(B441,'FD Salaries'!$M$2:$N$1000,2,false)</f>
        <v>4500</v>
      </c>
      <c r="G441" s="31">
        <f t="shared" si="1"/>
        <v>9</v>
      </c>
      <c r="H441" s="31">
        <f t="shared" si="2"/>
        <v>13.5</v>
      </c>
      <c r="I441" s="31">
        <f t="shared" si="3"/>
        <v>18</v>
      </c>
      <c r="J441" s="3" t="str">
        <f>VLOOKUP(B441,'FD Salaries'!$M$2:$T$1000,6,false)</f>
        <v>CAR</v>
      </c>
      <c r="K441" s="3" t="str">
        <f>VLOOKUP(B441,'FD Salaries'!$M$2:$T$1000,7,false)</f>
        <v>NO</v>
      </c>
      <c r="L441" s="32">
        <f>VLOOKUP(K441,'FD DvP'!A$2:F$34,if(A441="D",6,if(A441="TE",5,if(A441="WR",4,if(A441="RB",3,2)))),FALSE)/VLOOKUP("AVG",'FD DvP'!$A$2:$F$34,if(A441="D",6,if(A441="TE",5,if(A441="WR",4,if(A441="RB",3,2)))),false)</f>
        <v>0.7750269107</v>
      </c>
      <c r="M441" s="8">
        <f>VLOOKUP(J441,Odds!$L$2:$M$31,2,false)</f>
        <v>25.5</v>
      </c>
      <c r="N441" s="12">
        <f>VLOOKUP(if(A441="DST",K441,J441),'Avg Line'!$A$1:$B$32,2,false)</f>
        <v>25</v>
      </c>
      <c r="O441" s="31">
        <f t="shared" si="4"/>
        <v>1.02</v>
      </c>
      <c r="P441" s="12">
        <f t="shared" si="5"/>
        <v>0</v>
      </c>
      <c r="Q441" s="12">
        <f t="shared" si="6"/>
        <v>0</v>
      </c>
      <c r="R441" s="33" t="str">
        <f t="shared" si="7"/>
        <v>TBD</v>
      </c>
      <c r="S441" s="33" t="str">
        <f t="shared" si="8"/>
        <v>TBD</v>
      </c>
      <c r="T441" s="33" t="str">
        <f t="shared" si="9"/>
        <v>TBD</v>
      </c>
      <c r="U441" s="3" t="str">
        <f>iferror(VLOOKUP(B441,Calendar!$A$2:$C$1001,2,false),"TBD")</f>
        <v>TBD</v>
      </c>
      <c r="V441" s="3" t="str">
        <f>iferror(VLOOKUP(B441,Calendar!$A$2:$C$1001,3,false),"TBD")</f>
        <v>TBD</v>
      </c>
    </row>
    <row r="442">
      <c r="A442" s="8" t="str">
        <f>VLOOKUP(B442,'FD Salaries'!$M$2:$T$1000,8,false)</f>
        <v>TE</v>
      </c>
      <c r="B442" s="3" t="s">
        <v>2582</v>
      </c>
      <c r="C442" s="12" t="str">
        <f>iferror(VLOOKUP(B442,'FD Salaries'!$M$2:$P$1000,3,false)," ")</f>
        <v/>
      </c>
      <c r="D442" s="12" t="str">
        <f>iferror(VLOOKUP(B442,'FD Salaries'!$M$2:$P$1000,4,false)," ")</f>
        <v/>
      </c>
      <c r="E442" s="12">
        <f>VLOOKUP(B442,'FD Salaries'!$M$2:$T$1000,5,false)</f>
        <v>0</v>
      </c>
      <c r="F442" s="30">
        <f>VLOOKUP(B442,'FD Salaries'!$M$2:$N$1000,2,false)</f>
        <v>4500</v>
      </c>
      <c r="G442" s="31">
        <f t="shared" si="1"/>
        <v>9</v>
      </c>
      <c r="H442" s="31">
        <f t="shared" si="2"/>
        <v>13.5</v>
      </c>
      <c r="I442" s="31">
        <f t="shared" si="3"/>
        <v>18</v>
      </c>
      <c r="J442" s="3" t="str">
        <f>VLOOKUP(B442,'FD Salaries'!$M$2:$T$1000,6,false)</f>
        <v>CHI</v>
      </c>
      <c r="K442" s="3" t="str">
        <f>VLOOKUP(B442,'FD Salaries'!$M$2:$T$1000,7,false)</f>
        <v>JAC</v>
      </c>
      <c r="L442" s="32">
        <f>VLOOKUP(K442,'FD DvP'!A$2:F$34,if(A442="D",6,if(A442="TE",5,if(A442="WR",4,if(A442="RB",3,2)))),FALSE)/VLOOKUP("AVG",'FD DvP'!$A$2:$F$34,if(A442="D",6,if(A442="TE",5,if(A442="WR",4,if(A442="RB",3,2)))),false)</f>
        <v>0.6512378902</v>
      </c>
      <c r="M442" s="8">
        <f>VLOOKUP(J442,Odds!$L$2:$M$31,2,false)</f>
        <v>24.5</v>
      </c>
      <c r="N442" s="12">
        <f>VLOOKUP(if(A442="DST",K442,J442),'Avg Line'!$A$1:$B$32,2,false)</f>
        <v>26.19</v>
      </c>
      <c r="O442" s="31">
        <f t="shared" si="4"/>
        <v>0.935471554</v>
      </c>
      <c r="P442" s="12">
        <f t="shared" si="5"/>
        <v>0</v>
      </c>
      <c r="Q442" s="12">
        <f t="shared" si="6"/>
        <v>0</v>
      </c>
      <c r="R442" s="33" t="str">
        <f t="shared" si="7"/>
        <v>TBD</v>
      </c>
      <c r="S442" s="33" t="str">
        <f t="shared" si="8"/>
        <v>TBD</v>
      </c>
      <c r="T442" s="33" t="str">
        <f t="shared" si="9"/>
        <v>TBD</v>
      </c>
      <c r="U442" s="3" t="str">
        <f>iferror(VLOOKUP(B442,Calendar!$A$2:$C$1001,2,false),"TBD")</f>
        <v>TBD</v>
      </c>
      <c r="V442" s="3" t="str">
        <f>iferror(VLOOKUP(B442,Calendar!$A$2:$C$1001,3,false),"TBD")</f>
        <v>TBD</v>
      </c>
    </row>
    <row r="443">
      <c r="A443" s="8" t="str">
        <f>VLOOKUP(B443,'FD Salaries'!$M$2:$T$1000,8,false)</f>
        <v>TE</v>
      </c>
      <c r="B443" s="3" t="s">
        <v>1051</v>
      </c>
      <c r="C443" s="12" t="str">
        <f>iferror(VLOOKUP(B443,'FD Salaries'!$M$2:$P$1000,3,false)," ")</f>
        <v/>
      </c>
      <c r="D443" s="12" t="str">
        <f>iferror(VLOOKUP(B443,'FD Salaries'!$M$2:$P$1000,4,false)," ")</f>
        <v/>
      </c>
      <c r="E443" s="12">
        <f>VLOOKUP(B443,'FD Salaries'!$M$2:$T$1000,5,false)</f>
        <v>0</v>
      </c>
      <c r="F443" s="30">
        <f>VLOOKUP(B443,'FD Salaries'!$M$2:$N$1000,2,false)</f>
        <v>4500</v>
      </c>
      <c r="G443" s="31">
        <f t="shared" si="1"/>
        <v>9</v>
      </c>
      <c r="H443" s="31">
        <f t="shared" si="2"/>
        <v>13.5</v>
      </c>
      <c r="I443" s="31">
        <f t="shared" si="3"/>
        <v>18</v>
      </c>
      <c r="J443" s="3" t="str">
        <f>VLOOKUP(B443,'FD Salaries'!$M$2:$T$1000,6,false)</f>
        <v>CHI</v>
      </c>
      <c r="K443" s="3" t="str">
        <f>VLOOKUP(B443,'FD Salaries'!$M$2:$T$1000,7,false)</f>
        <v>JAC</v>
      </c>
      <c r="L443" s="32">
        <f>VLOOKUP(K443,'FD DvP'!A$2:F$34,if(A443="D",6,if(A443="TE",5,if(A443="WR",4,if(A443="RB",3,2)))),FALSE)/VLOOKUP("AVG",'FD DvP'!$A$2:$F$34,if(A443="D",6,if(A443="TE",5,if(A443="WR",4,if(A443="RB",3,2)))),false)</f>
        <v>0.6512378902</v>
      </c>
      <c r="M443" s="8">
        <f>VLOOKUP(J443,Odds!$L$2:$M$31,2,false)</f>
        <v>24.5</v>
      </c>
      <c r="N443" s="12">
        <f>VLOOKUP(if(A443="DST",K443,J443),'Avg Line'!$A$1:$B$32,2,false)</f>
        <v>26.19</v>
      </c>
      <c r="O443" s="31">
        <f t="shared" si="4"/>
        <v>0.935471554</v>
      </c>
      <c r="P443" s="12">
        <f t="shared" si="5"/>
        <v>0</v>
      </c>
      <c r="Q443" s="12">
        <f t="shared" si="6"/>
        <v>0</v>
      </c>
      <c r="R443" s="33" t="str">
        <f t="shared" si="7"/>
        <v>TBD</v>
      </c>
      <c r="S443" s="33" t="str">
        <f t="shared" si="8"/>
        <v>TBD</v>
      </c>
      <c r="T443" s="33" t="str">
        <f t="shared" si="9"/>
        <v>TBD</v>
      </c>
      <c r="U443" s="3" t="str">
        <f>iferror(VLOOKUP(B443,Calendar!$A$2:$C$1001,2,false),"TBD")</f>
        <v>TBD</v>
      </c>
      <c r="V443" s="3" t="str">
        <f>iferror(VLOOKUP(B443,Calendar!$A$2:$C$1001,3,false),"TBD")</f>
        <v>TBD</v>
      </c>
    </row>
    <row r="444">
      <c r="A444" s="8" t="str">
        <f>VLOOKUP(B444,'FD Salaries'!$M$2:$T$1000,8,false)</f>
        <v>TE</v>
      </c>
      <c r="B444" s="3" t="s">
        <v>2583</v>
      </c>
      <c r="C444" s="12" t="str">
        <f>iferror(VLOOKUP(B444,'FD Salaries'!$M$2:$P$1000,3,false)," ")</f>
        <v/>
      </c>
      <c r="D444" s="12" t="str">
        <f>iferror(VLOOKUP(B444,'FD Salaries'!$M$2:$P$1000,4,false)," ")</f>
        <v/>
      </c>
      <c r="E444" s="12">
        <f>VLOOKUP(B444,'FD Salaries'!$M$2:$T$1000,5,false)</f>
        <v>0</v>
      </c>
      <c r="F444" s="30">
        <f>VLOOKUP(B444,'FD Salaries'!$M$2:$N$1000,2,false)</f>
        <v>4500</v>
      </c>
      <c r="G444" s="31">
        <f t="shared" si="1"/>
        <v>9</v>
      </c>
      <c r="H444" s="31">
        <f t="shared" si="2"/>
        <v>13.5</v>
      </c>
      <c r="I444" s="31">
        <f t="shared" si="3"/>
        <v>18</v>
      </c>
      <c r="J444" s="3" t="str">
        <f>VLOOKUP(B444,'FD Salaries'!$M$2:$T$1000,6,false)</f>
        <v>CIN</v>
      </c>
      <c r="K444" s="3" t="str">
        <f>VLOOKUP(B444,'FD Salaries'!$M$2:$T$1000,7,false)</f>
        <v>NE</v>
      </c>
      <c r="L444" s="32">
        <f>VLOOKUP(K444,'FD DvP'!A$2:F$34,if(A444="D",6,if(A444="TE",5,if(A444="WR",4,if(A444="RB",3,2)))),FALSE)/VLOOKUP("AVG",'FD DvP'!$A$2:$F$34,if(A444="D",6,if(A444="TE",5,if(A444="WR",4,if(A444="RB",3,2)))),false)</f>
        <v>1.08934338</v>
      </c>
      <c r="M444" s="8">
        <f>VLOOKUP(J444,Odds!$L$2:$M$31,2,false)</f>
        <v>19</v>
      </c>
      <c r="N444" s="12">
        <f>VLOOKUP(if(A444="DST",K444,J444),'Avg Line'!$A$1:$B$32,2,false)</f>
        <v>23.35</v>
      </c>
      <c r="O444" s="31">
        <f t="shared" si="4"/>
        <v>0.8137044968</v>
      </c>
      <c r="P444" s="12">
        <f t="shared" si="5"/>
        <v>0</v>
      </c>
      <c r="Q444" s="12">
        <f t="shared" si="6"/>
        <v>0</v>
      </c>
      <c r="R444" s="33" t="str">
        <f t="shared" si="7"/>
        <v>TBD</v>
      </c>
      <c r="S444" s="33" t="str">
        <f t="shared" si="8"/>
        <v>TBD</v>
      </c>
      <c r="T444" s="33" t="str">
        <f t="shared" si="9"/>
        <v>TBD</v>
      </c>
      <c r="U444" s="3" t="str">
        <f>iferror(VLOOKUP(B444,Calendar!$A$2:$C$1001,2,false),"TBD")</f>
        <v>TBD</v>
      </c>
      <c r="V444" s="3" t="str">
        <f>iferror(VLOOKUP(B444,Calendar!$A$2:$C$1001,3,false),"TBD")</f>
        <v>TBD</v>
      </c>
    </row>
    <row r="445">
      <c r="A445" s="8" t="str">
        <f>VLOOKUP(B445,'FD Salaries'!$M$2:$T$1000,8,false)</f>
        <v>TE</v>
      </c>
      <c r="B445" s="3" t="s">
        <v>2584</v>
      </c>
      <c r="C445" s="12" t="str">
        <f>iferror(VLOOKUP(B445,'FD Salaries'!$M$2:$P$1000,3,false)," ")</f>
        <v/>
      </c>
      <c r="D445" s="12" t="str">
        <f>iferror(VLOOKUP(B445,'FD Salaries'!$M$2:$P$1000,4,false)," ")</f>
        <v/>
      </c>
      <c r="E445" s="12">
        <f>VLOOKUP(B445,'FD Salaries'!$M$2:$T$1000,5,false)</f>
        <v>0</v>
      </c>
      <c r="F445" s="30">
        <f>VLOOKUP(B445,'FD Salaries'!$M$2:$N$1000,2,false)</f>
        <v>4500</v>
      </c>
      <c r="G445" s="31">
        <f t="shared" si="1"/>
        <v>9</v>
      </c>
      <c r="H445" s="31">
        <f t="shared" si="2"/>
        <v>13.5</v>
      </c>
      <c r="I445" s="31">
        <f t="shared" si="3"/>
        <v>18</v>
      </c>
      <c r="J445" s="3" t="str">
        <f>VLOOKUP(B445,'FD Salaries'!$M$2:$T$1000,6,false)</f>
        <v>CIN</v>
      </c>
      <c r="K445" s="3" t="str">
        <f>VLOOKUP(B445,'FD Salaries'!$M$2:$T$1000,7,false)</f>
        <v>NE</v>
      </c>
      <c r="L445" s="32">
        <f>VLOOKUP(K445,'FD DvP'!A$2:F$34,if(A445="D",6,if(A445="TE",5,if(A445="WR",4,if(A445="RB",3,2)))),FALSE)/VLOOKUP("AVG",'FD DvP'!$A$2:$F$34,if(A445="D",6,if(A445="TE",5,if(A445="WR",4,if(A445="RB",3,2)))),false)</f>
        <v>1.08934338</v>
      </c>
      <c r="M445" s="8">
        <f>VLOOKUP(J445,Odds!$L$2:$M$31,2,false)</f>
        <v>19</v>
      </c>
      <c r="N445" s="12">
        <f>VLOOKUP(if(A445="DST",K445,J445),'Avg Line'!$A$1:$B$32,2,false)</f>
        <v>23.35</v>
      </c>
      <c r="O445" s="31">
        <f t="shared" si="4"/>
        <v>0.8137044968</v>
      </c>
      <c r="P445" s="12">
        <f t="shared" si="5"/>
        <v>0</v>
      </c>
      <c r="Q445" s="12">
        <f t="shared" si="6"/>
        <v>0</v>
      </c>
      <c r="R445" s="33" t="str">
        <f t="shared" si="7"/>
        <v>TBD</v>
      </c>
      <c r="S445" s="33" t="str">
        <f t="shared" si="8"/>
        <v>TBD</v>
      </c>
      <c r="T445" s="33" t="str">
        <f t="shared" si="9"/>
        <v>TBD</v>
      </c>
      <c r="U445" s="3" t="str">
        <f>iferror(VLOOKUP(B445,Calendar!$A$2:$C$1001,2,false),"TBD")</f>
        <v>TBD</v>
      </c>
      <c r="V445" s="3" t="str">
        <f>iferror(VLOOKUP(B445,Calendar!$A$2:$C$1001,3,false),"TBD")</f>
        <v>TBD</v>
      </c>
    </row>
    <row r="446">
      <c r="A446" s="8" t="str">
        <f>VLOOKUP(B446,'FD Salaries'!$M$2:$T$1000,8,false)</f>
        <v>TE</v>
      </c>
      <c r="B446" s="3" t="s">
        <v>1017</v>
      </c>
      <c r="C446" s="12" t="str">
        <f>iferror(VLOOKUP(B446,'FD Salaries'!$M$2:$P$1000,3,false)," ")</f>
        <v>Q</v>
      </c>
      <c r="D446" s="12" t="str">
        <f>iferror(VLOOKUP(B446,'FD Salaries'!$M$2:$P$1000,4,false)," ")</f>
        <v>Ankle</v>
      </c>
      <c r="E446" s="12">
        <f>VLOOKUP(B446,'FD Salaries'!$M$2:$T$1000,5,false)</f>
        <v>0</v>
      </c>
      <c r="F446" s="30">
        <f>VLOOKUP(B446,'FD Salaries'!$M$2:$N$1000,2,false)</f>
        <v>4500</v>
      </c>
      <c r="G446" s="31">
        <f t="shared" si="1"/>
        <v>9</v>
      </c>
      <c r="H446" s="31">
        <f t="shared" si="2"/>
        <v>13.5</v>
      </c>
      <c r="I446" s="31">
        <f t="shared" si="3"/>
        <v>18</v>
      </c>
      <c r="J446" s="3" t="str">
        <f>VLOOKUP(B446,'FD Salaries'!$M$2:$T$1000,6,false)</f>
        <v>CLE</v>
      </c>
      <c r="K446" s="3" t="str">
        <f>VLOOKUP(B446,'FD Salaries'!$M$2:$T$1000,7,false)</f>
        <v>TEN</v>
      </c>
      <c r="L446" s="32">
        <f>VLOOKUP(K446,'FD DvP'!A$2:F$34,if(A446="D",6,if(A446="TE",5,if(A446="WR",4,if(A446="RB",3,2)))),FALSE)/VLOOKUP("AVG",'FD DvP'!$A$2:$F$34,if(A446="D",6,if(A446="TE",5,if(A446="WR",4,if(A446="RB",3,2)))),false)</f>
        <v>0.7685683531</v>
      </c>
      <c r="M446" s="8">
        <f>VLOOKUP(J446,Odds!$L$2:$M$31,2,false)</f>
        <v>19.25</v>
      </c>
      <c r="N446" s="12">
        <f>VLOOKUP(if(A446="DST",K446,J446),'Avg Line'!$A$1:$B$32,2,false)</f>
        <v>18.5</v>
      </c>
      <c r="O446" s="31">
        <f t="shared" si="4"/>
        <v>1.040540541</v>
      </c>
      <c r="P446" s="12">
        <f t="shared" si="5"/>
        <v>0</v>
      </c>
      <c r="Q446" s="12">
        <f t="shared" si="6"/>
        <v>0</v>
      </c>
      <c r="R446" s="33" t="str">
        <f t="shared" si="7"/>
        <v>TBD</v>
      </c>
      <c r="S446" s="33" t="str">
        <f t="shared" si="8"/>
        <v>TBD</v>
      </c>
      <c r="T446" s="33" t="str">
        <f t="shared" si="9"/>
        <v>TBD</v>
      </c>
      <c r="U446" s="3" t="str">
        <f>iferror(VLOOKUP(B446,Calendar!$A$2:$C$1001,2,false),"TBD")</f>
        <v>TBD</v>
      </c>
      <c r="V446" s="3" t="str">
        <f>iferror(VLOOKUP(B446,Calendar!$A$2:$C$1001,3,false),"TBD")</f>
        <v>TBD</v>
      </c>
    </row>
    <row r="447">
      <c r="A447" s="8" t="str">
        <f>VLOOKUP(B447,'FD Salaries'!$M$2:$T$1000,8,false)</f>
        <v>TE</v>
      </c>
      <c r="B447" s="3" t="s">
        <v>1024</v>
      </c>
      <c r="C447" s="12" t="str">
        <f>iferror(VLOOKUP(B447,'FD Salaries'!$M$2:$P$1000,3,false)," ")</f>
        <v>Q</v>
      </c>
      <c r="D447" s="12" t="str">
        <f>iferror(VLOOKUP(B447,'FD Salaries'!$M$2:$P$1000,4,false)," ")</f>
        <v>Knee</v>
      </c>
      <c r="E447" s="12">
        <f>VLOOKUP(B447,'FD Salaries'!$M$2:$T$1000,5,false)</f>
        <v>0</v>
      </c>
      <c r="F447" s="30">
        <f>VLOOKUP(B447,'FD Salaries'!$M$2:$N$1000,2,false)</f>
        <v>4500</v>
      </c>
      <c r="G447" s="31">
        <f t="shared" si="1"/>
        <v>9</v>
      </c>
      <c r="H447" s="31">
        <f t="shared" si="2"/>
        <v>13.5</v>
      </c>
      <c r="I447" s="31">
        <f t="shared" si="3"/>
        <v>18</v>
      </c>
      <c r="J447" s="3" t="str">
        <f>VLOOKUP(B447,'FD Salaries'!$M$2:$T$1000,6,false)</f>
        <v>CLE</v>
      </c>
      <c r="K447" s="3" t="str">
        <f>VLOOKUP(B447,'FD Salaries'!$M$2:$T$1000,7,false)</f>
        <v>TEN</v>
      </c>
      <c r="L447" s="32">
        <f>VLOOKUP(K447,'FD DvP'!A$2:F$34,if(A447="D",6,if(A447="TE",5,if(A447="WR",4,if(A447="RB",3,2)))),FALSE)/VLOOKUP("AVG",'FD DvP'!$A$2:$F$34,if(A447="D",6,if(A447="TE",5,if(A447="WR",4,if(A447="RB",3,2)))),false)</f>
        <v>0.7685683531</v>
      </c>
      <c r="M447" s="8">
        <f>VLOOKUP(J447,Odds!$L$2:$M$31,2,false)</f>
        <v>19.25</v>
      </c>
      <c r="N447" s="12">
        <f>VLOOKUP(if(A447="DST",K447,J447),'Avg Line'!$A$1:$B$32,2,false)</f>
        <v>18.5</v>
      </c>
      <c r="O447" s="31">
        <f t="shared" si="4"/>
        <v>1.040540541</v>
      </c>
      <c r="P447" s="12">
        <f t="shared" si="5"/>
        <v>0</v>
      </c>
      <c r="Q447" s="12">
        <f t="shared" si="6"/>
        <v>0</v>
      </c>
      <c r="R447" s="33" t="str">
        <f t="shared" si="7"/>
        <v>TBD</v>
      </c>
      <c r="S447" s="33" t="str">
        <f t="shared" si="8"/>
        <v>TBD</v>
      </c>
      <c r="T447" s="33" t="str">
        <f t="shared" si="9"/>
        <v>TBD</v>
      </c>
      <c r="U447" s="3" t="str">
        <f>iferror(VLOOKUP(B447,Calendar!$A$2:$C$1001,2,false),"TBD")</f>
        <v>TBD</v>
      </c>
      <c r="V447" s="3" t="str">
        <f>iferror(VLOOKUP(B447,Calendar!$A$2:$C$1001,3,false),"TBD")</f>
        <v>TBD</v>
      </c>
    </row>
    <row r="448">
      <c r="A448" s="8" t="str">
        <f>VLOOKUP(B448,'FD Salaries'!$M$2:$T$1000,8,false)</f>
        <v>TE</v>
      </c>
      <c r="B448" s="3" t="s">
        <v>2585</v>
      </c>
      <c r="C448" s="12" t="str">
        <f>iferror(VLOOKUP(B448,'FD Salaries'!$M$2:$P$1000,3,false)," ")</f>
        <v/>
      </c>
      <c r="D448" s="12" t="str">
        <f>iferror(VLOOKUP(B448,'FD Salaries'!$M$2:$P$1000,4,false)," ")</f>
        <v/>
      </c>
      <c r="E448" s="12">
        <f>VLOOKUP(B448,'FD Salaries'!$M$2:$T$1000,5,false)</f>
        <v>0</v>
      </c>
      <c r="F448" s="30">
        <f>VLOOKUP(B448,'FD Salaries'!$M$2:$N$1000,2,false)</f>
        <v>4500</v>
      </c>
      <c r="G448" s="31">
        <f t="shared" si="1"/>
        <v>9</v>
      </c>
      <c r="H448" s="31">
        <f t="shared" si="2"/>
        <v>13.5</v>
      </c>
      <c r="I448" s="31">
        <f t="shared" si="3"/>
        <v>18</v>
      </c>
      <c r="J448" s="3" t="str">
        <f>VLOOKUP(B448,'FD Salaries'!$M$2:$T$1000,6,false)</f>
        <v>DEN</v>
      </c>
      <c r="K448" s="3" t="str">
        <f>VLOOKUP(B448,'FD Salaries'!$M$2:$T$1000,7,false)</f>
        <v>SD</v>
      </c>
      <c r="L448" s="32">
        <f>VLOOKUP(K448,'FD DvP'!A$2:F$34,if(A448="D",6,if(A448="TE",5,if(A448="WR",4,if(A448="RB",3,2)))),FALSE)/VLOOKUP("AVG",'FD DvP'!$A$2:$F$34,if(A448="D",6,if(A448="TE",5,if(A448="WR",4,if(A448="RB",3,2)))),false)</f>
        <v>1.057050592</v>
      </c>
      <c r="M448" s="8">
        <f>VLOOKUP(J448,Odds!$L$2:$M$31,2,false)</f>
        <v>24</v>
      </c>
      <c r="N448" s="12">
        <f>VLOOKUP(if(A448="DST",K448,J448),'Avg Line'!$A$1:$B$32,2,false)</f>
        <v>22.35</v>
      </c>
      <c r="O448" s="31">
        <f t="shared" si="4"/>
        <v>1.073825503</v>
      </c>
      <c r="P448" s="12">
        <f t="shared" si="5"/>
        <v>0</v>
      </c>
      <c r="Q448" s="12">
        <f t="shared" si="6"/>
        <v>0</v>
      </c>
      <c r="R448" s="33" t="str">
        <f t="shared" si="7"/>
        <v>TBD</v>
      </c>
      <c r="S448" s="33" t="str">
        <f t="shared" si="8"/>
        <v>TBD</v>
      </c>
      <c r="T448" s="33" t="str">
        <f t="shared" si="9"/>
        <v>TBD</v>
      </c>
      <c r="U448" s="3" t="str">
        <f>iferror(VLOOKUP(B448,Calendar!$A$2:$C$1001,2,false),"TBD")</f>
        <v>TBD</v>
      </c>
      <c r="V448" s="3" t="str">
        <f>iferror(VLOOKUP(B448,Calendar!$A$2:$C$1001,3,false),"TBD")</f>
        <v>TBD</v>
      </c>
    </row>
    <row r="449">
      <c r="A449" s="8" t="str">
        <f>VLOOKUP(B449,'FD Salaries'!$M$2:$T$1000,8,false)</f>
        <v>TE</v>
      </c>
      <c r="B449" s="3" t="s">
        <v>2586</v>
      </c>
      <c r="C449" s="12" t="str">
        <f>iferror(VLOOKUP(B449,'FD Salaries'!$M$2:$P$1000,3,false)," ")</f>
        <v/>
      </c>
      <c r="D449" s="12" t="str">
        <f>iferror(VLOOKUP(B449,'FD Salaries'!$M$2:$P$1000,4,false)," ")</f>
        <v/>
      </c>
      <c r="E449" s="12">
        <f>VLOOKUP(B449,'FD Salaries'!$M$2:$T$1000,5,false)</f>
        <v>0</v>
      </c>
      <c r="F449" s="30">
        <f>VLOOKUP(B449,'FD Salaries'!$M$2:$N$1000,2,false)</f>
        <v>4500</v>
      </c>
      <c r="G449" s="31">
        <f t="shared" si="1"/>
        <v>9</v>
      </c>
      <c r="H449" s="31">
        <f t="shared" si="2"/>
        <v>13.5</v>
      </c>
      <c r="I449" s="31">
        <f t="shared" si="3"/>
        <v>18</v>
      </c>
      <c r="J449" s="3" t="str">
        <f>VLOOKUP(B449,'FD Salaries'!$M$2:$T$1000,6,false)</f>
        <v>DEN</v>
      </c>
      <c r="K449" s="3" t="str">
        <f>VLOOKUP(B449,'FD Salaries'!$M$2:$T$1000,7,false)</f>
        <v>SD</v>
      </c>
      <c r="L449" s="32">
        <f>VLOOKUP(K449,'FD DvP'!A$2:F$34,if(A449="D",6,if(A449="TE",5,if(A449="WR",4,if(A449="RB",3,2)))),FALSE)/VLOOKUP("AVG",'FD DvP'!$A$2:$F$34,if(A449="D",6,if(A449="TE",5,if(A449="WR",4,if(A449="RB",3,2)))),false)</f>
        <v>1.057050592</v>
      </c>
      <c r="M449" s="8">
        <f>VLOOKUP(J449,Odds!$L$2:$M$31,2,false)</f>
        <v>24</v>
      </c>
      <c r="N449" s="12">
        <f>VLOOKUP(if(A449="DST",K449,J449),'Avg Line'!$A$1:$B$32,2,false)</f>
        <v>22.35</v>
      </c>
      <c r="O449" s="31">
        <f t="shared" si="4"/>
        <v>1.073825503</v>
      </c>
      <c r="P449" s="12">
        <f t="shared" si="5"/>
        <v>0</v>
      </c>
      <c r="Q449" s="12">
        <f t="shared" si="6"/>
        <v>0</v>
      </c>
      <c r="R449" s="33" t="str">
        <f t="shared" si="7"/>
        <v>TBD</v>
      </c>
      <c r="S449" s="33" t="str">
        <f t="shared" si="8"/>
        <v>TBD</v>
      </c>
      <c r="T449" s="33" t="str">
        <f t="shared" si="9"/>
        <v>TBD</v>
      </c>
      <c r="U449" s="3" t="str">
        <f>iferror(VLOOKUP(B449,Calendar!$A$2:$C$1001,2,false),"TBD")</f>
        <v>TBD</v>
      </c>
      <c r="V449" s="3" t="str">
        <f>iferror(VLOOKUP(B449,Calendar!$A$2:$C$1001,3,false),"TBD")</f>
        <v>TBD</v>
      </c>
    </row>
    <row r="450">
      <c r="A450" s="8" t="str">
        <f>VLOOKUP(B450,'FD Salaries'!$M$2:$T$1000,8,false)</f>
        <v>TE</v>
      </c>
      <c r="B450" s="3" t="s">
        <v>1062</v>
      </c>
      <c r="C450" s="12" t="str">
        <f>iferror(VLOOKUP(B450,'FD Salaries'!$M$2:$P$1000,3,false)," ")</f>
        <v/>
      </c>
      <c r="D450" s="12" t="str">
        <f>iferror(VLOOKUP(B450,'FD Salaries'!$M$2:$P$1000,4,false)," ")</f>
        <v/>
      </c>
      <c r="E450" s="12">
        <f>VLOOKUP(B450,'FD Salaries'!$M$2:$T$1000,5,false)</f>
        <v>0</v>
      </c>
      <c r="F450" s="30">
        <f>VLOOKUP(B450,'FD Salaries'!$M$2:$N$1000,2,false)</f>
        <v>4500</v>
      </c>
      <c r="G450" s="31">
        <f t="shared" si="1"/>
        <v>9</v>
      </c>
      <c r="H450" s="31">
        <f t="shared" si="2"/>
        <v>13.5</v>
      </c>
      <c r="I450" s="31">
        <f t="shared" si="3"/>
        <v>18</v>
      </c>
      <c r="J450" s="3" t="str">
        <f>VLOOKUP(B450,'FD Salaries'!$M$2:$T$1000,6,false)</f>
        <v>DET</v>
      </c>
      <c r="K450" s="3" t="str">
        <f>VLOOKUP(B450,'FD Salaries'!$M$2:$T$1000,7,false)</f>
        <v>LA</v>
      </c>
      <c r="L450" s="32">
        <f>VLOOKUP(K450,'FD DvP'!A$2:F$34,if(A450="D",6,if(A450="TE",5,if(A450="WR",4,if(A450="RB",3,2)))),FALSE)/VLOOKUP("AVG",'FD DvP'!$A$2:$F$34,if(A450="D",6,if(A450="TE",5,if(A450="WR",4,if(A450="RB",3,2)))),false)</f>
        <v>1.05489774</v>
      </c>
      <c r="M450" s="8">
        <f>VLOOKUP(J450,Odds!$L$2:$M$31,2,false)</f>
        <v>23.5</v>
      </c>
      <c r="N450" s="12">
        <f>VLOOKUP(if(A450="DST",K450,J450),'Avg Line'!$A$1:$B$32,2,false)</f>
        <v>23.75</v>
      </c>
      <c r="O450" s="31">
        <f t="shared" si="4"/>
        <v>0.9894736842</v>
      </c>
      <c r="P450" s="12">
        <f t="shared" si="5"/>
        <v>0</v>
      </c>
      <c r="Q450" s="12">
        <f t="shared" si="6"/>
        <v>0</v>
      </c>
      <c r="R450" s="33" t="str">
        <f t="shared" si="7"/>
        <v>TBD</v>
      </c>
      <c r="S450" s="33" t="str">
        <f t="shared" si="8"/>
        <v>TBD</v>
      </c>
      <c r="T450" s="33" t="str">
        <f t="shared" si="9"/>
        <v>TBD</v>
      </c>
      <c r="U450" s="3" t="str">
        <f>iferror(VLOOKUP(B450,Calendar!$A$2:$C$1001,2,false),"TBD")</f>
        <v>TBD</v>
      </c>
      <c r="V450" s="3" t="str">
        <f>iferror(VLOOKUP(B450,Calendar!$A$2:$C$1001,3,false),"TBD")</f>
        <v>TBD</v>
      </c>
    </row>
    <row r="451">
      <c r="A451" s="8" t="str">
        <f>VLOOKUP(B451,'FD Salaries'!$M$2:$T$1000,8,false)</f>
        <v>TE</v>
      </c>
      <c r="B451" s="3" t="s">
        <v>2587</v>
      </c>
      <c r="C451" s="12" t="str">
        <f>iferror(VLOOKUP(B451,'FD Salaries'!$M$2:$P$1000,3,false)," ")</f>
        <v/>
      </c>
      <c r="D451" s="12" t="str">
        <f>iferror(VLOOKUP(B451,'FD Salaries'!$M$2:$P$1000,4,false)," ")</f>
        <v/>
      </c>
      <c r="E451" s="12">
        <f>VLOOKUP(B451,'FD Salaries'!$M$2:$T$1000,5,false)</f>
        <v>0</v>
      </c>
      <c r="F451" s="30">
        <f>VLOOKUP(B451,'FD Salaries'!$M$2:$N$1000,2,false)</f>
        <v>4500</v>
      </c>
      <c r="G451" s="31">
        <f t="shared" si="1"/>
        <v>9</v>
      </c>
      <c r="H451" s="31">
        <f t="shared" si="2"/>
        <v>13.5</v>
      </c>
      <c r="I451" s="31">
        <f t="shared" si="3"/>
        <v>18</v>
      </c>
      <c r="J451" s="3" t="str">
        <f>VLOOKUP(B451,'FD Salaries'!$M$2:$T$1000,6,false)</f>
        <v>GB</v>
      </c>
      <c r="K451" s="3" t="str">
        <f>VLOOKUP(B451,'FD Salaries'!$M$2:$T$1000,7,false)</f>
        <v>DAL</v>
      </c>
      <c r="L451" s="32">
        <f>VLOOKUP(K451,'FD DvP'!A$2:F$34,if(A451="D",6,if(A451="TE",5,if(A451="WR",4,if(A451="RB",3,2)))),FALSE)/VLOOKUP("AVG",'FD DvP'!$A$2:$F$34,if(A451="D",6,if(A451="TE",5,if(A451="WR",4,if(A451="RB",3,2)))),false)</f>
        <v>1.629709365</v>
      </c>
      <c r="M451" s="8">
        <f>VLOOKUP(J451,Odds!$L$2:$M$31,2,false)</f>
        <v>25.75</v>
      </c>
      <c r="N451" s="12">
        <f>VLOOKUP(if(A451="DST",K451,J451),'Avg Line'!$A$1:$B$32,2,false)</f>
        <v>51.13</v>
      </c>
      <c r="O451" s="31">
        <f t="shared" si="4"/>
        <v>0.503618228</v>
      </c>
      <c r="P451" s="12">
        <f t="shared" si="5"/>
        <v>0</v>
      </c>
      <c r="Q451" s="12">
        <f t="shared" si="6"/>
        <v>0</v>
      </c>
      <c r="R451" s="33" t="str">
        <f t="shared" si="7"/>
        <v>TBD</v>
      </c>
      <c r="S451" s="33" t="str">
        <f t="shared" si="8"/>
        <v>TBD</v>
      </c>
      <c r="T451" s="33" t="str">
        <f t="shared" si="9"/>
        <v>TBD</v>
      </c>
      <c r="U451" s="3" t="str">
        <f>iferror(VLOOKUP(B451,Calendar!$A$2:$C$1001,2,false),"TBD")</f>
        <v>TBD</v>
      </c>
      <c r="V451" s="3" t="str">
        <f>iferror(VLOOKUP(B451,Calendar!$A$2:$C$1001,3,false),"TBD")</f>
        <v>TBD</v>
      </c>
    </row>
    <row r="452">
      <c r="A452" s="8" t="str">
        <f>VLOOKUP(B452,'FD Salaries'!$M$2:$T$1000,8,false)</f>
        <v>TE</v>
      </c>
      <c r="B452" s="3" t="s">
        <v>2588</v>
      </c>
      <c r="C452" s="12" t="str">
        <f>iferror(VLOOKUP(B452,'FD Salaries'!$M$2:$P$1000,3,false)," ")</f>
        <v/>
      </c>
      <c r="D452" s="12" t="str">
        <f>iferror(VLOOKUP(B452,'FD Salaries'!$M$2:$P$1000,4,false)," ")</f>
        <v/>
      </c>
      <c r="E452" s="12">
        <f>VLOOKUP(B452,'FD Salaries'!$M$2:$T$1000,5,false)</f>
        <v>0</v>
      </c>
      <c r="F452" s="30">
        <f>VLOOKUP(B452,'FD Salaries'!$M$2:$N$1000,2,false)</f>
        <v>4500</v>
      </c>
      <c r="G452" s="31">
        <f t="shared" si="1"/>
        <v>9</v>
      </c>
      <c r="H452" s="31">
        <f t="shared" si="2"/>
        <v>13.5</v>
      </c>
      <c r="I452" s="31">
        <f t="shared" si="3"/>
        <v>18</v>
      </c>
      <c r="J452" s="3" t="str">
        <f>VLOOKUP(B452,'FD Salaries'!$M$2:$T$1000,6,false)</f>
        <v>GB</v>
      </c>
      <c r="K452" s="3" t="str">
        <f>VLOOKUP(B452,'FD Salaries'!$M$2:$T$1000,7,false)</f>
        <v>DAL</v>
      </c>
      <c r="L452" s="32">
        <f>VLOOKUP(K452,'FD DvP'!A$2:F$34,if(A452="D",6,if(A452="TE",5,if(A452="WR",4,if(A452="RB",3,2)))),FALSE)/VLOOKUP("AVG",'FD DvP'!$A$2:$F$34,if(A452="D",6,if(A452="TE",5,if(A452="WR",4,if(A452="RB",3,2)))),false)</f>
        <v>1.629709365</v>
      </c>
      <c r="M452" s="8">
        <f>VLOOKUP(J452,Odds!$L$2:$M$31,2,false)</f>
        <v>25.75</v>
      </c>
      <c r="N452" s="12">
        <f>VLOOKUP(if(A452="DST",K452,J452),'Avg Line'!$A$1:$B$32,2,false)</f>
        <v>51.13</v>
      </c>
      <c r="O452" s="31">
        <f t="shared" si="4"/>
        <v>0.503618228</v>
      </c>
      <c r="P452" s="12">
        <f t="shared" si="5"/>
        <v>0</v>
      </c>
      <c r="Q452" s="12">
        <f t="shared" si="6"/>
        <v>0</v>
      </c>
      <c r="R452" s="33" t="str">
        <f t="shared" si="7"/>
        <v>TBD</v>
      </c>
      <c r="S452" s="33" t="str">
        <f t="shared" si="8"/>
        <v>TBD</v>
      </c>
      <c r="T452" s="33" t="str">
        <f t="shared" si="9"/>
        <v>TBD</v>
      </c>
      <c r="U452" s="3" t="str">
        <f>iferror(VLOOKUP(B452,Calendar!$A$2:$C$1001,2,false),"TBD")</f>
        <v>TBD</v>
      </c>
      <c r="V452" s="3" t="str">
        <f>iferror(VLOOKUP(B452,Calendar!$A$2:$C$1001,3,false),"TBD")</f>
        <v>TBD</v>
      </c>
    </row>
    <row r="453">
      <c r="A453" s="8" t="str">
        <f>VLOOKUP(B453,'FD Salaries'!$M$2:$T$1000,8,false)</f>
        <v>TE</v>
      </c>
      <c r="B453" s="3" t="s">
        <v>2589</v>
      </c>
      <c r="C453" s="12" t="str">
        <f>iferror(VLOOKUP(B453,'FD Salaries'!$M$2:$P$1000,3,false)," ")</f>
        <v/>
      </c>
      <c r="D453" s="12" t="str">
        <f>iferror(VLOOKUP(B453,'FD Salaries'!$M$2:$P$1000,4,false)," ")</f>
        <v/>
      </c>
      <c r="E453" s="12">
        <f>VLOOKUP(B453,'FD Salaries'!$M$2:$T$1000,5,false)</f>
        <v>0</v>
      </c>
      <c r="F453" s="30">
        <f>VLOOKUP(B453,'FD Salaries'!$M$2:$N$1000,2,false)</f>
        <v>4500</v>
      </c>
      <c r="G453" s="31">
        <f t="shared" si="1"/>
        <v>9</v>
      </c>
      <c r="H453" s="31">
        <f t="shared" si="2"/>
        <v>13.5</v>
      </c>
      <c r="I453" s="31">
        <f t="shared" si="3"/>
        <v>18</v>
      </c>
      <c r="J453" s="3" t="str">
        <f>VLOOKUP(B453,'FD Salaries'!$M$2:$T$1000,6,false)</f>
        <v>HOU</v>
      </c>
      <c r="K453" s="3" t="str">
        <f>VLOOKUP(B453,'FD Salaries'!$M$2:$T$1000,7,false)</f>
        <v>IND</v>
      </c>
      <c r="L453" s="32">
        <f>VLOOKUP(K453,'FD DvP'!A$2:F$34,if(A453="D",6,if(A453="TE",5,if(A453="WR",4,if(A453="RB",3,2)))),FALSE)/VLOOKUP("AVG",'FD DvP'!$A$2:$F$34,if(A453="D",6,if(A453="TE",5,if(A453="WR",4,if(A453="RB",3,2)))),false)</f>
        <v>0.9171151776</v>
      </c>
      <c r="M453" s="8">
        <f>VLOOKUP(J453,Odds!$L$2:$M$31,2,false)</f>
        <v>24.5</v>
      </c>
      <c r="N453" s="12">
        <f>VLOOKUP(if(A453="DST",K453,J453),'Avg Line'!$A$1:$B$32,2,false)</f>
        <v>21.44</v>
      </c>
      <c r="O453" s="31">
        <f t="shared" si="4"/>
        <v>1.142723881</v>
      </c>
      <c r="P453" s="12">
        <f t="shared" si="5"/>
        <v>0</v>
      </c>
      <c r="Q453" s="12">
        <f t="shared" si="6"/>
        <v>0</v>
      </c>
      <c r="R453" s="33" t="str">
        <f t="shared" si="7"/>
        <v>TBD</v>
      </c>
      <c r="S453" s="33" t="str">
        <f t="shared" si="8"/>
        <v>TBD</v>
      </c>
      <c r="T453" s="33" t="str">
        <f t="shared" si="9"/>
        <v>TBD</v>
      </c>
      <c r="U453" s="3" t="str">
        <f>iferror(VLOOKUP(B453,Calendar!$A$2:$C$1001,2,false),"TBD")</f>
        <v>TBD</v>
      </c>
      <c r="V453" s="3" t="str">
        <f>iferror(VLOOKUP(B453,Calendar!$A$2:$C$1001,3,false),"TBD")</f>
        <v>TBD</v>
      </c>
    </row>
    <row r="454">
      <c r="A454" s="8" t="str">
        <f>VLOOKUP(B454,'FD Salaries'!$M$2:$T$1000,8,false)</f>
        <v>TE</v>
      </c>
      <c r="B454" s="3" t="s">
        <v>2590</v>
      </c>
      <c r="C454" s="12" t="str">
        <f>iferror(VLOOKUP(B454,'FD Salaries'!$M$2:$P$1000,3,false)," ")</f>
        <v/>
      </c>
      <c r="D454" s="12" t="str">
        <f>iferror(VLOOKUP(B454,'FD Salaries'!$M$2:$P$1000,4,false)," ")</f>
        <v/>
      </c>
      <c r="E454" s="12">
        <f>VLOOKUP(B454,'FD Salaries'!$M$2:$T$1000,5,false)</f>
        <v>0</v>
      </c>
      <c r="F454" s="30">
        <f>VLOOKUP(B454,'FD Salaries'!$M$2:$N$1000,2,false)</f>
        <v>4500</v>
      </c>
      <c r="G454" s="31">
        <f t="shared" si="1"/>
        <v>9</v>
      </c>
      <c r="H454" s="31">
        <f t="shared" si="2"/>
        <v>13.5</v>
      </c>
      <c r="I454" s="31">
        <f t="shared" si="3"/>
        <v>18</v>
      </c>
      <c r="J454" s="3" t="str">
        <f>VLOOKUP(B454,'FD Salaries'!$M$2:$T$1000,6,false)</f>
        <v>HOU</v>
      </c>
      <c r="K454" s="3" t="str">
        <f>VLOOKUP(B454,'FD Salaries'!$M$2:$T$1000,7,false)</f>
        <v>IND</v>
      </c>
      <c r="L454" s="32">
        <f>VLOOKUP(K454,'FD DvP'!A$2:F$34,if(A454="D",6,if(A454="TE",5,if(A454="WR",4,if(A454="RB",3,2)))),FALSE)/VLOOKUP("AVG",'FD DvP'!$A$2:$F$34,if(A454="D",6,if(A454="TE",5,if(A454="WR",4,if(A454="RB",3,2)))),false)</f>
        <v>0.9171151776</v>
      </c>
      <c r="M454" s="8">
        <f>VLOOKUP(J454,Odds!$L$2:$M$31,2,false)</f>
        <v>24.5</v>
      </c>
      <c r="N454" s="12">
        <f>VLOOKUP(if(A454="DST",K454,J454),'Avg Line'!$A$1:$B$32,2,false)</f>
        <v>21.44</v>
      </c>
      <c r="O454" s="31">
        <f t="shared" si="4"/>
        <v>1.142723881</v>
      </c>
      <c r="P454" s="12">
        <f t="shared" si="5"/>
        <v>0</v>
      </c>
      <c r="Q454" s="12">
        <f t="shared" si="6"/>
        <v>0</v>
      </c>
      <c r="R454" s="33" t="str">
        <f t="shared" si="7"/>
        <v>TBD</v>
      </c>
      <c r="S454" s="33" t="str">
        <f t="shared" si="8"/>
        <v>TBD</v>
      </c>
      <c r="T454" s="33" t="str">
        <f t="shared" si="9"/>
        <v>TBD</v>
      </c>
      <c r="U454" s="3" t="str">
        <f>iferror(VLOOKUP(B454,Calendar!$A$2:$C$1001,2,false),"TBD")</f>
        <v>TBD</v>
      </c>
      <c r="V454" s="3" t="str">
        <f>iferror(VLOOKUP(B454,Calendar!$A$2:$C$1001,3,false),"TBD")</f>
        <v>TBD</v>
      </c>
    </row>
    <row r="455">
      <c r="A455" s="8" t="str">
        <f>VLOOKUP(B455,'FD Salaries'!$M$2:$T$1000,8,false)</f>
        <v>TE</v>
      </c>
      <c r="B455" s="3" t="s">
        <v>2591</v>
      </c>
      <c r="C455" s="12" t="str">
        <f>iferror(VLOOKUP(B455,'FD Salaries'!$M$2:$P$1000,3,false)," ")</f>
        <v/>
      </c>
      <c r="D455" s="12" t="str">
        <f>iferror(VLOOKUP(B455,'FD Salaries'!$M$2:$P$1000,4,false)," ")</f>
        <v/>
      </c>
      <c r="E455" s="12">
        <f>VLOOKUP(B455,'FD Salaries'!$M$2:$T$1000,5,false)</f>
        <v>0</v>
      </c>
      <c r="F455" s="30">
        <f>VLOOKUP(B455,'FD Salaries'!$M$2:$N$1000,2,false)</f>
        <v>4500</v>
      </c>
      <c r="G455" s="31">
        <f t="shared" si="1"/>
        <v>9</v>
      </c>
      <c r="H455" s="31">
        <f t="shared" si="2"/>
        <v>13.5</v>
      </c>
      <c r="I455" s="31">
        <f t="shared" si="3"/>
        <v>18</v>
      </c>
      <c r="J455" s="3" t="str">
        <f>VLOOKUP(B455,'FD Salaries'!$M$2:$T$1000,6,false)</f>
        <v>IND</v>
      </c>
      <c r="K455" s="3" t="str">
        <f>VLOOKUP(B455,'FD Salaries'!$M$2:$T$1000,7,false)</f>
        <v>HOU</v>
      </c>
      <c r="L455" s="32">
        <f>VLOOKUP(K455,'FD DvP'!A$2:F$34,if(A455="D",6,if(A455="TE",5,if(A455="WR",4,if(A455="RB",3,2)))),FALSE)/VLOOKUP("AVG",'FD DvP'!$A$2:$F$34,if(A455="D",6,if(A455="TE",5,if(A455="WR",4,if(A455="RB",3,2)))),false)</f>
        <v>0.3939720129</v>
      </c>
      <c r="M455" s="8">
        <f>VLOOKUP(J455,Odds!$L$2:$M$31,2,false)</f>
        <v>21.5</v>
      </c>
      <c r="N455" s="12">
        <f>VLOOKUP(if(A455="DST",K455,J455),'Avg Line'!$A$1:$B$32,2,false)</f>
        <v>24.8</v>
      </c>
      <c r="O455" s="31">
        <f t="shared" si="4"/>
        <v>0.8669354839</v>
      </c>
      <c r="P455" s="12">
        <f t="shared" si="5"/>
        <v>0</v>
      </c>
      <c r="Q455" s="12">
        <f t="shared" si="6"/>
        <v>0</v>
      </c>
      <c r="R455" s="33" t="str">
        <f t="shared" si="7"/>
        <v>TBD</v>
      </c>
      <c r="S455" s="33" t="str">
        <f t="shared" si="8"/>
        <v>TBD</v>
      </c>
      <c r="T455" s="33" t="str">
        <f t="shared" si="9"/>
        <v>TBD</v>
      </c>
      <c r="U455" s="3" t="str">
        <f>iferror(VLOOKUP(B455,Calendar!$A$2:$C$1001,2,false),"TBD")</f>
        <v>TBD</v>
      </c>
      <c r="V455" s="3" t="str">
        <f>iferror(VLOOKUP(B455,Calendar!$A$2:$C$1001,3,false),"TBD")</f>
        <v>TBD</v>
      </c>
    </row>
    <row r="456">
      <c r="A456" s="8" t="str">
        <f>VLOOKUP(B456,'FD Salaries'!$M$2:$T$1000,8,false)</f>
        <v>TE</v>
      </c>
      <c r="B456" s="3" t="s">
        <v>2592</v>
      </c>
      <c r="C456" s="12" t="str">
        <f>iferror(VLOOKUP(B456,'FD Salaries'!$M$2:$P$1000,3,false)," ")</f>
        <v/>
      </c>
      <c r="D456" s="12" t="str">
        <f>iferror(VLOOKUP(B456,'FD Salaries'!$M$2:$P$1000,4,false)," ")</f>
        <v/>
      </c>
      <c r="E456" s="12">
        <f>VLOOKUP(B456,'FD Salaries'!$M$2:$T$1000,5,false)</f>
        <v>0</v>
      </c>
      <c r="F456" s="30">
        <f>VLOOKUP(B456,'FD Salaries'!$M$2:$N$1000,2,false)</f>
        <v>4500</v>
      </c>
      <c r="G456" s="31">
        <f t="shared" si="1"/>
        <v>9</v>
      </c>
      <c r="H456" s="31">
        <f t="shared" si="2"/>
        <v>13.5</v>
      </c>
      <c r="I456" s="31">
        <f t="shared" si="3"/>
        <v>18</v>
      </c>
      <c r="J456" s="3" t="str">
        <f>VLOOKUP(B456,'FD Salaries'!$M$2:$T$1000,6,false)</f>
        <v>IND</v>
      </c>
      <c r="K456" s="3" t="str">
        <f>VLOOKUP(B456,'FD Salaries'!$M$2:$T$1000,7,false)</f>
        <v>HOU</v>
      </c>
      <c r="L456" s="32">
        <f>VLOOKUP(K456,'FD DvP'!A$2:F$34,if(A456="D",6,if(A456="TE",5,if(A456="WR",4,if(A456="RB",3,2)))),FALSE)/VLOOKUP("AVG",'FD DvP'!$A$2:$F$34,if(A456="D",6,if(A456="TE",5,if(A456="WR",4,if(A456="RB",3,2)))),false)</f>
        <v>0.3939720129</v>
      </c>
      <c r="M456" s="8">
        <f>VLOOKUP(J456,Odds!$L$2:$M$31,2,false)</f>
        <v>21.5</v>
      </c>
      <c r="N456" s="12">
        <f>VLOOKUP(if(A456="DST",K456,J456),'Avg Line'!$A$1:$B$32,2,false)</f>
        <v>24.8</v>
      </c>
      <c r="O456" s="31">
        <f t="shared" si="4"/>
        <v>0.8669354839</v>
      </c>
      <c r="P456" s="12">
        <f t="shared" si="5"/>
        <v>0</v>
      </c>
      <c r="Q456" s="12">
        <f t="shared" si="6"/>
        <v>0</v>
      </c>
      <c r="R456" s="33" t="str">
        <f t="shared" si="7"/>
        <v>TBD</v>
      </c>
      <c r="S456" s="33" t="str">
        <f t="shared" si="8"/>
        <v>TBD</v>
      </c>
      <c r="T456" s="33" t="str">
        <f t="shared" si="9"/>
        <v>TBD</v>
      </c>
      <c r="U456" s="3" t="str">
        <f>iferror(VLOOKUP(B456,Calendar!$A$2:$C$1001,2,false),"TBD")</f>
        <v>TBD</v>
      </c>
      <c r="V456" s="3" t="str">
        <f>iferror(VLOOKUP(B456,Calendar!$A$2:$C$1001,3,false),"TBD")</f>
        <v>TBD</v>
      </c>
    </row>
    <row r="457">
      <c r="A457" s="8" t="str">
        <f>VLOOKUP(B457,'FD Salaries'!$M$2:$T$1000,8,false)</f>
        <v>TE</v>
      </c>
      <c r="B457" s="3" t="s">
        <v>2593</v>
      </c>
      <c r="C457" s="12" t="str">
        <f>iferror(VLOOKUP(B457,'FD Salaries'!$M$2:$P$1000,3,false)," ")</f>
        <v/>
      </c>
      <c r="D457" s="12" t="str">
        <f>iferror(VLOOKUP(B457,'FD Salaries'!$M$2:$P$1000,4,false)," ")</f>
        <v/>
      </c>
      <c r="E457" s="12">
        <f>VLOOKUP(B457,'FD Salaries'!$M$2:$T$1000,5,false)</f>
        <v>0</v>
      </c>
      <c r="F457" s="30">
        <f>VLOOKUP(B457,'FD Salaries'!$M$2:$N$1000,2,false)</f>
        <v>4500</v>
      </c>
      <c r="G457" s="31">
        <f t="shared" si="1"/>
        <v>9</v>
      </c>
      <c r="H457" s="31">
        <f t="shared" si="2"/>
        <v>13.5</v>
      </c>
      <c r="I457" s="31">
        <f t="shared" si="3"/>
        <v>18</v>
      </c>
      <c r="J457" s="3" t="str">
        <f>VLOOKUP(B457,'FD Salaries'!$M$2:$T$1000,6,false)</f>
        <v>IND</v>
      </c>
      <c r="K457" s="3" t="str">
        <f>VLOOKUP(B457,'FD Salaries'!$M$2:$T$1000,7,false)</f>
        <v>HOU</v>
      </c>
      <c r="L457" s="32">
        <f>VLOOKUP(K457,'FD DvP'!A$2:F$34,if(A457="D",6,if(A457="TE",5,if(A457="WR",4,if(A457="RB",3,2)))),FALSE)/VLOOKUP("AVG",'FD DvP'!$A$2:$F$34,if(A457="D",6,if(A457="TE",5,if(A457="WR",4,if(A457="RB",3,2)))),false)</f>
        <v>0.3939720129</v>
      </c>
      <c r="M457" s="8">
        <f>VLOOKUP(J457,Odds!$L$2:$M$31,2,false)</f>
        <v>21.5</v>
      </c>
      <c r="N457" s="12">
        <f>VLOOKUP(if(A457="DST",K457,J457),'Avg Line'!$A$1:$B$32,2,false)</f>
        <v>24.8</v>
      </c>
      <c r="O457" s="31">
        <f t="shared" si="4"/>
        <v>0.8669354839</v>
      </c>
      <c r="P457" s="12">
        <f t="shared" si="5"/>
        <v>0</v>
      </c>
      <c r="Q457" s="12">
        <f t="shared" si="6"/>
        <v>0</v>
      </c>
      <c r="R457" s="33" t="str">
        <f t="shared" si="7"/>
        <v>TBD</v>
      </c>
      <c r="S457" s="33" t="str">
        <f t="shared" si="8"/>
        <v>TBD</v>
      </c>
      <c r="T457" s="33" t="str">
        <f t="shared" si="9"/>
        <v>TBD</v>
      </c>
      <c r="U457" s="3" t="str">
        <f>iferror(VLOOKUP(B457,Calendar!$A$2:$C$1001,2,false),"TBD")</f>
        <v>TBD</v>
      </c>
      <c r="V457" s="3" t="str">
        <f>iferror(VLOOKUP(B457,Calendar!$A$2:$C$1001,3,false),"TBD")</f>
        <v>TBD</v>
      </c>
    </row>
    <row r="458">
      <c r="A458" s="8" t="str">
        <f>VLOOKUP(B458,'FD Salaries'!$M$2:$T$1000,8,false)</f>
        <v>TE</v>
      </c>
      <c r="B458" s="3" t="s">
        <v>1050</v>
      </c>
      <c r="C458" s="12" t="str">
        <f>iferror(VLOOKUP(B458,'FD Salaries'!$M$2:$P$1000,3,false)," ")</f>
        <v>O</v>
      </c>
      <c r="D458" s="12" t="str">
        <f>iferror(VLOOKUP(B458,'FD Salaries'!$M$2:$P$1000,4,false)," ")</f>
        <v>Knee - meniscus</v>
      </c>
      <c r="E458" s="12">
        <f>VLOOKUP(B458,'FD Salaries'!$M$2:$T$1000,5,false)</f>
        <v>0</v>
      </c>
      <c r="F458" s="30">
        <f>VLOOKUP(B458,'FD Salaries'!$M$2:$N$1000,2,false)</f>
        <v>4500</v>
      </c>
      <c r="G458" s="31">
        <f t="shared" si="1"/>
        <v>9</v>
      </c>
      <c r="H458" s="31">
        <f t="shared" si="2"/>
        <v>13.5</v>
      </c>
      <c r="I458" s="31">
        <f t="shared" si="3"/>
        <v>18</v>
      </c>
      <c r="J458" s="3" t="str">
        <f>VLOOKUP(B458,'FD Salaries'!$M$2:$T$1000,6,false)</f>
        <v>JAC</v>
      </c>
      <c r="K458" s="3" t="str">
        <f>VLOOKUP(B458,'FD Salaries'!$M$2:$T$1000,7,false)</f>
        <v>CHI</v>
      </c>
      <c r="L458" s="32">
        <f>VLOOKUP(K458,'FD DvP'!A$2:F$34,if(A458="D",6,if(A458="TE",5,if(A458="WR",4,if(A458="RB",3,2)))),FALSE)/VLOOKUP("AVG",'FD DvP'!$A$2:$F$34,if(A458="D",6,if(A458="TE",5,if(A458="WR",4,if(A458="RB",3,2)))),false)</f>
        <v>0.947255113</v>
      </c>
      <c r="M458" s="8">
        <f>VLOOKUP(J458,Odds!$L$2:$M$31,2,false)</f>
        <v>22.5</v>
      </c>
      <c r="N458" s="12">
        <f>VLOOKUP(if(A458="DST",K458,J458),'Avg Line'!$A$1:$B$32,2,false)</f>
        <v>22.19</v>
      </c>
      <c r="O458" s="31">
        <f t="shared" si="4"/>
        <v>1.013970257</v>
      </c>
      <c r="P458" s="12">
        <f t="shared" si="5"/>
        <v>0</v>
      </c>
      <c r="Q458" s="12">
        <f t="shared" si="6"/>
        <v>0</v>
      </c>
      <c r="R458" s="33" t="str">
        <f t="shared" si="7"/>
        <v>TBD</v>
      </c>
      <c r="S458" s="33" t="str">
        <f t="shared" si="8"/>
        <v>TBD</v>
      </c>
      <c r="T458" s="33" t="str">
        <f t="shared" si="9"/>
        <v>TBD</v>
      </c>
      <c r="U458" s="3" t="str">
        <f>iferror(VLOOKUP(B458,Calendar!$A$2:$C$1001,2,false),"TBD")</f>
        <v>TBD</v>
      </c>
      <c r="V458" s="3" t="str">
        <f>iferror(VLOOKUP(B458,Calendar!$A$2:$C$1001,3,false),"TBD")</f>
        <v>TBD</v>
      </c>
    </row>
    <row r="459">
      <c r="A459" s="8" t="str">
        <f>VLOOKUP(B459,'FD Salaries'!$M$2:$T$1000,8,false)</f>
        <v>TE</v>
      </c>
      <c r="B459" s="3" t="s">
        <v>2594</v>
      </c>
      <c r="C459" s="12" t="str">
        <f>iferror(VLOOKUP(B459,'FD Salaries'!$M$2:$P$1000,3,false)," ")</f>
        <v/>
      </c>
      <c r="D459" s="12" t="str">
        <f>iferror(VLOOKUP(B459,'FD Salaries'!$M$2:$P$1000,4,false)," ")</f>
        <v/>
      </c>
      <c r="E459" s="12">
        <f>VLOOKUP(B459,'FD Salaries'!$M$2:$T$1000,5,false)</f>
        <v>0</v>
      </c>
      <c r="F459" s="30">
        <f>VLOOKUP(B459,'FD Salaries'!$M$2:$N$1000,2,false)</f>
        <v>4500</v>
      </c>
      <c r="G459" s="31">
        <f t="shared" si="1"/>
        <v>9</v>
      </c>
      <c r="H459" s="31">
        <f t="shared" si="2"/>
        <v>13.5</v>
      </c>
      <c r="I459" s="31">
        <f t="shared" si="3"/>
        <v>18</v>
      </c>
      <c r="J459" s="3" t="str">
        <f>VLOOKUP(B459,'FD Salaries'!$M$2:$T$1000,6,false)</f>
        <v>LA</v>
      </c>
      <c r="K459" s="3" t="str">
        <f>VLOOKUP(B459,'FD Salaries'!$M$2:$T$1000,7,false)</f>
        <v>DET</v>
      </c>
      <c r="L459" s="32">
        <f>VLOOKUP(K459,'FD DvP'!A$2:F$34,if(A459="D",6,if(A459="TE",5,if(A459="WR",4,if(A459="RB",3,2)))),FALSE)/VLOOKUP("AVG",'FD DvP'!$A$2:$F$34,if(A459="D",6,if(A459="TE",5,if(A459="WR",4,if(A459="RB",3,2)))),false)</f>
        <v>1.720129171</v>
      </c>
      <c r="M459" s="8">
        <f>VLOOKUP(J459,Odds!$L$2:$M$31,2,false)</f>
        <v>20</v>
      </c>
      <c r="N459" s="12">
        <f>VLOOKUP(if(A459="DST",K459,J459),'Avg Line'!$A$1:$B$32,2,false)</f>
        <v>18.75</v>
      </c>
      <c r="O459" s="31">
        <f t="shared" si="4"/>
        <v>1.066666667</v>
      </c>
      <c r="P459" s="12">
        <f t="shared" si="5"/>
        <v>0</v>
      </c>
      <c r="Q459" s="12">
        <f t="shared" si="6"/>
        <v>0</v>
      </c>
      <c r="R459" s="33" t="str">
        <f t="shared" si="7"/>
        <v>TBD</v>
      </c>
      <c r="S459" s="33" t="str">
        <f t="shared" si="8"/>
        <v>TBD</v>
      </c>
      <c r="T459" s="33" t="str">
        <f t="shared" si="9"/>
        <v>TBD</v>
      </c>
      <c r="U459" s="3" t="str">
        <f>iferror(VLOOKUP(B459,Calendar!$A$2:$C$1001,2,false),"TBD")</f>
        <v>TBD</v>
      </c>
      <c r="V459" s="3" t="str">
        <f>iferror(VLOOKUP(B459,Calendar!$A$2:$C$1001,3,false),"TBD")</f>
        <v>TBD</v>
      </c>
    </row>
    <row r="460">
      <c r="A460" s="8" t="str">
        <f>VLOOKUP(B460,'FD Salaries'!$M$2:$T$1000,8,false)</f>
        <v>TE</v>
      </c>
      <c r="B460" s="3" t="s">
        <v>2595</v>
      </c>
      <c r="C460" s="12" t="str">
        <f>iferror(VLOOKUP(B460,'FD Salaries'!$M$2:$P$1000,3,false)," ")</f>
        <v/>
      </c>
      <c r="D460" s="12" t="str">
        <f>iferror(VLOOKUP(B460,'FD Salaries'!$M$2:$P$1000,4,false)," ")</f>
        <v/>
      </c>
      <c r="E460" s="12">
        <f>VLOOKUP(B460,'FD Salaries'!$M$2:$T$1000,5,false)</f>
        <v>0</v>
      </c>
      <c r="F460" s="30">
        <f>VLOOKUP(B460,'FD Salaries'!$M$2:$N$1000,2,false)</f>
        <v>4500</v>
      </c>
      <c r="G460" s="31">
        <f t="shared" si="1"/>
        <v>9</v>
      </c>
      <c r="H460" s="31">
        <f t="shared" si="2"/>
        <v>13.5</v>
      </c>
      <c r="I460" s="31">
        <f t="shared" si="3"/>
        <v>18</v>
      </c>
      <c r="J460" s="3" t="str">
        <f>VLOOKUP(B460,'FD Salaries'!$M$2:$T$1000,6,false)</f>
        <v>LA</v>
      </c>
      <c r="K460" s="3" t="str">
        <f>VLOOKUP(B460,'FD Salaries'!$M$2:$T$1000,7,false)</f>
        <v>DET</v>
      </c>
      <c r="L460" s="32">
        <f>VLOOKUP(K460,'FD DvP'!A$2:F$34,if(A460="D",6,if(A460="TE",5,if(A460="WR",4,if(A460="RB",3,2)))),FALSE)/VLOOKUP("AVG",'FD DvP'!$A$2:$F$34,if(A460="D",6,if(A460="TE",5,if(A460="WR",4,if(A460="RB",3,2)))),false)</f>
        <v>1.720129171</v>
      </c>
      <c r="M460" s="8">
        <f>VLOOKUP(J460,Odds!$L$2:$M$31,2,false)</f>
        <v>20</v>
      </c>
      <c r="N460" s="12">
        <f>VLOOKUP(if(A460="DST",K460,J460),'Avg Line'!$A$1:$B$32,2,false)</f>
        <v>18.75</v>
      </c>
      <c r="O460" s="31">
        <f t="shared" si="4"/>
        <v>1.066666667</v>
      </c>
      <c r="P460" s="12">
        <f t="shared" si="5"/>
        <v>0</v>
      </c>
      <c r="Q460" s="12">
        <f t="shared" si="6"/>
        <v>0</v>
      </c>
      <c r="R460" s="33" t="str">
        <f t="shared" si="7"/>
        <v>TBD</v>
      </c>
      <c r="S460" s="33" t="str">
        <f t="shared" si="8"/>
        <v>TBD</v>
      </c>
      <c r="T460" s="33" t="str">
        <f t="shared" si="9"/>
        <v>TBD</v>
      </c>
      <c r="U460" s="3" t="str">
        <f>iferror(VLOOKUP(B460,Calendar!$A$2:$C$1001,2,false),"TBD")</f>
        <v>TBD</v>
      </c>
      <c r="V460" s="3" t="str">
        <f>iferror(VLOOKUP(B460,Calendar!$A$2:$C$1001,3,false),"TBD")</f>
        <v>TBD</v>
      </c>
    </row>
    <row r="461">
      <c r="A461" s="8" t="str">
        <f>VLOOKUP(B461,'FD Salaries'!$M$2:$T$1000,8,false)</f>
        <v>TE</v>
      </c>
      <c r="B461" s="3" t="s">
        <v>1057</v>
      </c>
      <c r="C461" s="12" t="str">
        <f>iferror(VLOOKUP(B461,'FD Salaries'!$M$2:$P$1000,3,false)," ")</f>
        <v/>
      </c>
      <c r="D461" s="12" t="str">
        <f>iferror(VLOOKUP(B461,'FD Salaries'!$M$2:$P$1000,4,false)," ")</f>
        <v/>
      </c>
      <c r="E461" s="12">
        <f>VLOOKUP(B461,'FD Salaries'!$M$2:$T$1000,5,false)</f>
        <v>0</v>
      </c>
      <c r="F461" s="30">
        <f>VLOOKUP(B461,'FD Salaries'!$M$2:$N$1000,2,false)</f>
        <v>4500</v>
      </c>
      <c r="G461" s="31">
        <f t="shared" si="1"/>
        <v>9</v>
      </c>
      <c r="H461" s="31">
        <f t="shared" si="2"/>
        <v>13.5</v>
      </c>
      <c r="I461" s="31">
        <f t="shared" si="3"/>
        <v>18</v>
      </c>
      <c r="J461" s="3" t="str">
        <f>VLOOKUP(B461,'FD Salaries'!$M$2:$T$1000,6,false)</f>
        <v>LA</v>
      </c>
      <c r="K461" s="3" t="str">
        <f>VLOOKUP(B461,'FD Salaries'!$M$2:$T$1000,7,false)</f>
        <v>DET</v>
      </c>
      <c r="L461" s="32">
        <f>VLOOKUP(K461,'FD DvP'!A$2:F$34,if(A461="D",6,if(A461="TE",5,if(A461="WR",4,if(A461="RB",3,2)))),FALSE)/VLOOKUP("AVG",'FD DvP'!$A$2:$F$34,if(A461="D",6,if(A461="TE",5,if(A461="WR",4,if(A461="RB",3,2)))),false)</f>
        <v>1.720129171</v>
      </c>
      <c r="M461" s="8">
        <f>VLOOKUP(J461,Odds!$L$2:$M$31,2,false)</f>
        <v>20</v>
      </c>
      <c r="N461" s="12">
        <f>VLOOKUP(if(A461="DST",K461,J461),'Avg Line'!$A$1:$B$32,2,false)</f>
        <v>18.75</v>
      </c>
      <c r="O461" s="31">
        <f t="shared" si="4"/>
        <v>1.066666667</v>
      </c>
      <c r="P461" s="12">
        <f t="shared" si="5"/>
        <v>0</v>
      </c>
      <c r="Q461" s="12">
        <f t="shared" si="6"/>
        <v>0</v>
      </c>
      <c r="R461" s="33" t="str">
        <f t="shared" si="7"/>
        <v>TBD</v>
      </c>
      <c r="S461" s="33" t="str">
        <f t="shared" si="8"/>
        <v>TBD</v>
      </c>
      <c r="T461" s="33" t="str">
        <f t="shared" si="9"/>
        <v>TBD</v>
      </c>
      <c r="U461" s="3" t="str">
        <f>iferror(VLOOKUP(B461,Calendar!$A$2:$C$1001,2,false),"TBD")</f>
        <v>TBD</v>
      </c>
      <c r="V461" s="3" t="str">
        <f>iferror(VLOOKUP(B461,Calendar!$A$2:$C$1001,3,false),"TBD")</f>
        <v>TBD</v>
      </c>
    </row>
    <row r="462">
      <c r="A462" s="8" t="str">
        <f>VLOOKUP(B462,'FD Salaries'!$M$2:$T$1000,8,false)</f>
        <v>TE</v>
      </c>
      <c r="B462" s="3" t="s">
        <v>2596</v>
      </c>
      <c r="C462" s="12" t="str">
        <f>iferror(VLOOKUP(B462,'FD Salaries'!$M$2:$P$1000,3,false)," ")</f>
        <v/>
      </c>
      <c r="D462" s="12" t="str">
        <f>iferror(VLOOKUP(B462,'FD Salaries'!$M$2:$P$1000,4,false)," ")</f>
        <v/>
      </c>
      <c r="E462" s="12">
        <f>VLOOKUP(B462,'FD Salaries'!$M$2:$T$1000,5,false)</f>
        <v>0</v>
      </c>
      <c r="F462" s="30">
        <f>VLOOKUP(B462,'FD Salaries'!$M$2:$N$1000,2,false)</f>
        <v>4500</v>
      </c>
      <c r="G462" s="31">
        <f t="shared" si="1"/>
        <v>9</v>
      </c>
      <c r="H462" s="31">
        <f t="shared" si="2"/>
        <v>13.5</v>
      </c>
      <c r="I462" s="31">
        <f t="shared" si="3"/>
        <v>18</v>
      </c>
      <c r="J462" s="3" t="str">
        <f>VLOOKUP(B462,'FD Salaries'!$M$2:$T$1000,6,false)</f>
        <v>LA</v>
      </c>
      <c r="K462" s="3" t="str">
        <f>VLOOKUP(B462,'FD Salaries'!$M$2:$T$1000,7,false)</f>
        <v>DET</v>
      </c>
      <c r="L462" s="32">
        <f>VLOOKUP(K462,'FD DvP'!A$2:F$34,if(A462="D",6,if(A462="TE",5,if(A462="WR",4,if(A462="RB",3,2)))),FALSE)/VLOOKUP("AVG",'FD DvP'!$A$2:$F$34,if(A462="D",6,if(A462="TE",5,if(A462="WR",4,if(A462="RB",3,2)))),false)</f>
        <v>1.720129171</v>
      </c>
      <c r="M462" s="8">
        <f>VLOOKUP(J462,Odds!$L$2:$M$31,2,false)</f>
        <v>20</v>
      </c>
      <c r="N462" s="12">
        <f>VLOOKUP(if(A462="DST",K462,J462),'Avg Line'!$A$1:$B$32,2,false)</f>
        <v>18.75</v>
      </c>
      <c r="O462" s="31">
        <f t="shared" si="4"/>
        <v>1.066666667</v>
      </c>
      <c r="P462" s="12">
        <f t="shared" si="5"/>
        <v>0</v>
      </c>
      <c r="Q462" s="12">
        <f t="shared" si="6"/>
        <v>0</v>
      </c>
      <c r="R462" s="33" t="str">
        <f t="shared" si="7"/>
        <v>TBD</v>
      </c>
      <c r="S462" s="33" t="str">
        <f t="shared" si="8"/>
        <v>TBD</v>
      </c>
      <c r="T462" s="33" t="str">
        <f t="shared" si="9"/>
        <v>TBD</v>
      </c>
      <c r="U462" s="3" t="str">
        <f>iferror(VLOOKUP(B462,Calendar!$A$2:$C$1001,2,false),"TBD")</f>
        <v>TBD</v>
      </c>
      <c r="V462" s="3" t="str">
        <f>iferror(VLOOKUP(B462,Calendar!$A$2:$C$1001,3,false),"TBD")</f>
        <v>TBD</v>
      </c>
    </row>
    <row r="463">
      <c r="A463" s="8" t="str">
        <f>VLOOKUP(B463,'FD Salaries'!$M$2:$T$1000,8,false)</f>
        <v>TE</v>
      </c>
      <c r="B463" s="3" t="s">
        <v>1065</v>
      </c>
      <c r="C463" s="12" t="str">
        <f>iferror(VLOOKUP(B463,'FD Salaries'!$M$2:$P$1000,3,false)," ")</f>
        <v>Q</v>
      </c>
      <c r="D463" s="12" t="str">
        <f>iferror(VLOOKUP(B463,'FD Salaries'!$M$2:$P$1000,4,false)," ")</f>
        <v>Leg</v>
      </c>
      <c r="E463" s="12">
        <f>VLOOKUP(B463,'FD Salaries'!$M$2:$T$1000,5,false)</f>
        <v>0</v>
      </c>
      <c r="F463" s="30">
        <f>VLOOKUP(B463,'FD Salaries'!$M$2:$N$1000,2,false)</f>
        <v>4500</v>
      </c>
      <c r="G463" s="31">
        <f t="shared" si="1"/>
        <v>9</v>
      </c>
      <c r="H463" s="31">
        <f t="shared" si="2"/>
        <v>13.5</v>
      </c>
      <c r="I463" s="31">
        <f t="shared" si="3"/>
        <v>18</v>
      </c>
      <c r="J463" s="3" t="str">
        <f>VLOOKUP(B463,'FD Salaries'!$M$2:$T$1000,6,false)</f>
        <v>MIA</v>
      </c>
      <c r="K463" s="3" t="str">
        <f>VLOOKUP(B463,'FD Salaries'!$M$2:$T$1000,7,false)</f>
        <v>PIT</v>
      </c>
      <c r="L463" s="32">
        <f>VLOOKUP(K463,'FD DvP'!A$2:F$34,if(A463="D",6,if(A463="TE",5,if(A463="WR",4,if(A463="RB",3,2)))),FALSE)/VLOOKUP("AVG",'FD DvP'!$A$2:$F$34,if(A463="D",6,if(A463="TE",5,if(A463="WR",4,if(A463="RB",3,2)))),false)</f>
        <v>1.009687836</v>
      </c>
      <c r="M463" s="8">
        <f>VLOOKUP(J463,Odds!$L$2:$M$31,2,false)</f>
        <v>20.25</v>
      </c>
      <c r="N463" s="12">
        <f>VLOOKUP(if(A463="DST",K463,J463),'Avg Line'!$A$1:$B$32,2,false)</f>
        <v>20.7</v>
      </c>
      <c r="O463" s="31">
        <f t="shared" si="4"/>
        <v>0.9782608696</v>
      </c>
      <c r="P463" s="12">
        <f t="shared" si="5"/>
        <v>0</v>
      </c>
      <c r="Q463" s="12">
        <f t="shared" si="6"/>
        <v>0</v>
      </c>
      <c r="R463" s="33" t="str">
        <f t="shared" si="7"/>
        <v>TBD</v>
      </c>
      <c r="S463" s="33" t="str">
        <f t="shared" si="8"/>
        <v>TBD</v>
      </c>
      <c r="T463" s="33" t="str">
        <f t="shared" si="9"/>
        <v>TBD</v>
      </c>
      <c r="U463" s="3" t="str">
        <f>iferror(VLOOKUP(B463,Calendar!$A$2:$C$1001,2,false),"TBD")</f>
        <v>TBD</v>
      </c>
      <c r="V463" s="3" t="str">
        <f>iferror(VLOOKUP(B463,Calendar!$A$2:$C$1001,3,false),"TBD")</f>
        <v>TBD</v>
      </c>
    </row>
    <row r="464">
      <c r="A464" s="8" t="str">
        <f>VLOOKUP(B464,'FD Salaries'!$M$2:$T$1000,8,false)</f>
        <v>TE</v>
      </c>
      <c r="B464" s="3" t="s">
        <v>2597</v>
      </c>
      <c r="C464" s="12" t="str">
        <f>iferror(VLOOKUP(B464,'FD Salaries'!$M$2:$P$1000,3,false)," ")</f>
        <v/>
      </c>
      <c r="D464" s="12" t="str">
        <f>iferror(VLOOKUP(B464,'FD Salaries'!$M$2:$P$1000,4,false)," ")</f>
        <v/>
      </c>
      <c r="E464" s="12">
        <f>VLOOKUP(B464,'FD Salaries'!$M$2:$T$1000,5,false)</f>
        <v>0</v>
      </c>
      <c r="F464" s="30">
        <f>VLOOKUP(B464,'FD Salaries'!$M$2:$N$1000,2,false)</f>
        <v>4500</v>
      </c>
      <c r="G464" s="31">
        <f t="shared" si="1"/>
        <v>9</v>
      </c>
      <c r="H464" s="31">
        <f t="shared" si="2"/>
        <v>13.5</v>
      </c>
      <c r="I464" s="31">
        <f t="shared" si="3"/>
        <v>18</v>
      </c>
      <c r="J464" s="3" t="str">
        <f>VLOOKUP(B464,'FD Salaries'!$M$2:$T$1000,6,false)</f>
        <v>MIA</v>
      </c>
      <c r="K464" s="3" t="str">
        <f>VLOOKUP(B464,'FD Salaries'!$M$2:$T$1000,7,false)</f>
        <v>PIT</v>
      </c>
      <c r="L464" s="32">
        <f>VLOOKUP(K464,'FD DvP'!A$2:F$34,if(A464="D",6,if(A464="TE",5,if(A464="WR",4,if(A464="RB",3,2)))),FALSE)/VLOOKUP("AVG",'FD DvP'!$A$2:$F$34,if(A464="D",6,if(A464="TE",5,if(A464="WR",4,if(A464="RB",3,2)))),false)</f>
        <v>1.009687836</v>
      </c>
      <c r="M464" s="8">
        <f>VLOOKUP(J464,Odds!$L$2:$M$31,2,false)</f>
        <v>20.25</v>
      </c>
      <c r="N464" s="12">
        <f>VLOOKUP(if(A464="DST",K464,J464),'Avg Line'!$A$1:$B$32,2,false)</f>
        <v>20.7</v>
      </c>
      <c r="O464" s="31">
        <f t="shared" si="4"/>
        <v>0.9782608696</v>
      </c>
      <c r="P464" s="12">
        <f t="shared" si="5"/>
        <v>0</v>
      </c>
      <c r="Q464" s="12">
        <f t="shared" si="6"/>
        <v>0</v>
      </c>
      <c r="R464" s="33" t="str">
        <f t="shared" si="7"/>
        <v>TBD</v>
      </c>
      <c r="S464" s="33" t="str">
        <f t="shared" si="8"/>
        <v>TBD</v>
      </c>
      <c r="T464" s="33" t="str">
        <f t="shared" si="9"/>
        <v>TBD</v>
      </c>
      <c r="U464" s="3" t="str">
        <f>iferror(VLOOKUP(B464,Calendar!$A$2:$C$1001,2,false),"TBD")</f>
        <v>TBD</v>
      </c>
      <c r="V464" s="3" t="str">
        <f>iferror(VLOOKUP(B464,Calendar!$A$2:$C$1001,3,false),"TBD")</f>
        <v>TBD</v>
      </c>
    </row>
    <row r="465">
      <c r="A465" s="8" t="str">
        <f>VLOOKUP(B465,'FD Salaries'!$M$2:$T$1000,8,false)</f>
        <v>TE</v>
      </c>
      <c r="B465" s="3" t="s">
        <v>1078</v>
      </c>
      <c r="C465" s="12" t="str">
        <f>iferror(VLOOKUP(B465,'FD Salaries'!$M$2:$P$1000,3,false)," ")</f>
        <v/>
      </c>
      <c r="D465" s="12" t="str">
        <f>iferror(VLOOKUP(B465,'FD Salaries'!$M$2:$P$1000,4,false)," ")</f>
        <v/>
      </c>
      <c r="E465" s="12">
        <f>VLOOKUP(B465,'FD Salaries'!$M$2:$T$1000,5,false)</f>
        <v>0</v>
      </c>
      <c r="F465" s="30">
        <f>VLOOKUP(B465,'FD Salaries'!$M$2:$N$1000,2,false)</f>
        <v>4500</v>
      </c>
      <c r="G465" s="31">
        <f t="shared" si="1"/>
        <v>9</v>
      </c>
      <c r="H465" s="31">
        <f t="shared" si="2"/>
        <v>13.5</v>
      </c>
      <c r="I465" s="31">
        <f t="shared" si="3"/>
        <v>18</v>
      </c>
      <c r="J465" s="3" t="str">
        <f>VLOOKUP(B465,'FD Salaries'!$M$2:$T$1000,6,false)</f>
        <v>NE</v>
      </c>
      <c r="K465" s="3" t="str">
        <f>VLOOKUP(B465,'FD Salaries'!$M$2:$T$1000,7,false)</f>
        <v>CIN</v>
      </c>
      <c r="L465" s="32">
        <f>VLOOKUP(K465,'FD DvP'!A$2:F$34,if(A465="D",6,if(A465="TE",5,if(A465="WR",4,if(A465="RB",3,2)))),FALSE)/VLOOKUP("AVG",'FD DvP'!$A$2:$F$34,if(A465="D",6,if(A465="TE",5,if(A465="WR",4,if(A465="RB",3,2)))),false)</f>
        <v>0.6587728741</v>
      </c>
      <c r="M465" s="8">
        <f>VLOOKUP(J465,Odds!$L$2:$M$31,2,false)</f>
        <v>28</v>
      </c>
      <c r="N465" s="12">
        <f>VLOOKUP(if(A465="DST",K465,J465),'Avg Line'!$A$1:$B$32,2,false)</f>
        <v>22.35</v>
      </c>
      <c r="O465" s="31">
        <f t="shared" si="4"/>
        <v>1.252796421</v>
      </c>
      <c r="P465" s="12">
        <f t="shared" si="5"/>
        <v>0</v>
      </c>
      <c r="Q465" s="12">
        <f t="shared" si="6"/>
        <v>0</v>
      </c>
      <c r="R465" s="33" t="str">
        <f t="shared" si="7"/>
        <v>TBD</v>
      </c>
      <c r="S465" s="33" t="str">
        <f t="shared" si="8"/>
        <v>TBD</v>
      </c>
      <c r="T465" s="33" t="str">
        <f t="shared" si="9"/>
        <v>TBD</v>
      </c>
      <c r="U465" s="3" t="str">
        <f>iferror(VLOOKUP(B465,Calendar!$A$2:$C$1001,2,false),"TBD")</f>
        <v>TBD</v>
      </c>
      <c r="V465" s="3" t="str">
        <f>iferror(VLOOKUP(B465,Calendar!$A$2:$C$1001,3,false),"TBD")</f>
        <v>TBD</v>
      </c>
    </row>
    <row r="466">
      <c r="A466" s="8" t="str">
        <f>VLOOKUP(B466,'FD Salaries'!$M$2:$T$1000,8,false)</f>
        <v>TE</v>
      </c>
      <c r="B466" s="3" t="s">
        <v>1037</v>
      </c>
      <c r="C466" s="12" t="str">
        <f>iferror(VLOOKUP(B466,'FD Salaries'!$M$2:$P$1000,3,false)," ")</f>
        <v/>
      </c>
      <c r="D466" s="12" t="str">
        <f>iferror(VLOOKUP(B466,'FD Salaries'!$M$2:$P$1000,4,false)," ")</f>
        <v/>
      </c>
      <c r="E466" s="12">
        <f>VLOOKUP(B466,'FD Salaries'!$M$2:$T$1000,5,false)</f>
        <v>0</v>
      </c>
      <c r="F466" s="30">
        <f>VLOOKUP(B466,'FD Salaries'!$M$2:$N$1000,2,false)</f>
        <v>4500</v>
      </c>
      <c r="G466" s="31">
        <f t="shared" si="1"/>
        <v>9</v>
      </c>
      <c r="H466" s="31">
        <f t="shared" si="2"/>
        <v>13.5</v>
      </c>
      <c r="I466" s="31">
        <f t="shared" si="3"/>
        <v>18</v>
      </c>
      <c r="J466" s="3" t="str">
        <f>VLOOKUP(B466,'FD Salaries'!$M$2:$T$1000,6,false)</f>
        <v>NO</v>
      </c>
      <c r="K466" s="3" t="str">
        <f>VLOOKUP(B466,'FD Salaries'!$M$2:$T$1000,7,false)</f>
        <v>CAR</v>
      </c>
      <c r="L466" s="32">
        <f>VLOOKUP(K466,'FD DvP'!A$2:F$34,if(A466="D",6,if(A466="TE",5,if(A466="WR",4,if(A466="RB",3,2)))),FALSE)/VLOOKUP("AVG",'FD DvP'!$A$2:$F$34,if(A466="D",6,if(A466="TE",5,if(A466="WR",4,if(A466="RB",3,2)))),false)</f>
        <v>1.407965554</v>
      </c>
      <c r="M466" s="8">
        <f>VLOOKUP(J466,Odds!$L$2:$M$31,2,false)</f>
        <v>22.5</v>
      </c>
      <c r="N466" s="12">
        <f>VLOOKUP(if(A466="DST",K466,J466),'Avg Line'!$A$1:$B$32,2,false)</f>
        <v>26.25</v>
      </c>
      <c r="O466" s="31">
        <f t="shared" si="4"/>
        <v>0.8571428571</v>
      </c>
      <c r="P466" s="12">
        <f t="shared" si="5"/>
        <v>0</v>
      </c>
      <c r="Q466" s="12">
        <f t="shared" si="6"/>
        <v>0</v>
      </c>
      <c r="R466" s="33" t="str">
        <f t="shared" si="7"/>
        <v>TBD</v>
      </c>
      <c r="S466" s="33" t="str">
        <f t="shared" si="8"/>
        <v>TBD</v>
      </c>
      <c r="T466" s="33" t="str">
        <f t="shared" si="9"/>
        <v>TBD</v>
      </c>
      <c r="U466" s="3" t="str">
        <f>iferror(VLOOKUP(B466,Calendar!$A$2:$C$1001,2,false),"TBD")</f>
        <v>TBD</v>
      </c>
      <c r="V466" s="3" t="str">
        <f>iferror(VLOOKUP(B466,Calendar!$A$2:$C$1001,3,false),"TBD")</f>
        <v>TBD</v>
      </c>
    </row>
    <row r="467">
      <c r="A467" s="8" t="str">
        <f>VLOOKUP(B467,'FD Salaries'!$M$2:$T$1000,8,false)</f>
        <v>TE</v>
      </c>
      <c r="B467" s="3" t="s">
        <v>2598</v>
      </c>
      <c r="C467" s="12" t="str">
        <f>iferror(VLOOKUP(B467,'FD Salaries'!$M$2:$P$1000,3,false)," ")</f>
        <v/>
      </c>
      <c r="D467" s="12" t="str">
        <f>iferror(VLOOKUP(B467,'FD Salaries'!$M$2:$P$1000,4,false)," ")</f>
        <v/>
      </c>
      <c r="E467" s="12">
        <f>VLOOKUP(B467,'FD Salaries'!$M$2:$T$1000,5,false)</f>
        <v>0</v>
      </c>
      <c r="F467" s="30">
        <f>VLOOKUP(B467,'FD Salaries'!$M$2:$N$1000,2,false)</f>
        <v>4500</v>
      </c>
      <c r="G467" s="31">
        <f t="shared" si="1"/>
        <v>9</v>
      </c>
      <c r="H467" s="31">
        <f t="shared" si="2"/>
        <v>13.5</v>
      </c>
      <c r="I467" s="31">
        <f t="shared" si="3"/>
        <v>18</v>
      </c>
      <c r="J467" s="3" t="str">
        <f>VLOOKUP(B467,'FD Salaries'!$M$2:$T$1000,6,false)</f>
        <v>NO</v>
      </c>
      <c r="K467" s="3" t="str">
        <f>VLOOKUP(B467,'FD Salaries'!$M$2:$T$1000,7,false)</f>
        <v>CAR</v>
      </c>
      <c r="L467" s="32">
        <f>VLOOKUP(K467,'FD DvP'!A$2:F$34,if(A467="D",6,if(A467="TE",5,if(A467="WR",4,if(A467="RB",3,2)))),FALSE)/VLOOKUP("AVG",'FD DvP'!$A$2:$F$34,if(A467="D",6,if(A467="TE",5,if(A467="WR",4,if(A467="RB",3,2)))),false)</f>
        <v>1.407965554</v>
      </c>
      <c r="M467" s="8">
        <f>VLOOKUP(J467,Odds!$L$2:$M$31,2,false)</f>
        <v>22.5</v>
      </c>
      <c r="N467" s="12">
        <f>VLOOKUP(if(A467="DST",K467,J467),'Avg Line'!$A$1:$B$32,2,false)</f>
        <v>26.25</v>
      </c>
      <c r="O467" s="31">
        <f t="shared" si="4"/>
        <v>0.8571428571</v>
      </c>
      <c r="P467" s="12">
        <f t="shared" si="5"/>
        <v>0</v>
      </c>
      <c r="Q467" s="12">
        <f t="shared" si="6"/>
        <v>0</v>
      </c>
      <c r="R467" s="33" t="str">
        <f t="shared" si="7"/>
        <v>TBD</v>
      </c>
      <c r="S467" s="33" t="str">
        <f t="shared" si="8"/>
        <v>TBD</v>
      </c>
      <c r="T467" s="33" t="str">
        <f t="shared" si="9"/>
        <v>TBD</v>
      </c>
      <c r="U467" s="3" t="str">
        <f>iferror(VLOOKUP(B467,Calendar!$A$2:$C$1001,2,false),"TBD")</f>
        <v>TBD</v>
      </c>
      <c r="V467" s="3" t="str">
        <f>iferror(VLOOKUP(B467,Calendar!$A$2:$C$1001,3,false),"TBD")</f>
        <v>TBD</v>
      </c>
    </row>
    <row r="468">
      <c r="A468" s="8" t="str">
        <f>VLOOKUP(B468,'FD Salaries'!$M$2:$T$1000,8,false)</f>
        <v>TE</v>
      </c>
      <c r="B468" s="3" t="s">
        <v>2599</v>
      </c>
      <c r="C468" s="12" t="str">
        <f>iferror(VLOOKUP(B468,'FD Salaries'!$M$2:$P$1000,3,false)," ")</f>
        <v/>
      </c>
      <c r="D468" s="12" t="str">
        <f>iferror(VLOOKUP(B468,'FD Salaries'!$M$2:$P$1000,4,false)," ")</f>
        <v/>
      </c>
      <c r="E468" s="12">
        <f>VLOOKUP(B468,'FD Salaries'!$M$2:$T$1000,5,false)</f>
        <v>0</v>
      </c>
      <c r="F468" s="30">
        <f>VLOOKUP(B468,'FD Salaries'!$M$2:$N$1000,2,false)</f>
        <v>4500</v>
      </c>
      <c r="G468" s="31">
        <f t="shared" si="1"/>
        <v>9</v>
      </c>
      <c r="H468" s="31">
        <f t="shared" si="2"/>
        <v>13.5</v>
      </c>
      <c r="I468" s="31">
        <f t="shared" si="3"/>
        <v>18</v>
      </c>
      <c r="J468" s="3" t="str">
        <f>VLOOKUP(B468,'FD Salaries'!$M$2:$T$1000,6,false)</f>
        <v>NYG</v>
      </c>
      <c r="K468" s="3" t="str">
        <f>VLOOKUP(B468,'FD Salaries'!$M$2:$T$1000,7,false)</f>
        <v>BAL</v>
      </c>
      <c r="L468" s="32">
        <f>VLOOKUP(K468,'FD DvP'!A$2:F$34,if(A468="D",6,if(A468="TE",5,if(A468="WR",4,if(A468="RB",3,2)))),FALSE)/VLOOKUP("AVG",'FD DvP'!$A$2:$F$34,if(A468="D",6,if(A468="TE",5,if(A468="WR",4,if(A468="RB",3,2)))),false)</f>
        <v>0.7039827772</v>
      </c>
      <c r="M468" s="8">
        <f>VLOOKUP(J468,Odds!$L$2:$M$31,2,false)</f>
        <v>23.75</v>
      </c>
      <c r="N468" s="12">
        <f>VLOOKUP(if(A468="DST",K468,J468),'Avg Line'!$A$1:$B$32,2,false)</f>
        <v>29.44</v>
      </c>
      <c r="O468" s="31">
        <f t="shared" si="4"/>
        <v>0.8067255435</v>
      </c>
      <c r="P468" s="12">
        <f t="shared" si="5"/>
        <v>0</v>
      </c>
      <c r="Q468" s="12">
        <f t="shared" si="6"/>
        <v>0</v>
      </c>
      <c r="R468" s="33" t="str">
        <f t="shared" si="7"/>
        <v>TBD</v>
      </c>
      <c r="S468" s="33" t="str">
        <f t="shared" si="8"/>
        <v>TBD</v>
      </c>
      <c r="T468" s="33" t="str">
        <f t="shared" si="9"/>
        <v>TBD</v>
      </c>
      <c r="U468" s="3" t="str">
        <f>iferror(VLOOKUP(B468,Calendar!$A$2:$C$1001,2,false),"TBD")</f>
        <v>TBD</v>
      </c>
      <c r="V468" s="3" t="str">
        <f>iferror(VLOOKUP(B468,Calendar!$A$2:$C$1001,3,false),"TBD")</f>
        <v>TBD</v>
      </c>
    </row>
    <row r="469">
      <c r="A469" s="8" t="str">
        <f>VLOOKUP(B469,'FD Salaries'!$M$2:$T$1000,8,false)</f>
        <v>TE</v>
      </c>
      <c r="B469" s="3" t="s">
        <v>1128</v>
      </c>
      <c r="C469" s="12" t="str">
        <f>iferror(VLOOKUP(B469,'FD Salaries'!$M$2:$P$1000,3,false)," ")</f>
        <v/>
      </c>
      <c r="D469" s="12" t="str">
        <f>iferror(VLOOKUP(B469,'FD Salaries'!$M$2:$P$1000,4,false)," ")</f>
        <v/>
      </c>
      <c r="E469" s="12">
        <f>VLOOKUP(B469,'FD Salaries'!$M$2:$T$1000,5,false)</f>
        <v>0</v>
      </c>
      <c r="F469" s="30">
        <f>VLOOKUP(B469,'FD Salaries'!$M$2:$N$1000,2,false)</f>
        <v>4500</v>
      </c>
      <c r="G469" s="31">
        <f t="shared" si="1"/>
        <v>9</v>
      </c>
      <c r="H469" s="31">
        <f t="shared" si="2"/>
        <v>13.5</v>
      </c>
      <c r="I469" s="31">
        <f t="shared" si="3"/>
        <v>18</v>
      </c>
      <c r="J469" s="3" t="str">
        <f>VLOOKUP(B469,'FD Salaries'!$M$2:$T$1000,6,false)</f>
        <v>NYJ</v>
      </c>
      <c r="K469" s="3" t="str">
        <f>VLOOKUP(B469,'FD Salaries'!$M$2:$T$1000,7,false)</f>
        <v>ARI</v>
      </c>
      <c r="L469" s="32">
        <f>VLOOKUP(K469,'FD DvP'!A$2:F$34,if(A469="D",6,if(A469="TE",5,if(A469="WR",4,if(A469="RB",3,2)))),FALSE)/VLOOKUP("AVG",'FD DvP'!$A$2:$F$34,if(A469="D",6,if(A469="TE",5,if(A469="WR",4,if(A469="RB",3,2)))),false)</f>
        <v>0.4564047363</v>
      </c>
      <c r="M469" s="8">
        <f>VLOOKUP(J469,Odds!$L$2:$M$31,2,false)</f>
        <v>19.5</v>
      </c>
      <c r="N469" s="12">
        <f>VLOOKUP(if(A469="DST",K469,J469),'Avg Line'!$A$1:$B$32,2,false)</f>
        <v>20.3</v>
      </c>
      <c r="O469" s="31">
        <f t="shared" si="4"/>
        <v>0.960591133</v>
      </c>
      <c r="P469" s="12">
        <f t="shared" si="5"/>
        <v>0</v>
      </c>
      <c r="Q469" s="12">
        <f t="shared" si="6"/>
        <v>0</v>
      </c>
      <c r="R469" s="33" t="str">
        <f t="shared" si="7"/>
        <v>TBD</v>
      </c>
      <c r="S469" s="33" t="str">
        <f t="shared" si="8"/>
        <v>TBD</v>
      </c>
      <c r="T469" s="33" t="str">
        <f t="shared" si="9"/>
        <v>TBD</v>
      </c>
      <c r="U469" s="3" t="str">
        <f>iferror(VLOOKUP(B469,Calendar!$A$2:$C$1001,2,false),"TBD")</f>
        <v>TBD</v>
      </c>
      <c r="V469" s="3" t="str">
        <f>iferror(VLOOKUP(B469,Calendar!$A$2:$C$1001,3,false),"TBD")</f>
        <v>TBD</v>
      </c>
    </row>
    <row r="470">
      <c r="A470" s="8" t="str">
        <f>VLOOKUP(B470,'FD Salaries'!$M$2:$T$1000,8,false)</f>
        <v>TE</v>
      </c>
      <c r="B470" s="3" t="s">
        <v>1095</v>
      </c>
      <c r="C470" s="12" t="str">
        <f>iferror(VLOOKUP(B470,'FD Salaries'!$M$2:$P$1000,3,false)," ")</f>
        <v/>
      </c>
      <c r="D470" s="12" t="str">
        <f>iferror(VLOOKUP(B470,'FD Salaries'!$M$2:$P$1000,4,false)," ")</f>
        <v/>
      </c>
      <c r="E470" s="12">
        <f>VLOOKUP(B470,'FD Salaries'!$M$2:$T$1000,5,false)</f>
        <v>0</v>
      </c>
      <c r="F470" s="30">
        <f>VLOOKUP(B470,'FD Salaries'!$M$2:$N$1000,2,false)</f>
        <v>4500</v>
      </c>
      <c r="G470" s="31">
        <f t="shared" si="1"/>
        <v>9</v>
      </c>
      <c r="H470" s="31">
        <f t="shared" si="2"/>
        <v>13.5</v>
      </c>
      <c r="I470" s="31">
        <f t="shared" si="3"/>
        <v>18</v>
      </c>
      <c r="J470" s="3" t="str">
        <f>VLOOKUP(B470,'FD Salaries'!$M$2:$T$1000,6,false)</f>
        <v>OAK</v>
      </c>
      <c r="K470" s="3" t="str">
        <f>VLOOKUP(B470,'FD Salaries'!$M$2:$T$1000,7,false)</f>
        <v>KC</v>
      </c>
      <c r="L470" s="32">
        <f>VLOOKUP(K470,'FD DvP'!A$2:F$34,if(A470="D",6,if(A470="TE",5,if(A470="WR",4,if(A470="RB",3,2)))),FALSE)/VLOOKUP("AVG",'FD DvP'!$A$2:$F$34,if(A470="D",6,if(A470="TE",5,if(A470="WR",4,if(A470="RB",3,2)))),false)</f>
        <v>0.5382131324</v>
      </c>
      <c r="M470" s="8">
        <f>VLOOKUP(J470,Odds!$L$2:$M$31,2,false)</f>
        <v>23.75</v>
      </c>
      <c r="N470" s="12">
        <f>VLOOKUP(if(A470="DST",K470,J470),'Avg Line'!$A$1:$B$32,2,false)</f>
        <v>24.3</v>
      </c>
      <c r="O470" s="31">
        <f t="shared" si="4"/>
        <v>0.9773662551</v>
      </c>
      <c r="P470" s="12">
        <f t="shared" si="5"/>
        <v>0</v>
      </c>
      <c r="Q470" s="12">
        <f t="shared" si="6"/>
        <v>0</v>
      </c>
      <c r="R470" s="33" t="str">
        <f t="shared" si="7"/>
        <v>TBD</v>
      </c>
      <c r="S470" s="33" t="str">
        <f t="shared" si="8"/>
        <v>TBD</v>
      </c>
      <c r="T470" s="33" t="str">
        <f t="shared" si="9"/>
        <v>TBD</v>
      </c>
      <c r="U470" s="3" t="str">
        <f>iferror(VLOOKUP(B470,Calendar!$A$2:$C$1001,2,false),"TBD")</f>
        <v>TBD</v>
      </c>
      <c r="V470" s="3" t="str">
        <f>iferror(VLOOKUP(B470,Calendar!$A$2:$C$1001,3,false),"TBD")</f>
        <v>TBD</v>
      </c>
    </row>
    <row r="471">
      <c r="A471" s="8" t="str">
        <f>VLOOKUP(B471,'FD Salaries'!$M$2:$T$1000,8,false)</f>
        <v>TE</v>
      </c>
      <c r="B471" s="3" t="s">
        <v>2600</v>
      </c>
      <c r="C471" s="12" t="str">
        <f>iferror(VLOOKUP(B471,'FD Salaries'!$M$2:$P$1000,3,false)," ")</f>
        <v>IR</v>
      </c>
      <c r="D471" s="12" t="str">
        <f>iferror(VLOOKUP(B471,'FD Salaries'!$M$2:$P$1000,4,false)," ")</f>
        <v>Ankle</v>
      </c>
      <c r="E471" s="12">
        <f>VLOOKUP(B471,'FD Salaries'!$M$2:$T$1000,5,false)</f>
        <v>0</v>
      </c>
      <c r="F471" s="30">
        <f>VLOOKUP(B471,'FD Salaries'!$M$2:$N$1000,2,false)</f>
        <v>4500</v>
      </c>
      <c r="G471" s="31">
        <f t="shared" si="1"/>
        <v>9</v>
      </c>
      <c r="H471" s="31">
        <f t="shared" si="2"/>
        <v>13.5</v>
      </c>
      <c r="I471" s="31">
        <f t="shared" si="3"/>
        <v>18</v>
      </c>
      <c r="J471" s="3" t="str">
        <f>VLOOKUP(B471,'FD Salaries'!$M$2:$T$1000,6,false)</f>
        <v>OAK</v>
      </c>
      <c r="K471" s="3" t="str">
        <f>VLOOKUP(B471,'FD Salaries'!$M$2:$T$1000,7,false)</f>
        <v>KC</v>
      </c>
      <c r="L471" s="32">
        <f>VLOOKUP(K471,'FD DvP'!A$2:F$34,if(A471="D",6,if(A471="TE",5,if(A471="WR",4,if(A471="RB",3,2)))),FALSE)/VLOOKUP("AVG",'FD DvP'!$A$2:$F$34,if(A471="D",6,if(A471="TE",5,if(A471="WR",4,if(A471="RB",3,2)))),false)</f>
        <v>0.5382131324</v>
      </c>
      <c r="M471" s="8">
        <f>VLOOKUP(J471,Odds!$L$2:$M$31,2,false)</f>
        <v>23.75</v>
      </c>
      <c r="N471" s="12">
        <f>VLOOKUP(if(A471="DST",K471,J471),'Avg Line'!$A$1:$B$32,2,false)</f>
        <v>24.3</v>
      </c>
      <c r="O471" s="31">
        <f t="shared" si="4"/>
        <v>0.9773662551</v>
      </c>
      <c r="P471" s="12">
        <f t="shared" si="5"/>
        <v>0</v>
      </c>
      <c r="Q471" s="12">
        <f t="shared" si="6"/>
        <v>0</v>
      </c>
      <c r="R471" s="33" t="str">
        <f t="shared" si="7"/>
        <v>TBD</v>
      </c>
      <c r="S471" s="33" t="str">
        <f t="shared" si="8"/>
        <v>TBD</v>
      </c>
      <c r="T471" s="33" t="str">
        <f t="shared" si="9"/>
        <v>TBD</v>
      </c>
      <c r="U471" s="3" t="str">
        <f>iferror(VLOOKUP(B471,Calendar!$A$2:$C$1001,2,false),"TBD")</f>
        <v>TBD</v>
      </c>
      <c r="V471" s="3" t="str">
        <f>iferror(VLOOKUP(B471,Calendar!$A$2:$C$1001,3,false),"TBD")</f>
        <v>TBD</v>
      </c>
    </row>
    <row r="472">
      <c r="A472" s="8" t="str">
        <f>VLOOKUP(B472,'FD Salaries'!$M$2:$T$1000,8,false)</f>
        <v>TE</v>
      </c>
      <c r="B472" s="3" t="s">
        <v>2601</v>
      </c>
      <c r="C472" s="12" t="str">
        <f>iferror(VLOOKUP(B472,'FD Salaries'!$M$2:$P$1000,3,false)," ")</f>
        <v/>
      </c>
      <c r="D472" s="12" t="str">
        <f>iferror(VLOOKUP(B472,'FD Salaries'!$M$2:$P$1000,4,false)," ")</f>
        <v/>
      </c>
      <c r="E472" s="12">
        <f>VLOOKUP(B472,'FD Salaries'!$M$2:$T$1000,5,false)</f>
        <v>0</v>
      </c>
      <c r="F472" s="30">
        <f>VLOOKUP(B472,'FD Salaries'!$M$2:$N$1000,2,false)</f>
        <v>4500</v>
      </c>
      <c r="G472" s="31">
        <f t="shared" si="1"/>
        <v>9</v>
      </c>
      <c r="H472" s="31">
        <f t="shared" si="2"/>
        <v>13.5</v>
      </c>
      <c r="I472" s="31">
        <f t="shared" si="3"/>
        <v>18</v>
      </c>
      <c r="J472" s="3" t="str">
        <f>VLOOKUP(B472,'FD Salaries'!$M$2:$T$1000,6,false)</f>
        <v>PHI</v>
      </c>
      <c r="K472" s="3" t="str">
        <f>VLOOKUP(B472,'FD Salaries'!$M$2:$T$1000,7,false)</f>
        <v>WAS</v>
      </c>
      <c r="L472" s="32">
        <f>VLOOKUP(K472,'FD DvP'!A$2:F$34,if(A472="D",6,if(A472="TE",5,if(A472="WR",4,if(A472="RB",3,2)))),FALSE)/VLOOKUP("AVG",'FD DvP'!$A$2:$F$34,if(A472="D",6,if(A472="TE",5,if(A472="WR",4,if(A472="RB",3,2)))),false)</f>
        <v>1.09795479</v>
      </c>
      <c r="M472" s="8">
        <f>VLOOKUP(J472,Odds!$L$2:$M$31,2,false)</f>
        <v>23.5</v>
      </c>
      <c r="N472" s="12">
        <f>VLOOKUP(if(A472="DST",K472,J472),'Avg Line'!$A$1:$B$32,2,false)</f>
        <v>22.19</v>
      </c>
      <c r="O472" s="31">
        <f t="shared" si="4"/>
        <v>1.059035602</v>
      </c>
      <c r="P472" s="12">
        <f t="shared" si="5"/>
        <v>0</v>
      </c>
      <c r="Q472" s="12">
        <f t="shared" si="6"/>
        <v>0</v>
      </c>
      <c r="R472" s="33" t="str">
        <f t="shared" si="7"/>
        <v>TBD</v>
      </c>
      <c r="S472" s="33" t="str">
        <f t="shared" si="8"/>
        <v>TBD</v>
      </c>
      <c r="T472" s="33" t="str">
        <f t="shared" si="9"/>
        <v>TBD</v>
      </c>
      <c r="U472" s="3" t="str">
        <f>iferror(VLOOKUP(B472,Calendar!$A$2:$C$1001,2,false),"TBD")</f>
        <v>TBD</v>
      </c>
      <c r="V472" s="3" t="str">
        <f>iferror(VLOOKUP(B472,Calendar!$A$2:$C$1001,3,false),"TBD")</f>
        <v>TBD</v>
      </c>
    </row>
    <row r="473">
      <c r="A473" s="8" t="str">
        <f>VLOOKUP(B473,'FD Salaries'!$M$2:$T$1000,8,false)</f>
        <v>TE</v>
      </c>
      <c r="B473" s="3" t="s">
        <v>2602</v>
      </c>
      <c r="C473" s="12" t="str">
        <f>iferror(VLOOKUP(B473,'FD Salaries'!$M$2:$P$1000,3,false)," ")</f>
        <v/>
      </c>
      <c r="D473" s="12" t="str">
        <f>iferror(VLOOKUP(B473,'FD Salaries'!$M$2:$P$1000,4,false)," ")</f>
        <v/>
      </c>
      <c r="E473" s="12">
        <f>VLOOKUP(B473,'FD Salaries'!$M$2:$T$1000,5,false)</f>
        <v>0</v>
      </c>
      <c r="F473" s="30">
        <f>VLOOKUP(B473,'FD Salaries'!$M$2:$N$1000,2,false)</f>
        <v>4500</v>
      </c>
      <c r="G473" s="31">
        <f t="shared" si="1"/>
        <v>9</v>
      </c>
      <c r="H473" s="31">
        <f t="shared" si="2"/>
        <v>13.5</v>
      </c>
      <c r="I473" s="31">
        <f t="shared" si="3"/>
        <v>18</v>
      </c>
      <c r="J473" s="3" t="str">
        <f>VLOOKUP(B473,'FD Salaries'!$M$2:$T$1000,6,false)</f>
        <v>PHI</v>
      </c>
      <c r="K473" s="3" t="str">
        <f>VLOOKUP(B473,'FD Salaries'!$M$2:$T$1000,7,false)</f>
        <v>WAS</v>
      </c>
      <c r="L473" s="32">
        <f>VLOOKUP(K473,'FD DvP'!A$2:F$34,if(A473="D",6,if(A473="TE",5,if(A473="WR",4,if(A473="RB",3,2)))),FALSE)/VLOOKUP("AVG",'FD DvP'!$A$2:$F$34,if(A473="D",6,if(A473="TE",5,if(A473="WR",4,if(A473="RB",3,2)))),false)</f>
        <v>1.09795479</v>
      </c>
      <c r="M473" s="8">
        <f>VLOOKUP(J473,Odds!$L$2:$M$31,2,false)</f>
        <v>23.5</v>
      </c>
      <c r="N473" s="12">
        <f>VLOOKUP(if(A473="DST",K473,J473),'Avg Line'!$A$1:$B$32,2,false)</f>
        <v>22.19</v>
      </c>
      <c r="O473" s="31">
        <f t="shared" si="4"/>
        <v>1.059035602</v>
      </c>
      <c r="P473" s="12">
        <f t="shared" si="5"/>
        <v>0</v>
      </c>
      <c r="Q473" s="12">
        <f t="shared" si="6"/>
        <v>0</v>
      </c>
      <c r="R473" s="33" t="str">
        <f t="shared" si="7"/>
        <v>TBD</v>
      </c>
      <c r="S473" s="33" t="str">
        <f t="shared" si="8"/>
        <v>TBD</v>
      </c>
      <c r="T473" s="33" t="str">
        <f t="shared" si="9"/>
        <v>TBD</v>
      </c>
      <c r="U473" s="3" t="str">
        <f>iferror(VLOOKUP(B473,Calendar!$A$2:$C$1001,2,false),"TBD")</f>
        <v>TBD</v>
      </c>
      <c r="V473" s="3" t="str">
        <f>iferror(VLOOKUP(B473,Calendar!$A$2:$C$1001,3,false),"TBD")</f>
        <v>TBD</v>
      </c>
    </row>
    <row r="474">
      <c r="A474" s="8" t="str">
        <f>VLOOKUP(B474,'FD Salaries'!$M$2:$T$1000,8,false)</f>
        <v>TE</v>
      </c>
      <c r="B474" s="3" t="s">
        <v>2603</v>
      </c>
      <c r="C474" s="12" t="str">
        <f>iferror(VLOOKUP(B474,'FD Salaries'!$M$2:$P$1000,3,false)," ")</f>
        <v/>
      </c>
      <c r="D474" s="12" t="str">
        <f>iferror(VLOOKUP(B474,'FD Salaries'!$M$2:$P$1000,4,false)," ")</f>
        <v/>
      </c>
      <c r="E474" s="12">
        <f>VLOOKUP(B474,'FD Salaries'!$M$2:$T$1000,5,false)</f>
        <v>0</v>
      </c>
      <c r="F474" s="30">
        <f>VLOOKUP(B474,'FD Salaries'!$M$2:$N$1000,2,false)</f>
        <v>4500</v>
      </c>
      <c r="G474" s="31">
        <f t="shared" si="1"/>
        <v>9</v>
      </c>
      <c r="H474" s="31">
        <f t="shared" si="2"/>
        <v>13.5</v>
      </c>
      <c r="I474" s="31">
        <f t="shared" si="3"/>
        <v>18</v>
      </c>
      <c r="J474" s="3" t="str">
        <f>VLOOKUP(B474,'FD Salaries'!$M$2:$T$1000,6,false)</f>
        <v>PIT</v>
      </c>
      <c r="K474" s="3" t="str">
        <f>VLOOKUP(B474,'FD Salaries'!$M$2:$T$1000,7,false)</f>
        <v>MIA</v>
      </c>
      <c r="L474" s="32">
        <f>VLOOKUP(K474,'FD DvP'!A$2:F$34,if(A474="D",6,if(A474="TE",5,if(A474="WR",4,if(A474="RB",3,2)))),FALSE)/VLOOKUP("AVG",'FD DvP'!$A$2:$F$34,if(A474="D",6,if(A474="TE",5,if(A474="WR",4,if(A474="RB",3,2)))),false)</f>
        <v>1.27664155</v>
      </c>
      <c r="M474" s="8">
        <f>VLOOKUP(J474,Odds!$L$2:$M$31,2,false)</f>
        <v>27.75</v>
      </c>
      <c r="N474" s="12">
        <f>VLOOKUP(if(A474="DST",K474,J474),'Avg Line'!$A$1:$B$32,2,false)</f>
        <v>32.94</v>
      </c>
      <c r="O474" s="31">
        <f t="shared" si="4"/>
        <v>0.8424408015</v>
      </c>
      <c r="P474" s="12">
        <f t="shared" si="5"/>
        <v>0</v>
      </c>
      <c r="Q474" s="12">
        <f t="shared" si="6"/>
        <v>0</v>
      </c>
      <c r="R474" s="33" t="str">
        <f t="shared" si="7"/>
        <v>TBD</v>
      </c>
      <c r="S474" s="33" t="str">
        <f t="shared" si="8"/>
        <v>TBD</v>
      </c>
      <c r="T474" s="33" t="str">
        <f t="shared" si="9"/>
        <v>TBD</v>
      </c>
      <c r="U474" s="3" t="str">
        <f>iferror(VLOOKUP(B474,Calendar!$A$2:$C$1001,2,false),"TBD")</f>
        <v>TBD</v>
      </c>
      <c r="V474" s="3" t="str">
        <f>iferror(VLOOKUP(B474,Calendar!$A$2:$C$1001,3,false),"TBD")</f>
        <v>TBD</v>
      </c>
    </row>
    <row r="475">
      <c r="A475" s="8" t="str">
        <f>VLOOKUP(B475,'FD Salaries'!$M$2:$T$1000,8,false)</f>
        <v>TE</v>
      </c>
      <c r="B475" s="3" t="s">
        <v>1104</v>
      </c>
      <c r="C475" s="12" t="str">
        <f>iferror(VLOOKUP(B475,'FD Salaries'!$M$2:$P$1000,3,false)," ")</f>
        <v>Q</v>
      </c>
      <c r="D475" s="12" t="str">
        <f>iferror(VLOOKUP(B475,'FD Salaries'!$M$2:$P$1000,4,false)," ")</f>
        <v>Ankle</v>
      </c>
      <c r="E475" s="12">
        <f>VLOOKUP(B475,'FD Salaries'!$M$2:$T$1000,5,false)</f>
        <v>0</v>
      </c>
      <c r="F475" s="30">
        <f>VLOOKUP(B475,'FD Salaries'!$M$2:$N$1000,2,false)</f>
        <v>4500</v>
      </c>
      <c r="G475" s="31">
        <f t="shared" si="1"/>
        <v>9</v>
      </c>
      <c r="H475" s="31">
        <f t="shared" si="2"/>
        <v>13.5</v>
      </c>
      <c r="I475" s="31">
        <f t="shared" si="3"/>
        <v>18</v>
      </c>
      <c r="J475" s="3" t="str">
        <f>VLOOKUP(B475,'FD Salaries'!$M$2:$T$1000,6,false)</f>
        <v>SEA</v>
      </c>
      <c r="K475" s="3" t="str">
        <f>VLOOKUP(B475,'FD Salaries'!$M$2:$T$1000,7,false)</f>
        <v>ATL</v>
      </c>
      <c r="L475" s="32">
        <f>VLOOKUP(K475,'FD DvP'!A$2:F$34,if(A475="D",6,if(A475="TE",5,if(A475="WR",4,if(A475="RB",3,2)))),FALSE)/VLOOKUP("AVG",'FD DvP'!$A$2:$F$34,if(A475="D",6,if(A475="TE",5,if(A475="WR",4,if(A475="RB",3,2)))),false)</f>
        <v>1.743810549</v>
      </c>
      <c r="M475" s="8">
        <f>VLOOKUP(J475,Odds!$L$2:$M$31,2,false)</f>
        <v>26</v>
      </c>
      <c r="N475" s="12">
        <f>VLOOKUP(if(A475="DST",K475,J475),'Avg Line'!$A$1:$B$32,2,false)</f>
        <v>23.88</v>
      </c>
      <c r="O475" s="31">
        <f t="shared" si="4"/>
        <v>1.088777219</v>
      </c>
      <c r="P475" s="12">
        <f t="shared" si="5"/>
        <v>0</v>
      </c>
      <c r="Q475" s="12">
        <f t="shared" si="6"/>
        <v>0</v>
      </c>
      <c r="R475" s="33" t="str">
        <f t="shared" si="7"/>
        <v>TBD</v>
      </c>
      <c r="S475" s="33" t="str">
        <f t="shared" si="8"/>
        <v>TBD</v>
      </c>
      <c r="T475" s="33" t="str">
        <f t="shared" si="9"/>
        <v>TBD</v>
      </c>
      <c r="U475" s="3" t="str">
        <f>iferror(VLOOKUP(B475,Calendar!$A$2:$C$1001,2,false),"TBD")</f>
        <v>TBD</v>
      </c>
      <c r="V475" s="3" t="str">
        <f>iferror(VLOOKUP(B475,Calendar!$A$2:$C$1001,3,false),"TBD")</f>
        <v>TBD</v>
      </c>
    </row>
    <row r="476">
      <c r="A476" s="8" t="str">
        <f>VLOOKUP(B476,'FD Salaries'!$M$2:$T$1000,8,false)</f>
        <v>TE</v>
      </c>
      <c r="B476" s="3" t="s">
        <v>1101</v>
      </c>
      <c r="C476" s="12" t="str">
        <f>iferror(VLOOKUP(B476,'FD Salaries'!$M$2:$P$1000,3,false)," ")</f>
        <v/>
      </c>
      <c r="D476" s="12" t="str">
        <f>iferror(VLOOKUP(B476,'FD Salaries'!$M$2:$P$1000,4,false)," ")</f>
        <v/>
      </c>
      <c r="E476" s="12">
        <f>VLOOKUP(B476,'FD Salaries'!$M$2:$T$1000,5,false)</f>
        <v>0</v>
      </c>
      <c r="F476" s="30">
        <f>VLOOKUP(B476,'FD Salaries'!$M$2:$N$1000,2,false)</f>
        <v>4500</v>
      </c>
      <c r="G476" s="31">
        <f t="shared" si="1"/>
        <v>9</v>
      </c>
      <c r="H476" s="31">
        <f t="shared" si="2"/>
        <v>13.5</v>
      </c>
      <c r="I476" s="31">
        <f t="shared" si="3"/>
        <v>18</v>
      </c>
      <c r="J476" s="3" t="str">
        <f>VLOOKUP(B476,'FD Salaries'!$M$2:$T$1000,6,false)</f>
        <v>SEA</v>
      </c>
      <c r="K476" s="3" t="str">
        <f>VLOOKUP(B476,'FD Salaries'!$M$2:$T$1000,7,false)</f>
        <v>ATL</v>
      </c>
      <c r="L476" s="32">
        <f>VLOOKUP(K476,'FD DvP'!A$2:F$34,if(A476="D",6,if(A476="TE",5,if(A476="WR",4,if(A476="RB",3,2)))),FALSE)/VLOOKUP("AVG",'FD DvP'!$A$2:$F$34,if(A476="D",6,if(A476="TE",5,if(A476="WR",4,if(A476="RB",3,2)))),false)</f>
        <v>1.743810549</v>
      </c>
      <c r="M476" s="8">
        <f>VLOOKUP(J476,Odds!$L$2:$M$31,2,false)</f>
        <v>26</v>
      </c>
      <c r="N476" s="12">
        <f>VLOOKUP(if(A476="DST",K476,J476),'Avg Line'!$A$1:$B$32,2,false)</f>
        <v>23.88</v>
      </c>
      <c r="O476" s="31">
        <f t="shared" si="4"/>
        <v>1.088777219</v>
      </c>
      <c r="P476" s="12">
        <f t="shared" si="5"/>
        <v>0</v>
      </c>
      <c r="Q476" s="12">
        <f t="shared" si="6"/>
        <v>0</v>
      </c>
      <c r="R476" s="33" t="str">
        <f t="shared" si="7"/>
        <v>TBD</v>
      </c>
      <c r="S476" s="33" t="str">
        <f t="shared" si="8"/>
        <v>TBD</v>
      </c>
      <c r="T476" s="33" t="str">
        <f t="shared" si="9"/>
        <v>TBD</v>
      </c>
      <c r="U476" s="3" t="str">
        <f>iferror(VLOOKUP(B476,Calendar!$A$2:$C$1001,2,false),"TBD")</f>
        <v>TBD</v>
      </c>
      <c r="V476" s="3" t="str">
        <f>iferror(VLOOKUP(B476,Calendar!$A$2:$C$1001,3,false),"TBD")</f>
        <v>TBD</v>
      </c>
    </row>
    <row r="477">
      <c r="A477" s="8" t="str">
        <f>VLOOKUP(B477,'FD Salaries'!$M$2:$T$1000,8,false)</f>
        <v>TE</v>
      </c>
      <c r="B477" s="3" t="s">
        <v>1001</v>
      </c>
      <c r="C477" s="12" t="str">
        <f>iferror(VLOOKUP(B477,'FD Salaries'!$M$2:$P$1000,3,false)," ")</f>
        <v/>
      </c>
      <c r="D477" s="12" t="str">
        <f>iferror(VLOOKUP(B477,'FD Salaries'!$M$2:$P$1000,4,false)," ")</f>
        <v/>
      </c>
      <c r="E477" s="12">
        <f>VLOOKUP(B477,'FD Salaries'!$M$2:$T$1000,5,false)</f>
        <v>0</v>
      </c>
      <c r="F477" s="30">
        <f>VLOOKUP(B477,'FD Salaries'!$M$2:$N$1000,2,false)</f>
        <v>4500</v>
      </c>
      <c r="G477" s="31">
        <f t="shared" si="1"/>
        <v>9</v>
      </c>
      <c r="H477" s="31">
        <f t="shared" si="2"/>
        <v>13.5</v>
      </c>
      <c r="I477" s="31">
        <f t="shared" si="3"/>
        <v>18</v>
      </c>
      <c r="J477" s="3" t="str">
        <f>VLOOKUP(B477,'FD Salaries'!$M$2:$T$1000,6,false)</f>
        <v>SF</v>
      </c>
      <c r="K477" s="3" t="str">
        <f>VLOOKUP(B477,'FD Salaries'!$M$2:$T$1000,7,false)</f>
        <v>BUF</v>
      </c>
      <c r="L477" s="32">
        <f>VLOOKUP(K477,'FD DvP'!A$2:F$34,if(A477="D",6,if(A477="TE",5,if(A477="WR",4,if(A477="RB",3,2)))),FALSE)/VLOOKUP("AVG",'FD DvP'!$A$2:$F$34,if(A477="D",6,if(A477="TE",5,if(A477="WR",4,if(A477="RB",3,2)))),false)</f>
        <v>0.5877287406</v>
      </c>
      <c r="M477" s="8">
        <f>VLOOKUP(J477,Odds!$L$2:$M$31,2,false)</f>
        <v>18.25</v>
      </c>
      <c r="N477" s="12">
        <f>VLOOKUP(if(A477="DST",K477,J477),'Avg Line'!$A$1:$B$32,2,false)</f>
        <v>18.7</v>
      </c>
      <c r="O477" s="31">
        <f t="shared" si="4"/>
        <v>0.9759358289</v>
      </c>
      <c r="P477" s="12">
        <f t="shared" si="5"/>
        <v>0</v>
      </c>
      <c r="Q477" s="12">
        <f t="shared" si="6"/>
        <v>0</v>
      </c>
      <c r="R477" s="33" t="str">
        <f t="shared" si="7"/>
        <v>TBD</v>
      </c>
      <c r="S477" s="33" t="str">
        <f t="shared" si="8"/>
        <v>TBD</v>
      </c>
      <c r="T477" s="33" t="str">
        <f t="shared" si="9"/>
        <v>TBD</v>
      </c>
      <c r="U477" s="3" t="str">
        <f>iferror(VLOOKUP(B477,Calendar!$A$2:$C$1001,2,false),"TBD")</f>
        <v>TBD</v>
      </c>
      <c r="V477" s="3" t="str">
        <f>iferror(VLOOKUP(B477,Calendar!$A$2:$C$1001,3,false),"TBD")</f>
        <v>TBD</v>
      </c>
    </row>
    <row r="478">
      <c r="A478" s="8" t="str">
        <f>VLOOKUP(B478,'FD Salaries'!$M$2:$T$1000,8,false)</f>
        <v>TE</v>
      </c>
      <c r="B478" s="3" t="s">
        <v>1016</v>
      </c>
      <c r="C478" s="12" t="str">
        <f>iferror(VLOOKUP(B478,'FD Salaries'!$M$2:$P$1000,3,false)," ")</f>
        <v/>
      </c>
      <c r="D478" s="12" t="str">
        <f>iferror(VLOOKUP(B478,'FD Salaries'!$M$2:$P$1000,4,false)," ")</f>
        <v/>
      </c>
      <c r="E478" s="12">
        <f>VLOOKUP(B478,'FD Salaries'!$M$2:$T$1000,5,false)</f>
        <v>0</v>
      </c>
      <c r="F478" s="30">
        <f>VLOOKUP(B478,'FD Salaries'!$M$2:$N$1000,2,false)</f>
        <v>4500</v>
      </c>
      <c r="G478" s="31">
        <f t="shared" si="1"/>
        <v>9</v>
      </c>
      <c r="H478" s="31">
        <f t="shared" si="2"/>
        <v>13.5</v>
      </c>
      <c r="I478" s="31">
        <f t="shared" si="3"/>
        <v>18</v>
      </c>
      <c r="J478" s="3" t="str">
        <f>VLOOKUP(B478,'FD Salaries'!$M$2:$T$1000,6,false)</f>
        <v>TEN</v>
      </c>
      <c r="K478" s="3" t="str">
        <f>VLOOKUP(B478,'FD Salaries'!$M$2:$T$1000,7,false)</f>
        <v>CLE</v>
      </c>
      <c r="L478" s="32">
        <f>VLOOKUP(K478,'FD DvP'!A$2:F$34,if(A478="D",6,if(A478="TE",5,if(A478="WR",4,if(A478="RB",3,2)))),FALSE)/VLOOKUP("AVG",'FD DvP'!$A$2:$F$34,if(A478="D",6,if(A478="TE",5,if(A478="WR",4,if(A478="RB",3,2)))),false)</f>
        <v>2.18729817</v>
      </c>
      <c r="M478" s="8">
        <f>VLOOKUP(J478,Odds!$L$2:$M$31,2,false)</f>
        <v>26.25</v>
      </c>
      <c r="N478" s="12">
        <f>VLOOKUP(if(A478="DST",K478,J478),'Avg Line'!$A$1:$B$32,2,false)</f>
        <v>20.3</v>
      </c>
      <c r="O478" s="31">
        <f t="shared" si="4"/>
        <v>1.293103448</v>
      </c>
      <c r="P478" s="12">
        <f t="shared" si="5"/>
        <v>0</v>
      </c>
      <c r="Q478" s="12">
        <f t="shared" si="6"/>
        <v>0</v>
      </c>
      <c r="R478" s="33" t="str">
        <f t="shared" si="7"/>
        <v>TBD</v>
      </c>
      <c r="S478" s="33" t="str">
        <f t="shared" si="8"/>
        <v>TBD</v>
      </c>
      <c r="T478" s="33" t="str">
        <f t="shared" si="9"/>
        <v>TBD</v>
      </c>
      <c r="U478" s="3" t="str">
        <f>iferror(VLOOKUP(B478,Calendar!$A$2:$C$1001,2,false),"TBD")</f>
        <v>TBD</v>
      </c>
      <c r="V478" s="3" t="str">
        <f>iferror(VLOOKUP(B478,Calendar!$A$2:$C$1001,3,false),"TBD")</f>
        <v>TBD</v>
      </c>
    </row>
    <row r="479">
      <c r="A479" s="8" t="str">
        <f>VLOOKUP(B479,'FD Salaries'!$M$2:$T$1000,8,false)</f>
        <v>TE</v>
      </c>
      <c r="B479" s="3" t="s">
        <v>2604</v>
      </c>
      <c r="C479" s="12" t="str">
        <f>iferror(VLOOKUP(B479,'FD Salaries'!$M$2:$P$1000,3,false)," ")</f>
        <v/>
      </c>
      <c r="D479" s="12" t="str">
        <f>iferror(VLOOKUP(B479,'FD Salaries'!$M$2:$P$1000,4,false)," ")</f>
        <v/>
      </c>
      <c r="E479" s="12">
        <f>VLOOKUP(B479,'FD Salaries'!$M$2:$T$1000,5,false)</f>
        <v>0</v>
      </c>
      <c r="F479" s="30">
        <f>VLOOKUP(B479,'FD Salaries'!$M$2:$N$1000,2,false)</f>
        <v>4500</v>
      </c>
      <c r="G479" s="31">
        <f t="shared" si="1"/>
        <v>9</v>
      </c>
      <c r="H479" s="31">
        <f t="shared" si="2"/>
        <v>13.5</v>
      </c>
      <c r="I479" s="31">
        <f t="shared" si="3"/>
        <v>18</v>
      </c>
      <c r="J479" s="3" t="str">
        <f>VLOOKUP(B479,'FD Salaries'!$M$2:$T$1000,6,false)</f>
        <v>WAS</v>
      </c>
      <c r="K479" s="3" t="str">
        <f>VLOOKUP(B479,'FD Salaries'!$M$2:$T$1000,7,false)</f>
        <v>PHI</v>
      </c>
      <c r="L479" s="32">
        <f>VLOOKUP(K479,'FD DvP'!A$2:F$34,if(A479="D",6,if(A479="TE",5,if(A479="WR",4,if(A479="RB",3,2)))),FALSE)/VLOOKUP("AVG",'FD DvP'!$A$2:$F$34,if(A479="D",6,if(A479="TE",5,if(A479="WR",4,if(A479="RB",3,2)))),false)</f>
        <v>0.1969860065</v>
      </c>
      <c r="M479" s="8">
        <f>VLOOKUP(J479,Odds!$L$2:$M$31,2,false)</f>
        <v>21.5</v>
      </c>
      <c r="N479" s="12">
        <f>VLOOKUP(if(A479="DST",K479,J479),'Avg Line'!$A$1:$B$32,2,false)</f>
        <v>23.65</v>
      </c>
      <c r="O479" s="31">
        <f t="shared" si="4"/>
        <v>0.9090909091</v>
      </c>
      <c r="P479" s="12">
        <f t="shared" si="5"/>
        <v>0</v>
      </c>
      <c r="Q479" s="12">
        <f t="shared" si="6"/>
        <v>0</v>
      </c>
      <c r="R479" s="33" t="str">
        <f t="shared" si="7"/>
        <v>TBD</v>
      </c>
      <c r="S479" s="33" t="str">
        <f t="shared" si="8"/>
        <v>TBD</v>
      </c>
      <c r="T479" s="33" t="str">
        <f t="shared" si="9"/>
        <v>TBD</v>
      </c>
      <c r="U479" s="3" t="str">
        <f>iferror(VLOOKUP(B479,Calendar!$A$2:$C$1001,2,false),"TBD")</f>
        <v>TBD</v>
      </c>
      <c r="V479" s="3" t="str">
        <f>iferror(VLOOKUP(B479,Calendar!$A$2:$C$1001,3,false),"TBD")</f>
        <v>TBD</v>
      </c>
    </row>
    <row r="480">
      <c r="A480" s="8" t="str">
        <f>VLOOKUP(B480,'FD Salaries'!$M$2:$T$1000,8,false)</f>
        <v>WR</v>
      </c>
      <c r="B480" s="3" t="s">
        <v>97</v>
      </c>
      <c r="C480" s="12" t="str">
        <f>iferror(VLOOKUP(B480,'FD Salaries'!$M$2:$P$1000,3,false)," ")</f>
        <v/>
      </c>
      <c r="D480" s="12" t="str">
        <f>iferror(VLOOKUP(B480,'FD Salaries'!$M$2:$P$1000,4,false)," ")</f>
        <v/>
      </c>
      <c r="E480" s="12">
        <f>VLOOKUP(B480,'FD Salaries'!$M$2:$T$1000,5,false)</f>
        <v>16.41999969</v>
      </c>
      <c r="F480" s="30">
        <f>VLOOKUP(B480,'FD Salaries'!$M$2:$N$1000,2,false)</f>
        <v>7400</v>
      </c>
      <c r="G480" s="31">
        <f t="shared" si="1"/>
        <v>14.8</v>
      </c>
      <c r="H480" s="31">
        <f t="shared" si="2"/>
        <v>22.2</v>
      </c>
      <c r="I480" s="31">
        <f t="shared" si="3"/>
        <v>29.6</v>
      </c>
      <c r="J480" s="3" t="str">
        <f>VLOOKUP(B480,'FD Salaries'!$M$2:$T$1000,6,false)</f>
        <v>ARI</v>
      </c>
      <c r="K480" s="3" t="str">
        <f>VLOOKUP(B480,'FD Salaries'!$M$2:$T$1000,7,false)</f>
        <v>NYJ</v>
      </c>
      <c r="L480" s="32">
        <f>VLOOKUP(K480,'FD DvP'!A$2:F$34,if(A480="D",6,if(A480="TE",5,if(A480="WR",4,if(A480="RB",3,2)))),FALSE)/VLOOKUP("AVG",'FD DvP'!$A$2:$F$34,if(A480="D",6,if(A480="TE",5,if(A480="WR",4,if(A480="RB",3,2)))),false)</f>
        <v>1.138933248</v>
      </c>
      <c r="M480" s="8">
        <f>VLOOKUP(J480,Odds!$L$2:$M$31,2,false)</f>
        <v>27.5</v>
      </c>
      <c r="N480" s="12">
        <f>VLOOKUP(if(A480="DST",K480,J480),'Avg Line'!$A$1:$B$32,2,false)</f>
        <v>26.3</v>
      </c>
      <c r="O480" s="31">
        <f t="shared" si="4"/>
        <v>1.045627376</v>
      </c>
      <c r="P480" s="12">
        <f t="shared" si="5"/>
        <v>19.55457409</v>
      </c>
      <c r="Q480" s="12">
        <f t="shared" si="6"/>
        <v>2.642510013</v>
      </c>
      <c r="R480" s="33">
        <f t="shared" si="7"/>
        <v>0.7432292963</v>
      </c>
      <c r="S480" s="33">
        <f t="shared" si="8"/>
        <v>0.3694413402</v>
      </c>
      <c r="T480" s="33">
        <f t="shared" si="9"/>
        <v>0.09341750899</v>
      </c>
      <c r="U480" s="3">
        <f>iferror(VLOOKUP(B480,Calendar!$A$2:$C$1001,2,false),"TBD")</f>
        <v>19.7</v>
      </c>
      <c r="V480" s="3">
        <f>iferror(VLOOKUP(B480,Calendar!$A$2:$C$1001,3,false),"TBD")</f>
        <v>7.5</v>
      </c>
    </row>
    <row r="481">
      <c r="A481" s="8" t="str">
        <f>VLOOKUP(B481,'FD Salaries'!$M$2:$T$1000,8,false)</f>
        <v>WR</v>
      </c>
      <c r="B481" s="3" t="s">
        <v>2436</v>
      </c>
      <c r="C481" s="12" t="str">
        <f>iferror(VLOOKUP(B481,'FD Salaries'!$M$2:$P$1000,3,false)," ")</f>
        <v>IR</v>
      </c>
      <c r="D481" s="12" t="str">
        <f>iferror(VLOOKUP(B481,'FD Salaries'!$M$2:$P$1000,4,false)," ")</f>
        <v>Groin</v>
      </c>
      <c r="E481" s="12">
        <f>VLOOKUP(B481,'FD Salaries'!$M$2:$T$1000,5,false)</f>
        <v>8.449999809</v>
      </c>
      <c r="F481" s="30">
        <f>VLOOKUP(B481,'FD Salaries'!$M$2:$N$1000,2,false)</f>
        <v>4500</v>
      </c>
      <c r="G481" s="31">
        <f t="shared" si="1"/>
        <v>9</v>
      </c>
      <c r="H481" s="31">
        <f t="shared" si="2"/>
        <v>13.5</v>
      </c>
      <c r="I481" s="31">
        <f t="shared" si="3"/>
        <v>18</v>
      </c>
      <c r="J481" s="3" t="str">
        <f>VLOOKUP(B481,'FD Salaries'!$M$2:$T$1000,6,false)</f>
        <v>BUF</v>
      </c>
      <c r="K481" s="3" t="str">
        <f>VLOOKUP(B481,'FD Salaries'!$M$2:$T$1000,7,false)</f>
        <v>SF</v>
      </c>
      <c r="L481" s="32">
        <f>VLOOKUP(K481,'FD DvP'!A$2:F$34,if(A481="D",6,if(A481="TE",5,if(A481="WR",4,if(A481="RB",3,2)))),FALSE)/VLOOKUP("AVG",'FD DvP'!$A$2:$F$34,if(A481="D",6,if(A481="TE",5,if(A481="WR",4,if(A481="RB",3,2)))),false)</f>
        <v>1.061002874</v>
      </c>
      <c r="M481" s="8">
        <f>VLOOKUP(J481,Odds!$L$2:$M$31,2,false)</f>
        <v>26.25</v>
      </c>
      <c r="N481" s="12">
        <f>VLOOKUP(if(A481="DST",K481,J481),'Avg Line'!$A$1:$B$32,2,false)</f>
        <v>20.75</v>
      </c>
      <c r="O481" s="31">
        <f t="shared" si="4"/>
        <v>1.265060241</v>
      </c>
      <c r="P481" s="12">
        <f t="shared" si="5"/>
        <v>11.34186481</v>
      </c>
      <c r="Q481" s="12">
        <f t="shared" si="6"/>
        <v>2.520414402</v>
      </c>
      <c r="R481" s="33" t="str">
        <f t="shared" si="7"/>
        <v>TBD</v>
      </c>
      <c r="S481" s="33" t="str">
        <f t="shared" si="8"/>
        <v>TBD</v>
      </c>
      <c r="T481" s="33" t="str">
        <f t="shared" si="9"/>
        <v>TBD</v>
      </c>
      <c r="U481" s="3">
        <f>iferror(VLOOKUP(B481,Calendar!$A$2:$C$1001,2,false),"TBD")</f>
        <v>18.9</v>
      </c>
      <c r="V481" s="3" t="str">
        <f>iferror(VLOOKUP(B481,Calendar!$A$2:$C$1001,3,false),"TBD")</f>
        <v>TBD</v>
      </c>
    </row>
    <row r="482">
      <c r="A482" s="8" t="str">
        <f>VLOOKUP(B482,'FD Salaries'!$M$2:$T$1000,8,false)</f>
        <v>WR</v>
      </c>
      <c r="B482" s="3" t="s">
        <v>449</v>
      </c>
      <c r="C482" s="12" t="str">
        <f>iferror(VLOOKUP(B482,'FD Salaries'!$M$2:$P$1000,3,false)," ")</f>
        <v>O</v>
      </c>
      <c r="D482" s="12" t="str">
        <f>iferror(VLOOKUP(B482,'FD Salaries'!$M$2:$P$1000,4,false)," ")</f>
        <v>Hand</v>
      </c>
      <c r="E482" s="12">
        <f>VLOOKUP(B482,'FD Salaries'!$M$2:$T$1000,5,false)</f>
        <v>16.39999962</v>
      </c>
      <c r="F482" s="30">
        <f>VLOOKUP(B482,'FD Salaries'!$M$2:$N$1000,2,false)</f>
        <v>6200</v>
      </c>
      <c r="G482" s="31">
        <f t="shared" si="1"/>
        <v>12.4</v>
      </c>
      <c r="H482" s="31">
        <f t="shared" si="2"/>
        <v>18.6</v>
      </c>
      <c r="I482" s="31">
        <f t="shared" si="3"/>
        <v>24.8</v>
      </c>
      <c r="J482" s="3" t="str">
        <f>VLOOKUP(B482,'FD Salaries'!$M$2:$T$1000,6,false)</f>
        <v>CLE</v>
      </c>
      <c r="K482" s="3" t="str">
        <f>VLOOKUP(B482,'FD Salaries'!$M$2:$T$1000,7,false)</f>
        <v>TEN</v>
      </c>
      <c r="L482" s="32">
        <f>VLOOKUP(K482,'FD DvP'!A$2:F$34,if(A482="D",6,if(A482="TE",5,if(A482="WR",4,if(A482="RB",3,2)))),FALSE)/VLOOKUP("AVG",'FD DvP'!$A$2:$F$34,if(A482="D",6,if(A482="TE",5,if(A482="WR",4,if(A482="RB",3,2)))),false)</f>
        <v>0.8827850527</v>
      </c>
      <c r="M482" s="8">
        <f>VLOOKUP(J482,Odds!$L$2:$M$31,2,false)</f>
        <v>19.25</v>
      </c>
      <c r="N482" s="12">
        <f>VLOOKUP(if(A482="DST",K482,J482),'Avg Line'!$A$1:$B$32,2,false)</f>
        <v>18.5</v>
      </c>
      <c r="O482" s="31">
        <f t="shared" si="4"/>
        <v>1.040540541</v>
      </c>
      <c r="P482" s="12">
        <f t="shared" si="5"/>
        <v>15.06460728</v>
      </c>
      <c r="Q482" s="12">
        <f t="shared" si="6"/>
        <v>2.429775368</v>
      </c>
      <c r="R482" s="33">
        <f t="shared" si="7"/>
        <v>0.6844798588</v>
      </c>
      <c r="S482" s="33">
        <f t="shared" si="8"/>
        <v>0.5288456424</v>
      </c>
      <c r="T482" s="33">
        <f t="shared" si="9"/>
        <v>0.3686140485</v>
      </c>
      <c r="U482" s="3">
        <f>iferror(VLOOKUP(B482,Calendar!$A$2:$C$1001,2,false),"TBD")</f>
        <v>19.7</v>
      </c>
      <c r="V482" s="3">
        <f>iferror(VLOOKUP(B482,Calendar!$A$2:$C$1001,3,false),"TBD")</f>
        <v>15.2</v>
      </c>
    </row>
    <row r="483">
      <c r="A483" s="8" t="str">
        <f>VLOOKUP(B483,'FD Salaries'!$M$2:$T$1000,8,false)</f>
        <v>WR</v>
      </c>
      <c r="B483" s="3" t="s">
        <v>147</v>
      </c>
      <c r="C483" s="12" t="str">
        <f>iferror(VLOOKUP(B483,'FD Salaries'!$M$2:$P$1000,3,false)," ")</f>
        <v/>
      </c>
      <c r="D483" s="12" t="str">
        <f>iferror(VLOOKUP(B483,'FD Salaries'!$M$2:$P$1000,4,false)," ")</f>
        <v/>
      </c>
      <c r="E483" s="12">
        <f>VLOOKUP(B483,'FD Salaries'!$M$2:$T$1000,5,false)</f>
        <v>14.26000061</v>
      </c>
      <c r="F483" s="30">
        <f>VLOOKUP(B483,'FD Salaries'!$M$2:$N$1000,2,false)</f>
        <v>6800</v>
      </c>
      <c r="G483" s="31">
        <f t="shared" si="1"/>
        <v>13.6</v>
      </c>
      <c r="H483" s="31">
        <f t="shared" si="2"/>
        <v>20.4</v>
      </c>
      <c r="I483" s="31">
        <f t="shared" si="3"/>
        <v>27.2</v>
      </c>
      <c r="J483" s="3" t="str">
        <f>VLOOKUP(B483,'FD Salaries'!$M$2:$T$1000,6,false)</f>
        <v>DEN</v>
      </c>
      <c r="K483" s="3" t="str">
        <f>VLOOKUP(B483,'FD Salaries'!$M$2:$T$1000,7,false)</f>
        <v>SD</v>
      </c>
      <c r="L483" s="32">
        <f>VLOOKUP(K483,'FD DvP'!A$2:F$34,if(A483="D",6,if(A483="TE",5,if(A483="WR",4,if(A483="RB",3,2)))),FALSE)/VLOOKUP("AVG",'FD DvP'!$A$2:$F$34,if(A483="D",6,if(A483="TE",5,if(A483="WR",4,if(A483="RB",3,2)))),false)</f>
        <v>1.04758863</v>
      </c>
      <c r="M483" s="8">
        <f>VLOOKUP(J483,Odds!$L$2:$M$31,2,false)</f>
        <v>24</v>
      </c>
      <c r="N483" s="12">
        <f>VLOOKUP(if(A483="DST",K483,J483),'Avg Line'!$A$1:$B$32,2,false)</f>
        <v>22.35</v>
      </c>
      <c r="O483" s="31">
        <f t="shared" si="4"/>
        <v>1.073825503</v>
      </c>
      <c r="P483" s="12">
        <f t="shared" si="5"/>
        <v>16.04146524</v>
      </c>
      <c r="Q483" s="12">
        <f t="shared" si="6"/>
        <v>2.359039005</v>
      </c>
      <c r="R483" s="33">
        <f t="shared" si="7"/>
        <v>0.6509664646</v>
      </c>
      <c r="S483" s="33">
        <f t="shared" si="8"/>
        <v>0.421414618</v>
      </c>
      <c r="T483" s="33">
        <f t="shared" si="9"/>
        <v>0.2163784474</v>
      </c>
      <c r="U483" s="3">
        <f>iferror(VLOOKUP(B483,Calendar!$A$2:$C$1001,2,false),"TBD")</f>
        <v>18.1</v>
      </c>
      <c r="V483" s="3">
        <f>iferror(VLOOKUP(B483,Calendar!$A$2:$C$1001,3,false),"TBD")</f>
        <v>11.6</v>
      </c>
    </row>
    <row r="484">
      <c r="A484" s="8" t="str">
        <f>VLOOKUP(B484,'FD Salaries'!$M$2:$T$1000,8,false)</f>
        <v>WR</v>
      </c>
      <c r="B484" s="3" t="s">
        <v>161</v>
      </c>
      <c r="C484" s="12" t="str">
        <f>iferror(VLOOKUP(B484,'FD Salaries'!$M$2:$P$1000,3,false)," ")</f>
        <v/>
      </c>
      <c r="D484" s="12" t="str">
        <f>iferror(VLOOKUP(B484,'FD Salaries'!$M$2:$P$1000,4,false)," ")</f>
        <v/>
      </c>
      <c r="E484" s="12">
        <f>VLOOKUP(B484,'FD Salaries'!$M$2:$T$1000,5,false)</f>
        <v>16.4</v>
      </c>
      <c r="F484" s="30">
        <f>VLOOKUP(B484,'FD Salaries'!$M$2:$N$1000,2,false)</f>
        <v>7000</v>
      </c>
      <c r="G484" s="31">
        <f t="shared" si="1"/>
        <v>14</v>
      </c>
      <c r="H484" s="31">
        <f t="shared" si="2"/>
        <v>21</v>
      </c>
      <c r="I484" s="31">
        <f t="shared" si="3"/>
        <v>28</v>
      </c>
      <c r="J484" s="3" t="str">
        <f>VLOOKUP(B484,'FD Salaries'!$M$2:$T$1000,6,false)</f>
        <v>OAK</v>
      </c>
      <c r="K484" s="3" t="str">
        <f>VLOOKUP(B484,'FD Salaries'!$M$2:$T$1000,7,false)</f>
        <v>KC</v>
      </c>
      <c r="L484" s="32">
        <f>VLOOKUP(K484,'FD DvP'!A$2:F$34,if(A484="D",6,if(A484="TE",5,if(A484="WR",4,if(A484="RB",3,2)))),FALSE)/VLOOKUP("AVG",'FD DvP'!$A$2:$F$34,if(A484="D",6,if(A484="TE",5,if(A484="WR",4,if(A484="RB",3,2)))),false)</f>
        <v>1.028425423</v>
      </c>
      <c r="M484" s="8">
        <f>VLOOKUP(J484,Odds!$L$2:$M$31,2,false)</f>
        <v>23.75</v>
      </c>
      <c r="N484" s="12">
        <f>VLOOKUP(if(A484="DST",K484,J484),'Avg Line'!$A$1:$B$32,2,false)</f>
        <v>24.3</v>
      </c>
      <c r="O484" s="31">
        <f t="shared" si="4"/>
        <v>0.9773662551</v>
      </c>
      <c r="P484" s="12">
        <f t="shared" si="5"/>
        <v>16.48443219</v>
      </c>
      <c r="Q484" s="12">
        <f t="shared" si="6"/>
        <v>2.354918885</v>
      </c>
      <c r="R484" s="33">
        <f t="shared" si="7"/>
        <v>0.7587791896</v>
      </c>
      <c r="S484" s="33">
        <f t="shared" si="8"/>
        <v>0.4479064887</v>
      </c>
      <c r="T484" s="33">
        <f t="shared" si="9"/>
        <v>0.1674513505</v>
      </c>
      <c r="U484" s="3">
        <f>iferror(VLOOKUP(B484,Calendar!$A$2:$C$1001,2,false),"TBD")</f>
        <v>19.9</v>
      </c>
      <c r="V484" s="3">
        <f>iferror(VLOOKUP(B484,Calendar!$A$2:$C$1001,3,false),"TBD")</f>
        <v>8.4</v>
      </c>
    </row>
    <row r="485">
      <c r="A485" s="8" t="str">
        <f>VLOOKUP(B485,'FD Salaries'!$M$2:$T$1000,8,false)</f>
        <v>WR</v>
      </c>
      <c r="B485" s="3" t="s">
        <v>631</v>
      </c>
      <c r="C485" s="12" t="str">
        <f>iferror(VLOOKUP(B485,'FD Salaries'!$M$2:$P$1000,3,false)," ")</f>
        <v/>
      </c>
      <c r="D485" s="12" t="str">
        <f>iferror(VLOOKUP(B485,'FD Salaries'!$M$2:$P$1000,4,false)," ")</f>
        <v/>
      </c>
      <c r="E485" s="12">
        <f>VLOOKUP(B485,'FD Salaries'!$M$2:$T$1000,5,false)</f>
        <v>8.780000305</v>
      </c>
      <c r="F485" s="30">
        <f>VLOOKUP(B485,'FD Salaries'!$M$2:$N$1000,2,false)</f>
        <v>4500</v>
      </c>
      <c r="G485" s="31">
        <f t="shared" si="1"/>
        <v>9</v>
      </c>
      <c r="H485" s="31">
        <f t="shared" si="2"/>
        <v>13.5</v>
      </c>
      <c r="I485" s="31">
        <f t="shared" si="3"/>
        <v>18</v>
      </c>
      <c r="J485" s="3" t="str">
        <f>VLOOKUP(B485,'FD Salaries'!$M$2:$T$1000,6,false)</f>
        <v>LA</v>
      </c>
      <c r="K485" s="3" t="str">
        <f>VLOOKUP(B485,'FD Salaries'!$M$2:$T$1000,7,false)</f>
        <v>DET</v>
      </c>
      <c r="L485" s="32">
        <f>VLOOKUP(K485,'FD DvP'!A$2:F$34,if(A485="D",6,if(A485="TE",5,if(A485="WR",4,if(A485="RB",3,2)))),FALSE)/VLOOKUP("AVG",'FD DvP'!$A$2:$F$34,if(A485="D",6,if(A485="TE",5,if(A485="WR",4,if(A485="RB",3,2)))),false)</f>
        <v>1.126796551</v>
      </c>
      <c r="M485" s="8">
        <f>VLOOKUP(J485,Odds!$L$2:$M$31,2,false)</f>
        <v>20</v>
      </c>
      <c r="N485" s="12">
        <f>VLOOKUP(if(A485="DST",K485,J485),'Avg Line'!$A$1:$B$32,2,false)</f>
        <v>18.75</v>
      </c>
      <c r="O485" s="31">
        <f t="shared" si="4"/>
        <v>1.066666667</v>
      </c>
      <c r="P485" s="12">
        <f t="shared" si="5"/>
        <v>10.55282566</v>
      </c>
      <c r="Q485" s="12">
        <f t="shared" si="6"/>
        <v>2.345072369</v>
      </c>
      <c r="R485" s="33">
        <f t="shared" si="7"/>
        <v>0.547758426</v>
      </c>
      <c r="S485" s="33">
        <f t="shared" si="8"/>
        <v>0.3156136965</v>
      </c>
      <c r="T485" s="33">
        <f t="shared" si="9"/>
        <v>0.1400710901</v>
      </c>
      <c r="U485" s="3">
        <f>iferror(VLOOKUP(B485,Calendar!$A$2:$C$1001,2,false),"TBD")</f>
        <v>9.9</v>
      </c>
      <c r="V485" s="3">
        <f>iferror(VLOOKUP(B485,Calendar!$A$2:$C$1001,3,false),"TBD")</f>
        <v>7.5</v>
      </c>
    </row>
    <row r="486">
      <c r="A486" s="8" t="str">
        <f>VLOOKUP(B486,'FD Salaries'!$M$2:$T$1000,8,false)</f>
        <v>WR</v>
      </c>
      <c r="B486" s="3" t="s">
        <v>191</v>
      </c>
      <c r="C486" s="12" t="str">
        <f>iferror(VLOOKUP(B486,'FD Salaries'!$M$2:$P$1000,3,false)," ")</f>
        <v/>
      </c>
      <c r="D486" s="12" t="str">
        <f>iferror(VLOOKUP(B486,'FD Salaries'!$M$2:$P$1000,4,false)," ")</f>
        <v/>
      </c>
      <c r="E486" s="12">
        <f>VLOOKUP(B486,'FD Salaries'!$M$2:$T$1000,5,false)</f>
        <v>14.14999962</v>
      </c>
      <c r="F486" s="30">
        <f>VLOOKUP(B486,'FD Salaries'!$M$2:$N$1000,2,false)</f>
        <v>7600</v>
      </c>
      <c r="G486" s="31">
        <f t="shared" si="1"/>
        <v>15.2</v>
      </c>
      <c r="H486" s="31">
        <f t="shared" si="2"/>
        <v>22.8</v>
      </c>
      <c r="I486" s="31">
        <f t="shared" si="3"/>
        <v>30.4</v>
      </c>
      <c r="J486" s="3" t="str">
        <f>VLOOKUP(B486,'FD Salaries'!$M$2:$T$1000,6,false)</f>
        <v>SEA</v>
      </c>
      <c r="K486" s="3" t="str">
        <f>VLOOKUP(B486,'FD Salaries'!$M$2:$T$1000,7,false)</f>
        <v>ATL</v>
      </c>
      <c r="L486" s="32">
        <f>VLOOKUP(K486,'FD DvP'!A$2:F$34,if(A486="D",6,if(A486="TE",5,if(A486="WR",4,if(A486="RB",3,2)))),FALSE)/VLOOKUP("AVG",'FD DvP'!$A$2:$F$34,if(A486="D",6,if(A486="TE",5,if(A486="WR",4,if(A486="RB",3,2)))),false)</f>
        <v>1.137016927</v>
      </c>
      <c r="M486" s="8">
        <f>VLOOKUP(J486,Odds!$L$2:$M$31,2,false)</f>
        <v>26</v>
      </c>
      <c r="N486" s="12">
        <f>VLOOKUP(if(A486="DST",K486,J486),'Avg Line'!$A$1:$B$32,2,false)</f>
        <v>23.88</v>
      </c>
      <c r="O486" s="31">
        <f t="shared" si="4"/>
        <v>1.088777219</v>
      </c>
      <c r="P486" s="12">
        <f t="shared" si="5"/>
        <v>17.51710705</v>
      </c>
      <c r="Q486" s="12">
        <f t="shared" si="6"/>
        <v>2.304882507</v>
      </c>
      <c r="R486" s="33">
        <f t="shared" si="7"/>
        <v>0.5822653879</v>
      </c>
      <c r="S486" s="33">
        <f t="shared" si="8"/>
        <v>0.3531153856</v>
      </c>
      <c r="T486" s="33">
        <f t="shared" si="9"/>
        <v>0.1681407482</v>
      </c>
      <c r="U486" s="3">
        <f>iferror(VLOOKUP(B486,Calendar!$A$2:$C$1001,2,false),"TBD")</f>
        <v>17.9</v>
      </c>
      <c r="V486" s="3">
        <f>iferror(VLOOKUP(B486,Calendar!$A$2:$C$1001,3,false),"TBD")</f>
        <v>13</v>
      </c>
    </row>
    <row r="487">
      <c r="A487" s="8" t="str">
        <f>VLOOKUP(B487,'FD Salaries'!$M$2:$T$1000,8,false)</f>
        <v>WR</v>
      </c>
      <c r="B487" s="3" t="s">
        <v>134</v>
      </c>
      <c r="C487" s="12" t="str">
        <f>iferror(VLOOKUP(B487,'FD Salaries'!$M$2:$P$1000,3,false)," ")</f>
        <v/>
      </c>
      <c r="D487" s="12" t="str">
        <f>iferror(VLOOKUP(B487,'FD Salaries'!$M$2:$P$1000,4,false)," ")</f>
        <v/>
      </c>
      <c r="E487" s="12">
        <f>VLOOKUP(B487,'FD Salaries'!$M$2:$T$1000,5,false)</f>
        <v>16.68000031</v>
      </c>
      <c r="F487" s="30">
        <f>VLOOKUP(B487,'FD Salaries'!$M$2:$N$1000,2,false)</f>
        <v>7700</v>
      </c>
      <c r="G487" s="31">
        <f t="shared" si="1"/>
        <v>15.4</v>
      </c>
      <c r="H487" s="31">
        <f t="shared" si="2"/>
        <v>23.1</v>
      </c>
      <c r="I487" s="31">
        <f t="shared" si="3"/>
        <v>30.8</v>
      </c>
      <c r="J487" s="3" t="str">
        <f>VLOOKUP(B487,'FD Salaries'!$M$2:$T$1000,6,false)</f>
        <v>DET</v>
      </c>
      <c r="K487" s="3" t="str">
        <f>VLOOKUP(B487,'FD Salaries'!$M$2:$T$1000,7,false)</f>
        <v>LA</v>
      </c>
      <c r="L487" s="32">
        <f>VLOOKUP(K487,'FD DvP'!A$2:F$34,if(A487="D",6,if(A487="TE",5,if(A487="WR",4,if(A487="RB",3,2)))),FALSE)/VLOOKUP("AVG",'FD DvP'!$A$2:$F$34,if(A487="D",6,if(A487="TE",5,if(A487="WR",4,if(A487="RB",3,2)))),false)</f>
        <v>0.9952091983</v>
      </c>
      <c r="M487" s="8">
        <f>VLOOKUP(J487,Odds!$L$2:$M$31,2,false)</f>
        <v>23.5</v>
      </c>
      <c r="N487" s="12">
        <f>VLOOKUP(if(A487="DST",K487,J487),'Avg Line'!$A$1:$B$32,2,false)</f>
        <v>23.75</v>
      </c>
      <c r="O487" s="31">
        <f t="shared" si="4"/>
        <v>0.9894736842</v>
      </c>
      <c r="P487" s="12">
        <f t="shared" si="5"/>
        <v>16.42535195</v>
      </c>
      <c r="Q487" s="12">
        <f t="shared" si="6"/>
        <v>2.13316259</v>
      </c>
      <c r="R487" s="33" t="str">
        <f t="shared" si="7"/>
        <v>TBD</v>
      </c>
      <c r="S487" s="33" t="str">
        <f t="shared" si="8"/>
        <v>TBD</v>
      </c>
      <c r="T487" s="33" t="str">
        <f t="shared" si="9"/>
        <v>TBD</v>
      </c>
      <c r="U487" s="3" t="str">
        <f>iferror(VLOOKUP(B487,Calendar!$A$2:$C$1001,2,false),"TBD")</f>
        <v>TBD</v>
      </c>
      <c r="V487" s="3" t="str">
        <f>iferror(VLOOKUP(B487,Calendar!$A$2:$C$1001,3,false),"TBD")</f>
        <v>TBD</v>
      </c>
    </row>
    <row r="488">
      <c r="A488" s="8" t="str">
        <f>VLOOKUP(B488,'FD Salaries'!$M$2:$T$1000,8,false)</f>
        <v>WR</v>
      </c>
      <c r="B488" s="3" t="s">
        <v>167</v>
      </c>
      <c r="C488" s="12" t="str">
        <f>iferror(VLOOKUP(B488,'FD Salaries'!$M$2:$P$1000,3,false)," ")</f>
        <v/>
      </c>
      <c r="D488" s="12" t="str">
        <f>iferror(VLOOKUP(B488,'FD Salaries'!$M$2:$P$1000,4,false)," ")</f>
        <v/>
      </c>
      <c r="E488" s="12">
        <f>VLOOKUP(B488,'FD Salaries'!$M$2:$T$1000,5,false)</f>
        <v>13.81999969</v>
      </c>
      <c r="F488" s="30">
        <f>VLOOKUP(B488,'FD Salaries'!$M$2:$N$1000,2,false)</f>
        <v>7300</v>
      </c>
      <c r="G488" s="31">
        <f t="shared" si="1"/>
        <v>14.6</v>
      </c>
      <c r="H488" s="31">
        <f t="shared" si="2"/>
        <v>21.9</v>
      </c>
      <c r="I488" s="31">
        <f t="shared" si="3"/>
        <v>29.2</v>
      </c>
      <c r="J488" s="3" t="str">
        <f>VLOOKUP(B488,'FD Salaries'!$M$2:$T$1000,6,false)</f>
        <v>DEN</v>
      </c>
      <c r="K488" s="3" t="str">
        <f>VLOOKUP(B488,'FD Salaries'!$M$2:$T$1000,7,false)</f>
        <v>SD</v>
      </c>
      <c r="L488" s="32">
        <f>VLOOKUP(K488,'FD DvP'!A$2:F$34,if(A488="D",6,if(A488="TE",5,if(A488="WR",4,if(A488="RB",3,2)))),FALSE)/VLOOKUP("AVG",'FD DvP'!$A$2:$F$34,if(A488="D",6,if(A488="TE",5,if(A488="WR",4,if(A488="RB",3,2)))),false)</f>
        <v>1.04758863</v>
      </c>
      <c r="M488" s="8">
        <f>VLOOKUP(J488,Odds!$L$2:$M$31,2,false)</f>
        <v>24</v>
      </c>
      <c r="N488" s="12">
        <f>VLOOKUP(if(A488="DST",K488,J488),'Avg Line'!$A$1:$B$32,2,false)</f>
        <v>22.35</v>
      </c>
      <c r="O488" s="31">
        <f t="shared" si="4"/>
        <v>1.073825503</v>
      </c>
      <c r="P488" s="12">
        <f t="shared" si="5"/>
        <v>15.54649616</v>
      </c>
      <c r="Q488" s="12">
        <f t="shared" si="6"/>
        <v>2.129657008</v>
      </c>
      <c r="R488" s="33">
        <f t="shared" si="7"/>
        <v>0.6702769249</v>
      </c>
      <c r="S488" s="33">
        <f t="shared" si="8"/>
        <v>0.2128387347</v>
      </c>
      <c r="T488" s="33">
        <f t="shared" si="9"/>
        <v>0.02098092495</v>
      </c>
      <c r="U488" s="3">
        <f>iferror(VLOOKUP(B488,Calendar!$A$2:$C$1001,2,false),"TBD")</f>
        <v>17.2</v>
      </c>
      <c r="V488" s="3">
        <f>iferror(VLOOKUP(B488,Calendar!$A$2:$C$1001,3,false),"TBD")</f>
        <v>5.9</v>
      </c>
    </row>
    <row r="489">
      <c r="A489" s="8" t="str">
        <f>VLOOKUP(B489,'FD Salaries'!$M$2:$T$1000,8,false)</f>
        <v>WR</v>
      </c>
      <c r="B489" s="3" t="s">
        <v>439</v>
      </c>
      <c r="C489" s="12" t="str">
        <f>iferror(VLOOKUP(B489,'FD Salaries'!$M$2:$P$1000,3,false)," ")</f>
        <v/>
      </c>
      <c r="D489" s="12" t="str">
        <f>iferror(VLOOKUP(B489,'FD Salaries'!$M$2:$P$1000,4,false)," ")</f>
        <v/>
      </c>
      <c r="E489" s="12">
        <f>VLOOKUP(B489,'FD Salaries'!$M$2:$T$1000,5,false)</f>
        <v>12.81999969</v>
      </c>
      <c r="F489" s="30">
        <f>VLOOKUP(B489,'FD Salaries'!$M$2:$N$1000,2,false)</f>
        <v>6400</v>
      </c>
      <c r="G489" s="31">
        <f t="shared" si="1"/>
        <v>12.8</v>
      </c>
      <c r="H489" s="31">
        <f t="shared" si="2"/>
        <v>19.2</v>
      </c>
      <c r="I489" s="31">
        <f t="shared" si="3"/>
        <v>25.6</v>
      </c>
      <c r="J489" s="3" t="str">
        <f>VLOOKUP(B489,'FD Salaries'!$M$2:$T$1000,6,false)</f>
        <v>PIT</v>
      </c>
      <c r="K489" s="3" t="str">
        <f>VLOOKUP(B489,'FD Salaries'!$M$2:$T$1000,7,false)</f>
        <v>MIA</v>
      </c>
      <c r="L489" s="32">
        <f>VLOOKUP(K489,'FD DvP'!A$2:F$34,if(A489="D",6,if(A489="TE",5,if(A489="WR",4,if(A489="RB",3,2)))),FALSE)/VLOOKUP("AVG",'FD DvP'!$A$2:$F$34,if(A489="D",6,if(A489="TE",5,if(A489="WR",4,if(A489="RB",3,2)))),false)</f>
        <v>1.190035133</v>
      </c>
      <c r="M489" s="8">
        <f>VLOOKUP(J489,Odds!$L$2:$M$31,2,false)</f>
        <v>27.75</v>
      </c>
      <c r="N489" s="12">
        <f>VLOOKUP(if(A489="DST",K489,J489),'Avg Line'!$A$1:$B$32,2,false)</f>
        <v>32.94</v>
      </c>
      <c r="O489" s="31">
        <f t="shared" si="4"/>
        <v>0.8424408015</v>
      </c>
      <c r="P489" s="12">
        <f t="shared" si="5"/>
        <v>12.85248751</v>
      </c>
      <c r="Q489" s="12">
        <f t="shared" si="6"/>
        <v>2.008201173</v>
      </c>
      <c r="R489" s="33">
        <f t="shared" si="7"/>
        <v>0.5875468039</v>
      </c>
      <c r="S489" s="33">
        <f t="shared" si="8"/>
        <v>0.3649972892</v>
      </c>
      <c r="T489" s="33">
        <f t="shared" si="9"/>
        <v>0.1810148276</v>
      </c>
      <c r="U489" s="3">
        <f>iferror(VLOOKUP(B489,Calendar!$A$2:$C$1001,2,false),"TBD")</f>
        <v>15.3</v>
      </c>
      <c r="V489" s="3">
        <f>iferror(VLOOKUP(B489,Calendar!$A$2:$C$1001,3,false),"TBD")</f>
        <v>11.3</v>
      </c>
    </row>
    <row r="490">
      <c r="A490" s="8" t="str">
        <f>VLOOKUP(B490,'FD Salaries'!$M$2:$T$1000,8,false)</f>
        <v>WR</v>
      </c>
      <c r="B490" s="3" t="s">
        <v>240</v>
      </c>
      <c r="C490" s="12" t="str">
        <f>iferror(VLOOKUP(B490,'FD Salaries'!$M$2:$P$1000,3,false)," ")</f>
        <v/>
      </c>
      <c r="D490" s="12" t="str">
        <f>iferror(VLOOKUP(B490,'FD Salaries'!$M$2:$P$1000,4,false)," ")</f>
        <v/>
      </c>
      <c r="E490" s="12">
        <f>VLOOKUP(B490,'FD Salaries'!$M$2:$T$1000,5,false)</f>
        <v>12.14000015</v>
      </c>
      <c r="F490" s="30">
        <f>VLOOKUP(B490,'FD Salaries'!$M$2:$N$1000,2,false)</f>
        <v>6900</v>
      </c>
      <c r="G490" s="31">
        <f t="shared" si="1"/>
        <v>13.8</v>
      </c>
      <c r="H490" s="31">
        <f t="shared" si="2"/>
        <v>20.7</v>
      </c>
      <c r="I490" s="31">
        <f t="shared" si="3"/>
        <v>27.6</v>
      </c>
      <c r="J490" s="3" t="str">
        <f>VLOOKUP(B490,'FD Salaries'!$M$2:$T$1000,6,false)</f>
        <v>HOU</v>
      </c>
      <c r="K490" s="3" t="str">
        <f>VLOOKUP(B490,'FD Salaries'!$M$2:$T$1000,7,false)</f>
        <v>IND</v>
      </c>
      <c r="L490" s="32">
        <f>VLOOKUP(K490,'FD DvP'!A$2:F$34,if(A490="D",6,if(A490="TE",5,if(A490="WR",4,if(A490="RB",3,2)))),FALSE)/VLOOKUP("AVG",'FD DvP'!$A$2:$F$34,if(A490="D",6,if(A490="TE",5,if(A490="WR",4,if(A490="RB",3,2)))),false)</f>
        <v>0.9728521239</v>
      </c>
      <c r="M490" s="8">
        <f>VLOOKUP(J490,Odds!$L$2:$M$31,2,false)</f>
        <v>24.5</v>
      </c>
      <c r="N490" s="12">
        <f>VLOOKUP(if(A490="DST",K490,J490),'Avg Line'!$A$1:$B$32,2,false)</f>
        <v>21.44</v>
      </c>
      <c r="O490" s="31">
        <f t="shared" si="4"/>
        <v>1.142723881</v>
      </c>
      <c r="P490" s="12">
        <f t="shared" si="5"/>
        <v>13.49605461</v>
      </c>
      <c r="Q490" s="12">
        <f t="shared" si="6"/>
        <v>1.955949944</v>
      </c>
      <c r="R490" s="33">
        <f t="shared" si="7"/>
        <v>0.5528018261</v>
      </c>
      <c r="S490" s="33">
        <f t="shared" si="8"/>
        <v>0.3163691943</v>
      </c>
      <c r="T490" s="33">
        <f t="shared" si="9"/>
        <v>0.1381881944</v>
      </c>
      <c r="U490" s="3">
        <f>iferror(VLOOKUP(B490,Calendar!$A$2:$C$1001,2,false),"TBD")</f>
        <v>15.3</v>
      </c>
      <c r="V490" s="3">
        <f>iferror(VLOOKUP(B490,Calendar!$A$2:$C$1001,3,false),"TBD")</f>
        <v>11.3</v>
      </c>
    </row>
    <row r="491">
      <c r="A491" s="8" t="str">
        <f>VLOOKUP(B491,'FD Salaries'!$M$2:$T$1000,8,false)</f>
        <v>WR</v>
      </c>
      <c r="B491" s="3" t="s">
        <v>112</v>
      </c>
      <c r="C491" s="12" t="str">
        <f>iferror(VLOOKUP(B491,'FD Salaries'!$M$2:$P$1000,3,false)," ")</f>
        <v/>
      </c>
      <c r="D491" s="12" t="str">
        <f>iferror(VLOOKUP(B491,'FD Salaries'!$M$2:$P$1000,4,false)," ")</f>
        <v/>
      </c>
      <c r="E491" s="12">
        <f>VLOOKUP(B491,'FD Salaries'!$M$2:$T$1000,5,false)</f>
        <v>13.71999969</v>
      </c>
      <c r="F491" s="30">
        <f>VLOOKUP(B491,'FD Salaries'!$M$2:$N$1000,2,false)</f>
        <v>7100</v>
      </c>
      <c r="G491" s="31">
        <f t="shared" si="1"/>
        <v>14.2</v>
      </c>
      <c r="H491" s="31">
        <f t="shared" si="2"/>
        <v>21.3</v>
      </c>
      <c r="I491" s="31">
        <f t="shared" si="3"/>
        <v>28.4</v>
      </c>
      <c r="J491" s="3" t="str">
        <f>VLOOKUP(B491,'FD Salaries'!$M$2:$T$1000,6,false)</f>
        <v>OAK</v>
      </c>
      <c r="K491" s="3" t="str">
        <f>VLOOKUP(B491,'FD Salaries'!$M$2:$T$1000,7,false)</f>
        <v>KC</v>
      </c>
      <c r="L491" s="32">
        <f>VLOOKUP(K491,'FD DvP'!A$2:F$34,if(A491="D",6,if(A491="TE",5,if(A491="WR",4,if(A491="RB",3,2)))),FALSE)/VLOOKUP("AVG",'FD DvP'!$A$2:$F$34,if(A491="D",6,if(A491="TE",5,if(A491="WR",4,if(A491="RB",3,2)))),false)</f>
        <v>1.028425423</v>
      </c>
      <c r="M491" s="8">
        <f>VLOOKUP(J491,Odds!$L$2:$M$31,2,false)</f>
        <v>23.75</v>
      </c>
      <c r="N491" s="12">
        <f>VLOOKUP(if(A491="DST",K491,J491),'Avg Line'!$A$1:$B$32,2,false)</f>
        <v>24.3</v>
      </c>
      <c r="O491" s="31">
        <f t="shared" si="4"/>
        <v>0.9773662551</v>
      </c>
      <c r="P491" s="12">
        <f t="shared" si="5"/>
        <v>13.79063443</v>
      </c>
      <c r="Q491" s="12">
        <f t="shared" si="6"/>
        <v>1.942342878</v>
      </c>
      <c r="R491" s="33">
        <f t="shared" si="7"/>
        <v>0.6344828473</v>
      </c>
      <c r="S491" s="33">
        <f t="shared" si="8"/>
        <v>0.3461139923</v>
      </c>
      <c r="T491" s="33">
        <f t="shared" si="9"/>
        <v>0.1281003899</v>
      </c>
      <c r="U491" s="3">
        <f>iferror(VLOOKUP(B491,Calendar!$A$2:$C$1001,2,false),"TBD")</f>
        <v>17.5</v>
      </c>
      <c r="V491" s="3">
        <f>iferror(VLOOKUP(B491,Calendar!$A$2:$C$1001,3,false),"TBD")</f>
        <v>9.6</v>
      </c>
    </row>
    <row r="492">
      <c r="A492" s="8" t="str">
        <f>VLOOKUP(B492,'FD Salaries'!$M$2:$T$1000,8,false)</f>
        <v>WR</v>
      </c>
      <c r="B492" s="3" t="s">
        <v>20</v>
      </c>
      <c r="C492" s="12" t="str">
        <f>iferror(VLOOKUP(B492,'FD Salaries'!$M$2:$P$1000,3,false)," ")</f>
        <v/>
      </c>
      <c r="D492" s="12" t="str">
        <f>iferror(VLOOKUP(B492,'FD Salaries'!$M$2:$P$1000,4,false)," ")</f>
        <v/>
      </c>
      <c r="E492" s="12">
        <f>VLOOKUP(B492,'FD Salaries'!$M$2:$T$1000,5,false)</f>
        <v>18.63999939</v>
      </c>
      <c r="F492" s="30">
        <f>VLOOKUP(B492,'FD Salaries'!$M$2:$N$1000,2,false)</f>
        <v>9700</v>
      </c>
      <c r="G492" s="31">
        <f t="shared" si="1"/>
        <v>19.4</v>
      </c>
      <c r="H492" s="31">
        <f t="shared" si="2"/>
        <v>29.1</v>
      </c>
      <c r="I492" s="31">
        <f t="shared" si="3"/>
        <v>38.8</v>
      </c>
      <c r="J492" s="3" t="str">
        <f>VLOOKUP(B492,'FD Salaries'!$M$2:$T$1000,6,false)</f>
        <v>PIT</v>
      </c>
      <c r="K492" s="3" t="str">
        <f>VLOOKUP(B492,'FD Salaries'!$M$2:$T$1000,7,false)</f>
        <v>MIA</v>
      </c>
      <c r="L492" s="32">
        <f>VLOOKUP(K492,'FD DvP'!A$2:F$34,if(A492="D",6,if(A492="TE",5,if(A492="WR",4,if(A492="RB",3,2)))),FALSE)/VLOOKUP("AVG",'FD DvP'!$A$2:$F$34,if(A492="D",6,if(A492="TE",5,if(A492="WR",4,if(A492="RB",3,2)))),false)</f>
        <v>1.190035133</v>
      </c>
      <c r="M492" s="8">
        <f>VLOOKUP(J492,Odds!$L$2:$M$31,2,false)</f>
        <v>27.75</v>
      </c>
      <c r="N492" s="12">
        <f>VLOOKUP(if(A492="DST",K492,J492),'Avg Line'!$A$1:$B$32,2,false)</f>
        <v>32.94</v>
      </c>
      <c r="O492" s="31">
        <f t="shared" si="4"/>
        <v>0.8424408015</v>
      </c>
      <c r="P492" s="12">
        <f t="shared" si="5"/>
        <v>18.68723596</v>
      </c>
      <c r="Q492" s="12">
        <f t="shared" si="6"/>
        <v>1.926519171</v>
      </c>
      <c r="R492" s="33">
        <f t="shared" si="7"/>
        <v>0.6547063766</v>
      </c>
      <c r="S492" s="33">
        <f t="shared" si="8"/>
        <v>0.2933276414</v>
      </c>
      <c r="T492" s="33">
        <f t="shared" si="9"/>
        <v>0.06871406437</v>
      </c>
      <c r="U492" s="3">
        <f>iferror(VLOOKUP(B492,Calendar!$A$2:$C$1001,2,false),"TBD")</f>
        <v>23.5</v>
      </c>
      <c r="V492" s="3">
        <f>iferror(VLOOKUP(B492,Calendar!$A$2:$C$1001,3,false),"TBD")</f>
        <v>10.3</v>
      </c>
    </row>
    <row r="493">
      <c r="A493" s="8" t="str">
        <f>VLOOKUP(B493,'FD Salaries'!$M$2:$T$1000,8,false)</f>
        <v>WR</v>
      </c>
      <c r="B493" s="3" t="s">
        <v>175</v>
      </c>
      <c r="C493" s="12" t="str">
        <f>iferror(VLOOKUP(B493,'FD Salaries'!$M$2:$P$1000,3,false)," ")</f>
        <v/>
      </c>
      <c r="D493" s="12" t="str">
        <f>iferror(VLOOKUP(B493,'FD Salaries'!$M$2:$P$1000,4,false)," ")</f>
        <v/>
      </c>
      <c r="E493" s="12">
        <f>VLOOKUP(B493,'FD Salaries'!$M$2:$T$1000,5,false)</f>
        <v>12.10000038</v>
      </c>
      <c r="F493" s="30">
        <f>VLOOKUP(B493,'FD Salaries'!$M$2:$N$1000,2,false)</f>
        <v>6700</v>
      </c>
      <c r="G493" s="31">
        <f t="shared" si="1"/>
        <v>13.4</v>
      </c>
      <c r="H493" s="31">
        <f t="shared" si="2"/>
        <v>20.1</v>
      </c>
      <c r="I493" s="31">
        <f t="shared" si="3"/>
        <v>26.8</v>
      </c>
      <c r="J493" s="3" t="str">
        <f>VLOOKUP(B493,'FD Salaries'!$M$2:$T$1000,6,false)</f>
        <v>PHI</v>
      </c>
      <c r="K493" s="3" t="str">
        <f>VLOOKUP(B493,'FD Salaries'!$M$2:$T$1000,7,false)</f>
        <v>WAS</v>
      </c>
      <c r="L493" s="32">
        <f>VLOOKUP(K493,'FD DvP'!A$2:F$34,if(A493="D",6,if(A493="TE",5,if(A493="WR",4,if(A493="RB",3,2)))),FALSE)/VLOOKUP("AVG",'FD DvP'!$A$2:$F$34,if(A493="D",6,if(A493="TE",5,if(A493="WR",4,if(A493="RB",3,2)))),false)</f>
        <v>1.004790802</v>
      </c>
      <c r="M493" s="8">
        <f>VLOOKUP(J493,Odds!$L$2:$M$31,2,false)</f>
        <v>23.5</v>
      </c>
      <c r="N493" s="12">
        <f>VLOOKUP(if(A493="DST",K493,J493),'Avg Line'!$A$1:$B$32,2,false)</f>
        <v>22.19</v>
      </c>
      <c r="O493" s="31">
        <f t="shared" si="4"/>
        <v>1.059035602</v>
      </c>
      <c r="P493" s="12">
        <f t="shared" si="5"/>
        <v>12.8757221</v>
      </c>
      <c r="Q493" s="12">
        <f t="shared" si="6"/>
        <v>1.921749568</v>
      </c>
      <c r="R493" s="33">
        <f t="shared" si="7"/>
        <v>0.5868744594</v>
      </c>
      <c r="S493" s="33">
        <f t="shared" si="8"/>
        <v>0.2750664549</v>
      </c>
      <c r="T493" s="33">
        <f t="shared" si="9"/>
        <v>0.07858789586</v>
      </c>
      <c r="U493" s="3">
        <f>iferror(VLOOKUP(B493,Calendar!$A$2:$C$1001,2,false),"TBD")</f>
        <v>15.2</v>
      </c>
      <c r="V493" s="3">
        <f>iferror(VLOOKUP(B493,Calendar!$A$2:$C$1001,3,false),"TBD")</f>
        <v>8.2</v>
      </c>
    </row>
    <row r="494">
      <c r="A494" s="8" t="str">
        <f>VLOOKUP(B494,'FD Salaries'!$M$2:$T$1000,8,false)</f>
        <v>WR</v>
      </c>
      <c r="B494" s="3" t="s">
        <v>698</v>
      </c>
      <c r="C494" s="12" t="str">
        <f>iferror(VLOOKUP(B494,'FD Salaries'!$M$2:$P$1000,3,false)," ")</f>
        <v/>
      </c>
      <c r="D494" s="12" t="str">
        <f>iferror(VLOOKUP(B494,'FD Salaries'!$M$2:$P$1000,4,false)," ")</f>
        <v/>
      </c>
      <c r="E494" s="12">
        <f>VLOOKUP(B494,'FD Salaries'!$M$2:$T$1000,5,false)</f>
        <v>6.900000095</v>
      </c>
      <c r="F494" s="30">
        <f>VLOOKUP(B494,'FD Salaries'!$M$2:$N$1000,2,false)</f>
        <v>4900</v>
      </c>
      <c r="G494" s="31">
        <f t="shared" si="1"/>
        <v>9.8</v>
      </c>
      <c r="H494" s="31">
        <f t="shared" si="2"/>
        <v>14.7</v>
      </c>
      <c r="I494" s="31">
        <f t="shared" si="3"/>
        <v>19.6</v>
      </c>
      <c r="J494" s="3" t="str">
        <f>VLOOKUP(B494,'FD Salaries'!$M$2:$T$1000,6,false)</f>
        <v>BUF</v>
      </c>
      <c r="K494" s="3" t="str">
        <f>VLOOKUP(B494,'FD Salaries'!$M$2:$T$1000,7,false)</f>
        <v>SF</v>
      </c>
      <c r="L494" s="32">
        <f>VLOOKUP(K494,'FD DvP'!A$2:F$34,if(A494="D",6,if(A494="TE",5,if(A494="WR",4,if(A494="RB",3,2)))),FALSE)/VLOOKUP("AVG",'FD DvP'!$A$2:$F$34,if(A494="D",6,if(A494="TE",5,if(A494="WR",4,if(A494="RB",3,2)))),false)</f>
        <v>1.061002874</v>
      </c>
      <c r="M494" s="8">
        <f>VLOOKUP(J494,Odds!$L$2:$M$31,2,false)</f>
        <v>26.25</v>
      </c>
      <c r="N494" s="12">
        <f>VLOOKUP(if(A494="DST",K494,J494),'Avg Line'!$A$1:$B$32,2,false)</f>
        <v>20.75</v>
      </c>
      <c r="O494" s="31">
        <f t="shared" si="4"/>
        <v>1.265060241</v>
      </c>
      <c r="P494" s="12">
        <f t="shared" si="5"/>
        <v>9.261404737</v>
      </c>
      <c r="Q494" s="12">
        <f t="shared" si="6"/>
        <v>1.890082599</v>
      </c>
      <c r="R494" s="33" t="str">
        <f t="shared" si="7"/>
        <v>TBD</v>
      </c>
      <c r="S494" s="33" t="str">
        <f t="shared" si="8"/>
        <v>TBD</v>
      </c>
      <c r="T494" s="33" t="str">
        <f t="shared" si="9"/>
        <v>TBD</v>
      </c>
      <c r="U494" s="3">
        <f>iferror(VLOOKUP(B494,Calendar!$A$2:$C$1001,2,false),"TBD")</f>
        <v>7.4</v>
      </c>
      <c r="V494" s="3" t="str">
        <f>iferror(VLOOKUP(B494,Calendar!$A$2:$C$1001,3,false),"TBD")</f>
        <v>TBD</v>
      </c>
    </row>
    <row r="495">
      <c r="A495" s="8" t="str">
        <f>VLOOKUP(B495,'FD Salaries'!$M$2:$T$1000,8,false)</f>
        <v>WR</v>
      </c>
      <c r="B495" s="3" t="s">
        <v>558</v>
      </c>
      <c r="C495" s="12" t="str">
        <f>iferror(VLOOKUP(B495,'FD Salaries'!$M$2:$P$1000,3,false)," ")</f>
        <v/>
      </c>
      <c r="D495" s="12" t="str">
        <f>iferror(VLOOKUP(B495,'FD Salaries'!$M$2:$P$1000,4,false)," ")</f>
        <v/>
      </c>
      <c r="E495" s="12">
        <f>VLOOKUP(B495,'FD Salaries'!$M$2:$T$1000,5,false)</f>
        <v>9.019999695</v>
      </c>
      <c r="F495" s="30">
        <f>VLOOKUP(B495,'FD Salaries'!$M$2:$N$1000,2,false)</f>
        <v>5800</v>
      </c>
      <c r="G495" s="31">
        <f t="shared" si="1"/>
        <v>11.6</v>
      </c>
      <c r="H495" s="31">
        <f t="shared" si="2"/>
        <v>17.4</v>
      </c>
      <c r="I495" s="31">
        <f t="shared" si="3"/>
        <v>23.2</v>
      </c>
      <c r="J495" s="3" t="str">
        <f>VLOOKUP(B495,'FD Salaries'!$M$2:$T$1000,6,false)</f>
        <v>LA</v>
      </c>
      <c r="K495" s="3" t="str">
        <f>VLOOKUP(B495,'FD Salaries'!$M$2:$T$1000,7,false)</f>
        <v>DET</v>
      </c>
      <c r="L495" s="32">
        <f>VLOOKUP(K495,'FD DvP'!A$2:F$34,if(A495="D",6,if(A495="TE",5,if(A495="WR",4,if(A495="RB",3,2)))),FALSE)/VLOOKUP("AVG",'FD DvP'!$A$2:$F$34,if(A495="D",6,if(A495="TE",5,if(A495="WR",4,if(A495="RB",3,2)))),false)</f>
        <v>1.126796551</v>
      </c>
      <c r="M495" s="8">
        <f>VLOOKUP(J495,Odds!$L$2:$M$31,2,false)</f>
        <v>20</v>
      </c>
      <c r="N495" s="12">
        <f>VLOOKUP(if(A495="DST",K495,J495),'Avg Line'!$A$1:$B$32,2,false)</f>
        <v>18.75</v>
      </c>
      <c r="O495" s="31">
        <f t="shared" si="4"/>
        <v>1.066666667</v>
      </c>
      <c r="P495" s="12">
        <f t="shared" si="5"/>
        <v>10.84128485</v>
      </c>
      <c r="Q495" s="12">
        <f t="shared" si="6"/>
        <v>1.869187042</v>
      </c>
      <c r="R495" s="33">
        <f t="shared" si="7"/>
        <v>0.4871331257</v>
      </c>
      <c r="S495" s="33">
        <f t="shared" si="8"/>
        <v>0.02850554359</v>
      </c>
      <c r="T495" s="33">
        <f t="shared" si="9"/>
        <v>0.00008026305006</v>
      </c>
      <c r="U495" s="3">
        <f>iferror(VLOOKUP(B495,Calendar!$A$2:$C$1001,2,false),"TBD")</f>
        <v>11.5</v>
      </c>
      <c r="V495" s="3">
        <f>iferror(VLOOKUP(B495,Calendar!$A$2:$C$1001,3,false),"TBD")</f>
        <v>3.1</v>
      </c>
    </row>
    <row r="496">
      <c r="A496" s="8" t="str">
        <f>VLOOKUP(B496,'FD Salaries'!$M$2:$T$1000,8,false)</f>
        <v>WR</v>
      </c>
      <c r="B496" s="3" t="s">
        <v>526</v>
      </c>
      <c r="C496" s="12" t="str">
        <f>iferror(VLOOKUP(B496,'FD Salaries'!$M$2:$P$1000,3,false)," ")</f>
        <v/>
      </c>
      <c r="D496" s="12" t="str">
        <f>iferror(VLOOKUP(B496,'FD Salaries'!$M$2:$P$1000,4,false)," ")</f>
        <v/>
      </c>
      <c r="E496" s="12">
        <f>VLOOKUP(B496,'FD Salaries'!$M$2:$T$1000,5,false)</f>
        <v>8.859999847</v>
      </c>
      <c r="F496" s="30">
        <f>VLOOKUP(B496,'FD Salaries'!$M$2:$N$1000,2,false)</f>
        <v>5700</v>
      </c>
      <c r="G496" s="31">
        <f t="shared" si="1"/>
        <v>11.4</v>
      </c>
      <c r="H496" s="31">
        <f t="shared" si="2"/>
        <v>17.1</v>
      </c>
      <c r="I496" s="31">
        <f t="shared" si="3"/>
        <v>22.8</v>
      </c>
      <c r="J496" s="3" t="str">
        <f>VLOOKUP(B496,'FD Salaries'!$M$2:$T$1000,6,false)</f>
        <v>LA</v>
      </c>
      <c r="K496" s="3" t="str">
        <f>VLOOKUP(B496,'FD Salaries'!$M$2:$T$1000,7,false)</f>
        <v>DET</v>
      </c>
      <c r="L496" s="32">
        <f>VLOOKUP(K496,'FD DvP'!A$2:F$34,if(A496="D",6,if(A496="TE",5,if(A496="WR",4,if(A496="RB",3,2)))),FALSE)/VLOOKUP("AVG",'FD DvP'!$A$2:$F$34,if(A496="D",6,if(A496="TE",5,if(A496="WR",4,if(A496="RB",3,2)))),false)</f>
        <v>1.126796551</v>
      </c>
      <c r="M496" s="8">
        <f>VLOOKUP(J496,Odds!$L$2:$M$31,2,false)</f>
        <v>20</v>
      </c>
      <c r="N496" s="12">
        <f>VLOOKUP(if(A496="DST",K496,J496),'Avg Line'!$A$1:$B$32,2,false)</f>
        <v>18.75</v>
      </c>
      <c r="O496" s="31">
        <f t="shared" si="4"/>
        <v>1.066666667</v>
      </c>
      <c r="P496" s="12">
        <f t="shared" si="5"/>
        <v>10.64897842</v>
      </c>
      <c r="Q496" s="12">
        <f t="shared" si="6"/>
        <v>1.868241828</v>
      </c>
      <c r="R496" s="33">
        <f t="shared" si="7"/>
        <v>0.4893627999</v>
      </c>
      <c r="S496" s="33">
        <f t="shared" si="8"/>
        <v>0.215738511</v>
      </c>
      <c r="T496" s="33">
        <f t="shared" si="9"/>
        <v>0.06097182245</v>
      </c>
      <c r="U496" s="3">
        <f>iferror(VLOOKUP(B496,Calendar!$A$2:$C$1001,2,false),"TBD")</f>
        <v>11.2</v>
      </c>
      <c r="V496" s="3">
        <f>iferror(VLOOKUP(B496,Calendar!$A$2:$C$1001,3,false),"TBD")</f>
        <v>7.5</v>
      </c>
    </row>
    <row r="497">
      <c r="A497" s="8" t="str">
        <f>VLOOKUP(B497,'FD Salaries'!$M$2:$T$1000,8,false)</f>
        <v>WR</v>
      </c>
      <c r="B497" s="3" t="s">
        <v>513</v>
      </c>
      <c r="C497" s="12" t="str">
        <f>iferror(VLOOKUP(B497,'FD Salaries'!$M$2:$P$1000,3,false)," ")</f>
        <v/>
      </c>
      <c r="D497" s="12" t="str">
        <f>iferror(VLOOKUP(B497,'FD Salaries'!$M$2:$P$1000,4,false)," ")</f>
        <v/>
      </c>
      <c r="E497" s="12">
        <f>VLOOKUP(B497,'FD Salaries'!$M$2:$T$1000,5,false)</f>
        <v>11.78000031</v>
      </c>
      <c r="F497" s="30">
        <f>VLOOKUP(B497,'FD Salaries'!$M$2:$N$1000,2,false)</f>
        <v>6300</v>
      </c>
      <c r="G497" s="31">
        <f t="shared" si="1"/>
        <v>12.6</v>
      </c>
      <c r="H497" s="31">
        <f t="shared" si="2"/>
        <v>18.9</v>
      </c>
      <c r="I497" s="31">
        <f t="shared" si="3"/>
        <v>25.2</v>
      </c>
      <c r="J497" s="3" t="str">
        <f>VLOOKUP(B497,'FD Salaries'!$M$2:$T$1000,6,false)</f>
        <v>CHI</v>
      </c>
      <c r="K497" s="3" t="str">
        <f>VLOOKUP(B497,'FD Salaries'!$M$2:$T$1000,7,false)</f>
        <v>JAC</v>
      </c>
      <c r="L497" s="32">
        <f>VLOOKUP(K497,'FD DvP'!A$2:F$34,if(A497="D",6,if(A497="TE",5,if(A497="WR",4,if(A497="RB",3,2)))),FALSE)/VLOOKUP("AVG",'FD DvP'!$A$2:$F$34,if(A497="D",6,if(A497="TE",5,if(A497="WR",4,if(A497="RB",3,2)))),false)</f>
        <v>1.065154903</v>
      </c>
      <c r="M497" s="8">
        <f>VLOOKUP(J497,Odds!$L$2:$M$31,2,false)</f>
        <v>24.5</v>
      </c>
      <c r="N497" s="12">
        <f>VLOOKUP(if(A497="DST",K497,J497),'Avg Line'!$A$1:$B$32,2,false)</f>
        <v>26.19</v>
      </c>
      <c r="O497" s="31">
        <f t="shared" si="4"/>
        <v>0.935471554</v>
      </c>
      <c r="P497" s="12">
        <f t="shared" si="5"/>
        <v>11.73785278</v>
      </c>
      <c r="Q497" s="12">
        <f t="shared" si="6"/>
        <v>1.863151235</v>
      </c>
      <c r="R497" s="33">
        <f t="shared" si="7"/>
        <v>0.613135249</v>
      </c>
      <c r="S497" s="33">
        <f t="shared" si="8"/>
        <v>0.3085375387</v>
      </c>
      <c r="T497" s="33">
        <f t="shared" si="9"/>
        <v>0.0989600348</v>
      </c>
      <c r="U497" s="3">
        <f>iferror(VLOOKUP(B497,Calendar!$A$2:$C$1001,2,false),"TBD")</f>
        <v>14.9</v>
      </c>
      <c r="V497" s="3">
        <f>iferror(VLOOKUP(B497,Calendar!$A$2:$C$1001,3,false),"TBD")</f>
        <v>8</v>
      </c>
    </row>
    <row r="498">
      <c r="A498" s="8" t="str">
        <f>VLOOKUP(B498,'FD Salaries'!$M$2:$T$1000,8,false)</f>
        <v>WR</v>
      </c>
      <c r="B498" s="3" t="s">
        <v>53</v>
      </c>
      <c r="C498" s="12" t="str">
        <f>iferror(VLOOKUP(B498,'FD Salaries'!$M$2:$P$1000,3,false)," ")</f>
        <v/>
      </c>
      <c r="D498" s="12" t="str">
        <f>iferror(VLOOKUP(B498,'FD Salaries'!$M$2:$P$1000,4,false)," ")</f>
        <v/>
      </c>
      <c r="E498" s="12">
        <f>VLOOKUP(B498,'FD Salaries'!$M$2:$T$1000,5,false)</f>
        <v>13.06000061</v>
      </c>
      <c r="F498" s="30">
        <f>VLOOKUP(B498,'FD Salaries'!$M$2:$N$1000,2,false)</f>
        <v>7800</v>
      </c>
      <c r="G498" s="31">
        <f t="shared" si="1"/>
        <v>15.6</v>
      </c>
      <c r="H498" s="31">
        <f t="shared" si="2"/>
        <v>23.4</v>
      </c>
      <c r="I498" s="31">
        <f t="shared" si="3"/>
        <v>31.2</v>
      </c>
      <c r="J498" s="3" t="str">
        <f>VLOOKUP(B498,'FD Salaries'!$M$2:$T$1000,6,false)</f>
        <v>CAR</v>
      </c>
      <c r="K498" s="3" t="str">
        <f>VLOOKUP(B498,'FD Salaries'!$M$2:$T$1000,7,false)</f>
        <v>NO</v>
      </c>
      <c r="L498" s="32">
        <f>VLOOKUP(K498,'FD DvP'!A$2:F$34,if(A498="D",6,if(A498="TE",5,if(A498="WR",4,if(A498="RB",3,2)))),FALSE)/VLOOKUP("AVG",'FD DvP'!$A$2:$F$34,if(A498="D",6,if(A498="TE",5,if(A498="WR",4,if(A498="RB",3,2)))),false)</f>
        <v>1.082721175</v>
      </c>
      <c r="M498" s="8">
        <f>VLOOKUP(J498,Odds!$L$2:$M$31,2,false)</f>
        <v>25.5</v>
      </c>
      <c r="N498" s="12">
        <f>VLOOKUP(if(A498="DST",K498,J498),'Avg Line'!$A$1:$B$32,2,false)</f>
        <v>25</v>
      </c>
      <c r="O498" s="31">
        <f t="shared" si="4"/>
        <v>1.02</v>
      </c>
      <c r="P498" s="12">
        <f t="shared" si="5"/>
        <v>14.423146</v>
      </c>
      <c r="Q498" s="12">
        <f t="shared" si="6"/>
        <v>1.849121281</v>
      </c>
      <c r="R498" s="33">
        <f t="shared" si="7"/>
        <v>0.506593787</v>
      </c>
      <c r="S498" s="33">
        <f t="shared" si="8"/>
        <v>0.2649694872</v>
      </c>
      <c r="T498" s="33">
        <f t="shared" si="9"/>
        <v>0.1015574182</v>
      </c>
      <c r="U498" s="3">
        <f>iferror(VLOOKUP(B498,Calendar!$A$2:$C$1001,2,false),"TBD")</f>
        <v>15.8</v>
      </c>
      <c r="V498" s="3">
        <f>iferror(VLOOKUP(B498,Calendar!$A$2:$C$1001,3,false),"TBD")</f>
        <v>12.1</v>
      </c>
    </row>
    <row r="499">
      <c r="A499" s="8" t="str">
        <f>VLOOKUP(B499,'FD Salaries'!$M$2:$T$1000,8,false)</f>
        <v>WR</v>
      </c>
      <c r="B499" s="3" t="s">
        <v>198</v>
      </c>
      <c r="C499" s="12" t="str">
        <f>iferror(VLOOKUP(B499,'FD Salaries'!$M$2:$P$1000,3,false)," ")</f>
        <v/>
      </c>
      <c r="D499" s="12" t="str">
        <f>iferror(VLOOKUP(B499,'FD Salaries'!$M$2:$P$1000,4,false)," ")</f>
        <v/>
      </c>
      <c r="E499" s="12">
        <f>VLOOKUP(B499,'FD Salaries'!$M$2:$T$1000,5,false)</f>
        <v>14.80000051</v>
      </c>
      <c r="F499" s="30">
        <f>VLOOKUP(B499,'FD Salaries'!$M$2:$N$1000,2,false)</f>
        <v>7000</v>
      </c>
      <c r="G499" s="31">
        <f t="shared" si="1"/>
        <v>14</v>
      </c>
      <c r="H499" s="31">
        <f t="shared" si="2"/>
        <v>21</v>
      </c>
      <c r="I499" s="31">
        <f t="shared" si="3"/>
        <v>28</v>
      </c>
      <c r="J499" s="3" t="str">
        <f>VLOOKUP(B499,'FD Salaries'!$M$2:$T$1000,6,false)</f>
        <v>NO</v>
      </c>
      <c r="K499" s="3" t="str">
        <f>VLOOKUP(B499,'FD Salaries'!$M$2:$T$1000,7,false)</f>
        <v>CAR</v>
      </c>
      <c r="L499" s="32">
        <f>VLOOKUP(K499,'FD DvP'!A$2:F$34,if(A499="D",6,if(A499="TE",5,if(A499="WR",4,if(A499="RB",3,2)))),FALSE)/VLOOKUP("AVG",'FD DvP'!$A$2:$F$34,if(A499="D",6,if(A499="TE",5,if(A499="WR",4,if(A499="RB",3,2)))),false)</f>
        <v>0.9958479719</v>
      </c>
      <c r="M499" s="8">
        <f>VLOOKUP(J499,Odds!$L$2:$M$31,2,false)</f>
        <v>22.5</v>
      </c>
      <c r="N499" s="12">
        <f>VLOOKUP(if(A499="DST",K499,J499),'Avg Line'!$A$1:$B$32,2,false)</f>
        <v>26.25</v>
      </c>
      <c r="O499" s="31">
        <f t="shared" si="4"/>
        <v>0.8571428571</v>
      </c>
      <c r="P499" s="12">
        <f t="shared" si="5"/>
        <v>12.63304328</v>
      </c>
      <c r="Q499" s="12">
        <f t="shared" si="6"/>
        <v>1.804720468</v>
      </c>
      <c r="R499" s="33">
        <f t="shared" si="7"/>
        <v>0.6059389638</v>
      </c>
      <c r="S499" s="33">
        <f t="shared" si="8"/>
        <v>0.4329966442</v>
      </c>
      <c r="T499" s="33">
        <f t="shared" si="9"/>
        <v>0.2721743776</v>
      </c>
      <c r="U499" s="3">
        <f>iferror(VLOOKUP(B499,Calendar!$A$2:$C$1001,2,false),"TBD")</f>
        <v>18.3</v>
      </c>
      <c r="V499" s="3">
        <f>iferror(VLOOKUP(B499,Calendar!$A$2:$C$1001,3,false),"TBD")</f>
        <v>16</v>
      </c>
    </row>
    <row r="500">
      <c r="A500" s="8" t="str">
        <f>VLOOKUP(B500,'FD Salaries'!$M$2:$T$1000,8,false)</f>
        <v>WR</v>
      </c>
      <c r="B500" s="3" t="s">
        <v>474</v>
      </c>
      <c r="C500" s="12" t="str">
        <f>iferror(VLOOKUP(B500,'FD Salaries'!$M$2:$P$1000,3,false)," ")</f>
        <v/>
      </c>
      <c r="D500" s="12" t="str">
        <f>iferror(VLOOKUP(B500,'FD Salaries'!$M$2:$P$1000,4,false)," ")</f>
        <v/>
      </c>
      <c r="E500" s="12">
        <f>VLOOKUP(B500,'FD Salaries'!$M$2:$T$1000,5,false)</f>
        <v>11.35000038</v>
      </c>
      <c r="F500" s="30">
        <f>VLOOKUP(B500,'FD Salaries'!$M$2:$N$1000,2,false)</f>
        <v>5400</v>
      </c>
      <c r="G500" s="31">
        <f t="shared" si="1"/>
        <v>10.8</v>
      </c>
      <c r="H500" s="31">
        <f t="shared" si="2"/>
        <v>16.2</v>
      </c>
      <c r="I500" s="31">
        <f t="shared" si="3"/>
        <v>21.6</v>
      </c>
      <c r="J500" s="3" t="str">
        <f>VLOOKUP(B500,'FD Salaries'!$M$2:$T$1000,6,false)</f>
        <v>NO</v>
      </c>
      <c r="K500" s="3" t="str">
        <f>VLOOKUP(B500,'FD Salaries'!$M$2:$T$1000,7,false)</f>
        <v>CAR</v>
      </c>
      <c r="L500" s="32">
        <f>VLOOKUP(K500,'FD DvP'!A$2:F$34,if(A500="D",6,if(A500="TE",5,if(A500="WR",4,if(A500="RB",3,2)))),FALSE)/VLOOKUP("AVG",'FD DvP'!$A$2:$F$34,if(A500="D",6,if(A500="TE",5,if(A500="WR",4,if(A500="RB",3,2)))),false)</f>
        <v>0.9958479719</v>
      </c>
      <c r="M500" s="8">
        <f>VLOOKUP(J500,Odds!$L$2:$M$31,2,false)</f>
        <v>22.5</v>
      </c>
      <c r="N500" s="12">
        <f>VLOOKUP(if(A500="DST",K500,J500),'Avg Line'!$A$1:$B$32,2,false)</f>
        <v>26.25</v>
      </c>
      <c r="O500" s="31">
        <f t="shared" si="4"/>
        <v>0.8571428571</v>
      </c>
      <c r="P500" s="12">
        <f t="shared" si="5"/>
        <v>9.688178452</v>
      </c>
      <c r="Q500" s="12">
        <f t="shared" si="6"/>
        <v>1.794107121</v>
      </c>
      <c r="R500" s="33">
        <f t="shared" si="7"/>
        <v>0.7614923074</v>
      </c>
      <c r="S500" s="33">
        <f t="shared" si="8"/>
        <v>0.3124601812</v>
      </c>
      <c r="T500" s="33">
        <f t="shared" si="9"/>
        <v>0.04562036248</v>
      </c>
      <c r="U500" s="3">
        <f>iferror(VLOOKUP(B500,Calendar!$A$2:$C$1001,2,false),"TBD")</f>
        <v>14</v>
      </c>
      <c r="V500" s="3">
        <f>iferror(VLOOKUP(B500,Calendar!$A$2:$C$1001,3,false),"TBD")</f>
        <v>4.5</v>
      </c>
    </row>
    <row r="501">
      <c r="A501" s="8" t="str">
        <f>VLOOKUP(B501,'FD Salaries'!$M$2:$T$1000,8,false)</f>
        <v>WR</v>
      </c>
      <c r="B501" s="3" t="s">
        <v>697</v>
      </c>
      <c r="C501" s="12" t="str">
        <f>iferror(VLOOKUP(B501,'FD Salaries'!$M$2:$P$1000,3,false)," ")</f>
        <v/>
      </c>
      <c r="D501" s="12" t="str">
        <f>iferror(VLOOKUP(B501,'FD Salaries'!$M$2:$P$1000,4,false)," ")</f>
        <v/>
      </c>
      <c r="E501" s="12">
        <f>VLOOKUP(B501,'FD Salaries'!$M$2:$T$1000,5,false)</f>
        <v>7.324999809</v>
      </c>
      <c r="F501" s="30">
        <f>VLOOKUP(B501,'FD Salaries'!$M$2:$N$1000,2,false)</f>
        <v>5500</v>
      </c>
      <c r="G501" s="31">
        <f t="shared" si="1"/>
        <v>11</v>
      </c>
      <c r="H501" s="31">
        <f t="shared" si="2"/>
        <v>16.5</v>
      </c>
      <c r="I501" s="31">
        <f t="shared" si="3"/>
        <v>22</v>
      </c>
      <c r="J501" s="3" t="str">
        <f>VLOOKUP(B501,'FD Salaries'!$M$2:$T$1000,6,false)</f>
        <v>BUF</v>
      </c>
      <c r="K501" s="3" t="str">
        <f>VLOOKUP(B501,'FD Salaries'!$M$2:$T$1000,7,false)</f>
        <v>SF</v>
      </c>
      <c r="L501" s="32">
        <f>VLOOKUP(K501,'FD DvP'!A$2:F$34,if(A501="D",6,if(A501="TE",5,if(A501="WR",4,if(A501="RB",3,2)))),FALSE)/VLOOKUP("AVG",'FD DvP'!$A$2:$F$34,if(A501="D",6,if(A501="TE",5,if(A501="WR",4,if(A501="RB",3,2)))),false)</f>
        <v>1.061002874</v>
      </c>
      <c r="M501" s="8">
        <f>VLOOKUP(J501,Odds!$L$2:$M$31,2,false)</f>
        <v>26.25</v>
      </c>
      <c r="N501" s="12">
        <f>VLOOKUP(if(A501="DST",K501,J501),'Avg Line'!$A$1:$B$32,2,false)</f>
        <v>20.75</v>
      </c>
      <c r="O501" s="31">
        <f t="shared" si="4"/>
        <v>1.265060241</v>
      </c>
      <c r="P501" s="12">
        <f t="shared" si="5"/>
        <v>9.831853188</v>
      </c>
      <c r="Q501" s="12">
        <f t="shared" si="6"/>
        <v>1.787609671</v>
      </c>
      <c r="R501" s="33">
        <f t="shared" si="7"/>
        <v>0.4093696897</v>
      </c>
      <c r="S501" s="33">
        <f t="shared" si="8"/>
        <v>0.2112523776</v>
      </c>
      <c r="T501" s="33">
        <f t="shared" si="9"/>
        <v>0.08456572235</v>
      </c>
      <c r="U501" s="3">
        <f>iferror(VLOOKUP(B501,Calendar!$A$2:$C$1001,2,false),"TBD")</f>
        <v>8.8</v>
      </c>
      <c r="V501" s="3">
        <f>iferror(VLOOKUP(B501,Calendar!$A$2:$C$1001,3,false),"TBD")</f>
        <v>9.6</v>
      </c>
    </row>
    <row r="502">
      <c r="A502" s="8" t="str">
        <f>VLOOKUP(B502,'FD Salaries'!$M$2:$T$1000,8,false)</f>
        <v>WR</v>
      </c>
      <c r="B502" s="3" t="s">
        <v>586</v>
      </c>
      <c r="C502" s="12" t="str">
        <f>iferror(VLOOKUP(B502,'FD Salaries'!$M$2:$P$1000,3,false)," ")</f>
        <v/>
      </c>
      <c r="D502" s="12" t="str">
        <f>iferror(VLOOKUP(B502,'FD Salaries'!$M$2:$P$1000,4,false)," ")</f>
        <v/>
      </c>
      <c r="E502" s="12">
        <f>VLOOKUP(B502,'FD Salaries'!$M$2:$T$1000,5,false)</f>
        <v>7.040000153</v>
      </c>
      <c r="F502" s="30">
        <f>VLOOKUP(B502,'FD Salaries'!$M$2:$N$1000,2,false)</f>
        <v>5400</v>
      </c>
      <c r="G502" s="31">
        <f t="shared" si="1"/>
        <v>10.8</v>
      </c>
      <c r="H502" s="31">
        <f t="shared" si="2"/>
        <v>16.2</v>
      </c>
      <c r="I502" s="31">
        <f t="shared" si="3"/>
        <v>21.6</v>
      </c>
      <c r="J502" s="3" t="str">
        <f>VLOOKUP(B502,'FD Salaries'!$M$2:$T$1000,6,false)</f>
        <v>TEN</v>
      </c>
      <c r="K502" s="3" t="str">
        <f>VLOOKUP(B502,'FD Salaries'!$M$2:$T$1000,7,false)</f>
        <v>CLE</v>
      </c>
      <c r="L502" s="32">
        <f>VLOOKUP(K502,'FD DvP'!A$2:F$34,if(A502="D",6,if(A502="TE",5,if(A502="WR",4,if(A502="RB",3,2)))),FALSE)/VLOOKUP("AVG",'FD DvP'!$A$2:$F$34,if(A502="D",6,if(A502="TE",5,if(A502="WR",4,if(A502="RB",3,2)))),false)</f>
        <v>1.04950495</v>
      </c>
      <c r="M502" s="8">
        <f>VLOOKUP(J502,Odds!$L$2:$M$31,2,false)</f>
        <v>26.25</v>
      </c>
      <c r="N502" s="12">
        <f>VLOOKUP(if(A502="DST",K502,J502),'Avg Line'!$A$1:$B$32,2,false)</f>
        <v>20.3</v>
      </c>
      <c r="O502" s="31">
        <f t="shared" si="4"/>
        <v>1.293103448</v>
      </c>
      <c r="P502" s="12">
        <f t="shared" si="5"/>
        <v>9.554114239</v>
      </c>
      <c r="Q502" s="12">
        <f t="shared" si="6"/>
        <v>1.769280415</v>
      </c>
      <c r="R502" s="33">
        <f t="shared" si="7"/>
        <v>0.238952099</v>
      </c>
      <c r="S502" s="33">
        <f t="shared" si="8"/>
        <v>0.00711087815</v>
      </c>
      <c r="T502" s="33">
        <f t="shared" si="9"/>
        <v>0.00001373122318</v>
      </c>
      <c r="U502" s="3">
        <f>iferror(VLOOKUP(B502,Calendar!$A$2:$C$1001,2,false),"TBD")</f>
        <v>8.6</v>
      </c>
      <c r="V502" s="3">
        <f>iferror(VLOOKUP(B502,Calendar!$A$2:$C$1001,3,false),"TBD")</f>
        <v>3.1</v>
      </c>
    </row>
    <row r="503">
      <c r="A503" s="8" t="str">
        <f>VLOOKUP(B503,'FD Salaries'!$M$2:$T$1000,8,false)</f>
        <v>WR</v>
      </c>
      <c r="B503" s="3" t="s">
        <v>445</v>
      </c>
      <c r="C503" s="12" t="str">
        <f>iferror(VLOOKUP(B503,'FD Salaries'!$M$2:$P$1000,3,false)," ")</f>
        <v/>
      </c>
      <c r="D503" s="12" t="str">
        <f>iferror(VLOOKUP(B503,'FD Salaries'!$M$2:$P$1000,4,false)," ")</f>
        <v/>
      </c>
      <c r="E503" s="12">
        <f>VLOOKUP(B503,'FD Salaries'!$M$2:$T$1000,5,false)</f>
        <v>7.159999847</v>
      </c>
      <c r="F503" s="30">
        <f>VLOOKUP(B503,'FD Salaries'!$M$2:$N$1000,2,false)</f>
        <v>5600</v>
      </c>
      <c r="G503" s="31">
        <f t="shared" si="1"/>
        <v>11.2</v>
      </c>
      <c r="H503" s="31">
        <f t="shared" si="2"/>
        <v>16.8</v>
      </c>
      <c r="I503" s="31">
        <f t="shared" si="3"/>
        <v>22.4</v>
      </c>
      <c r="J503" s="3" t="str">
        <f>VLOOKUP(B503,'FD Salaries'!$M$2:$T$1000,6,false)</f>
        <v>NE</v>
      </c>
      <c r="K503" s="3" t="str">
        <f>VLOOKUP(B503,'FD Salaries'!$M$2:$T$1000,7,false)</f>
        <v>CIN</v>
      </c>
      <c r="L503" s="32">
        <f>VLOOKUP(K503,'FD DvP'!A$2:F$34,if(A503="D",6,if(A503="TE",5,if(A503="WR",4,if(A503="RB",3,2)))),FALSE)/VLOOKUP("AVG",'FD DvP'!$A$2:$F$34,if(A503="D",6,if(A503="TE",5,if(A503="WR",4,if(A503="RB",3,2)))),false)</f>
        <v>1.097412967</v>
      </c>
      <c r="M503" s="8">
        <f>VLOOKUP(J503,Odds!$L$2:$M$31,2,false)</f>
        <v>28</v>
      </c>
      <c r="N503" s="12">
        <f>VLOOKUP(if(A503="DST",K503,J503),'Avg Line'!$A$1:$B$32,2,false)</f>
        <v>22.35</v>
      </c>
      <c r="O503" s="31">
        <f t="shared" si="4"/>
        <v>1.252796421</v>
      </c>
      <c r="P503" s="12">
        <f t="shared" si="5"/>
        <v>9.843818656</v>
      </c>
      <c r="Q503" s="12">
        <f t="shared" si="6"/>
        <v>1.75782476</v>
      </c>
      <c r="R503" s="33">
        <f t="shared" si="7"/>
        <v>0.5</v>
      </c>
      <c r="S503" s="33">
        <f t="shared" si="8"/>
        <v>0.2276323977</v>
      </c>
      <c r="T503" s="33">
        <f t="shared" si="9"/>
        <v>0.06767497714</v>
      </c>
      <c r="U503" s="3">
        <f>iferror(VLOOKUP(B503,Calendar!$A$2:$C$1001,2,false),"TBD")</f>
        <v>11.2</v>
      </c>
      <c r="V503" s="3">
        <f>iferror(VLOOKUP(B503,Calendar!$A$2:$C$1001,3,false),"TBD")</f>
        <v>7.5</v>
      </c>
    </row>
    <row r="504">
      <c r="A504" s="8" t="str">
        <f>VLOOKUP(B504,'FD Salaries'!$M$2:$T$1000,8,false)</f>
        <v>WR</v>
      </c>
      <c r="B504" s="3" t="s">
        <v>168</v>
      </c>
      <c r="C504" s="12" t="str">
        <f>iferror(VLOOKUP(B504,'FD Salaries'!$M$2:$P$1000,3,false)," ")</f>
        <v/>
      </c>
      <c r="D504" s="12" t="str">
        <f>iferror(VLOOKUP(B504,'FD Salaries'!$M$2:$P$1000,4,false)," ")</f>
        <v/>
      </c>
      <c r="E504" s="12">
        <f>VLOOKUP(B504,'FD Salaries'!$M$2:$T$1000,5,false)</f>
        <v>12.61999969</v>
      </c>
      <c r="F504" s="30">
        <f>VLOOKUP(B504,'FD Salaries'!$M$2:$N$1000,2,false)</f>
        <v>6900</v>
      </c>
      <c r="G504" s="31">
        <f t="shared" si="1"/>
        <v>13.8</v>
      </c>
      <c r="H504" s="31">
        <f t="shared" si="2"/>
        <v>20.7</v>
      </c>
      <c r="I504" s="31">
        <f t="shared" si="3"/>
        <v>27.6</v>
      </c>
      <c r="J504" s="3" t="str">
        <f>VLOOKUP(B504,'FD Salaries'!$M$2:$T$1000,6,false)</f>
        <v>MIA</v>
      </c>
      <c r="K504" s="3" t="str">
        <f>VLOOKUP(B504,'FD Salaries'!$M$2:$T$1000,7,false)</f>
        <v>PIT</v>
      </c>
      <c r="L504" s="32">
        <f>VLOOKUP(K504,'FD DvP'!A$2:F$34,if(A504="D",6,if(A504="TE",5,if(A504="WR",4,if(A504="RB",3,2)))),FALSE)/VLOOKUP("AVG",'FD DvP'!$A$2:$F$34,if(A504="D",6,if(A504="TE",5,if(A504="WR",4,if(A504="RB",3,2)))),false)</f>
        <v>0.9773235388</v>
      </c>
      <c r="M504" s="8">
        <f>VLOOKUP(J504,Odds!$L$2:$M$31,2,false)</f>
        <v>20.25</v>
      </c>
      <c r="N504" s="12">
        <f>VLOOKUP(if(A504="DST",K504,J504),'Avg Line'!$A$1:$B$32,2,false)</f>
        <v>20.7</v>
      </c>
      <c r="O504" s="31">
        <f t="shared" si="4"/>
        <v>0.9782608696</v>
      </c>
      <c r="P504" s="12">
        <f t="shared" si="5"/>
        <v>12.06569618</v>
      </c>
      <c r="Q504" s="12">
        <f t="shared" si="6"/>
        <v>1.74865162</v>
      </c>
      <c r="R504" s="33">
        <f t="shared" si="7"/>
        <v>0.647117922</v>
      </c>
      <c r="S504" s="33">
        <f t="shared" si="8"/>
        <v>0.3720114661</v>
      </c>
      <c r="T504" s="33">
        <f t="shared" si="9"/>
        <v>0.1513613458</v>
      </c>
      <c r="U504" s="3">
        <f>iferror(VLOOKUP(B504,Calendar!$A$2:$C$1001,2,false),"TBD")</f>
        <v>17.5</v>
      </c>
      <c r="V504" s="3">
        <f>iferror(VLOOKUP(B504,Calendar!$A$2:$C$1001,3,false),"TBD")</f>
        <v>9.8</v>
      </c>
    </row>
    <row r="505">
      <c r="A505" s="8" t="str">
        <f>VLOOKUP(B505,'FD Salaries'!$M$2:$T$1000,8,false)</f>
        <v>WR</v>
      </c>
      <c r="B505" s="3" t="s">
        <v>295</v>
      </c>
      <c r="C505" s="12" t="str">
        <f>iferror(VLOOKUP(B505,'FD Salaries'!$M$2:$P$1000,3,false)," ")</f>
        <v>Q</v>
      </c>
      <c r="D505" s="12" t="str">
        <f>iferror(VLOOKUP(B505,'FD Salaries'!$M$2:$P$1000,4,false)," ")</f>
        <v>Ribs</v>
      </c>
      <c r="E505" s="12">
        <f>VLOOKUP(B505,'FD Salaries'!$M$2:$T$1000,5,false)</f>
        <v>11.94000015</v>
      </c>
      <c r="F505" s="30">
        <f>VLOOKUP(B505,'FD Salaries'!$M$2:$N$1000,2,false)</f>
        <v>6400</v>
      </c>
      <c r="G505" s="31">
        <f t="shared" si="1"/>
        <v>12.8</v>
      </c>
      <c r="H505" s="31">
        <f t="shared" si="2"/>
        <v>19.2</v>
      </c>
      <c r="I505" s="31">
        <f t="shared" si="3"/>
        <v>25.6</v>
      </c>
      <c r="J505" s="3" t="str">
        <f>VLOOKUP(B505,'FD Salaries'!$M$2:$T$1000,6,false)</f>
        <v>BAL</v>
      </c>
      <c r="K505" s="3" t="str">
        <f>VLOOKUP(B505,'FD Salaries'!$M$2:$T$1000,7,false)</f>
        <v>NYG</v>
      </c>
      <c r="L505" s="32">
        <f>VLOOKUP(K505,'FD DvP'!A$2:F$34,if(A505="D",6,if(A505="TE",5,if(A505="WR",4,if(A505="RB",3,2)))),FALSE)/VLOOKUP("AVG",'FD DvP'!$A$2:$F$34,if(A505="D",6,if(A505="TE",5,if(A505="WR",4,if(A505="RB",3,2)))),false)</f>
        <v>1.074417119</v>
      </c>
      <c r="M505" s="8">
        <f>VLOOKUP(J505,Odds!$L$2:$M$31,2,false)</f>
        <v>20.75</v>
      </c>
      <c r="N505" s="12">
        <f>VLOOKUP(if(A505="DST",K505,J505),'Avg Line'!$A$1:$B$32,2,false)</f>
        <v>23.8</v>
      </c>
      <c r="O505" s="31">
        <f t="shared" si="4"/>
        <v>0.8718487395</v>
      </c>
      <c r="P505" s="12">
        <f t="shared" si="5"/>
        <v>11.18454692</v>
      </c>
      <c r="Q505" s="12">
        <f t="shared" si="6"/>
        <v>1.747585457</v>
      </c>
      <c r="R505" s="33">
        <f t="shared" si="7"/>
        <v>0.5848378712</v>
      </c>
      <c r="S505" s="33">
        <f t="shared" si="8"/>
        <v>0.1765556173</v>
      </c>
      <c r="T505" s="33">
        <f t="shared" si="9"/>
        <v>0.01915938157</v>
      </c>
      <c r="U505" s="3">
        <f>iferror(VLOOKUP(B505,Calendar!$A$2:$C$1001,2,false),"TBD")</f>
        <v>14</v>
      </c>
      <c r="V505" s="3">
        <f>iferror(VLOOKUP(B505,Calendar!$A$2:$C$1001,3,false),"TBD")</f>
        <v>5.6</v>
      </c>
    </row>
    <row r="506">
      <c r="A506" s="8" t="str">
        <f>VLOOKUP(B506,'FD Salaries'!$M$2:$T$1000,8,false)</f>
        <v>WR</v>
      </c>
      <c r="B506" s="3" t="s">
        <v>499</v>
      </c>
      <c r="C506" s="12" t="str">
        <f>iferror(VLOOKUP(B506,'FD Salaries'!$M$2:$P$1000,3,false)," ")</f>
        <v/>
      </c>
      <c r="D506" s="12" t="str">
        <f>iferror(VLOOKUP(B506,'FD Salaries'!$M$2:$P$1000,4,false)," ")</f>
        <v/>
      </c>
      <c r="E506" s="12">
        <f>VLOOKUP(B506,'FD Salaries'!$M$2:$T$1000,5,false)</f>
        <v>9.433333079</v>
      </c>
      <c r="F506" s="30">
        <f>VLOOKUP(B506,'FD Salaries'!$M$2:$N$1000,2,false)</f>
        <v>5400</v>
      </c>
      <c r="G506" s="31">
        <f t="shared" si="1"/>
        <v>10.8</v>
      </c>
      <c r="H506" s="31">
        <f t="shared" si="2"/>
        <v>16.2</v>
      </c>
      <c r="I506" s="31">
        <f t="shared" si="3"/>
        <v>21.6</v>
      </c>
      <c r="J506" s="3" t="str">
        <f>VLOOKUP(B506,'FD Salaries'!$M$2:$T$1000,6,false)</f>
        <v>CHI</v>
      </c>
      <c r="K506" s="3" t="str">
        <f>VLOOKUP(B506,'FD Salaries'!$M$2:$T$1000,7,false)</f>
        <v>JAC</v>
      </c>
      <c r="L506" s="32">
        <f>VLOOKUP(K506,'FD DvP'!A$2:F$34,if(A506="D",6,if(A506="TE",5,if(A506="WR",4,if(A506="RB",3,2)))),FALSE)/VLOOKUP("AVG",'FD DvP'!$A$2:$F$34,if(A506="D",6,if(A506="TE",5,if(A506="WR",4,if(A506="RB",3,2)))),false)</f>
        <v>1.065154903</v>
      </c>
      <c r="M506" s="8">
        <f>VLOOKUP(J506,Odds!$L$2:$M$31,2,false)</f>
        <v>24.5</v>
      </c>
      <c r="N506" s="12">
        <f>VLOOKUP(if(A506="DST",K506,J506),'Avg Line'!$A$1:$B$32,2,false)</f>
        <v>26.19</v>
      </c>
      <c r="O506" s="31">
        <f t="shared" si="4"/>
        <v>0.935471554</v>
      </c>
      <c r="P506" s="12">
        <f t="shared" si="5"/>
        <v>9.39958167</v>
      </c>
      <c r="Q506" s="12">
        <f t="shared" si="6"/>
        <v>1.740663272</v>
      </c>
      <c r="R506" s="33">
        <f t="shared" si="7"/>
        <v>0.5750277298</v>
      </c>
      <c r="S506" s="33">
        <f t="shared" si="8"/>
        <v>0.430274373</v>
      </c>
      <c r="T506" s="33">
        <f t="shared" si="9"/>
        <v>0.2944121553</v>
      </c>
      <c r="U506" s="3">
        <f>iferror(VLOOKUP(B506,Calendar!$A$2:$C$1001,2,false),"TBD")</f>
        <v>13.6</v>
      </c>
      <c r="V506" s="3">
        <f>iferror(VLOOKUP(B506,Calendar!$A$2:$C$1001,3,false),"TBD")</f>
        <v>14.8</v>
      </c>
    </row>
    <row r="507">
      <c r="A507" s="8" t="str">
        <f>VLOOKUP(B507,'FD Salaries'!$M$2:$T$1000,8,false)</f>
        <v>WR</v>
      </c>
      <c r="B507" s="3" t="s">
        <v>508</v>
      </c>
      <c r="C507" s="12" t="str">
        <f>iferror(VLOOKUP(B507,'FD Salaries'!$M$2:$P$1000,3,false)," ")</f>
        <v/>
      </c>
      <c r="D507" s="12" t="str">
        <f>iferror(VLOOKUP(B507,'FD Salaries'!$M$2:$P$1000,4,false)," ")</f>
        <v/>
      </c>
      <c r="E507" s="12">
        <f>VLOOKUP(B507,'FD Salaries'!$M$2:$T$1000,5,false)</f>
        <v>11.08000031</v>
      </c>
      <c r="F507" s="30">
        <f>VLOOKUP(B507,'FD Salaries'!$M$2:$N$1000,2,false)</f>
        <v>5800</v>
      </c>
      <c r="G507" s="31">
        <f t="shared" si="1"/>
        <v>11.6</v>
      </c>
      <c r="H507" s="31">
        <f t="shared" si="2"/>
        <v>17.4</v>
      </c>
      <c r="I507" s="31">
        <f t="shared" si="3"/>
        <v>23.2</v>
      </c>
      <c r="J507" s="3" t="str">
        <f>VLOOKUP(B507,'FD Salaries'!$M$2:$T$1000,6,false)</f>
        <v>SF</v>
      </c>
      <c r="K507" s="3" t="str">
        <f>VLOOKUP(B507,'FD Salaries'!$M$2:$T$1000,7,false)</f>
        <v>BUF</v>
      </c>
      <c r="L507" s="32">
        <f>VLOOKUP(K507,'FD DvP'!A$2:F$34,if(A507="D",6,if(A507="TE",5,if(A507="WR",4,if(A507="RB",3,2)))),FALSE)/VLOOKUP("AVG",'FD DvP'!$A$2:$F$34,if(A507="D",6,if(A507="TE",5,if(A507="WR",4,if(A507="RB",3,2)))),false)</f>
        <v>0.8993931651</v>
      </c>
      <c r="M507" s="8">
        <f>VLOOKUP(J507,Odds!$L$2:$M$31,2,false)</f>
        <v>18.25</v>
      </c>
      <c r="N507" s="12">
        <f>VLOOKUP(if(A507="DST",K507,J507),'Avg Line'!$A$1:$B$32,2,false)</f>
        <v>18.7</v>
      </c>
      <c r="O507" s="31">
        <f t="shared" si="4"/>
        <v>0.9759358289</v>
      </c>
      <c r="P507" s="12">
        <f t="shared" si="5"/>
        <v>9.725470424</v>
      </c>
      <c r="Q507" s="12">
        <f t="shared" si="6"/>
        <v>1.676805246</v>
      </c>
      <c r="R507" s="33">
        <f t="shared" si="7"/>
        <v>0.6096283491</v>
      </c>
      <c r="S507" s="33">
        <f t="shared" si="8"/>
        <v>0.3746404768</v>
      </c>
      <c r="T507" s="33">
        <f t="shared" si="9"/>
        <v>0.1794335969</v>
      </c>
      <c r="U507" s="3">
        <f>iferror(VLOOKUP(B507,Calendar!$A$2:$C$1001,2,false),"TBD")</f>
        <v>14.3</v>
      </c>
      <c r="V507" s="3">
        <f>iferror(VLOOKUP(B507,Calendar!$A$2:$C$1001,3,false),"TBD")</f>
        <v>9.7</v>
      </c>
    </row>
    <row r="508">
      <c r="A508" s="8" t="str">
        <f>VLOOKUP(B508,'FD Salaries'!$M$2:$T$1000,8,false)</f>
        <v>WR</v>
      </c>
      <c r="B508" s="3" t="s">
        <v>73</v>
      </c>
      <c r="C508" s="12" t="str">
        <f>iferror(VLOOKUP(B508,'FD Salaries'!$M$2:$P$1000,3,false)," ")</f>
        <v/>
      </c>
      <c r="D508" s="12" t="str">
        <f>iferror(VLOOKUP(B508,'FD Salaries'!$M$2:$P$1000,4,false)," ")</f>
        <v/>
      </c>
      <c r="E508" s="12">
        <f>VLOOKUP(B508,'FD Salaries'!$M$2:$T$1000,5,false)</f>
        <v>13.07499981</v>
      </c>
      <c r="F508" s="30">
        <f>VLOOKUP(B508,'FD Salaries'!$M$2:$N$1000,2,false)</f>
        <v>8600</v>
      </c>
      <c r="G508" s="31">
        <f t="shared" si="1"/>
        <v>17.2</v>
      </c>
      <c r="H508" s="31">
        <f t="shared" si="2"/>
        <v>25.8</v>
      </c>
      <c r="I508" s="31">
        <f t="shared" si="3"/>
        <v>34.4</v>
      </c>
      <c r="J508" s="3" t="str">
        <f>VLOOKUP(B508,'FD Salaries'!$M$2:$T$1000,6,false)</f>
        <v>JAC</v>
      </c>
      <c r="K508" s="3" t="str">
        <f>VLOOKUP(B508,'FD Salaries'!$M$2:$T$1000,7,false)</f>
        <v>CHI</v>
      </c>
      <c r="L508" s="32">
        <f>VLOOKUP(K508,'FD DvP'!A$2:F$34,if(A508="D",6,if(A508="TE",5,if(A508="WR",4,if(A508="RB",3,2)))),FALSE)/VLOOKUP("AVG",'FD DvP'!$A$2:$F$34,if(A508="D",6,if(A508="TE",5,if(A508="WR",4,if(A508="RB",3,2)))),false)</f>
        <v>1.048866177</v>
      </c>
      <c r="M508" s="8">
        <f>VLOOKUP(J508,Odds!$L$2:$M$31,2,false)</f>
        <v>22.5</v>
      </c>
      <c r="N508" s="12">
        <f>VLOOKUP(if(A508="DST",K508,J508),'Avg Line'!$A$1:$B$32,2,false)</f>
        <v>22.19</v>
      </c>
      <c r="O508" s="31">
        <f t="shared" si="4"/>
        <v>1.013970257</v>
      </c>
      <c r="P508" s="12">
        <f t="shared" si="5"/>
        <v>13.90551212</v>
      </c>
      <c r="Q508" s="12">
        <f t="shared" si="6"/>
        <v>1.616920014</v>
      </c>
      <c r="R508" s="33">
        <f t="shared" si="7"/>
        <v>0.4139517036</v>
      </c>
      <c r="S508" s="33">
        <f t="shared" si="8"/>
        <v>0.07162865845</v>
      </c>
      <c r="T508" s="33">
        <f t="shared" si="9"/>
        <v>0.00336269072</v>
      </c>
      <c r="U508" s="3">
        <f>iferror(VLOOKUP(B508,Calendar!$A$2:$C$1001,2,false),"TBD")</f>
        <v>15.7</v>
      </c>
      <c r="V508" s="3">
        <f>iferror(VLOOKUP(B508,Calendar!$A$2:$C$1001,3,false),"TBD")</f>
        <v>6.9</v>
      </c>
    </row>
    <row r="509">
      <c r="A509" s="8" t="str">
        <f>VLOOKUP(B509,'FD Salaries'!$M$2:$T$1000,8,false)</f>
        <v>WR</v>
      </c>
      <c r="B509" s="3" t="s">
        <v>219</v>
      </c>
      <c r="C509" s="12" t="str">
        <f>iferror(VLOOKUP(B509,'FD Salaries'!$M$2:$P$1000,3,false)," ")</f>
        <v/>
      </c>
      <c r="D509" s="12" t="str">
        <f>iferror(VLOOKUP(B509,'FD Salaries'!$M$2:$P$1000,4,false)," ")</f>
        <v/>
      </c>
      <c r="E509" s="12">
        <f>VLOOKUP(B509,'FD Salaries'!$M$2:$T$1000,5,false)</f>
        <v>12.24000015</v>
      </c>
      <c r="F509" s="30">
        <f>VLOOKUP(B509,'FD Salaries'!$M$2:$N$1000,2,false)</f>
        <v>7000</v>
      </c>
      <c r="G509" s="31">
        <f t="shared" si="1"/>
        <v>14</v>
      </c>
      <c r="H509" s="31">
        <f t="shared" si="2"/>
        <v>21</v>
      </c>
      <c r="I509" s="31">
        <f t="shared" si="3"/>
        <v>28</v>
      </c>
      <c r="J509" s="3" t="str">
        <f>VLOOKUP(B509,'FD Salaries'!$M$2:$T$1000,6,false)</f>
        <v>CLE</v>
      </c>
      <c r="K509" s="3" t="str">
        <f>VLOOKUP(B509,'FD Salaries'!$M$2:$T$1000,7,false)</f>
        <v>TEN</v>
      </c>
      <c r="L509" s="32">
        <f>VLOOKUP(K509,'FD DvP'!A$2:F$34,if(A509="D",6,if(A509="TE",5,if(A509="WR",4,if(A509="RB",3,2)))),FALSE)/VLOOKUP("AVG",'FD DvP'!$A$2:$F$34,if(A509="D",6,if(A509="TE",5,if(A509="WR",4,if(A509="RB",3,2)))),false)</f>
        <v>0.8827850527</v>
      </c>
      <c r="M509" s="8">
        <f>VLOOKUP(J509,Odds!$L$2:$M$31,2,false)</f>
        <v>19.25</v>
      </c>
      <c r="N509" s="12">
        <f>VLOOKUP(if(A509="DST",K509,J509),'Avg Line'!$A$1:$B$32,2,false)</f>
        <v>18.5</v>
      </c>
      <c r="O509" s="31">
        <f t="shared" si="4"/>
        <v>1.040540541</v>
      </c>
      <c r="P509" s="12">
        <f t="shared" si="5"/>
        <v>11.24334144</v>
      </c>
      <c r="Q509" s="12">
        <f t="shared" si="6"/>
        <v>1.606191635</v>
      </c>
      <c r="R509" s="33" t="str">
        <f t="shared" si="7"/>
        <v>TBD</v>
      </c>
      <c r="S509" s="33" t="str">
        <f t="shared" si="8"/>
        <v>TBD</v>
      </c>
      <c r="T509" s="33" t="str">
        <f t="shared" si="9"/>
        <v>TBD</v>
      </c>
      <c r="U509" s="3" t="str">
        <f>iferror(VLOOKUP(B509,Calendar!$A$2:$C$1001,2,false),"TBD")</f>
        <v>TBD</v>
      </c>
      <c r="V509" s="3" t="str">
        <f>iferror(VLOOKUP(B509,Calendar!$A$2:$C$1001,3,false),"TBD")</f>
        <v>TBD</v>
      </c>
    </row>
    <row r="510">
      <c r="A510" s="8" t="str">
        <f>VLOOKUP(B510,'FD Salaries'!$M$2:$T$1000,8,false)</f>
        <v>WR</v>
      </c>
      <c r="B510" s="3" t="s">
        <v>272</v>
      </c>
      <c r="C510" s="12" t="str">
        <f>iferror(VLOOKUP(B510,'FD Salaries'!$M$2:$P$1000,3,false)," ")</f>
        <v>Q</v>
      </c>
      <c r="D510" s="12" t="str">
        <f>iferror(VLOOKUP(B510,'FD Salaries'!$M$2:$P$1000,4,false)," ")</f>
        <v>Ankle</v>
      </c>
      <c r="E510" s="12">
        <f>VLOOKUP(B510,'FD Salaries'!$M$2:$T$1000,5,false)</f>
        <v>10.1</v>
      </c>
      <c r="F510" s="30">
        <f>VLOOKUP(B510,'FD Salaries'!$M$2:$N$1000,2,false)</f>
        <v>5900</v>
      </c>
      <c r="G510" s="31">
        <f t="shared" si="1"/>
        <v>11.8</v>
      </c>
      <c r="H510" s="31">
        <f t="shared" si="2"/>
        <v>17.7</v>
      </c>
      <c r="I510" s="31">
        <f t="shared" si="3"/>
        <v>23.6</v>
      </c>
      <c r="J510" s="3" t="str">
        <f>VLOOKUP(B510,'FD Salaries'!$M$2:$T$1000,6,false)</f>
        <v>BAL</v>
      </c>
      <c r="K510" s="3" t="str">
        <f>VLOOKUP(B510,'FD Salaries'!$M$2:$T$1000,7,false)</f>
        <v>NYG</v>
      </c>
      <c r="L510" s="32">
        <f>VLOOKUP(K510,'FD DvP'!A$2:F$34,if(A510="D",6,if(A510="TE",5,if(A510="WR",4,if(A510="RB",3,2)))),FALSE)/VLOOKUP("AVG",'FD DvP'!$A$2:$F$34,if(A510="D",6,if(A510="TE",5,if(A510="WR",4,if(A510="RB",3,2)))),false)</f>
        <v>1.074417119</v>
      </c>
      <c r="M510" s="8">
        <f>VLOOKUP(J510,Odds!$L$2:$M$31,2,false)</f>
        <v>20.75</v>
      </c>
      <c r="N510" s="12">
        <f>VLOOKUP(if(A510="DST",K510,J510),'Avg Line'!$A$1:$B$32,2,false)</f>
        <v>23.8</v>
      </c>
      <c r="O510" s="31">
        <f t="shared" si="4"/>
        <v>0.8718487395</v>
      </c>
      <c r="P510" s="12">
        <f t="shared" si="5"/>
        <v>9.460965031</v>
      </c>
      <c r="Q510" s="12">
        <f t="shared" si="6"/>
        <v>1.603553395</v>
      </c>
      <c r="R510" s="33" t="str">
        <f t="shared" si="7"/>
        <v>TBD</v>
      </c>
      <c r="S510" s="33" t="str">
        <f t="shared" si="8"/>
        <v>TBD</v>
      </c>
      <c r="T510" s="33" t="str">
        <f t="shared" si="9"/>
        <v>TBD</v>
      </c>
      <c r="U510" s="3" t="str">
        <f>iferror(VLOOKUP(B510,Calendar!$A$2:$C$1001,2,false),"TBD")</f>
        <v>TBD</v>
      </c>
      <c r="V510" s="3" t="str">
        <f>iferror(VLOOKUP(B510,Calendar!$A$2:$C$1001,3,false),"TBD")</f>
        <v>TBD</v>
      </c>
    </row>
    <row r="511">
      <c r="A511" s="8" t="str">
        <f>VLOOKUP(B511,'FD Salaries'!$M$2:$T$1000,8,false)</f>
        <v>WR</v>
      </c>
      <c r="B511" s="3" t="s">
        <v>231</v>
      </c>
      <c r="C511" s="12" t="str">
        <f>iferror(VLOOKUP(B511,'FD Salaries'!$M$2:$P$1000,3,false)," ")</f>
        <v>Q</v>
      </c>
      <c r="D511" s="12" t="str">
        <f>iferror(VLOOKUP(B511,'FD Salaries'!$M$2:$P$1000,4,false)," ")</f>
        <v>Shoulder</v>
      </c>
      <c r="E511" s="12">
        <f>VLOOKUP(B511,'FD Salaries'!$M$2:$T$1000,5,false)</f>
        <v>11.96666718</v>
      </c>
      <c r="F511" s="30">
        <f>VLOOKUP(B511,'FD Salaries'!$M$2:$N$1000,2,false)</f>
        <v>6600</v>
      </c>
      <c r="G511" s="31">
        <f t="shared" si="1"/>
        <v>13.2</v>
      </c>
      <c r="H511" s="31">
        <f t="shared" si="2"/>
        <v>19.8</v>
      </c>
      <c r="I511" s="31">
        <f t="shared" si="3"/>
        <v>26.4</v>
      </c>
      <c r="J511" s="3" t="str">
        <f>VLOOKUP(B511,'FD Salaries'!$M$2:$T$1000,6,false)</f>
        <v>NYJ</v>
      </c>
      <c r="K511" s="3" t="str">
        <f>VLOOKUP(B511,'FD Salaries'!$M$2:$T$1000,7,false)</f>
        <v>ARI</v>
      </c>
      <c r="L511" s="32">
        <f>VLOOKUP(K511,'FD DvP'!A$2:F$34,if(A511="D",6,if(A511="TE",5,if(A511="WR",4,if(A511="RB",3,2)))),FALSE)/VLOOKUP("AVG",'FD DvP'!$A$2:$F$34,if(A511="D",6,if(A511="TE",5,if(A511="WR",4,if(A511="RB",3,2)))),false)</f>
        <v>0.915362504</v>
      </c>
      <c r="M511" s="8">
        <f>VLOOKUP(J511,Odds!$L$2:$M$31,2,false)</f>
        <v>19.5</v>
      </c>
      <c r="N511" s="12">
        <f>VLOOKUP(if(A511="DST",K511,J511),'Avg Line'!$A$1:$B$32,2,false)</f>
        <v>20.3</v>
      </c>
      <c r="O511" s="31">
        <f t="shared" si="4"/>
        <v>0.960591133</v>
      </c>
      <c r="P511" s="12">
        <f t="shared" si="5"/>
        <v>10.52216007</v>
      </c>
      <c r="Q511" s="12">
        <f t="shared" si="6"/>
        <v>1.594266677</v>
      </c>
      <c r="R511" s="33">
        <f t="shared" si="7"/>
        <v>0.543134359</v>
      </c>
      <c r="S511" s="33">
        <f t="shared" si="8"/>
        <v>0.3293652171</v>
      </c>
      <c r="T511" s="33">
        <f t="shared" si="9"/>
        <v>0.1606800783</v>
      </c>
      <c r="U511" s="3">
        <f>iferror(VLOOKUP(B511,Calendar!$A$2:$C$1001,2,false),"TBD")</f>
        <v>14.5</v>
      </c>
      <c r="V511" s="3">
        <f>iferror(VLOOKUP(B511,Calendar!$A$2:$C$1001,3,false),"TBD")</f>
        <v>12</v>
      </c>
    </row>
    <row r="512">
      <c r="A512" s="8" t="str">
        <f>VLOOKUP(B512,'FD Salaries'!$M$2:$T$1000,8,false)</f>
        <v>WR</v>
      </c>
      <c r="B512" s="3" t="s">
        <v>116</v>
      </c>
      <c r="C512" s="12" t="str">
        <f>iferror(VLOOKUP(B512,'FD Salaries'!$M$2:$P$1000,3,false)," ")</f>
        <v/>
      </c>
      <c r="D512" s="12" t="str">
        <f>iferror(VLOOKUP(B512,'FD Salaries'!$M$2:$P$1000,4,false)," ")</f>
        <v/>
      </c>
      <c r="E512" s="12">
        <f>VLOOKUP(B512,'FD Salaries'!$M$2:$T$1000,5,false)</f>
        <v>11.45999985</v>
      </c>
      <c r="F512" s="30">
        <f>VLOOKUP(B512,'FD Salaries'!$M$2:$N$1000,2,false)</f>
        <v>8100</v>
      </c>
      <c r="G512" s="31">
        <f t="shared" si="1"/>
        <v>16.2</v>
      </c>
      <c r="H512" s="31">
        <f t="shared" si="2"/>
        <v>24.3</v>
      </c>
      <c r="I512" s="31">
        <f t="shared" si="3"/>
        <v>32.4</v>
      </c>
      <c r="J512" s="3" t="str">
        <f>VLOOKUP(B512,'FD Salaries'!$M$2:$T$1000,6,false)</f>
        <v>HOU</v>
      </c>
      <c r="K512" s="3" t="str">
        <f>VLOOKUP(B512,'FD Salaries'!$M$2:$T$1000,7,false)</f>
        <v>IND</v>
      </c>
      <c r="L512" s="32">
        <f>VLOOKUP(K512,'FD DvP'!A$2:F$34,if(A512="D",6,if(A512="TE",5,if(A512="WR",4,if(A512="RB",3,2)))),FALSE)/VLOOKUP("AVG",'FD DvP'!$A$2:$F$34,if(A512="D",6,if(A512="TE",5,if(A512="WR",4,if(A512="RB",3,2)))),false)</f>
        <v>0.9728521239</v>
      </c>
      <c r="M512" s="8">
        <f>VLOOKUP(J512,Odds!$L$2:$M$31,2,false)</f>
        <v>24.5</v>
      </c>
      <c r="N512" s="12">
        <f>VLOOKUP(if(A512="DST",K512,J512),'Avg Line'!$A$1:$B$32,2,false)</f>
        <v>21.44</v>
      </c>
      <c r="O512" s="31">
        <f t="shared" si="4"/>
        <v>1.142723881</v>
      </c>
      <c r="P512" s="12">
        <f t="shared" si="5"/>
        <v>12.74009735</v>
      </c>
      <c r="Q512" s="12">
        <f t="shared" si="6"/>
        <v>1.572851525</v>
      </c>
      <c r="R512" s="33">
        <f t="shared" si="7"/>
        <v>0.421555132</v>
      </c>
      <c r="S512" s="33">
        <f t="shared" si="8"/>
        <v>0.1487831242</v>
      </c>
      <c r="T512" s="33">
        <f t="shared" si="9"/>
        <v>0.0296868028</v>
      </c>
      <c r="U512" s="3">
        <f>iferror(VLOOKUP(B512,Calendar!$A$2:$C$1001,2,false),"TBD")</f>
        <v>14.3</v>
      </c>
      <c r="V512" s="3">
        <f>iferror(VLOOKUP(B512,Calendar!$A$2:$C$1001,3,false),"TBD")</f>
        <v>9.6</v>
      </c>
    </row>
    <row r="513">
      <c r="A513" s="8" t="str">
        <f>VLOOKUP(B513,'FD Salaries'!$M$2:$T$1000,8,false)</f>
        <v>WR</v>
      </c>
      <c r="B513" s="3" t="s">
        <v>437</v>
      </c>
      <c r="C513" s="12" t="str">
        <f>iferror(VLOOKUP(B513,'FD Salaries'!$M$2:$P$1000,3,false)," ")</f>
        <v/>
      </c>
      <c r="D513" s="12" t="str">
        <f>iferror(VLOOKUP(B513,'FD Salaries'!$M$2:$P$1000,4,false)," ")</f>
        <v/>
      </c>
      <c r="E513" s="12">
        <f>VLOOKUP(B513,'FD Salaries'!$M$2:$T$1000,5,false)</f>
        <v>9.024999619</v>
      </c>
      <c r="F513" s="30">
        <f>VLOOKUP(B513,'FD Salaries'!$M$2:$N$1000,2,false)</f>
        <v>6200</v>
      </c>
      <c r="G513" s="31">
        <f t="shared" si="1"/>
        <v>12.4</v>
      </c>
      <c r="H513" s="31">
        <f t="shared" si="2"/>
        <v>18.6</v>
      </c>
      <c r="I513" s="31">
        <f t="shared" si="3"/>
        <v>24.8</v>
      </c>
      <c r="J513" s="3" t="str">
        <f>VLOOKUP(B513,'FD Salaries'!$M$2:$T$1000,6,false)</f>
        <v>JAC</v>
      </c>
      <c r="K513" s="3" t="str">
        <f>VLOOKUP(B513,'FD Salaries'!$M$2:$T$1000,7,false)</f>
        <v>CHI</v>
      </c>
      <c r="L513" s="32">
        <f>VLOOKUP(K513,'FD DvP'!A$2:F$34,if(A513="D",6,if(A513="TE",5,if(A513="WR",4,if(A513="RB",3,2)))),FALSE)/VLOOKUP("AVG",'FD DvP'!$A$2:$F$34,if(A513="D",6,if(A513="TE",5,if(A513="WR",4,if(A513="RB",3,2)))),false)</f>
        <v>1.048866177</v>
      </c>
      <c r="M513" s="8">
        <f>VLOOKUP(J513,Odds!$L$2:$M$31,2,false)</f>
        <v>22.5</v>
      </c>
      <c r="N513" s="12">
        <f>VLOOKUP(if(A513="DST",K513,J513),'Avg Line'!$A$1:$B$32,2,false)</f>
        <v>22.19</v>
      </c>
      <c r="O513" s="31">
        <f t="shared" si="4"/>
        <v>1.013970257</v>
      </c>
      <c r="P513" s="12">
        <f t="shared" si="5"/>
        <v>9.598259534</v>
      </c>
      <c r="Q513" s="12">
        <f t="shared" si="6"/>
        <v>1.548106376</v>
      </c>
      <c r="R513" s="33">
        <f t="shared" si="7"/>
        <v>0.2266273524</v>
      </c>
      <c r="S513" s="33">
        <f t="shared" si="8"/>
        <v>0.00005905891242</v>
      </c>
      <c r="T513" s="33">
        <f t="shared" si="9"/>
        <v>0</v>
      </c>
      <c r="U513" s="3">
        <f>iferror(VLOOKUP(B513,Calendar!$A$2:$C$1001,2,false),"TBD")</f>
        <v>10.9</v>
      </c>
      <c r="V513" s="3">
        <f>iferror(VLOOKUP(B513,Calendar!$A$2:$C$1001,3,false),"TBD")</f>
        <v>2</v>
      </c>
    </row>
    <row r="514">
      <c r="A514" s="8" t="str">
        <f>VLOOKUP(B514,'FD Salaries'!$M$2:$T$1000,8,false)</f>
        <v>WR</v>
      </c>
      <c r="B514" s="3" t="s">
        <v>559</v>
      </c>
      <c r="C514" s="12" t="str">
        <f>iferror(VLOOKUP(B514,'FD Salaries'!$M$2:$P$1000,3,false)," ")</f>
        <v/>
      </c>
      <c r="D514" s="12" t="str">
        <f>iferror(VLOOKUP(B514,'FD Salaries'!$M$2:$P$1000,4,false)," ")</f>
        <v/>
      </c>
      <c r="E514" s="12">
        <f>VLOOKUP(B514,'FD Salaries'!$M$2:$T$1000,5,false)</f>
        <v>5.7</v>
      </c>
      <c r="F514" s="30">
        <f>VLOOKUP(B514,'FD Salaries'!$M$2:$N$1000,2,false)</f>
        <v>5100</v>
      </c>
      <c r="G514" s="31">
        <f t="shared" si="1"/>
        <v>10.2</v>
      </c>
      <c r="H514" s="31">
        <f t="shared" si="2"/>
        <v>15.3</v>
      </c>
      <c r="I514" s="31">
        <f t="shared" si="3"/>
        <v>20.4</v>
      </c>
      <c r="J514" s="3" t="str">
        <f>VLOOKUP(B514,'FD Salaries'!$M$2:$T$1000,6,false)</f>
        <v>NE</v>
      </c>
      <c r="K514" s="3" t="str">
        <f>VLOOKUP(B514,'FD Salaries'!$M$2:$T$1000,7,false)</f>
        <v>CIN</v>
      </c>
      <c r="L514" s="32">
        <f>VLOOKUP(K514,'FD DvP'!A$2:F$34,if(A514="D",6,if(A514="TE",5,if(A514="WR",4,if(A514="RB",3,2)))),FALSE)/VLOOKUP("AVG",'FD DvP'!$A$2:$F$34,if(A514="D",6,if(A514="TE",5,if(A514="WR",4,if(A514="RB",3,2)))),false)</f>
        <v>1.097412967</v>
      </c>
      <c r="M514" s="8">
        <f>VLOOKUP(J514,Odds!$L$2:$M$31,2,false)</f>
        <v>28</v>
      </c>
      <c r="N514" s="12">
        <f>VLOOKUP(if(A514="DST",K514,J514),'Avg Line'!$A$1:$B$32,2,false)</f>
        <v>22.35</v>
      </c>
      <c r="O514" s="31">
        <f t="shared" si="4"/>
        <v>1.252796421</v>
      </c>
      <c r="P514" s="12">
        <f t="shared" si="5"/>
        <v>7.836559711</v>
      </c>
      <c r="Q514" s="12">
        <f t="shared" si="6"/>
        <v>1.536580336</v>
      </c>
      <c r="R514" s="33">
        <f t="shared" si="7"/>
        <v>0.4278627077</v>
      </c>
      <c r="S514" s="33">
        <f t="shared" si="8"/>
        <v>0.1992911626</v>
      </c>
      <c r="T514" s="33">
        <f t="shared" si="9"/>
        <v>0.06597026641</v>
      </c>
      <c r="U514" s="3">
        <f>iferror(VLOOKUP(B514,Calendar!$A$2:$C$1001,2,false),"TBD")</f>
        <v>8.8</v>
      </c>
      <c r="V514" s="3">
        <f>iferror(VLOOKUP(B514,Calendar!$A$2:$C$1001,3,false),"TBD")</f>
        <v>7.7</v>
      </c>
    </row>
    <row r="515">
      <c r="A515" s="8" t="str">
        <f>VLOOKUP(B515,'FD Salaries'!$M$2:$T$1000,8,false)</f>
        <v>WR</v>
      </c>
      <c r="B515" s="3" t="s">
        <v>39</v>
      </c>
      <c r="C515" s="12" t="str">
        <f>iferror(VLOOKUP(B515,'FD Salaries'!$M$2:$P$1000,3,false)," ")</f>
        <v/>
      </c>
      <c r="D515" s="12" t="str">
        <f>iferror(VLOOKUP(B515,'FD Salaries'!$M$2:$P$1000,4,false)," ")</f>
        <v/>
      </c>
      <c r="E515" s="12">
        <f>VLOOKUP(B515,'FD Salaries'!$M$2:$T$1000,5,false)</f>
        <v>16.36000061</v>
      </c>
      <c r="F515" s="30">
        <f>VLOOKUP(B515,'FD Salaries'!$M$2:$N$1000,2,false)</f>
        <v>8400</v>
      </c>
      <c r="G515" s="31">
        <f t="shared" si="1"/>
        <v>16.8</v>
      </c>
      <c r="H515" s="31">
        <f t="shared" si="2"/>
        <v>25.2</v>
      </c>
      <c r="I515" s="31">
        <f t="shared" si="3"/>
        <v>33.6</v>
      </c>
      <c r="J515" s="3" t="str">
        <f>VLOOKUP(B515,'FD Salaries'!$M$2:$T$1000,6,false)</f>
        <v>CIN</v>
      </c>
      <c r="K515" s="3" t="str">
        <f>VLOOKUP(B515,'FD Salaries'!$M$2:$T$1000,7,false)</f>
        <v>NE</v>
      </c>
      <c r="L515" s="32">
        <f>VLOOKUP(K515,'FD DvP'!A$2:F$34,if(A515="D",6,if(A515="TE",5,if(A515="WR",4,if(A515="RB",3,2)))),FALSE)/VLOOKUP("AVG",'FD DvP'!$A$2:$F$34,if(A515="D",6,if(A515="TE",5,if(A515="WR",4,if(A515="RB",3,2)))),false)</f>
        <v>0.9396358991</v>
      </c>
      <c r="M515" s="8">
        <f>VLOOKUP(J515,Odds!$L$2:$M$31,2,false)</f>
        <v>19</v>
      </c>
      <c r="N515" s="12">
        <f>VLOOKUP(if(A515="DST",K515,J515),'Avg Line'!$A$1:$B$32,2,false)</f>
        <v>23.35</v>
      </c>
      <c r="O515" s="31">
        <f t="shared" si="4"/>
        <v>0.8137044968</v>
      </c>
      <c r="P515" s="12">
        <f t="shared" si="5"/>
        <v>12.50862671</v>
      </c>
      <c r="Q515" s="12">
        <f t="shared" si="6"/>
        <v>1.489122228</v>
      </c>
      <c r="R515" s="33">
        <f t="shared" si="7"/>
        <v>0.611745367</v>
      </c>
      <c r="S515" s="33">
        <f t="shared" si="8"/>
        <v>0.3981785581</v>
      </c>
      <c r="T515" s="33">
        <f t="shared" si="9"/>
        <v>0.2118553986</v>
      </c>
      <c r="U515" s="3">
        <f>iferror(VLOOKUP(B515,Calendar!$A$2:$C$1001,2,false),"TBD")</f>
        <v>21.2</v>
      </c>
      <c r="V515" s="3">
        <f>iferror(VLOOKUP(B515,Calendar!$A$2:$C$1001,3,false),"TBD")</f>
        <v>15.5</v>
      </c>
    </row>
    <row r="516">
      <c r="A516" s="8" t="str">
        <f>VLOOKUP(B516,'FD Salaries'!$M$2:$T$1000,8,false)</f>
        <v>WR</v>
      </c>
      <c r="B516" s="3" t="s">
        <v>93</v>
      </c>
      <c r="C516" s="12" t="str">
        <f>iferror(VLOOKUP(B516,'FD Salaries'!$M$2:$P$1000,3,false)," ")</f>
        <v/>
      </c>
      <c r="D516" s="12" t="str">
        <f>iferror(VLOOKUP(B516,'FD Salaries'!$M$2:$P$1000,4,false)," ")</f>
        <v/>
      </c>
      <c r="E516" s="12">
        <f>VLOOKUP(B516,'FD Salaries'!$M$2:$T$1000,5,false)</f>
        <v>17.23999939</v>
      </c>
      <c r="F516" s="30">
        <f>VLOOKUP(B516,'FD Salaries'!$M$2:$N$1000,2,false)</f>
        <v>7900</v>
      </c>
      <c r="G516" s="31">
        <f t="shared" si="1"/>
        <v>15.8</v>
      </c>
      <c r="H516" s="31">
        <f t="shared" si="2"/>
        <v>23.7</v>
      </c>
      <c r="I516" s="31">
        <f t="shared" si="3"/>
        <v>31.6</v>
      </c>
      <c r="J516" s="3" t="str">
        <f>VLOOKUP(B516,'FD Salaries'!$M$2:$T$1000,6,false)</f>
        <v>IND</v>
      </c>
      <c r="K516" s="3" t="str">
        <f>VLOOKUP(B516,'FD Salaries'!$M$2:$T$1000,7,false)</f>
        <v>HOU</v>
      </c>
      <c r="L516" s="32">
        <f>VLOOKUP(K516,'FD DvP'!A$2:F$34,if(A516="D",6,if(A516="TE",5,if(A516="WR",4,if(A516="RB",3,2)))),FALSE)/VLOOKUP("AVG",'FD DvP'!$A$2:$F$34,if(A516="D",6,if(A516="TE",5,if(A516="WR",4,if(A516="RB",3,2)))),false)</f>
        <v>0.7863302459</v>
      </c>
      <c r="M516" s="8">
        <f>VLOOKUP(J516,Odds!$L$2:$M$31,2,false)</f>
        <v>21.5</v>
      </c>
      <c r="N516" s="12">
        <f>VLOOKUP(if(A516="DST",K516,J516),'Avg Line'!$A$1:$B$32,2,false)</f>
        <v>24.8</v>
      </c>
      <c r="O516" s="31">
        <f t="shared" si="4"/>
        <v>0.8669354839</v>
      </c>
      <c r="P516" s="12">
        <f t="shared" si="5"/>
        <v>11.75246607</v>
      </c>
      <c r="Q516" s="12">
        <f t="shared" si="6"/>
        <v>1.487653933</v>
      </c>
      <c r="R516" s="33">
        <f t="shared" si="7"/>
        <v>0.6858521241</v>
      </c>
      <c r="S516" s="33">
        <f t="shared" si="8"/>
        <v>0.4432015032</v>
      </c>
      <c r="T516" s="33">
        <f t="shared" si="9"/>
        <v>0.2206970278</v>
      </c>
      <c r="U516" s="3">
        <f>iferror(VLOOKUP(B516,Calendar!$A$2:$C$1001,2,false),"TBD")</f>
        <v>21.9</v>
      </c>
      <c r="V516" s="3">
        <f>iferror(VLOOKUP(B516,Calendar!$A$2:$C$1001,3,false),"TBD")</f>
        <v>12.6</v>
      </c>
    </row>
    <row r="517">
      <c r="A517" s="8" t="str">
        <f>VLOOKUP(B517,'FD Salaries'!$M$2:$T$1000,8,false)</f>
        <v>WR</v>
      </c>
      <c r="B517" s="3" t="s">
        <v>495</v>
      </c>
      <c r="C517" s="12" t="str">
        <f>iferror(VLOOKUP(B517,'FD Salaries'!$M$2:$P$1000,3,false)," ")</f>
        <v/>
      </c>
      <c r="D517" s="12" t="str">
        <f>iferror(VLOOKUP(B517,'FD Salaries'!$M$2:$P$1000,4,false)," ")</f>
        <v/>
      </c>
      <c r="E517" s="12">
        <f>VLOOKUP(B517,'FD Salaries'!$M$2:$T$1000,5,false)</f>
        <v>5.579999924</v>
      </c>
      <c r="F517" s="30">
        <f>VLOOKUP(B517,'FD Salaries'!$M$2:$N$1000,2,false)</f>
        <v>5100</v>
      </c>
      <c r="G517" s="31">
        <f t="shared" si="1"/>
        <v>10.2</v>
      </c>
      <c r="H517" s="31">
        <f t="shared" si="2"/>
        <v>15.3</v>
      </c>
      <c r="I517" s="31">
        <f t="shared" si="3"/>
        <v>20.4</v>
      </c>
      <c r="J517" s="3" t="str">
        <f>VLOOKUP(B517,'FD Salaries'!$M$2:$T$1000,6,false)</f>
        <v>TEN</v>
      </c>
      <c r="K517" s="3" t="str">
        <f>VLOOKUP(B517,'FD Salaries'!$M$2:$T$1000,7,false)</f>
        <v>CLE</v>
      </c>
      <c r="L517" s="32">
        <f>VLOOKUP(K517,'FD DvP'!A$2:F$34,if(A517="D",6,if(A517="TE",5,if(A517="WR",4,if(A517="RB",3,2)))),FALSE)/VLOOKUP("AVG",'FD DvP'!$A$2:$F$34,if(A517="D",6,if(A517="TE",5,if(A517="WR",4,if(A517="RB",3,2)))),false)</f>
        <v>1.04950495</v>
      </c>
      <c r="M517" s="8">
        <f>VLOOKUP(J517,Odds!$L$2:$M$31,2,false)</f>
        <v>26.25</v>
      </c>
      <c r="N517" s="12">
        <f>VLOOKUP(if(A517="DST",K517,J517),'Avg Line'!$A$1:$B$32,2,false)</f>
        <v>20.3</v>
      </c>
      <c r="O517" s="31">
        <f t="shared" si="4"/>
        <v>1.293103448</v>
      </c>
      <c r="P517" s="12">
        <f t="shared" si="5"/>
        <v>7.572720962</v>
      </c>
      <c r="Q517" s="12">
        <f t="shared" si="6"/>
        <v>1.484847247</v>
      </c>
      <c r="R517" s="33">
        <f t="shared" si="7"/>
        <v>0.2668978779</v>
      </c>
      <c r="S517" s="33">
        <f t="shared" si="8"/>
        <v>0.03958216336</v>
      </c>
      <c r="T517" s="33">
        <f t="shared" si="9"/>
        <v>0.00193302827</v>
      </c>
      <c r="U517" s="3">
        <f>iferror(VLOOKUP(B517,Calendar!$A$2:$C$1001,2,false),"TBD")</f>
        <v>7.4</v>
      </c>
      <c r="V517" s="3">
        <f>iferror(VLOOKUP(B517,Calendar!$A$2:$C$1001,3,false),"TBD")</f>
        <v>4.5</v>
      </c>
    </row>
    <row r="518">
      <c r="A518" s="8" t="str">
        <f>VLOOKUP(B518,'FD Salaries'!$M$2:$T$1000,8,false)</f>
        <v>WR</v>
      </c>
      <c r="B518" s="3" t="s">
        <v>203</v>
      </c>
      <c r="C518" s="12" t="str">
        <f>iferror(VLOOKUP(B518,'FD Salaries'!$M$2:$P$1000,3,false)," ")</f>
        <v/>
      </c>
      <c r="D518" s="12" t="str">
        <f>iferror(VLOOKUP(B518,'FD Salaries'!$M$2:$P$1000,4,false)," ")</f>
        <v/>
      </c>
      <c r="E518" s="12">
        <f>VLOOKUP(B518,'FD Salaries'!$M$2:$T$1000,5,false)</f>
        <v>10.07499981</v>
      </c>
      <c r="F518" s="30">
        <f>VLOOKUP(B518,'FD Salaries'!$M$2:$N$1000,2,false)</f>
        <v>6900</v>
      </c>
      <c r="G518" s="31">
        <f t="shared" si="1"/>
        <v>13.8</v>
      </c>
      <c r="H518" s="31">
        <f t="shared" si="2"/>
        <v>20.7</v>
      </c>
      <c r="I518" s="31">
        <f t="shared" si="3"/>
        <v>27.6</v>
      </c>
      <c r="J518" s="3" t="str">
        <f>VLOOKUP(B518,'FD Salaries'!$M$2:$T$1000,6,false)</f>
        <v>KC</v>
      </c>
      <c r="K518" s="3" t="str">
        <f>VLOOKUP(B518,'FD Salaries'!$M$2:$T$1000,7,false)</f>
        <v>OAK</v>
      </c>
      <c r="L518" s="32">
        <f>VLOOKUP(K518,'FD DvP'!A$2:F$34,if(A518="D",6,if(A518="TE",5,if(A518="WR",4,if(A518="RB",3,2)))),FALSE)/VLOOKUP("AVG",'FD DvP'!$A$2:$F$34,if(A518="D",6,if(A518="TE",5,if(A518="WR",4,if(A518="RB",3,2)))),false)</f>
        <v>1.388693708</v>
      </c>
      <c r="M518" s="8">
        <f>VLOOKUP(J518,Odds!$L$2:$M$31,2,false)</f>
        <v>22.75</v>
      </c>
      <c r="N518" s="12">
        <f>VLOOKUP(if(A518="DST",K518,J518),'Avg Line'!$A$1:$B$32,2,false)</f>
        <v>31.17</v>
      </c>
      <c r="O518" s="31">
        <f t="shared" si="4"/>
        <v>0.7298684633</v>
      </c>
      <c r="P518" s="12">
        <f t="shared" si="5"/>
        <v>10.21165451</v>
      </c>
      <c r="Q518" s="12">
        <f t="shared" si="6"/>
        <v>1.47994993</v>
      </c>
      <c r="R518" s="33">
        <f t="shared" si="7"/>
        <v>0.3820885778</v>
      </c>
      <c r="S518" s="33">
        <f t="shared" si="8"/>
        <v>0.02143368211</v>
      </c>
      <c r="T518" s="33">
        <f t="shared" si="9"/>
        <v>0.0000884172852</v>
      </c>
      <c r="U518" s="3">
        <f>iferror(VLOOKUP(B518,Calendar!$A$2:$C$1001,2,false),"TBD")</f>
        <v>12.6</v>
      </c>
      <c r="V518" s="3">
        <f>iferror(VLOOKUP(B518,Calendar!$A$2:$C$1001,3,false),"TBD")</f>
        <v>4</v>
      </c>
    </row>
    <row r="519">
      <c r="A519" s="8" t="str">
        <f>VLOOKUP(B519,'FD Salaries'!$M$2:$T$1000,8,false)</f>
        <v>WR</v>
      </c>
      <c r="B519" s="3" t="s">
        <v>651</v>
      </c>
      <c r="C519" s="12" t="str">
        <f>iferror(VLOOKUP(B519,'FD Salaries'!$M$2:$P$1000,3,false)," ")</f>
        <v/>
      </c>
      <c r="D519" s="12" t="str">
        <f>iferror(VLOOKUP(B519,'FD Salaries'!$M$2:$P$1000,4,false)," ")</f>
        <v/>
      </c>
      <c r="E519" s="12">
        <f>VLOOKUP(B519,'FD Salaries'!$M$2:$T$1000,5,false)</f>
        <v>6.224999905</v>
      </c>
      <c r="F519" s="30">
        <f>VLOOKUP(B519,'FD Salaries'!$M$2:$N$1000,2,false)</f>
        <v>4500</v>
      </c>
      <c r="G519" s="31">
        <f t="shared" si="1"/>
        <v>9</v>
      </c>
      <c r="H519" s="31">
        <f t="shared" si="2"/>
        <v>13.5</v>
      </c>
      <c r="I519" s="31">
        <f t="shared" si="3"/>
        <v>18</v>
      </c>
      <c r="J519" s="3" t="str">
        <f>VLOOKUP(B519,'FD Salaries'!$M$2:$T$1000,6,false)</f>
        <v>JAC</v>
      </c>
      <c r="K519" s="3" t="str">
        <f>VLOOKUP(B519,'FD Salaries'!$M$2:$T$1000,7,false)</f>
        <v>CHI</v>
      </c>
      <c r="L519" s="32">
        <f>VLOOKUP(K519,'FD DvP'!A$2:F$34,if(A519="D",6,if(A519="TE",5,if(A519="WR",4,if(A519="RB",3,2)))),FALSE)/VLOOKUP("AVG",'FD DvP'!$A$2:$F$34,if(A519="D",6,if(A519="TE",5,if(A519="WR",4,if(A519="RB",3,2)))),false)</f>
        <v>1.048866177</v>
      </c>
      <c r="M519" s="8">
        <f>VLOOKUP(J519,Odds!$L$2:$M$31,2,false)</f>
        <v>22.5</v>
      </c>
      <c r="N519" s="12">
        <f>VLOOKUP(if(A519="DST",K519,J519),'Avg Line'!$A$1:$B$32,2,false)</f>
        <v>22.19</v>
      </c>
      <c r="O519" s="31">
        <f t="shared" si="4"/>
        <v>1.013970257</v>
      </c>
      <c r="P519" s="12">
        <f t="shared" si="5"/>
        <v>6.620406339</v>
      </c>
      <c r="Q519" s="12">
        <f t="shared" si="6"/>
        <v>1.471201409</v>
      </c>
      <c r="R519" s="33">
        <f t="shared" si="7"/>
        <v>0.4120704479</v>
      </c>
      <c r="S519" s="33">
        <f t="shared" si="8"/>
        <v>0.0704804392</v>
      </c>
      <c r="T519" s="33">
        <f t="shared" si="9"/>
        <v>0.003242226098</v>
      </c>
      <c r="U519" s="3">
        <f>iferror(VLOOKUP(B519,Calendar!$A$2:$C$1001,2,false),"TBD")</f>
        <v>8.2</v>
      </c>
      <c r="V519" s="3">
        <f>iferror(VLOOKUP(B519,Calendar!$A$2:$C$1001,3,false),"TBD")</f>
        <v>3.6</v>
      </c>
    </row>
    <row r="520">
      <c r="A520" s="8" t="str">
        <f>VLOOKUP(B520,'FD Salaries'!$M$2:$T$1000,8,false)</f>
        <v>WR</v>
      </c>
      <c r="B520" s="3" t="s">
        <v>170</v>
      </c>
      <c r="C520" s="12" t="str">
        <f>iferror(VLOOKUP(B520,'FD Salaries'!$M$2:$P$1000,3,false)," ")</f>
        <v/>
      </c>
      <c r="D520" s="12" t="str">
        <f>iferror(VLOOKUP(B520,'FD Salaries'!$M$2:$P$1000,4,false)," ")</f>
        <v/>
      </c>
      <c r="E520" s="12">
        <f>VLOOKUP(B520,'FD Salaries'!$M$2:$T$1000,5,false)</f>
        <v>7.640000153</v>
      </c>
      <c r="F520" s="30">
        <f>VLOOKUP(B520,'FD Salaries'!$M$2:$N$1000,2,false)</f>
        <v>7200</v>
      </c>
      <c r="G520" s="31">
        <f t="shared" si="1"/>
        <v>14.4</v>
      </c>
      <c r="H520" s="31">
        <f t="shared" si="2"/>
        <v>21.6</v>
      </c>
      <c r="I520" s="31">
        <f t="shared" si="3"/>
        <v>28.8</v>
      </c>
      <c r="J520" s="3" t="str">
        <f>VLOOKUP(B520,'FD Salaries'!$M$2:$T$1000,6,false)</f>
        <v>NE</v>
      </c>
      <c r="K520" s="3" t="str">
        <f>VLOOKUP(B520,'FD Salaries'!$M$2:$T$1000,7,false)</f>
        <v>CIN</v>
      </c>
      <c r="L520" s="32">
        <f>VLOOKUP(K520,'FD DvP'!A$2:F$34,if(A520="D",6,if(A520="TE",5,if(A520="WR",4,if(A520="RB",3,2)))),FALSE)/VLOOKUP("AVG",'FD DvP'!$A$2:$F$34,if(A520="D",6,if(A520="TE",5,if(A520="WR",4,if(A520="RB",3,2)))),false)</f>
        <v>1.097412967</v>
      </c>
      <c r="M520" s="8">
        <f>VLOOKUP(J520,Odds!$L$2:$M$31,2,false)</f>
        <v>28</v>
      </c>
      <c r="N520" s="12">
        <f>VLOOKUP(if(A520="DST",K520,J520),'Avg Line'!$A$1:$B$32,2,false)</f>
        <v>22.35</v>
      </c>
      <c r="O520" s="31">
        <f t="shared" si="4"/>
        <v>1.252796421</v>
      </c>
      <c r="P520" s="12">
        <f t="shared" si="5"/>
        <v>10.50373989</v>
      </c>
      <c r="Q520" s="12">
        <f t="shared" si="6"/>
        <v>1.458852763</v>
      </c>
      <c r="R520" s="33">
        <f t="shared" si="7"/>
        <v>0.1941388155</v>
      </c>
      <c r="S520" s="33">
        <f t="shared" si="8"/>
        <v>0.01146767616</v>
      </c>
      <c r="T520" s="33">
        <f t="shared" si="9"/>
        <v>0.0001137804433</v>
      </c>
      <c r="U520" s="3">
        <f>iferror(VLOOKUP(B520,Calendar!$A$2:$C$1001,2,false),"TBD")</f>
        <v>10</v>
      </c>
      <c r="V520" s="3">
        <f>iferror(VLOOKUP(B520,Calendar!$A$2:$C$1001,3,false),"TBD")</f>
        <v>5.1</v>
      </c>
    </row>
    <row r="521">
      <c r="A521" s="8" t="str">
        <f>VLOOKUP(B521,'FD Salaries'!$M$2:$T$1000,8,false)</f>
        <v>WR</v>
      </c>
      <c r="B521" s="3" t="s">
        <v>432</v>
      </c>
      <c r="C521" s="12" t="str">
        <f>iferror(VLOOKUP(B521,'FD Salaries'!$M$2:$P$1000,3,false)," ")</f>
        <v/>
      </c>
      <c r="D521" s="12" t="str">
        <f>iferror(VLOOKUP(B521,'FD Salaries'!$M$2:$P$1000,4,false)," ")</f>
        <v/>
      </c>
      <c r="E521" s="12">
        <f>VLOOKUP(B521,'FD Salaries'!$M$2:$T$1000,5,false)</f>
        <v>9.780000305</v>
      </c>
      <c r="F521" s="30">
        <f>VLOOKUP(B521,'FD Salaries'!$M$2:$N$1000,2,false)</f>
        <v>5900</v>
      </c>
      <c r="G521" s="31">
        <f t="shared" si="1"/>
        <v>11.8</v>
      </c>
      <c r="H521" s="31">
        <f t="shared" si="2"/>
        <v>17.7</v>
      </c>
      <c r="I521" s="31">
        <f t="shared" si="3"/>
        <v>23.6</v>
      </c>
      <c r="J521" s="3" t="str">
        <f>VLOOKUP(B521,'FD Salaries'!$M$2:$T$1000,6,false)</f>
        <v>NYJ</v>
      </c>
      <c r="K521" s="3" t="str">
        <f>VLOOKUP(B521,'FD Salaries'!$M$2:$T$1000,7,false)</f>
        <v>ARI</v>
      </c>
      <c r="L521" s="32">
        <f>VLOOKUP(K521,'FD DvP'!A$2:F$34,if(A521="D",6,if(A521="TE",5,if(A521="WR",4,if(A521="RB",3,2)))),FALSE)/VLOOKUP("AVG",'FD DvP'!$A$2:$F$34,if(A521="D",6,if(A521="TE",5,if(A521="WR",4,if(A521="RB",3,2)))),false)</f>
        <v>0.915362504</v>
      </c>
      <c r="M521" s="8">
        <f>VLOOKUP(J521,Odds!$L$2:$M$31,2,false)</f>
        <v>19.5</v>
      </c>
      <c r="N521" s="12">
        <f>VLOOKUP(if(A521="DST",K521,J521),'Avg Line'!$A$1:$B$32,2,false)</f>
        <v>20.3</v>
      </c>
      <c r="O521" s="31">
        <f t="shared" si="4"/>
        <v>0.960591133</v>
      </c>
      <c r="P521" s="12">
        <f t="shared" si="5"/>
        <v>8.599447713</v>
      </c>
      <c r="Q521" s="12">
        <f t="shared" si="6"/>
        <v>1.457533511</v>
      </c>
      <c r="R521" s="33">
        <f t="shared" si="7"/>
        <v>0.5632013748</v>
      </c>
      <c r="S521" s="33">
        <f t="shared" si="8"/>
        <v>0.1186389259</v>
      </c>
      <c r="T521" s="33">
        <f t="shared" si="9"/>
        <v>0.005822433733</v>
      </c>
      <c r="U521" s="3">
        <f>iferror(VLOOKUP(B521,Calendar!$A$2:$C$1001,2,false),"TBD")</f>
        <v>12.5</v>
      </c>
      <c r="V521" s="3">
        <f>iferror(VLOOKUP(B521,Calendar!$A$2:$C$1001,3,false),"TBD")</f>
        <v>4.4</v>
      </c>
    </row>
    <row r="522">
      <c r="A522" s="8" t="str">
        <f>VLOOKUP(B522,'FD Salaries'!$M$2:$T$1000,8,false)</f>
        <v>WR</v>
      </c>
      <c r="B522" s="3" t="s">
        <v>382</v>
      </c>
      <c r="C522" s="12" t="str">
        <f>iferror(VLOOKUP(B522,'FD Salaries'!$M$2:$P$1000,3,false)," ")</f>
        <v/>
      </c>
      <c r="D522" s="12" t="str">
        <f>iferror(VLOOKUP(B522,'FD Salaries'!$M$2:$P$1000,4,false)," ")</f>
        <v/>
      </c>
      <c r="E522" s="12">
        <f>VLOOKUP(B522,'FD Salaries'!$M$2:$T$1000,5,false)</f>
        <v>9.550000191</v>
      </c>
      <c r="F522" s="30">
        <f>VLOOKUP(B522,'FD Salaries'!$M$2:$N$1000,2,false)</f>
        <v>6300</v>
      </c>
      <c r="G522" s="31">
        <f t="shared" si="1"/>
        <v>12.6</v>
      </c>
      <c r="H522" s="31">
        <f t="shared" si="2"/>
        <v>18.9</v>
      </c>
      <c r="I522" s="31">
        <f t="shared" si="3"/>
        <v>25.2</v>
      </c>
      <c r="J522" s="3" t="str">
        <f>VLOOKUP(B522,'FD Salaries'!$M$2:$T$1000,6,false)</f>
        <v>MIA</v>
      </c>
      <c r="K522" s="3" t="str">
        <f>VLOOKUP(B522,'FD Salaries'!$M$2:$T$1000,7,false)</f>
        <v>PIT</v>
      </c>
      <c r="L522" s="32">
        <f>VLOOKUP(K522,'FD DvP'!A$2:F$34,if(A522="D",6,if(A522="TE",5,if(A522="WR",4,if(A522="RB",3,2)))),FALSE)/VLOOKUP("AVG",'FD DvP'!$A$2:$F$34,if(A522="D",6,if(A522="TE",5,if(A522="WR",4,if(A522="RB",3,2)))),false)</f>
        <v>0.9773235388</v>
      </c>
      <c r="M522" s="8">
        <f>VLOOKUP(J522,Odds!$L$2:$M$31,2,false)</f>
        <v>20.25</v>
      </c>
      <c r="N522" s="12">
        <f>VLOOKUP(if(A522="DST",K522,J522),'Avg Line'!$A$1:$B$32,2,false)</f>
        <v>20.7</v>
      </c>
      <c r="O522" s="31">
        <f t="shared" si="4"/>
        <v>0.9782608696</v>
      </c>
      <c r="P522" s="12">
        <f t="shared" si="5"/>
        <v>9.130539113</v>
      </c>
      <c r="Q522" s="12">
        <f t="shared" si="6"/>
        <v>1.449291923</v>
      </c>
      <c r="R522" s="33">
        <f t="shared" si="7"/>
        <v>0.4787331609</v>
      </c>
      <c r="S522" s="33">
        <f t="shared" si="8"/>
        <v>0.1858393462</v>
      </c>
      <c r="T522" s="33">
        <f t="shared" si="9"/>
        <v>0.04151821969</v>
      </c>
      <c r="U522" s="3">
        <f>iferror(VLOOKUP(B522,Calendar!$A$2:$C$1001,2,false),"TBD")</f>
        <v>12.2</v>
      </c>
      <c r="V522" s="3">
        <f>iferror(VLOOKUP(B522,Calendar!$A$2:$C$1001,3,false),"TBD")</f>
        <v>7.5</v>
      </c>
    </row>
    <row r="523">
      <c r="A523" s="8" t="str">
        <f>VLOOKUP(B523,'FD Salaries'!$M$2:$T$1000,8,false)</f>
        <v>WR</v>
      </c>
      <c r="B523" s="3" t="s">
        <v>480</v>
      </c>
      <c r="C523" s="12" t="str">
        <f>iferror(VLOOKUP(B523,'FD Salaries'!$M$2:$P$1000,3,false)," ")</f>
        <v/>
      </c>
      <c r="D523" s="12" t="str">
        <f>iferror(VLOOKUP(B523,'FD Salaries'!$M$2:$P$1000,4,false)," ")</f>
        <v/>
      </c>
      <c r="E523" s="12">
        <f>VLOOKUP(B523,'FD Salaries'!$M$2:$T$1000,5,false)</f>
        <v>5.920000076</v>
      </c>
      <c r="F523" s="30">
        <f>VLOOKUP(B523,'FD Salaries'!$M$2:$N$1000,2,false)</f>
        <v>5500</v>
      </c>
      <c r="G523" s="31">
        <f t="shared" si="1"/>
        <v>11</v>
      </c>
      <c r="H523" s="31">
        <f t="shared" si="2"/>
        <v>16.5</v>
      </c>
      <c r="I523" s="31">
        <f t="shared" si="3"/>
        <v>22</v>
      </c>
      <c r="J523" s="3" t="str">
        <f>VLOOKUP(B523,'FD Salaries'!$M$2:$T$1000,6,false)</f>
        <v>BUF</v>
      </c>
      <c r="K523" s="3" t="str">
        <f>VLOOKUP(B523,'FD Salaries'!$M$2:$T$1000,7,false)</f>
        <v>SF</v>
      </c>
      <c r="L523" s="32">
        <f>VLOOKUP(K523,'FD DvP'!A$2:F$34,if(A523="D",6,if(A523="TE",5,if(A523="WR",4,if(A523="RB",3,2)))),FALSE)/VLOOKUP("AVG",'FD DvP'!$A$2:$F$34,if(A523="D",6,if(A523="TE",5,if(A523="WR",4,if(A523="RB",3,2)))),false)</f>
        <v>1.061002874</v>
      </c>
      <c r="M523" s="8">
        <f>VLOOKUP(J523,Odds!$L$2:$M$31,2,false)</f>
        <v>26.25</v>
      </c>
      <c r="N523" s="12">
        <f>VLOOKUP(if(A523="DST",K523,J523),'Avg Line'!$A$1:$B$32,2,false)</f>
        <v>20.75</v>
      </c>
      <c r="O523" s="31">
        <f t="shared" si="4"/>
        <v>1.265060241</v>
      </c>
      <c r="P523" s="12">
        <f t="shared" si="5"/>
        <v>7.946016811</v>
      </c>
      <c r="Q523" s="12">
        <f t="shared" si="6"/>
        <v>1.444730329</v>
      </c>
      <c r="R523" s="33">
        <f t="shared" si="7"/>
        <v>0.289936092</v>
      </c>
      <c r="S523" s="33">
        <f t="shared" si="8"/>
        <v>0.0623042349</v>
      </c>
      <c r="T523" s="33">
        <f t="shared" si="9"/>
        <v>0.005903559955</v>
      </c>
      <c r="U523" s="3">
        <f>iferror(VLOOKUP(B523,Calendar!$A$2:$C$1001,2,false),"TBD")</f>
        <v>7.9</v>
      </c>
      <c r="V523" s="3">
        <f>iferror(VLOOKUP(B523,Calendar!$A$2:$C$1001,3,false),"TBD")</f>
        <v>5.6</v>
      </c>
    </row>
    <row r="524">
      <c r="A524" s="8" t="str">
        <f>VLOOKUP(B524,'FD Salaries'!$M$2:$T$1000,8,false)</f>
        <v>WR</v>
      </c>
      <c r="B524" s="3" t="s">
        <v>633</v>
      </c>
      <c r="C524" s="12" t="str">
        <f>iferror(VLOOKUP(B524,'FD Salaries'!$M$2:$P$1000,3,false)," ")</f>
        <v/>
      </c>
      <c r="D524" s="12" t="str">
        <f>iferror(VLOOKUP(B524,'FD Salaries'!$M$2:$P$1000,4,false)," ")</f>
        <v/>
      </c>
      <c r="E524" s="12">
        <f>VLOOKUP(B524,'FD Salaries'!$M$2:$T$1000,5,false)</f>
        <v>9.980000305</v>
      </c>
      <c r="F524" s="30">
        <f>VLOOKUP(B524,'FD Salaries'!$M$2:$N$1000,2,false)</f>
        <v>5300</v>
      </c>
      <c r="G524" s="31">
        <f t="shared" si="1"/>
        <v>10.6</v>
      </c>
      <c r="H524" s="31">
        <f t="shared" si="2"/>
        <v>15.9</v>
      </c>
      <c r="I524" s="31">
        <f t="shared" si="3"/>
        <v>21.2</v>
      </c>
      <c r="J524" s="3" t="str">
        <f>VLOOKUP(B524,'FD Salaries'!$M$2:$T$1000,6,false)</f>
        <v>CIN</v>
      </c>
      <c r="K524" s="3" t="str">
        <f>VLOOKUP(B524,'FD Salaries'!$M$2:$T$1000,7,false)</f>
        <v>NE</v>
      </c>
      <c r="L524" s="32">
        <f>VLOOKUP(K524,'FD DvP'!A$2:F$34,if(A524="D",6,if(A524="TE",5,if(A524="WR",4,if(A524="RB",3,2)))),FALSE)/VLOOKUP("AVG",'FD DvP'!$A$2:$F$34,if(A524="D",6,if(A524="TE",5,if(A524="WR",4,if(A524="RB",3,2)))),false)</f>
        <v>0.9396358991</v>
      </c>
      <c r="M524" s="8">
        <f>VLOOKUP(J524,Odds!$L$2:$M$31,2,false)</f>
        <v>19</v>
      </c>
      <c r="N524" s="12">
        <f>VLOOKUP(if(A524="DST",K524,J524),'Avg Line'!$A$1:$B$32,2,false)</f>
        <v>23.35</v>
      </c>
      <c r="O524" s="31">
        <f t="shared" si="4"/>
        <v>0.8137044968</v>
      </c>
      <c r="P524" s="12">
        <f t="shared" si="5"/>
        <v>7.630568078</v>
      </c>
      <c r="Q524" s="12">
        <f t="shared" si="6"/>
        <v>1.439729826</v>
      </c>
      <c r="R524" s="33">
        <f t="shared" si="7"/>
        <v>0.5684438854</v>
      </c>
      <c r="S524" s="33">
        <f t="shared" si="8"/>
        <v>0.3311348688</v>
      </c>
      <c r="T524" s="33">
        <f t="shared" si="9"/>
        <v>0.1477858231</v>
      </c>
      <c r="U524" s="3">
        <f>iferror(VLOOKUP(B524,Calendar!$A$2:$C$1001,2,false),"TBD")</f>
        <v>12.1</v>
      </c>
      <c r="V524" s="3">
        <f>iferror(VLOOKUP(B524,Calendar!$A$2:$C$1001,3,false),"TBD")</f>
        <v>8.7</v>
      </c>
    </row>
    <row r="525">
      <c r="A525" s="8" t="str">
        <f>VLOOKUP(B525,'FD Salaries'!$M$2:$T$1000,8,false)</f>
        <v>WR</v>
      </c>
      <c r="B525" s="3" t="s">
        <v>105</v>
      </c>
      <c r="C525" s="12" t="str">
        <f>iferror(VLOOKUP(B525,'FD Salaries'!$M$2:$P$1000,3,false)," ")</f>
        <v/>
      </c>
      <c r="D525" s="12" t="str">
        <f>iferror(VLOOKUP(B525,'FD Salaries'!$M$2:$P$1000,4,false)," ")</f>
        <v/>
      </c>
      <c r="E525" s="12">
        <f>VLOOKUP(B525,'FD Salaries'!$M$2:$T$1000,5,false)</f>
        <v>12.05999985</v>
      </c>
      <c r="F525" s="30">
        <f>VLOOKUP(B525,'FD Salaries'!$M$2:$N$1000,2,false)</f>
        <v>7500</v>
      </c>
      <c r="G525" s="31">
        <f t="shared" si="1"/>
        <v>15</v>
      </c>
      <c r="H525" s="31">
        <f t="shared" si="2"/>
        <v>22.5</v>
      </c>
      <c r="I525" s="31">
        <f t="shared" si="3"/>
        <v>30</v>
      </c>
      <c r="J525" s="3" t="str">
        <f>VLOOKUP(B525,'FD Salaries'!$M$2:$T$1000,6,false)</f>
        <v>NYJ</v>
      </c>
      <c r="K525" s="3" t="str">
        <f>VLOOKUP(B525,'FD Salaries'!$M$2:$T$1000,7,false)</f>
        <v>ARI</v>
      </c>
      <c r="L525" s="32">
        <f>VLOOKUP(K525,'FD DvP'!A$2:F$34,if(A525="D",6,if(A525="TE",5,if(A525="WR",4,if(A525="RB",3,2)))),FALSE)/VLOOKUP("AVG",'FD DvP'!$A$2:$F$34,if(A525="D",6,if(A525="TE",5,if(A525="WR",4,if(A525="RB",3,2)))),false)</f>
        <v>0.915362504</v>
      </c>
      <c r="M525" s="8">
        <f>VLOOKUP(J525,Odds!$L$2:$M$31,2,false)</f>
        <v>19.5</v>
      </c>
      <c r="N525" s="12">
        <f>VLOOKUP(if(A525="DST",K525,J525),'Avg Line'!$A$1:$B$32,2,false)</f>
        <v>20.3</v>
      </c>
      <c r="O525" s="31">
        <f t="shared" si="4"/>
        <v>0.960591133</v>
      </c>
      <c r="P525" s="12">
        <f t="shared" si="5"/>
        <v>10.60422647</v>
      </c>
      <c r="Q525" s="12">
        <f t="shared" si="6"/>
        <v>1.413896863</v>
      </c>
      <c r="R525" s="33">
        <f t="shared" si="7"/>
        <v>0.5287646803</v>
      </c>
      <c r="S525" s="33">
        <f t="shared" si="8"/>
        <v>0.2416418571</v>
      </c>
      <c r="T525" s="33">
        <f t="shared" si="9"/>
        <v>0.07021026762</v>
      </c>
      <c r="U525" s="3">
        <f>iferror(VLOOKUP(B525,Calendar!$A$2:$C$1001,2,false),"TBD")</f>
        <v>15.7</v>
      </c>
      <c r="V525" s="3">
        <f>iferror(VLOOKUP(B525,Calendar!$A$2:$C$1001,3,false),"TBD")</f>
        <v>9.7</v>
      </c>
    </row>
    <row r="526">
      <c r="A526" s="8" t="str">
        <f>VLOOKUP(B526,'FD Salaries'!$M$2:$T$1000,8,false)</f>
        <v>WR</v>
      </c>
      <c r="B526" s="3" t="s">
        <v>830</v>
      </c>
      <c r="C526" s="12" t="str">
        <f>iferror(VLOOKUP(B526,'FD Salaries'!$M$2:$P$1000,3,false)," ")</f>
        <v>Q</v>
      </c>
      <c r="D526" s="12" t="str">
        <f>iferror(VLOOKUP(B526,'FD Salaries'!$M$2:$P$1000,4,false)," ")</f>
        <v>Toe</v>
      </c>
      <c r="E526" s="12">
        <f>VLOOKUP(B526,'FD Salaries'!$M$2:$T$1000,5,false)</f>
        <v>6.833333333</v>
      </c>
      <c r="F526" s="30">
        <f>VLOOKUP(B526,'FD Salaries'!$M$2:$N$1000,2,false)</f>
        <v>4900</v>
      </c>
      <c r="G526" s="31">
        <f t="shared" si="1"/>
        <v>9.8</v>
      </c>
      <c r="H526" s="31">
        <f t="shared" si="2"/>
        <v>14.7</v>
      </c>
      <c r="I526" s="31">
        <f t="shared" si="3"/>
        <v>19.6</v>
      </c>
      <c r="J526" s="3" t="str">
        <f>VLOOKUP(B526,'FD Salaries'!$M$2:$T$1000,6,false)</f>
        <v>PIT</v>
      </c>
      <c r="K526" s="3" t="str">
        <f>VLOOKUP(B526,'FD Salaries'!$M$2:$T$1000,7,false)</f>
        <v>MIA</v>
      </c>
      <c r="L526" s="32">
        <f>VLOOKUP(K526,'FD DvP'!A$2:F$34,if(A526="D",6,if(A526="TE",5,if(A526="WR",4,if(A526="RB",3,2)))),FALSE)/VLOOKUP("AVG",'FD DvP'!$A$2:$F$34,if(A526="D",6,if(A526="TE",5,if(A526="WR",4,if(A526="RB",3,2)))),false)</f>
        <v>1.190035133</v>
      </c>
      <c r="M526" s="8">
        <f>VLOOKUP(J526,Odds!$L$2:$M$31,2,false)</f>
        <v>27.75</v>
      </c>
      <c r="N526" s="12">
        <f>VLOOKUP(if(A526="DST",K526,J526),'Avg Line'!$A$1:$B$32,2,false)</f>
        <v>32.94</v>
      </c>
      <c r="O526" s="31">
        <f t="shared" si="4"/>
        <v>0.8424408015</v>
      </c>
      <c r="P526" s="12">
        <f t="shared" si="5"/>
        <v>6.850650031</v>
      </c>
      <c r="Q526" s="12">
        <f t="shared" si="6"/>
        <v>1.398091843</v>
      </c>
      <c r="R526" s="33">
        <f t="shared" si="7"/>
        <v>0.4291371153</v>
      </c>
      <c r="S526" s="33">
        <f t="shared" si="8"/>
        <v>0.2230584239</v>
      </c>
      <c r="T526" s="33">
        <f t="shared" si="9"/>
        <v>0.08927417878</v>
      </c>
      <c r="U526" s="3">
        <f>iferror(VLOOKUP(B526,Calendar!$A$2:$C$1001,2,false),"TBD")</f>
        <v>8.3</v>
      </c>
      <c r="V526" s="3">
        <f>iferror(VLOOKUP(B526,Calendar!$A$2:$C$1001,3,false),"TBD")</f>
        <v>8.4</v>
      </c>
    </row>
    <row r="527">
      <c r="A527" s="8" t="str">
        <f>VLOOKUP(B527,'FD Salaries'!$M$2:$T$1000,8,false)</f>
        <v>WR</v>
      </c>
      <c r="B527" s="3" t="s">
        <v>104</v>
      </c>
      <c r="C527" s="12" t="str">
        <f>iferror(VLOOKUP(B527,'FD Salaries'!$M$2:$P$1000,3,false)," ")</f>
        <v/>
      </c>
      <c r="D527" s="12" t="str">
        <f>iferror(VLOOKUP(B527,'FD Salaries'!$M$2:$P$1000,4,false)," ")</f>
        <v/>
      </c>
      <c r="E527" s="12">
        <f>VLOOKUP(B527,'FD Salaries'!$M$2:$T$1000,5,false)</f>
        <v>12.05000019</v>
      </c>
      <c r="F527" s="30">
        <f>VLOOKUP(B527,'FD Salaries'!$M$2:$N$1000,2,false)</f>
        <v>7500</v>
      </c>
      <c r="G527" s="31">
        <f t="shared" si="1"/>
        <v>15</v>
      </c>
      <c r="H527" s="31">
        <f t="shared" si="2"/>
        <v>22.5</v>
      </c>
      <c r="I527" s="31">
        <f t="shared" si="3"/>
        <v>30</v>
      </c>
      <c r="J527" s="3" t="str">
        <f>VLOOKUP(B527,'FD Salaries'!$M$2:$T$1000,6,false)</f>
        <v>NO</v>
      </c>
      <c r="K527" s="3" t="str">
        <f>VLOOKUP(B527,'FD Salaries'!$M$2:$T$1000,7,false)</f>
        <v>CAR</v>
      </c>
      <c r="L527" s="32">
        <f>VLOOKUP(K527,'FD DvP'!A$2:F$34,if(A527="D",6,if(A527="TE",5,if(A527="WR",4,if(A527="RB",3,2)))),FALSE)/VLOOKUP("AVG",'FD DvP'!$A$2:$F$34,if(A527="D",6,if(A527="TE",5,if(A527="WR",4,if(A527="RB",3,2)))),false)</f>
        <v>0.9958479719</v>
      </c>
      <c r="M527" s="8">
        <f>VLOOKUP(J527,Odds!$L$2:$M$31,2,false)</f>
        <v>22.5</v>
      </c>
      <c r="N527" s="12">
        <f>VLOOKUP(if(A527="DST",K527,J527),'Avg Line'!$A$1:$B$32,2,false)</f>
        <v>26.25</v>
      </c>
      <c r="O527" s="31">
        <f t="shared" si="4"/>
        <v>0.8571428571</v>
      </c>
      <c r="P527" s="12">
        <f t="shared" si="5"/>
        <v>10.28568707</v>
      </c>
      <c r="Q527" s="12">
        <f t="shared" si="6"/>
        <v>1.371424943</v>
      </c>
      <c r="R527" s="33">
        <f t="shared" si="7"/>
        <v>0.5026774449</v>
      </c>
      <c r="S527" s="33">
        <f t="shared" si="8"/>
        <v>0.3097199555</v>
      </c>
      <c r="T527" s="33">
        <f t="shared" si="9"/>
        <v>0.1586552539</v>
      </c>
      <c r="U527" s="3">
        <f>iferror(VLOOKUP(B527,Calendar!$A$2:$C$1001,2,false),"TBD")</f>
        <v>15.1</v>
      </c>
      <c r="V527" s="3">
        <f>iferror(VLOOKUP(B527,Calendar!$A$2:$C$1001,3,false),"TBD")</f>
        <v>14.9</v>
      </c>
    </row>
    <row r="528">
      <c r="A528" s="8" t="str">
        <f>VLOOKUP(B528,'FD Salaries'!$M$2:$T$1000,8,false)</f>
        <v>WR</v>
      </c>
      <c r="B528" s="3" t="s">
        <v>560</v>
      </c>
      <c r="C528" s="12" t="str">
        <f>iferror(VLOOKUP(B528,'FD Salaries'!$M$2:$P$1000,3,false)," ")</f>
        <v/>
      </c>
      <c r="D528" s="12" t="str">
        <f>iferror(VLOOKUP(B528,'FD Salaries'!$M$2:$P$1000,4,false)," ")</f>
        <v/>
      </c>
      <c r="E528" s="12">
        <f>VLOOKUP(B528,'FD Salaries'!$M$2:$T$1000,5,false)</f>
        <v>5.579999924</v>
      </c>
      <c r="F528" s="30">
        <f>VLOOKUP(B528,'FD Salaries'!$M$2:$N$1000,2,false)</f>
        <v>4500</v>
      </c>
      <c r="G528" s="31">
        <f t="shared" si="1"/>
        <v>9</v>
      </c>
      <c r="H528" s="31">
        <f t="shared" si="2"/>
        <v>13.5</v>
      </c>
      <c r="I528" s="31">
        <f t="shared" si="3"/>
        <v>18</v>
      </c>
      <c r="J528" s="3" t="str">
        <f>VLOOKUP(B528,'FD Salaries'!$M$2:$T$1000,6,false)</f>
        <v>CAR</v>
      </c>
      <c r="K528" s="3" t="str">
        <f>VLOOKUP(B528,'FD Salaries'!$M$2:$T$1000,7,false)</f>
        <v>NO</v>
      </c>
      <c r="L528" s="32">
        <f>VLOOKUP(K528,'FD DvP'!A$2:F$34,if(A528="D",6,if(A528="TE",5,if(A528="WR",4,if(A528="RB",3,2)))),FALSE)/VLOOKUP("AVG",'FD DvP'!$A$2:$F$34,if(A528="D",6,if(A528="TE",5,if(A528="WR",4,if(A528="RB",3,2)))),false)</f>
        <v>1.082721175</v>
      </c>
      <c r="M528" s="8">
        <f>VLOOKUP(J528,Odds!$L$2:$M$31,2,false)</f>
        <v>25.5</v>
      </c>
      <c r="N528" s="12">
        <f>VLOOKUP(if(A528="DST",K528,J528),'Avg Line'!$A$1:$B$32,2,false)</f>
        <v>25</v>
      </c>
      <c r="O528" s="31">
        <f t="shared" si="4"/>
        <v>1.02</v>
      </c>
      <c r="P528" s="12">
        <f t="shared" si="5"/>
        <v>6.162415757</v>
      </c>
      <c r="Q528" s="12">
        <f t="shared" si="6"/>
        <v>1.369425724</v>
      </c>
      <c r="R528" s="33">
        <f t="shared" si="7"/>
        <v>0.3694413402</v>
      </c>
      <c r="S528" s="33">
        <f t="shared" si="8"/>
        <v>0.1307597322</v>
      </c>
      <c r="T528" s="33">
        <f t="shared" si="9"/>
        <v>0.02792009987</v>
      </c>
      <c r="U528" s="3">
        <f>iferror(VLOOKUP(B528,Calendar!$A$2:$C$1001,2,false),"TBD")</f>
        <v>7.1</v>
      </c>
      <c r="V528" s="3">
        <f>iferror(VLOOKUP(B528,Calendar!$A$2:$C$1001,3,false),"TBD")</f>
        <v>5.7</v>
      </c>
    </row>
    <row r="529">
      <c r="A529" s="8" t="str">
        <f>VLOOKUP(B529,'FD Salaries'!$M$2:$T$1000,8,false)</f>
        <v>WR</v>
      </c>
      <c r="B529" s="3" t="s">
        <v>468</v>
      </c>
      <c r="C529" s="12" t="str">
        <f>iferror(VLOOKUP(B529,'FD Salaries'!$M$2:$P$1000,3,false)," ")</f>
        <v/>
      </c>
      <c r="D529" s="12" t="str">
        <f>iferror(VLOOKUP(B529,'FD Salaries'!$M$2:$P$1000,4,false)," ")</f>
        <v/>
      </c>
      <c r="E529" s="12">
        <f>VLOOKUP(B529,'FD Salaries'!$M$2:$T$1000,5,false)</f>
        <v>10.68000031</v>
      </c>
      <c r="F529" s="30">
        <f>VLOOKUP(B529,'FD Salaries'!$M$2:$N$1000,2,false)</f>
        <v>5900</v>
      </c>
      <c r="G529" s="31">
        <f t="shared" si="1"/>
        <v>11.8</v>
      </c>
      <c r="H529" s="31">
        <f t="shared" si="2"/>
        <v>17.7</v>
      </c>
      <c r="I529" s="31">
        <f t="shared" si="3"/>
        <v>23.6</v>
      </c>
      <c r="J529" s="3" t="str">
        <f>VLOOKUP(B529,'FD Salaries'!$M$2:$T$1000,6,false)</f>
        <v>DAL</v>
      </c>
      <c r="K529" s="3" t="str">
        <f>VLOOKUP(B529,'FD Salaries'!$M$2:$T$1000,7,false)</f>
        <v>GB</v>
      </c>
      <c r="L529" s="32">
        <f>VLOOKUP(K529,'FD DvP'!A$2:F$34,if(A529="D",6,if(A529="TE",5,if(A529="WR",4,if(A529="RB",3,2)))),FALSE)/VLOOKUP("AVG",'FD DvP'!$A$2:$F$34,if(A529="D",6,if(A529="TE",5,if(A529="WR",4,if(A529="RB",3,2)))),false)</f>
        <v>1.114659853</v>
      </c>
      <c r="M529" s="8">
        <f>VLOOKUP(J529,Odds!$L$2:$M$31,2,false)</f>
        <v>21.25</v>
      </c>
      <c r="N529" s="12">
        <f>VLOOKUP(if(A529="DST",K529,J529),'Avg Line'!$A$1:$B$32,2,false)</f>
        <v>31.42</v>
      </c>
      <c r="O529" s="31">
        <f t="shared" si="4"/>
        <v>0.6763208148</v>
      </c>
      <c r="P529" s="12">
        <f t="shared" si="5"/>
        <v>8.051306839</v>
      </c>
      <c r="Q529" s="12">
        <f t="shared" si="6"/>
        <v>1.364628278</v>
      </c>
      <c r="R529" s="33">
        <f t="shared" si="7"/>
        <v>0.7881446014</v>
      </c>
      <c r="S529" s="33">
        <f t="shared" si="8"/>
        <v>0.01577760739</v>
      </c>
      <c r="T529" s="33">
        <f t="shared" si="9"/>
        <v>0.0000001698267404</v>
      </c>
      <c r="U529" s="3">
        <f>iferror(VLOOKUP(B529,Calendar!$A$2:$C$1001,2,false),"TBD")</f>
        <v>13.4</v>
      </c>
      <c r="V529" s="3">
        <f>iferror(VLOOKUP(B529,Calendar!$A$2:$C$1001,3,false),"TBD")</f>
        <v>2</v>
      </c>
    </row>
    <row r="530">
      <c r="A530" s="8" t="str">
        <f>VLOOKUP(B530,'FD Salaries'!$M$2:$T$1000,8,false)</f>
        <v>WR</v>
      </c>
      <c r="B530" s="3" t="s">
        <v>460</v>
      </c>
      <c r="C530" s="12" t="str">
        <f>iferror(VLOOKUP(B530,'FD Salaries'!$M$2:$P$1000,3,false)," ")</f>
        <v/>
      </c>
      <c r="D530" s="12" t="str">
        <f>iferror(VLOOKUP(B530,'FD Salaries'!$M$2:$P$1000,4,false)," ")</f>
        <v/>
      </c>
      <c r="E530" s="12">
        <f>VLOOKUP(B530,'FD Salaries'!$M$2:$T$1000,5,false)</f>
        <v>10.31999969</v>
      </c>
      <c r="F530" s="30">
        <f>VLOOKUP(B530,'FD Salaries'!$M$2:$N$1000,2,false)</f>
        <v>6000</v>
      </c>
      <c r="G530" s="31">
        <f t="shared" si="1"/>
        <v>12</v>
      </c>
      <c r="H530" s="31">
        <f t="shared" si="2"/>
        <v>18</v>
      </c>
      <c r="I530" s="31">
        <f t="shared" si="3"/>
        <v>24</v>
      </c>
      <c r="J530" s="3" t="str">
        <f>VLOOKUP(B530,'FD Salaries'!$M$2:$T$1000,6,false)</f>
        <v>WAS</v>
      </c>
      <c r="K530" s="3" t="str">
        <f>VLOOKUP(B530,'FD Salaries'!$M$2:$T$1000,7,false)</f>
        <v>PHI</v>
      </c>
      <c r="L530" s="32">
        <f>VLOOKUP(K530,'FD DvP'!A$2:F$34,if(A530="D",6,if(A530="TE",5,if(A530="WR",4,if(A530="RB",3,2)))),FALSE)/VLOOKUP("AVG",'FD DvP'!$A$2:$F$34,if(A530="D",6,if(A530="TE",5,if(A530="WR",4,if(A530="RB",3,2)))),false)</f>
        <v>0.8719259023</v>
      </c>
      <c r="M530" s="8">
        <f>VLOOKUP(J530,Odds!$L$2:$M$31,2,false)</f>
        <v>21.5</v>
      </c>
      <c r="N530" s="12">
        <f>VLOOKUP(if(A530="DST",K530,J530),'Avg Line'!$A$1:$B$32,2,false)</f>
        <v>23.65</v>
      </c>
      <c r="O530" s="31">
        <f t="shared" si="4"/>
        <v>0.9090909091</v>
      </c>
      <c r="P530" s="12">
        <f t="shared" si="5"/>
        <v>8.180250041</v>
      </c>
      <c r="Q530" s="12">
        <f t="shared" si="6"/>
        <v>1.363375007</v>
      </c>
      <c r="R530" s="33">
        <f t="shared" si="7"/>
        <v>0.5300802925</v>
      </c>
      <c r="S530" s="33">
        <f t="shared" si="8"/>
        <v>0.1453462288</v>
      </c>
      <c r="T530" s="33">
        <f t="shared" si="9"/>
        <v>0.01431008076</v>
      </c>
      <c r="U530" s="3">
        <f>iferror(VLOOKUP(B530,Calendar!$A$2:$C$1001,2,false),"TBD")</f>
        <v>12.4</v>
      </c>
      <c r="V530" s="3">
        <f>iferror(VLOOKUP(B530,Calendar!$A$2:$C$1001,3,false),"TBD")</f>
        <v>5.3</v>
      </c>
    </row>
    <row r="531">
      <c r="A531" s="8" t="str">
        <f>VLOOKUP(B531,'FD Salaries'!$M$2:$T$1000,8,false)</f>
        <v>WR</v>
      </c>
      <c r="B531" s="3" t="s">
        <v>655</v>
      </c>
      <c r="C531" s="12" t="str">
        <f>iferror(VLOOKUP(B531,'FD Salaries'!$M$2:$P$1000,3,false)," ")</f>
        <v/>
      </c>
      <c r="D531" s="12" t="str">
        <f>iferror(VLOOKUP(B531,'FD Salaries'!$M$2:$P$1000,4,false)," ")</f>
        <v/>
      </c>
      <c r="E531" s="12">
        <f>VLOOKUP(B531,'FD Salaries'!$M$2:$T$1000,5,false)</f>
        <v>6.175000191</v>
      </c>
      <c r="F531" s="30">
        <f>VLOOKUP(B531,'FD Salaries'!$M$2:$N$1000,2,false)</f>
        <v>4600</v>
      </c>
      <c r="G531" s="31">
        <f t="shared" si="1"/>
        <v>9.2</v>
      </c>
      <c r="H531" s="31">
        <f t="shared" si="2"/>
        <v>13.8</v>
      </c>
      <c r="I531" s="31">
        <f t="shared" si="3"/>
        <v>18.4</v>
      </c>
      <c r="J531" s="3" t="str">
        <f>VLOOKUP(B531,'FD Salaries'!$M$2:$T$1000,6,false)</f>
        <v>KC</v>
      </c>
      <c r="K531" s="3" t="str">
        <f>VLOOKUP(B531,'FD Salaries'!$M$2:$T$1000,7,false)</f>
        <v>OAK</v>
      </c>
      <c r="L531" s="32">
        <f>VLOOKUP(K531,'FD DvP'!A$2:F$34,if(A531="D",6,if(A531="TE",5,if(A531="WR",4,if(A531="RB",3,2)))),FALSE)/VLOOKUP("AVG",'FD DvP'!$A$2:$F$34,if(A531="D",6,if(A531="TE",5,if(A531="WR",4,if(A531="RB",3,2)))),false)</f>
        <v>1.388693708</v>
      </c>
      <c r="M531" s="8">
        <f>VLOOKUP(J531,Odds!$L$2:$M$31,2,false)</f>
        <v>22.75</v>
      </c>
      <c r="N531" s="12">
        <f>VLOOKUP(if(A531="DST",K531,J531),'Avg Line'!$A$1:$B$32,2,false)</f>
        <v>31.17</v>
      </c>
      <c r="O531" s="31">
        <f t="shared" si="4"/>
        <v>0.7298684633</v>
      </c>
      <c r="P531" s="12">
        <f t="shared" si="5"/>
        <v>6.258756304</v>
      </c>
      <c r="Q531" s="12">
        <f t="shared" si="6"/>
        <v>1.360599197</v>
      </c>
      <c r="R531" s="33">
        <f t="shared" si="7"/>
        <v>0.3889520942</v>
      </c>
      <c r="S531" s="33">
        <f t="shared" si="8"/>
        <v>0.07193386424</v>
      </c>
      <c r="T531" s="33">
        <f t="shared" si="9"/>
        <v>0.004132773177</v>
      </c>
      <c r="U531" s="3">
        <f>iferror(VLOOKUP(B531,Calendar!$A$2:$C$1001,2,false),"TBD")</f>
        <v>8.1</v>
      </c>
      <c r="V531" s="3">
        <f>iferror(VLOOKUP(B531,Calendar!$A$2:$C$1001,3,false),"TBD")</f>
        <v>3.9</v>
      </c>
    </row>
    <row r="532">
      <c r="A532" s="8" t="str">
        <f>VLOOKUP(B532,'FD Salaries'!$M$2:$T$1000,8,false)</f>
        <v>WR</v>
      </c>
      <c r="B532" s="3" t="s">
        <v>525</v>
      </c>
      <c r="C532" s="12" t="str">
        <f>iferror(VLOOKUP(B532,'FD Salaries'!$M$2:$P$1000,3,false)," ")</f>
        <v/>
      </c>
      <c r="D532" s="12" t="str">
        <f>iferror(VLOOKUP(B532,'FD Salaries'!$M$2:$P$1000,4,false)," ")</f>
        <v/>
      </c>
      <c r="E532" s="12">
        <f>VLOOKUP(B532,'FD Salaries'!$M$2:$T$1000,5,false)</f>
        <v>8.180000305</v>
      </c>
      <c r="F532" s="30">
        <f>VLOOKUP(B532,'FD Salaries'!$M$2:$N$1000,2,false)</f>
        <v>6000</v>
      </c>
      <c r="G532" s="31">
        <f t="shared" si="1"/>
        <v>12</v>
      </c>
      <c r="H532" s="31">
        <f t="shared" si="2"/>
        <v>18</v>
      </c>
      <c r="I532" s="31">
        <f t="shared" si="3"/>
        <v>24</v>
      </c>
      <c r="J532" s="3" t="str">
        <f>VLOOKUP(B532,'FD Salaries'!$M$2:$T$1000,6,false)</f>
        <v>DET</v>
      </c>
      <c r="K532" s="3" t="str">
        <f>VLOOKUP(B532,'FD Salaries'!$M$2:$T$1000,7,false)</f>
        <v>LA</v>
      </c>
      <c r="L532" s="32">
        <f>VLOOKUP(K532,'FD DvP'!A$2:F$34,if(A532="D",6,if(A532="TE",5,if(A532="WR",4,if(A532="RB",3,2)))),FALSE)/VLOOKUP("AVG",'FD DvP'!$A$2:$F$34,if(A532="D",6,if(A532="TE",5,if(A532="WR",4,if(A532="RB",3,2)))),false)</f>
        <v>0.9952091983</v>
      </c>
      <c r="M532" s="8">
        <f>VLOOKUP(J532,Odds!$L$2:$M$31,2,false)</f>
        <v>23.5</v>
      </c>
      <c r="N532" s="12">
        <f>VLOOKUP(if(A532="DST",K532,J532),'Avg Line'!$A$1:$B$32,2,false)</f>
        <v>23.75</v>
      </c>
      <c r="O532" s="31">
        <f t="shared" si="4"/>
        <v>0.9894736842</v>
      </c>
      <c r="P532" s="12">
        <f t="shared" si="5"/>
        <v>8.055118793</v>
      </c>
      <c r="Q532" s="12">
        <f t="shared" si="6"/>
        <v>1.342519799</v>
      </c>
      <c r="R532" s="33">
        <f t="shared" si="7"/>
        <v>0.2976227744</v>
      </c>
      <c r="S532" s="33">
        <f t="shared" si="8"/>
        <v>0.008058615526</v>
      </c>
      <c r="T532" s="33">
        <f t="shared" si="9"/>
        <v>0.000009292321451</v>
      </c>
      <c r="U532" s="3">
        <f>iferror(VLOOKUP(B532,Calendar!$A$2:$C$1001,2,false),"TBD")</f>
        <v>10.3</v>
      </c>
      <c r="V532" s="3">
        <f>iferror(VLOOKUP(B532,Calendar!$A$2:$C$1001,3,false),"TBD")</f>
        <v>3.2</v>
      </c>
    </row>
    <row r="533">
      <c r="A533" s="8" t="str">
        <f>VLOOKUP(B533,'FD Salaries'!$M$2:$T$1000,8,false)</f>
        <v>WR</v>
      </c>
      <c r="B533" s="3" t="s">
        <v>570</v>
      </c>
      <c r="C533" s="12" t="str">
        <f>iferror(VLOOKUP(B533,'FD Salaries'!$M$2:$P$1000,3,false)," ")</f>
        <v/>
      </c>
      <c r="D533" s="12" t="str">
        <f>iferror(VLOOKUP(B533,'FD Salaries'!$M$2:$P$1000,4,false)," ")</f>
        <v/>
      </c>
      <c r="E533" s="12">
        <f>VLOOKUP(B533,'FD Salaries'!$M$2:$T$1000,5,false)</f>
        <v>6.925000191</v>
      </c>
      <c r="F533" s="30">
        <f>VLOOKUP(B533,'FD Salaries'!$M$2:$N$1000,2,false)</f>
        <v>5500</v>
      </c>
      <c r="G533" s="31">
        <f t="shared" si="1"/>
        <v>11</v>
      </c>
      <c r="H533" s="31">
        <f t="shared" si="2"/>
        <v>16.5</v>
      </c>
      <c r="I533" s="31">
        <f t="shared" si="3"/>
        <v>22</v>
      </c>
      <c r="J533" s="3" t="str">
        <f>VLOOKUP(B533,'FD Salaries'!$M$2:$T$1000,6,false)</f>
        <v>PHI</v>
      </c>
      <c r="K533" s="3" t="str">
        <f>VLOOKUP(B533,'FD Salaries'!$M$2:$T$1000,7,false)</f>
        <v>WAS</v>
      </c>
      <c r="L533" s="32">
        <f>VLOOKUP(K533,'FD DvP'!A$2:F$34,if(A533="D",6,if(A533="TE",5,if(A533="WR",4,if(A533="RB",3,2)))),FALSE)/VLOOKUP("AVG",'FD DvP'!$A$2:$F$34,if(A533="D",6,if(A533="TE",5,if(A533="WR",4,if(A533="RB",3,2)))),false)</f>
        <v>1.004790802</v>
      </c>
      <c r="M533" s="8">
        <f>VLOOKUP(J533,Odds!$L$2:$M$31,2,false)</f>
        <v>23.5</v>
      </c>
      <c r="N533" s="12">
        <f>VLOOKUP(if(A533="DST",K533,J533),'Avg Line'!$A$1:$B$32,2,false)</f>
        <v>22.19</v>
      </c>
      <c r="O533" s="31">
        <f t="shared" si="4"/>
        <v>1.059035602</v>
      </c>
      <c r="P533" s="12">
        <f t="shared" si="5"/>
        <v>7.368956629</v>
      </c>
      <c r="Q533" s="12">
        <f t="shared" si="6"/>
        <v>1.339810296</v>
      </c>
      <c r="R533" s="33">
        <f t="shared" si="7"/>
        <v>0.3156136965</v>
      </c>
      <c r="S533" s="33">
        <f t="shared" si="8"/>
        <v>0.05705343324</v>
      </c>
      <c r="T533" s="33">
        <f t="shared" si="9"/>
        <v>0.003681108009</v>
      </c>
      <c r="U533" s="3">
        <f>iferror(VLOOKUP(B533,Calendar!$A$2:$C$1001,2,false),"TBD")</f>
        <v>8.6</v>
      </c>
      <c r="V533" s="3">
        <f>iferror(VLOOKUP(B533,Calendar!$A$2:$C$1001,3,false),"TBD")</f>
        <v>5</v>
      </c>
    </row>
    <row r="534">
      <c r="A534" s="8" t="str">
        <f>VLOOKUP(B534,'FD Salaries'!$M$2:$T$1000,8,false)</f>
        <v>WR</v>
      </c>
      <c r="B534" s="3" t="s">
        <v>2605</v>
      </c>
      <c r="C534" s="12" t="str">
        <f>iferror(VLOOKUP(B534,'FD Salaries'!$M$2:$P$1000,3,false)," ")</f>
        <v>NA</v>
      </c>
      <c r="D534" s="12" t="str">
        <f>iferror(VLOOKUP(B534,'FD Salaries'!$M$2:$P$1000,4,false)," ")</f>
        <v>Foot</v>
      </c>
      <c r="E534" s="12">
        <f>VLOOKUP(B534,'FD Salaries'!$M$2:$T$1000,5,false)</f>
        <v>6.036363775</v>
      </c>
      <c r="F534" s="30">
        <f>VLOOKUP(B534,'FD Salaries'!$M$2:$N$1000,2,false)</f>
        <v>4500</v>
      </c>
      <c r="G534" s="31">
        <f t="shared" si="1"/>
        <v>9</v>
      </c>
      <c r="H534" s="31">
        <f t="shared" si="2"/>
        <v>13.5</v>
      </c>
      <c r="I534" s="31">
        <f t="shared" si="3"/>
        <v>18</v>
      </c>
      <c r="J534" s="3" t="str">
        <f>VLOOKUP(B534,'FD Salaries'!$M$2:$T$1000,6,false)</f>
        <v>CHI</v>
      </c>
      <c r="K534" s="3" t="str">
        <f>VLOOKUP(B534,'FD Salaries'!$M$2:$T$1000,7,false)</f>
        <v>JAC</v>
      </c>
      <c r="L534" s="32">
        <f>VLOOKUP(K534,'FD DvP'!A$2:F$34,if(A534="D",6,if(A534="TE",5,if(A534="WR",4,if(A534="RB",3,2)))),FALSE)/VLOOKUP("AVG",'FD DvP'!$A$2:$F$34,if(A534="D",6,if(A534="TE",5,if(A534="WR",4,if(A534="RB",3,2)))),false)</f>
        <v>1.065154903</v>
      </c>
      <c r="M534" s="8">
        <f>VLOOKUP(J534,Odds!$L$2:$M$31,2,false)</f>
        <v>24.5</v>
      </c>
      <c r="N534" s="12">
        <f>VLOOKUP(if(A534="DST",K534,J534),'Avg Line'!$A$1:$B$32,2,false)</f>
        <v>26.19</v>
      </c>
      <c r="O534" s="31">
        <f t="shared" si="4"/>
        <v>0.935471554</v>
      </c>
      <c r="P534" s="12">
        <f t="shared" si="5"/>
        <v>6.014766342</v>
      </c>
      <c r="Q534" s="12">
        <f t="shared" si="6"/>
        <v>1.336614743</v>
      </c>
      <c r="R534" s="33" t="str">
        <f t="shared" si="7"/>
        <v>TBD</v>
      </c>
      <c r="S534" s="33" t="str">
        <f t="shared" si="8"/>
        <v>TBD</v>
      </c>
      <c r="T534" s="33" t="str">
        <f t="shared" si="9"/>
        <v>TBD</v>
      </c>
      <c r="U534" s="3" t="str">
        <f>iferror(VLOOKUP(B534,Calendar!$A$2:$C$1001,2,false),"TBD")</f>
        <v>TBD</v>
      </c>
      <c r="V534" s="3" t="str">
        <f>iferror(VLOOKUP(B534,Calendar!$A$2:$C$1001,3,false),"TBD")</f>
        <v>TBD</v>
      </c>
    </row>
    <row r="535">
      <c r="A535" s="8" t="str">
        <f>VLOOKUP(B535,'FD Salaries'!$M$2:$T$1000,8,false)</f>
        <v>WR</v>
      </c>
      <c r="B535" s="3" t="s">
        <v>869</v>
      </c>
      <c r="C535" s="12" t="str">
        <f>iferror(VLOOKUP(B535,'FD Salaries'!$M$2:$P$1000,3,false)," ")</f>
        <v/>
      </c>
      <c r="D535" s="12" t="str">
        <f>iferror(VLOOKUP(B535,'FD Salaries'!$M$2:$P$1000,4,false)," ")</f>
        <v/>
      </c>
      <c r="E535" s="12">
        <f>VLOOKUP(B535,'FD Salaries'!$M$2:$T$1000,5,false)</f>
        <v>5.900000095</v>
      </c>
      <c r="F535" s="30">
        <f>VLOOKUP(B535,'FD Salaries'!$M$2:$N$1000,2,false)</f>
        <v>4500</v>
      </c>
      <c r="G535" s="31">
        <f t="shared" si="1"/>
        <v>9</v>
      </c>
      <c r="H535" s="31">
        <f t="shared" si="2"/>
        <v>13.5</v>
      </c>
      <c r="I535" s="31">
        <f t="shared" si="3"/>
        <v>18</v>
      </c>
      <c r="J535" s="3" t="str">
        <f>VLOOKUP(B535,'FD Salaries'!$M$2:$T$1000,6,false)</f>
        <v>KC</v>
      </c>
      <c r="K535" s="3" t="str">
        <f>VLOOKUP(B535,'FD Salaries'!$M$2:$T$1000,7,false)</f>
        <v>OAK</v>
      </c>
      <c r="L535" s="32">
        <f>VLOOKUP(K535,'FD DvP'!A$2:F$34,if(A535="D",6,if(A535="TE",5,if(A535="WR",4,if(A535="RB",3,2)))),FALSE)/VLOOKUP("AVG",'FD DvP'!$A$2:$F$34,if(A535="D",6,if(A535="TE",5,if(A535="WR",4,if(A535="RB",3,2)))),false)</f>
        <v>1.388693708</v>
      </c>
      <c r="M535" s="8">
        <f>VLOOKUP(J535,Odds!$L$2:$M$31,2,false)</f>
        <v>22.75</v>
      </c>
      <c r="N535" s="12">
        <f>VLOOKUP(if(A535="DST",K535,J535),'Avg Line'!$A$1:$B$32,2,false)</f>
        <v>31.17</v>
      </c>
      <c r="O535" s="31">
        <f t="shared" si="4"/>
        <v>0.7298684633</v>
      </c>
      <c r="P535" s="12">
        <f t="shared" si="5"/>
        <v>5.980026178</v>
      </c>
      <c r="Q535" s="12">
        <f t="shared" si="6"/>
        <v>1.328894706</v>
      </c>
      <c r="R535" s="33">
        <f t="shared" si="7"/>
        <v>0.339913794</v>
      </c>
      <c r="S535" s="33">
        <f t="shared" si="8"/>
        <v>0.1298745961</v>
      </c>
      <c r="T535" s="33">
        <f t="shared" si="9"/>
        <v>0.0327910125</v>
      </c>
      <c r="U535" s="3">
        <f>iferror(VLOOKUP(B535,Calendar!$A$2:$C$1001,2,false),"TBD")</f>
        <v>6.4</v>
      </c>
      <c r="V535" s="3">
        <f>iferror(VLOOKUP(B535,Calendar!$A$2:$C$1001,3,false),"TBD")</f>
        <v>6.3</v>
      </c>
    </row>
    <row r="536">
      <c r="A536" s="8" t="str">
        <f>VLOOKUP(B536,'FD Salaries'!$M$2:$T$1000,8,false)</f>
        <v>WR</v>
      </c>
      <c r="B536" s="3" t="s">
        <v>138</v>
      </c>
      <c r="C536" s="12" t="str">
        <f>iferror(VLOOKUP(B536,'FD Salaries'!$M$2:$P$1000,3,false)," ")</f>
        <v/>
      </c>
      <c r="D536" s="12" t="str">
        <f>iferror(VLOOKUP(B536,'FD Salaries'!$M$2:$P$1000,4,false)," ")</f>
        <v/>
      </c>
      <c r="E536" s="12">
        <f>VLOOKUP(B536,'FD Salaries'!$M$2:$T$1000,5,false)</f>
        <v>10.08000031</v>
      </c>
      <c r="F536" s="30">
        <f>VLOOKUP(B536,'FD Salaries'!$M$2:$N$1000,2,false)</f>
        <v>7600</v>
      </c>
      <c r="G536" s="31">
        <f t="shared" si="1"/>
        <v>15.2</v>
      </c>
      <c r="H536" s="31">
        <f t="shared" si="2"/>
        <v>22.8</v>
      </c>
      <c r="I536" s="31">
        <f t="shared" si="3"/>
        <v>30.4</v>
      </c>
      <c r="J536" s="3" t="str">
        <f>VLOOKUP(B536,'FD Salaries'!$M$2:$T$1000,6,false)</f>
        <v>CHI</v>
      </c>
      <c r="K536" s="3" t="str">
        <f>VLOOKUP(B536,'FD Salaries'!$M$2:$T$1000,7,false)</f>
        <v>JAC</v>
      </c>
      <c r="L536" s="32">
        <f>VLOOKUP(K536,'FD DvP'!A$2:F$34,if(A536="D",6,if(A536="TE",5,if(A536="WR",4,if(A536="RB",3,2)))),FALSE)/VLOOKUP("AVG",'FD DvP'!$A$2:$F$34,if(A536="D",6,if(A536="TE",5,if(A536="WR",4,if(A536="RB",3,2)))),false)</f>
        <v>1.065154903</v>
      </c>
      <c r="M536" s="8">
        <f>VLOOKUP(J536,Odds!$L$2:$M$31,2,false)</f>
        <v>24.5</v>
      </c>
      <c r="N536" s="12">
        <f>VLOOKUP(if(A536="DST",K536,J536),'Avg Line'!$A$1:$B$32,2,false)</f>
        <v>26.19</v>
      </c>
      <c r="O536" s="31">
        <f t="shared" si="4"/>
        <v>0.935471554</v>
      </c>
      <c r="P536" s="12">
        <f t="shared" si="5"/>
        <v>10.04393519</v>
      </c>
      <c r="Q536" s="12">
        <f t="shared" si="6"/>
        <v>1.32157042</v>
      </c>
      <c r="R536" s="33">
        <f t="shared" si="7"/>
        <v>0.2614476084</v>
      </c>
      <c r="S536" s="33">
        <f t="shared" si="8"/>
        <v>0.002979763235</v>
      </c>
      <c r="T536" s="33">
        <f t="shared" si="9"/>
        <v>0.000000583643545</v>
      </c>
      <c r="U536" s="3">
        <f>iferror(VLOOKUP(B536,Calendar!$A$2:$C$1001,2,false),"TBD")</f>
        <v>12.9</v>
      </c>
      <c r="V536" s="3">
        <f>iferror(VLOOKUP(B536,Calendar!$A$2:$C$1001,3,false),"TBD")</f>
        <v>3.6</v>
      </c>
    </row>
    <row r="537">
      <c r="A537" s="8" t="str">
        <f>VLOOKUP(B537,'FD Salaries'!$M$2:$T$1000,8,false)</f>
        <v>WR</v>
      </c>
      <c r="B537" s="3" t="s">
        <v>2452</v>
      </c>
      <c r="C537" s="12" t="str">
        <f>iferror(VLOOKUP(B537,'FD Salaries'!$M$2:$P$1000,3,false)," ")</f>
        <v>IR</v>
      </c>
      <c r="D537" s="12" t="str">
        <f>iferror(VLOOKUP(B537,'FD Salaries'!$M$2:$P$1000,4,false)," ")</f>
        <v>Ankle</v>
      </c>
      <c r="E537" s="12">
        <f>VLOOKUP(B537,'FD Salaries'!$M$2:$T$1000,5,false)</f>
        <v>7.275000095</v>
      </c>
      <c r="F537" s="30">
        <f>VLOOKUP(B537,'FD Salaries'!$M$2:$N$1000,2,false)</f>
        <v>5500</v>
      </c>
      <c r="G537" s="31">
        <f t="shared" si="1"/>
        <v>11</v>
      </c>
      <c r="H537" s="31">
        <f t="shared" si="2"/>
        <v>16.5</v>
      </c>
      <c r="I537" s="31">
        <f t="shared" si="3"/>
        <v>22</v>
      </c>
      <c r="J537" s="3" t="str">
        <f>VLOOKUP(B537,'FD Salaries'!$M$2:$T$1000,6,false)</f>
        <v>CHI</v>
      </c>
      <c r="K537" s="3" t="str">
        <f>VLOOKUP(B537,'FD Salaries'!$M$2:$T$1000,7,false)</f>
        <v>JAC</v>
      </c>
      <c r="L537" s="32">
        <f>VLOOKUP(K537,'FD DvP'!A$2:F$34,if(A537="D",6,if(A537="TE",5,if(A537="WR",4,if(A537="RB",3,2)))),FALSE)/VLOOKUP("AVG",'FD DvP'!$A$2:$F$34,if(A537="D",6,if(A537="TE",5,if(A537="WR",4,if(A537="RB",3,2)))),false)</f>
        <v>1.065154903</v>
      </c>
      <c r="M537" s="8">
        <f>VLOOKUP(J537,Odds!$L$2:$M$31,2,false)</f>
        <v>24.5</v>
      </c>
      <c r="N537" s="12">
        <f>VLOOKUP(if(A537="DST",K537,J537),'Avg Line'!$A$1:$B$32,2,false)</f>
        <v>26.19</v>
      </c>
      <c r="O537" s="31">
        <f t="shared" si="4"/>
        <v>0.935471554</v>
      </c>
      <c r="P537" s="12">
        <f t="shared" si="5"/>
        <v>7.24897096</v>
      </c>
      <c r="Q537" s="12">
        <f t="shared" si="6"/>
        <v>1.31799472</v>
      </c>
      <c r="R537" s="33">
        <f t="shared" si="7"/>
        <v>0.3150871691</v>
      </c>
      <c r="S537" s="33">
        <f t="shared" si="8"/>
        <v>0.005892484309</v>
      </c>
      <c r="T537" s="33">
        <f t="shared" si="9"/>
        <v>0.000002612365197</v>
      </c>
      <c r="U537" s="3">
        <f>iferror(VLOOKUP(B537,Calendar!$A$2:$C$1001,2,false),"TBD")</f>
        <v>9.7</v>
      </c>
      <c r="V537" s="3">
        <f>iferror(VLOOKUP(B537,Calendar!$A$2:$C$1001,3,false),"TBD")</f>
        <v>2.7</v>
      </c>
    </row>
    <row r="538">
      <c r="A538" s="8" t="str">
        <f>VLOOKUP(B538,'FD Salaries'!$M$2:$T$1000,8,false)</f>
        <v>WR</v>
      </c>
      <c r="B538" s="3" t="s">
        <v>618</v>
      </c>
      <c r="C538" s="12" t="str">
        <f>iferror(VLOOKUP(B538,'FD Salaries'!$M$2:$P$1000,3,false)," ")</f>
        <v/>
      </c>
      <c r="D538" s="12" t="str">
        <f>iferror(VLOOKUP(B538,'FD Salaries'!$M$2:$P$1000,4,false)," ")</f>
        <v/>
      </c>
      <c r="E538" s="12">
        <f>VLOOKUP(B538,'FD Salaries'!$M$2:$T$1000,5,false)</f>
        <v>7.4</v>
      </c>
      <c r="F538" s="30">
        <f>VLOOKUP(B538,'FD Salaries'!$M$2:$N$1000,2,false)</f>
        <v>5500</v>
      </c>
      <c r="G538" s="31">
        <f t="shared" si="1"/>
        <v>11</v>
      </c>
      <c r="H538" s="31">
        <f t="shared" si="2"/>
        <v>16.5</v>
      </c>
      <c r="I538" s="31">
        <f t="shared" si="3"/>
        <v>22</v>
      </c>
      <c r="J538" s="3" t="str">
        <f>VLOOKUP(B538,'FD Salaries'!$M$2:$T$1000,6,false)</f>
        <v>MIA</v>
      </c>
      <c r="K538" s="3" t="str">
        <f>VLOOKUP(B538,'FD Salaries'!$M$2:$T$1000,7,false)</f>
        <v>PIT</v>
      </c>
      <c r="L538" s="32">
        <f>VLOOKUP(K538,'FD DvP'!A$2:F$34,if(A538="D",6,if(A538="TE",5,if(A538="WR",4,if(A538="RB",3,2)))),FALSE)/VLOOKUP("AVG",'FD DvP'!$A$2:$F$34,if(A538="D",6,if(A538="TE",5,if(A538="WR",4,if(A538="RB",3,2)))),false)</f>
        <v>0.9773235388</v>
      </c>
      <c r="M538" s="8">
        <f>VLOOKUP(J538,Odds!$L$2:$M$31,2,false)</f>
        <v>20.25</v>
      </c>
      <c r="N538" s="12">
        <f>VLOOKUP(if(A538="DST",K538,J538),'Avg Line'!$A$1:$B$32,2,false)</f>
        <v>20.7</v>
      </c>
      <c r="O538" s="31">
        <f t="shared" si="4"/>
        <v>0.9782608696</v>
      </c>
      <c r="P538" s="12">
        <f t="shared" si="5"/>
        <v>7.074972574</v>
      </c>
      <c r="Q538" s="12">
        <f t="shared" si="6"/>
        <v>1.28635865</v>
      </c>
      <c r="R538" s="33">
        <f t="shared" si="7"/>
        <v>0.4549330062</v>
      </c>
      <c r="S538" s="33">
        <f t="shared" si="8"/>
        <v>0.1248777615</v>
      </c>
      <c r="T538" s="33">
        <f t="shared" si="9"/>
        <v>0.01431008076</v>
      </c>
      <c r="U538" s="3">
        <f>iferror(VLOOKUP(B538,Calendar!$A$2:$C$1001,2,false),"TBD")</f>
        <v>10.4</v>
      </c>
      <c r="V538" s="3">
        <f>iferror(VLOOKUP(B538,Calendar!$A$2:$C$1001,3,false),"TBD")</f>
        <v>5.3</v>
      </c>
    </row>
    <row r="539">
      <c r="A539" s="8" t="str">
        <f>VLOOKUP(B539,'FD Salaries'!$M$2:$T$1000,8,false)</f>
        <v>WR</v>
      </c>
      <c r="B539" s="3" t="s">
        <v>656</v>
      </c>
      <c r="C539" s="12" t="str">
        <f>iferror(VLOOKUP(B539,'FD Salaries'!$M$2:$P$1000,3,false)," ")</f>
        <v/>
      </c>
      <c r="D539" s="12" t="str">
        <f>iferror(VLOOKUP(B539,'FD Salaries'!$M$2:$P$1000,4,false)," ")</f>
        <v/>
      </c>
      <c r="E539" s="12">
        <f>VLOOKUP(B539,'FD Salaries'!$M$2:$T$1000,5,false)</f>
        <v>6.9</v>
      </c>
      <c r="F539" s="30">
        <f>VLOOKUP(B539,'FD Salaries'!$M$2:$N$1000,2,false)</f>
        <v>5400</v>
      </c>
      <c r="G539" s="31">
        <f t="shared" si="1"/>
        <v>10.8</v>
      </c>
      <c r="H539" s="31">
        <f t="shared" si="2"/>
        <v>16.2</v>
      </c>
      <c r="I539" s="31">
        <f t="shared" si="3"/>
        <v>21.6</v>
      </c>
      <c r="J539" s="3" t="str">
        <f>VLOOKUP(B539,'FD Salaries'!$M$2:$T$1000,6,false)</f>
        <v>OAK</v>
      </c>
      <c r="K539" s="3" t="str">
        <f>VLOOKUP(B539,'FD Salaries'!$M$2:$T$1000,7,false)</f>
        <v>KC</v>
      </c>
      <c r="L539" s="32">
        <f>VLOOKUP(K539,'FD DvP'!A$2:F$34,if(A539="D",6,if(A539="TE",5,if(A539="WR",4,if(A539="RB",3,2)))),FALSE)/VLOOKUP("AVG",'FD DvP'!$A$2:$F$34,if(A539="D",6,if(A539="TE",5,if(A539="WR",4,if(A539="RB",3,2)))),false)</f>
        <v>1.028425423</v>
      </c>
      <c r="M539" s="8">
        <f>VLOOKUP(J539,Odds!$L$2:$M$31,2,false)</f>
        <v>23.75</v>
      </c>
      <c r="N539" s="12">
        <f>VLOOKUP(if(A539="DST",K539,J539),'Avg Line'!$A$1:$B$32,2,false)</f>
        <v>24.3</v>
      </c>
      <c r="O539" s="31">
        <f t="shared" si="4"/>
        <v>0.9773662551</v>
      </c>
      <c r="P539" s="12">
        <f t="shared" si="5"/>
        <v>6.935523301</v>
      </c>
      <c r="Q539" s="12">
        <f t="shared" si="6"/>
        <v>1.284356167</v>
      </c>
      <c r="R539" s="33">
        <f t="shared" si="7"/>
        <v>0.1840601253</v>
      </c>
      <c r="S539" s="33">
        <f t="shared" si="8"/>
        <v>0.003466973803</v>
      </c>
      <c r="T539" s="33">
        <f t="shared" si="9"/>
        <v>0.000003397673125</v>
      </c>
      <c r="U539" s="3">
        <f>iferror(VLOOKUP(B539,Calendar!$A$2:$C$1001,2,false),"TBD")</f>
        <v>8.1</v>
      </c>
      <c r="V539" s="3">
        <f>iferror(VLOOKUP(B539,Calendar!$A$2:$C$1001,3,false),"TBD")</f>
        <v>3</v>
      </c>
    </row>
    <row r="540">
      <c r="A540" s="8" t="str">
        <f>VLOOKUP(B540,'FD Salaries'!$M$2:$T$1000,8,false)</f>
        <v>WR</v>
      </c>
      <c r="B540" s="3" t="s">
        <v>494</v>
      </c>
      <c r="C540" s="12" t="str">
        <f>iferror(VLOOKUP(B540,'FD Salaries'!$M$2:$P$1000,3,false)," ")</f>
        <v/>
      </c>
      <c r="D540" s="12" t="str">
        <f>iferror(VLOOKUP(B540,'FD Salaries'!$M$2:$P$1000,4,false)," ")</f>
        <v/>
      </c>
      <c r="E540" s="12">
        <f>VLOOKUP(B540,'FD Salaries'!$M$2:$T$1000,5,false)</f>
        <v>7</v>
      </c>
      <c r="F540" s="30">
        <f>VLOOKUP(B540,'FD Salaries'!$M$2:$N$1000,2,false)</f>
        <v>6500</v>
      </c>
      <c r="G540" s="31">
        <f t="shared" si="1"/>
        <v>13</v>
      </c>
      <c r="H540" s="31">
        <f t="shared" si="2"/>
        <v>19.5</v>
      </c>
      <c r="I540" s="31">
        <f t="shared" si="3"/>
        <v>26</v>
      </c>
      <c r="J540" s="3" t="str">
        <f>VLOOKUP(B540,'FD Salaries'!$M$2:$T$1000,6,false)</f>
        <v>ARI</v>
      </c>
      <c r="K540" s="3" t="str">
        <f>VLOOKUP(B540,'FD Salaries'!$M$2:$T$1000,7,false)</f>
        <v>NYJ</v>
      </c>
      <c r="L540" s="32">
        <f>VLOOKUP(K540,'FD DvP'!A$2:F$34,if(A540="D",6,if(A540="TE",5,if(A540="WR",4,if(A540="RB",3,2)))),FALSE)/VLOOKUP("AVG",'FD DvP'!$A$2:$F$34,if(A540="D",6,if(A540="TE",5,if(A540="WR",4,if(A540="RB",3,2)))),false)</f>
        <v>1.138933248</v>
      </c>
      <c r="M540" s="8">
        <f>VLOOKUP(J540,Odds!$L$2:$M$31,2,false)</f>
        <v>27.5</v>
      </c>
      <c r="N540" s="12">
        <f>VLOOKUP(if(A540="DST",K540,J540),'Avg Line'!$A$1:$B$32,2,false)</f>
        <v>26.3</v>
      </c>
      <c r="O540" s="31">
        <f t="shared" si="4"/>
        <v>1.045627376</v>
      </c>
      <c r="P540" s="12">
        <f t="shared" si="5"/>
        <v>8.336298489</v>
      </c>
      <c r="Q540" s="12">
        <f t="shared" si="6"/>
        <v>1.28250746</v>
      </c>
      <c r="R540" s="33">
        <f t="shared" si="7"/>
        <v>0.05611657148</v>
      </c>
      <c r="S540" s="33">
        <f t="shared" si="8"/>
        <v>0.00000003120332837</v>
      </c>
      <c r="T540" s="33">
        <f t="shared" si="9"/>
        <v>0</v>
      </c>
      <c r="U540" s="3">
        <f>iferror(VLOOKUP(B540,Calendar!$A$2:$C$1001,2,false),"TBD")</f>
        <v>10.3</v>
      </c>
      <c r="V540" s="3">
        <f>iferror(VLOOKUP(B540,Calendar!$A$2:$C$1001,3,false),"TBD")</f>
        <v>1.7</v>
      </c>
    </row>
    <row r="541">
      <c r="A541" s="8" t="str">
        <f>VLOOKUP(B541,'FD Salaries'!$M$2:$T$1000,8,false)</f>
        <v>WR</v>
      </c>
      <c r="B541" s="3" t="s">
        <v>607</v>
      </c>
      <c r="C541" s="12" t="str">
        <f>iferror(VLOOKUP(B541,'FD Salaries'!$M$2:$P$1000,3,false)," ")</f>
        <v/>
      </c>
      <c r="D541" s="12" t="str">
        <f>iferror(VLOOKUP(B541,'FD Salaries'!$M$2:$P$1000,4,false)," ")</f>
        <v/>
      </c>
      <c r="E541" s="12">
        <f>VLOOKUP(B541,'FD Salaries'!$M$2:$T$1000,5,false)</f>
        <v>5</v>
      </c>
      <c r="F541" s="30">
        <f>VLOOKUP(B541,'FD Salaries'!$M$2:$N$1000,2,false)</f>
        <v>5300</v>
      </c>
      <c r="G541" s="31">
        <f t="shared" si="1"/>
        <v>10.6</v>
      </c>
      <c r="H541" s="31">
        <f t="shared" si="2"/>
        <v>15.9</v>
      </c>
      <c r="I541" s="31">
        <f t="shared" si="3"/>
        <v>21.2</v>
      </c>
      <c r="J541" s="3" t="str">
        <f>VLOOKUP(B541,'FD Salaries'!$M$2:$T$1000,6,false)</f>
        <v>TEN</v>
      </c>
      <c r="K541" s="3" t="str">
        <f>VLOOKUP(B541,'FD Salaries'!$M$2:$T$1000,7,false)</f>
        <v>CLE</v>
      </c>
      <c r="L541" s="32">
        <f>VLOOKUP(K541,'FD DvP'!A$2:F$34,if(A541="D",6,if(A541="TE",5,if(A541="WR",4,if(A541="RB",3,2)))),FALSE)/VLOOKUP("AVG",'FD DvP'!$A$2:$F$34,if(A541="D",6,if(A541="TE",5,if(A541="WR",4,if(A541="RB",3,2)))),false)</f>
        <v>1.04950495</v>
      </c>
      <c r="M541" s="8">
        <f>VLOOKUP(J541,Odds!$L$2:$M$31,2,false)</f>
        <v>26.25</v>
      </c>
      <c r="N541" s="12">
        <f>VLOOKUP(if(A541="DST",K541,J541),'Avg Line'!$A$1:$B$32,2,false)</f>
        <v>20.3</v>
      </c>
      <c r="O541" s="31">
        <f t="shared" si="4"/>
        <v>1.293103448</v>
      </c>
      <c r="P541" s="12">
        <f t="shared" si="5"/>
        <v>6.785592352</v>
      </c>
      <c r="Q541" s="12">
        <f t="shared" si="6"/>
        <v>1.280300444</v>
      </c>
      <c r="R541" s="33">
        <f t="shared" si="7"/>
        <v>0.01644869582</v>
      </c>
      <c r="S541" s="33">
        <f t="shared" si="8"/>
        <v>0.000000007280110292</v>
      </c>
      <c r="T541" s="33">
        <f t="shared" si="9"/>
        <v>0</v>
      </c>
      <c r="U541" s="3">
        <f>iferror(VLOOKUP(B541,Calendar!$A$2:$C$1001,2,false),"TBD")</f>
        <v>7.4</v>
      </c>
      <c r="V541" s="3">
        <f>iferror(VLOOKUP(B541,Calendar!$A$2:$C$1001,3,false),"TBD")</f>
        <v>1.5</v>
      </c>
    </row>
    <row r="542">
      <c r="A542" s="8" t="str">
        <f>VLOOKUP(B542,'FD Salaries'!$M$2:$T$1000,8,false)</f>
        <v>WR</v>
      </c>
      <c r="B542" s="3" t="s">
        <v>262</v>
      </c>
      <c r="C542" s="12" t="str">
        <f>iferror(VLOOKUP(B542,'FD Salaries'!$M$2:$P$1000,3,false)," ")</f>
        <v/>
      </c>
      <c r="D542" s="12" t="str">
        <f>iferror(VLOOKUP(B542,'FD Salaries'!$M$2:$P$1000,4,false)," ")</f>
        <v/>
      </c>
      <c r="E542" s="12">
        <f>VLOOKUP(B542,'FD Salaries'!$M$2:$T$1000,5,false)</f>
        <v>10.14000015</v>
      </c>
      <c r="F542" s="30">
        <f>VLOOKUP(B542,'FD Salaries'!$M$2:$N$1000,2,false)</f>
        <v>6700</v>
      </c>
      <c r="G542" s="31">
        <f t="shared" si="1"/>
        <v>13.4</v>
      </c>
      <c r="H542" s="31">
        <f t="shared" si="2"/>
        <v>20.1</v>
      </c>
      <c r="I542" s="31">
        <f t="shared" si="3"/>
        <v>26.8</v>
      </c>
      <c r="J542" s="3" t="str">
        <f>VLOOKUP(B542,'FD Salaries'!$M$2:$T$1000,6,false)</f>
        <v>NYG</v>
      </c>
      <c r="K542" s="3" t="str">
        <f>VLOOKUP(B542,'FD Salaries'!$M$2:$T$1000,7,false)</f>
        <v>BAL</v>
      </c>
      <c r="L542" s="32">
        <f>VLOOKUP(K542,'FD DvP'!A$2:F$34,if(A542="D",6,if(A542="TE",5,if(A542="WR",4,if(A542="RB",3,2)))),FALSE)/VLOOKUP("AVG",'FD DvP'!$A$2:$F$34,if(A542="D",6,if(A542="TE",5,if(A542="WR",4,if(A542="RB",3,2)))),false)</f>
        <v>1.032896838</v>
      </c>
      <c r="M542" s="8">
        <f>VLOOKUP(J542,Odds!$L$2:$M$31,2,false)</f>
        <v>23.75</v>
      </c>
      <c r="N542" s="12">
        <f>VLOOKUP(if(A542="DST",K542,J542),'Avg Line'!$A$1:$B$32,2,false)</f>
        <v>29.44</v>
      </c>
      <c r="O542" s="31">
        <f t="shared" si="4"/>
        <v>0.8067255435</v>
      </c>
      <c r="P542" s="12">
        <f t="shared" si="5"/>
        <v>8.449299754</v>
      </c>
      <c r="Q542" s="12">
        <f t="shared" si="6"/>
        <v>1.261089516</v>
      </c>
      <c r="R542" s="33">
        <f t="shared" si="7"/>
        <v>0.4747673357</v>
      </c>
      <c r="S542" s="33">
        <f t="shared" si="8"/>
        <v>0.181044327</v>
      </c>
      <c r="T542" s="33">
        <f t="shared" si="9"/>
        <v>0.03924684716</v>
      </c>
      <c r="U542" s="3">
        <f>iferror(VLOOKUP(B542,Calendar!$A$2:$C$1001,2,false),"TBD")</f>
        <v>12.9</v>
      </c>
      <c r="V542" s="3">
        <f>iferror(VLOOKUP(B542,Calendar!$A$2:$C$1001,3,false),"TBD")</f>
        <v>7.9</v>
      </c>
    </row>
    <row r="543">
      <c r="A543" s="8" t="str">
        <f>VLOOKUP(B543,'FD Salaries'!$M$2:$T$1000,8,false)</f>
        <v>WR</v>
      </c>
      <c r="B543" s="3" t="s">
        <v>455</v>
      </c>
      <c r="C543" s="12" t="str">
        <f>iferror(VLOOKUP(B543,'FD Salaries'!$M$2:$P$1000,3,false)," ")</f>
        <v/>
      </c>
      <c r="D543" s="12" t="str">
        <f>iferror(VLOOKUP(B543,'FD Salaries'!$M$2:$P$1000,4,false)," ")</f>
        <v/>
      </c>
      <c r="E543" s="12">
        <f>VLOOKUP(B543,'FD Salaries'!$M$2:$T$1000,5,false)</f>
        <v>6.840000153</v>
      </c>
      <c r="F543" s="30">
        <f>VLOOKUP(B543,'FD Salaries'!$M$2:$N$1000,2,false)</f>
        <v>6600</v>
      </c>
      <c r="G543" s="31">
        <f t="shared" si="1"/>
        <v>13.2</v>
      </c>
      <c r="H543" s="31">
        <f t="shared" si="2"/>
        <v>19.8</v>
      </c>
      <c r="I543" s="31">
        <f t="shared" si="3"/>
        <v>26.4</v>
      </c>
      <c r="J543" s="3" t="str">
        <f>VLOOKUP(B543,'FD Salaries'!$M$2:$T$1000,6,false)</f>
        <v>ARI</v>
      </c>
      <c r="K543" s="3" t="str">
        <f>VLOOKUP(B543,'FD Salaries'!$M$2:$T$1000,7,false)</f>
        <v>NYJ</v>
      </c>
      <c r="L543" s="32">
        <f>VLOOKUP(K543,'FD DvP'!A$2:F$34,if(A543="D",6,if(A543="TE",5,if(A543="WR",4,if(A543="RB",3,2)))),FALSE)/VLOOKUP("AVG",'FD DvP'!$A$2:$F$34,if(A543="D",6,if(A543="TE",5,if(A543="WR",4,if(A543="RB",3,2)))),false)</f>
        <v>1.138933248</v>
      </c>
      <c r="M543" s="8">
        <f>VLOOKUP(J543,Odds!$L$2:$M$31,2,false)</f>
        <v>27.5</v>
      </c>
      <c r="N543" s="12">
        <f>VLOOKUP(if(A543="DST",K543,J543),'Avg Line'!$A$1:$B$32,2,false)</f>
        <v>26.3</v>
      </c>
      <c r="O543" s="31">
        <f t="shared" si="4"/>
        <v>1.045627376</v>
      </c>
      <c r="P543" s="12">
        <f t="shared" si="5"/>
        <v>8.145754706</v>
      </c>
      <c r="Q543" s="12">
        <f t="shared" si="6"/>
        <v>1.234205258</v>
      </c>
      <c r="R543" s="33">
        <f t="shared" si="7"/>
        <v>0.3626623873</v>
      </c>
      <c r="S543" s="33">
        <f t="shared" si="8"/>
        <v>0.1720880786</v>
      </c>
      <c r="T543" s="33">
        <f t="shared" si="9"/>
        <v>0.06171432438</v>
      </c>
      <c r="U543" s="3">
        <f>iferror(VLOOKUP(B543,Calendar!$A$2:$C$1001,2,false),"TBD")</f>
        <v>9.3</v>
      </c>
      <c r="V543" s="3">
        <f>iferror(VLOOKUP(B543,Calendar!$A$2:$C$1001,3,false),"TBD")</f>
        <v>11.1</v>
      </c>
    </row>
    <row r="544">
      <c r="A544" s="8" t="str">
        <f>VLOOKUP(B544,'FD Salaries'!$M$2:$T$1000,8,false)</f>
        <v>WR</v>
      </c>
      <c r="B544" s="3" t="s">
        <v>31</v>
      </c>
      <c r="C544" s="12" t="str">
        <f>iferror(VLOOKUP(B544,'FD Salaries'!$M$2:$P$1000,3,false)," ")</f>
        <v/>
      </c>
      <c r="D544" s="12" t="str">
        <f>iferror(VLOOKUP(B544,'FD Salaries'!$M$2:$P$1000,4,false)," ")</f>
        <v/>
      </c>
      <c r="E544" s="12">
        <f>VLOOKUP(B544,'FD Salaries'!$M$2:$T$1000,5,false)</f>
        <v>16.33999939</v>
      </c>
      <c r="F544" s="30">
        <f>VLOOKUP(B544,'FD Salaries'!$M$2:$N$1000,2,false)</f>
        <v>8500</v>
      </c>
      <c r="G544" s="31">
        <f t="shared" si="1"/>
        <v>17</v>
      </c>
      <c r="H544" s="31">
        <f t="shared" si="2"/>
        <v>25.5</v>
      </c>
      <c r="I544" s="31">
        <f t="shared" si="3"/>
        <v>34</v>
      </c>
      <c r="J544" s="3" t="str">
        <f>VLOOKUP(B544,'FD Salaries'!$M$2:$T$1000,6,false)</f>
        <v>ATL</v>
      </c>
      <c r="K544" s="3" t="str">
        <f>VLOOKUP(B544,'FD Salaries'!$M$2:$T$1000,7,false)</f>
        <v>SEA</v>
      </c>
      <c r="L544" s="32">
        <f>VLOOKUP(K544,'FD DvP'!A$2:F$34,if(A544="D",6,if(A544="TE",5,if(A544="WR",4,if(A544="RB",3,2)))),FALSE)/VLOOKUP("AVG",'FD DvP'!$A$2:$F$34,if(A544="D",6,if(A544="TE",5,if(A544="WR",4,if(A544="RB",3,2)))),false)</f>
        <v>0.7371446822</v>
      </c>
      <c r="M544" s="8">
        <f>VLOOKUP(J544,Odds!$L$2:$M$31,2,false)</f>
        <v>20</v>
      </c>
      <c r="N544" s="12">
        <f>VLOOKUP(if(A544="DST",K544,J544),'Avg Line'!$A$1:$B$32,2,false)</f>
        <v>23.1</v>
      </c>
      <c r="O544" s="31">
        <f t="shared" si="4"/>
        <v>0.8658008658</v>
      </c>
      <c r="P544" s="12">
        <f t="shared" si="5"/>
        <v>10.42852265</v>
      </c>
      <c r="Q544" s="12">
        <f t="shared" si="6"/>
        <v>1.226885017</v>
      </c>
      <c r="R544" s="33">
        <f t="shared" si="7"/>
        <v>0.5591119011</v>
      </c>
      <c r="S544" s="33">
        <f t="shared" si="8"/>
        <v>0.386987446</v>
      </c>
      <c r="T544" s="33">
        <f t="shared" si="9"/>
        <v>0.2348163131</v>
      </c>
      <c r="U544" s="3">
        <f>iferror(VLOOKUP(B544,Calendar!$A$2:$C$1001,2,false),"TBD")</f>
        <v>19.9</v>
      </c>
      <c r="V544" s="3">
        <f>iferror(VLOOKUP(B544,Calendar!$A$2:$C$1001,3,false),"TBD")</f>
        <v>19.5</v>
      </c>
    </row>
    <row r="545">
      <c r="A545" s="8" t="str">
        <f>VLOOKUP(B545,'FD Salaries'!$M$2:$T$1000,8,false)</f>
        <v>WR</v>
      </c>
      <c r="B545" s="3" t="s">
        <v>2606</v>
      </c>
      <c r="C545" s="12" t="str">
        <f>iferror(VLOOKUP(B545,'FD Salaries'!$M$2:$P$1000,3,false)," ")</f>
        <v>NA</v>
      </c>
      <c r="D545" s="12" t="str">
        <f>iferror(VLOOKUP(B545,'FD Salaries'!$M$2:$P$1000,4,false)," ")</f>
        <v>Kneecap</v>
      </c>
      <c r="E545" s="12">
        <f>VLOOKUP(B545,'FD Salaries'!$M$2:$T$1000,5,false)</f>
        <v>4.100000064</v>
      </c>
      <c r="F545" s="30">
        <f>VLOOKUP(B545,'FD Salaries'!$M$2:$N$1000,2,false)</f>
        <v>4500</v>
      </c>
      <c r="G545" s="31">
        <f t="shared" si="1"/>
        <v>9</v>
      </c>
      <c r="H545" s="31">
        <f t="shared" si="2"/>
        <v>13.5</v>
      </c>
      <c r="I545" s="31">
        <f t="shared" si="3"/>
        <v>18</v>
      </c>
      <c r="J545" s="3" t="str">
        <f>VLOOKUP(B545,'FD Salaries'!$M$2:$T$1000,6,false)</f>
        <v>BUF</v>
      </c>
      <c r="K545" s="3" t="str">
        <f>VLOOKUP(B545,'FD Salaries'!$M$2:$T$1000,7,false)</f>
        <v>SF</v>
      </c>
      <c r="L545" s="32">
        <f>VLOOKUP(K545,'FD DvP'!A$2:F$34,if(A545="D",6,if(A545="TE",5,if(A545="WR",4,if(A545="RB",3,2)))),FALSE)/VLOOKUP("AVG",'FD DvP'!$A$2:$F$34,if(A545="D",6,if(A545="TE",5,if(A545="WR",4,if(A545="RB",3,2)))),false)</f>
        <v>1.061002874</v>
      </c>
      <c r="M545" s="8">
        <f>VLOOKUP(J545,Odds!$L$2:$M$31,2,false)</f>
        <v>26.25</v>
      </c>
      <c r="N545" s="12">
        <f>VLOOKUP(if(A545="DST",K545,J545),'Avg Line'!$A$1:$B$32,2,false)</f>
        <v>20.75</v>
      </c>
      <c r="O545" s="31">
        <f t="shared" si="4"/>
        <v>1.265060241</v>
      </c>
      <c r="P545" s="12">
        <f t="shared" si="5"/>
        <v>5.503153549</v>
      </c>
      <c r="Q545" s="12">
        <f t="shared" si="6"/>
        <v>1.222923011</v>
      </c>
      <c r="R545" s="33" t="str">
        <f t="shared" si="7"/>
        <v>TBD</v>
      </c>
      <c r="S545" s="33" t="str">
        <f t="shared" si="8"/>
        <v>TBD</v>
      </c>
      <c r="T545" s="33" t="str">
        <f t="shared" si="9"/>
        <v>TBD</v>
      </c>
      <c r="U545" s="3" t="str">
        <f>iferror(VLOOKUP(B545,Calendar!$A$2:$C$1001,2,false),"TBD")</f>
        <v>TBD</v>
      </c>
      <c r="V545" s="3" t="str">
        <f>iferror(VLOOKUP(B545,Calendar!$A$2:$C$1001,3,false),"TBD")</f>
        <v>TBD</v>
      </c>
    </row>
    <row r="546">
      <c r="A546" s="8" t="str">
        <f>VLOOKUP(B546,'FD Salaries'!$M$2:$T$1000,8,false)</f>
        <v>WR</v>
      </c>
      <c r="B546" s="3" t="s">
        <v>638</v>
      </c>
      <c r="C546" s="12" t="str">
        <f>iferror(VLOOKUP(B546,'FD Salaries'!$M$2:$P$1000,3,false)," ")</f>
        <v/>
      </c>
      <c r="D546" s="12" t="str">
        <f>iferror(VLOOKUP(B546,'FD Salaries'!$M$2:$P$1000,4,false)," ")</f>
        <v/>
      </c>
      <c r="E546" s="12">
        <f>VLOOKUP(B546,'FD Salaries'!$M$2:$T$1000,5,false)</f>
        <v>4.940000153</v>
      </c>
      <c r="F546" s="30">
        <f>VLOOKUP(B546,'FD Salaries'!$M$2:$N$1000,2,false)</f>
        <v>4900</v>
      </c>
      <c r="G546" s="31">
        <f t="shared" si="1"/>
        <v>9.8</v>
      </c>
      <c r="H546" s="31">
        <f t="shared" si="2"/>
        <v>14.7</v>
      </c>
      <c r="I546" s="31">
        <f t="shared" si="3"/>
        <v>19.6</v>
      </c>
      <c r="J546" s="3" t="str">
        <f>VLOOKUP(B546,'FD Salaries'!$M$2:$T$1000,6,false)</f>
        <v>ARI</v>
      </c>
      <c r="K546" s="3" t="str">
        <f>VLOOKUP(B546,'FD Salaries'!$M$2:$T$1000,7,false)</f>
        <v>NYJ</v>
      </c>
      <c r="L546" s="32">
        <f>VLOOKUP(K546,'FD DvP'!A$2:F$34,if(A546="D",6,if(A546="TE",5,if(A546="WR",4,if(A546="RB",3,2)))),FALSE)/VLOOKUP("AVG",'FD DvP'!$A$2:$F$34,if(A546="D",6,if(A546="TE",5,if(A546="WR",4,if(A546="RB",3,2)))),false)</f>
        <v>1.138933248</v>
      </c>
      <c r="M546" s="8">
        <f>VLOOKUP(J546,Odds!$L$2:$M$31,2,false)</f>
        <v>27.5</v>
      </c>
      <c r="N546" s="12">
        <f>VLOOKUP(if(A546="DST",K546,J546),'Avg Line'!$A$1:$B$32,2,false)</f>
        <v>26.3</v>
      </c>
      <c r="O546" s="31">
        <f t="shared" si="4"/>
        <v>1.045627376</v>
      </c>
      <c r="P546" s="12">
        <f t="shared" si="5"/>
        <v>5.883045116</v>
      </c>
      <c r="Q546" s="12">
        <f t="shared" si="6"/>
        <v>1.200621452</v>
      </c>
      <c r="R546" s="33">
        <f t="shared" si="7"/>
        <v>0.3365581293</v>
      </c>
      <c r="S546" s="33">
        <f t="shared" si="8"/>
        <v>0.1175152283</v>
      </c>
      <c r="T546" s="33">
        <f t="shared" si="9"/>
        <v>0.02540239265</v>
      </c>
      <c r="U546" s="3">
        <f>iferror(VLOOKUP(B546,Calendar!$A$2:$C$1001,2,false),"TBD")</f>
        <v>7.1</v>
      </c>
      <c r="V546" s="3">
        <f>iferror(VLOOKUP(B546,Calendar!$A$2:$C$1001,3,false),"TBD")</f>
        <v>6.4</v>
      </c>
    </row>
    <row r="547">
      <c r="A547" s="8" t="str">
        <f>VLOOKUP(B547,'FD Salaries'!$M$2:$T$1000,8,false)</f>
        <v>WR</v>
      </c>
      <c r="B547" s="3" t="s">
        <v>542</v>
      </c>
      <c r="C547" s="12" t="str">
        <f>iferror(VLOOKUP(B547,'FD Salaries'!$M$2:$P$1000,3,false)," ")</f>
        <v>Q</v>
      </c>
      <c r="D547" s="12" t="str">
        <f>iferror(VLOOKUP(B547,'FD Salaries'!$M$2:$P$1000,4,false)," ")</f>
        <v>Shoulder - ac joint</v>
      </c>
      <c r="E547" s="12">
        <f>VLOOKUP(B547,'FD Salaries'!$M$2:$T$1000,5,false)</f>
        <v>8.899999619</v>
      </c>
      <c r="F547" s="30">
        <f>VLOOKUP(B547,'FD Salaries'!$M$2:$N$1000,2,false)</f>
        <v>5600</v>
      </c>
      <c r="G547" s="31">
        <f t="shared" si="1"/>
        <v>11.2</v>
      </c>
      <c r="H547" s="31">
        <f t="shared" si="2"/>
        <v>16.8</v>
      </c>
      <c r="I547" s="31">
        <f t="shared" si="3"/>
        <v>22.4</v>
      </c>
      <c r="J547" s="3" t="str">
        <f>VLOOKUP(B547,'FD Salaries'!$M$2:$T$1000,6,false)</f>
        <v>DAL</v>
      </c>
      <c r="K547" s="3" t="str">
        <f>VLOOKUP(B547,'FD Salaries'!$M$2:$T$1000,7,false)</f>
        <v>GB</v>
      </c>
      <c r="L547" s="32">
        <f>VLOOKUP(K547,'FD DvP'!A$2:F$34,if(A547="D",6,if(A547="TE",5,if(A547="WR",4,if(A547="RB",3,2)))),FALSE)/VLOOKUP("AVG",'FD DvP'!$A$2:$F$34,if(A547="D",6,if(A547="TE",5,if(A547="WR",4,if(A547="RB",3,2)))),false)</f>
        <v>1.114659853</v>
      </c>
      <c r="M547" s="8">
        <f>VLOOKUP(J547,Odds!$L$2:$M$31,2,false)</f>
        <v>21.25</v>
      </c>
      <c r="N547" s="12">
        <f>VLOOKUP(if(A547="DST",K547,J547),'Avg Line'!$A$1:$B$32,2,false)</f>
        <v>31.42</v>
      </c>
      <c r="O547" s="31">
        <f t="shared" si="4"/>
        <v>0.6763208148</v>
      </c>
      <c r="P547" s="12">
        <f t="shared" si="5"/>
        <v>6.709421887</v>
      </c>
      <c r="Q547" s="12">
        <f t="shared" si="6"/>
        <v>1.198111051</v>
      </c>
      <c r="R547" s="33">
        <f t="shared" si="7"/>
        <v>0.5</v>
      </c>
      <c r="S547" s="33">
        <f t="shared" si="8"/>
        <v>0.0497729778</v>
      </c>
      <c r="T547" s="33">
        <f t="shared" si="9"/>
        <v>0.0004936558284</v>
      </c>
      <c r="U547" s="3">
        <f>iferror(VLOOKUP(B547,Calendar!$A$2:$C$1001,2,false),"TBD")</f>
        <v>11.2</v>
      </c>
      <c r="V547" s="3">
        <f>iferror(VLOOKUP(B547,Calendar!$A$2:$C$1001,3,false),"TBD")</f>
        <v>3.4</v>
      </c>
    </row>
    <row r="548">
      <c r="A548" s="8" t="str">
        <f>VLOOKUP(B548,'FD Salaries'!$M$2:$T$1000,8,false)</f>
        <v>WR</v>
      </c>
      <c r="B548" s="3" t="s">
        <v>938</v>
      </c>
      <c r="C548" s="12" t="str">
        <f>iferror(VLOOKUP(B548,'FD Salaries'!$M$2:$P$1000,3,false)," ")</f>
        <v/>
      </c>
      <c r="D548" s="12" t="str">
        <f>iferror(VLOOKUP(B548,'FD Salaries'!$M$2:$P$1000,4,false)," ")</f>
        <v/>
      </c>
      <c r="E548" s="12">
        <f>VLOOKUP(B548,'FD Salaries'!$M$2:$T$1000,5,false)</f>
        <v>5.800000191</v>
      </c>
      <c r="F548" s="30">
        <f>VLOOKUP(B548,'FD Salaries'!$M$2:$N$1000,2,false)</f>
        <v>4500</v>
      </c>
      <c r="G548" s="31">
        <f t="shared" si="1"/>
        <v>9</v>
      </c>
      <c r="H548" s="31">
        <f t="shared" si="2"/>
        <v>13.5</v>
      </c>
      <c r="I548" s="31">
        <f t="shared" si="3"/>
        <v>18</v>
      </c>
      <c r="J548" s="3" t="str">
        <f>VLOOKUP(B548,'FD Salaries'!$M$2:$T$1000,6,false)</f>
        <v>NYJ</v>
      </c>
      <c r="K548" s="3" t="str">
        <f>VLOOKUP(B548,'FD Salaries'!$M$2:$T$1000,7,false)</f>
        <v>ARI</v>
      </c>
      <c r="L548" s="32">
        <f>VLOOKUP(K548,'FD DvP'!A$2:F$34,if(A548="D",6,if(A548="TE",5,if(A548="WR",4,if(A548="RB",3,2)))),FALSE)/VLOOKUP("AVG",'FD DvP'!$A$2:$F$34,if(A548="D",6,if(A548="TE",5,if(A548="WR",4,if(A548="RB",3,2)))),false)</f>
        <v>0.915362504</v>
      </c>
      <c r="M548" s="8">
        <f>VLOOKUP(J548,Odds!$L$2:$M$31,2,false)</f>
        <v>19.5</v>
      </c>
      <c r="N548" s="12">
        <f>VLOOKUP(if(A548="DST",K548,J548),'Avg Line'!$A$1:$B$32,2,false)</f>
        <v>20.3</v>
      </c>
      <c r="O548" s="31">
        <f t="shared" si="4"/>
        <v>0.960591133</v>
      </c>
      <c r="P548" s="12">
        <f t="shared" si="5"/>
        <v>5.099876976</v>
      </c>
      <c r="Q548" s="12">
        <f t="shared" si="6"/>
        <v>1.133305995</v>
      </c>
      <c r="R548" s="33">
        <f t="shared" si="7"/>
        <v>0.3831197724</v>
      </c>
      <c r="S548" s="33">
        <f t="shared" si="8"/>
        <v>0.1826253266</v>
      </c>
      <c r="T548" s="33">
        <f t="shared" si="9"/>
        <v>0.0650746356</v>
      </c>
      <c r="U548" s="3">
        <f>iferror(VLOOKUP(B548,Calendar!$A$2:$C$1001,2,false),"TBD")</f>
        <v>6.8</v>
      </c>
      <c r="V548" s="3">
        <f>iferror(VLOOKUP(B548,Calendar!$A$2:$C$1001,3,false),"TBD")</f>
        <v>7.4</v>
      </c>
    </row>
    <row r="549">
      <c r="A549" s="8" t="str">
        <f>VLOOKUP(B549,'FD Salaries'!$M$2:$T$1000,8,false)</f>
        <v>WR</v>
      </c>
      <c r="B549" s="3" t="s">
        <v>35</v>
      </c>
      <c r="C549" s="12" t="str">
        <f>iferror(VLOOKUP(B549,'FD Salaries'!$M$2:$P$1000,3,false)," ")</f>
        <v/>
      </c>
      <c r="D549" s="12" t="str">
        <f>iferror(VLOOKUP(B549,'FD Salaries'!$M$2:$P$1000,4,false)," ")</f>
        <v/>
      </c>
      <c r="E549" s="12">
        <f>VLOOKUP(B549,'FD Salaries'!$M$2:$T$1000,5,false)</f>
        <v>11.08000031</v>
      </c>
      <c r="F549" s="30">
        <f>VLOOKUP(B549,'FD Salaries'!$M$2:$N$1000,2,false)</f>
        <v>8300</v>
      </c>
      <c r="G549" s="31">
        <f t="shared" si="1"/>
        <v>16.6</v>
      </c>
      <c r="H549" s="31">
        <f t="shared" si="2"/>
        <v>24.9</v>
      </c>
      <c r="I549" s="31">
        <f t="shared" si="3"/>
        <v>33.2</v>
      </c>
      <c r="J549" s="3" t="str">
        <f>VLOOKUP(B549,'FD Salaries'!$M$2:$T$1000,6,false)</f>
        <v>NYG</v>
      </c>
      <c r="K549" s="3" t="str">
        <f>VLOOKUP(B549,'FD Salaries'!$M$2:$T$1000,7,false)</f>
        <v>BAL</v>
      </c>
      <c r="L549" s="32">
        <f>VLOOKUP(K549,'FD DvP'!A$2:F$34,if(A549="D",6,if(A549="TE",5,if(A549="WR",4,if(A549="RB",3,2)))),FALSE)/VLOOKUP("AVG",'FD DvP'!$A$2:$F$34,if(A549="D",6,if(A549="TE",5,if(A549="WR",4,if(A549="RB",3,2)))),false)</f>
        <v>1.032896838</v>
      </c>
      <c r="M549" s="8">
        <f>VLOOKUP(J549,Odds!$L$2:$M$31,2,false)</f>
        <v>23.75</v>
      </c>
      <c r="N549" s="12">
        <f>VLOOKUP(if(A549="DST",K549,J549),'Avg Line'!$A$1:$B$32,2,false)</f>
        <v>29.44</v>
      </c>
      <c r="O549" s="31">
        <f t="shared" si="4"/>
        <v>0.8067255435</v>
      </c>
      <c r="P549" s="12">
        <f t="shared" si="5"/>
        <v>9.232568289</v>
      </c>
      <c r="Q549" s="12">
        <f t="shared" si="6"/>
        <v>1.112357625</v>
      </c>
      <c r="R549" s="33" t="str">
        <f t="shared" si="7"/>
        <v>TBD</v>
      </c>
      <c r="S549" s="33" t="str">
        <f t="shared" si="8"/>
        <v>TBD</v>
      </c>
      <c r="T549" s="33" t="str">
        <f t="shared" si="9"/>
        <v>TBD</v>
      </c>
      <c r="U549" s="3" t="str">
        <f>iferror(VLOOKUP(B549,Calendar!$A$2:$C$1001,2,false),"TBD")</f>
        <v>TBD</v>
      </c>
      <c r="V549" s="3" t="str">
        <f>iferror(VLOOKUP(B549,Calendar!$A$2:$C$1001,3,false),"TBD")</f>
        <v>TBD</v>
      </c>
    </row>
    <row r="550">
      <c r="A550" s="8" t="str">
        <f>VLOOKUP(B550,'FD Salaries'!$M$2:$T$1000,8,false)</f>
        <v>WR</v>
      </c>
      <c r="B550" s="3" t="s">
        <v>484</v>
      </c>
      <c r="C550" s="12" t="str">
        <f>iferror(VLOOKUP(B550,'FD Salaries'!$M$2:$P$1000,3,false)," ")</f>
        <v/>
      </c>
      <c r="D550" s="12" t="str">
        <f>iferror(VLOOKUP(B550,'FD Salaries'!$M$2:$P$1000,4,false)," ")</f>
        <v/>
      </c>
      <c r="E550" s="12">
        <f>VLOOKUP(B550,'FD Salaries'!$M$2:$T$1000,5,false)</f>
        <v>7.3</v>
      </c>
      <c r="F550" s="30">
        <f>VLOOKUP(B550,'FD Salaries'!$M$2:$N$1000,2,false)</f>
        <v>5500</v>
      </c>
      <c r="G550" s="31">
        <f t="shared" si="1"/>
        <v>11</v>
      </c>
      <c r="H550" s="31">
        <f t="shared" si="2"/>
        <v>16.5</v>
      </c>
      <c r="I550" s="31">
        <f t="shared" si="3"/>
        <v>22</v>
      </c>
      <c r="J550" s="3" t="str">
        <f>VLOOKUP(B550,'FD Salaries'!$M$2:$T$1000,6,false)</f>
        <v>NYG</v>
      </c>
      <c r="K550" s="3" t="str">
        <f>VLOOKUP(B550,'FD Salaries'!$M$2:$T$1000,7,false)</f>
        <v>BAL</v>
      </c>
      <c r="L550" s="32">
        <f>VLOOKUP(K550,'FD DvP'!A$2:F$34,if(A550="D",6,if(A550="TE",5,if(A550="WR",4,if(A550="RB",3,2)))),FALSE)/VLOOKUP("AVG",'FD DvP'!$A$2:$F$34,if(A550="D",6,if(A550="TE",5,if(A550="WR",4,if(A550="RB",3,2)))),false)</f>
        <v>1.032896838</v>
      </c>
      <c r="M550" s="8">
        <f>VLOOKUP(J550,Odds!$L$2:$M$31,2,false)</f>
        <v>23.75</v>
      </c>
      <c r="N550" s="12">
        <f>VLOOKUP(if(A550="DST",K550,J550),'Avg Line'!$A$1:$B$32,2,false)</f>
        <v>29.44</v>
      </c>
      <c r="O550" s="31">
        <f t="shared" si="4"/>
        <v>0.8067255435</v>
      </c>
      <c r="P550" s="12">
        <f t="shared" si="5"/>
        <v>6.08282912</v>
      </c>
      <c r="Q550" s="12">
        <f t="shared" si="6"/>
        <v>1.105968931</v>
      </c>
      <c r="R550" s="33">
        <f t="shared" si="7"/>
        <v>0.5930097698</v>
      </c>
      <c r="S550" s="33">
        <f t="shared" si="8"/>
        <v>0.001349898032</v>
      </c>
      <c r="T550" s="33">
        <f t="shared" si="9"/>
        <v>0.0000000002254654241</v>
      </c>
      <c r="U550" s="3">
        <f>iferror(VLOOKUP(B550,Calendar!$A$2:$C$1001,2,false),"TBD")</f>
        <v>11.4</v>
      </c>
      <c r="V550" s="3">
        <f>iferror(VLOOKUP(B550,Calendar!$A$2:$C$1001,3,false),"TBD")</f>
        <v>1.7</v>
      </c>
    </row>
    <row r="551">
      <c r="A551" s="8" t="str">
        <f>VLOOKUP(B551,'FD Salaries'!$M$2:$T$1000,8,false)</f>
        <v>WR</v>
      </c>
      <c r="B551" s="3" t="s">
        <v>659</v>
      </c>
      <c r="C551" s="12" t="str">
        <f>iferror(VLOOKUP(B551,'FD Salaries'!$M$2:$P$1000,3,false)," ")</f>
        <v/>
      </c>
      <c r="D551" s="12" t="str">
        <f>iferror(VLOOKUP(B551,'FD Salaries'!$M$2:$P$1000,4,false)," ")</f>
        <v/>
      </c>
      <c r="E551" s="12">
        <f>VLOOKUP(B551,'FD Salaries'!$M$2:$T$1000,5,false)</f>
        <v>4.050000191</v>
      </c>
      <c r="F551" s="30">
        <f>VLOOKUP(B551,'FD Salaries'!$M$2:$N$1000,2,false)</f>
        <v>4600</v>
      </c>
      <c r="G551" s="31">
        <f t="shared" si="1"/>
        <v>9.2</v>
      </c>
      <c r="H551" s="31">
        <f t="shared" si="2"/>
        <v>13.8</v>
      </c>
      <c r="I551" s="31">
        <f t="shared" si="3"/>
        <v>18.4</v>
      </c>
      <c r="J551" s="3" t="str">
        <f>VLOOKUP(B551,'FD Salaries'!$M$2:$T$1000,6,false)</f>
        <v>SEA</v>
      </c>
      <c r="K551" s="3" t="str">
        <f>VLOOKUP(B551,'FD Salaries'!$M$2:$T$1000,7,false)</f>
        <v>ATL</v>
      </c>
      <c r="L551" s="32">
        <f>VLOOKUP(K551,'FD DvP'!A$2:F$34,if(A551="D",6,if(A551="TE",5,if(A551="WR",4,if(A551="RB",3,2)))),FALSE)/VLOOKUP("AVG",'FD DvP'!$A$2:$F$34,if(A551="D",6,if(A551="TE",5,if(A551="WR",4,if(A551="RB",3,2)))),false)</f>
        <v>1.137016927</v>
      </c>
      <c r="M551" s="8">
        <f>VLOOKUP(J551,Odds!$L$2:$M$31,2,false)</f>
        <v>26</v>
      </c>
      <c r="N551" s="12">
        <f>VLOOKUP(if(A551="DST",K551,J551),'Avg Line'!$A$1:$B$32,2,false)</f>
        <v>23.88</v>
      </c>
      <c r="O551" s="31">
        <f t="shared" si="4"/>
        <v>1.088777219</v>
      </c>
      <c r="P551" s="12">
        <f t="shared" si="5"/>
        <v>5.013730658</v>
      </c>
      <c r="Q551" s="12">
        <f t="shared" si="6"/>
        <v>1.089941447</v>
      </c>
      <c r="R551" s="33">
        <f t="shared" si="7"/>
        <v>0.1586552539</v>
      </c>
      <c r="S551" s="33">
        <f t="shared" si="8"/>
        <v>0.01136991049</v>
      </c>
      <c r="T551" s="33">
        <f t="shared" si="9"/>
        <v>0.0001885906149</v>
      </c>
      <c r="U551" s="3">
        <f>iferror(VLOOKUP(B551,Calendar!$A$2:$C$1001,2,false),"TBD")</f>
        <v>5.6</v>
      </c>
      <c r="V551" s="3">
        <f>iferror(VLOOKUP(B551,Calendar!$A$2:$C$1001,3,false),"TBD")</f>
        <v>3.6</v>
      </c>
    </row>
    <row r="552">
      <c r="A552" s="8" t="str">
        <f>VLOOKUP(B552,'FD Salaries'!$M$2:$T$1000,8,false)</f>
        <v>WR</v>
      </c>
      <c r="B552" s="3" t="s">
        <v>696</v>
      </c>
      <c r="C552" s="12" t="str">
        <f>iferror(VLOOKUP(B552,'FD Salaries'!$M$2:$P$1000,3,false)," ")</f>
        <v/>
      </c>
      <c r="D552" s="12" t="str">
        <f>iferror(VLOOKUP(B552,'FD Salaries'!$M$2:$P$1000,4,false)," ")</f>
        <v/>
      </c>
      <c r="E552" s="12">
        <f>VLOOKUP(B552,'FD Salaries'!$M$2:$T$1000,5,false)</f>
        <v>5.5</v>
      </c>
      <c r="F552" s="30">
        <f>VLOOKUP(B552,'FD Salaries'!$M$2:$N$1000,2,false)</f>
        <v>4500</v>
      </c>
      <c r="G552" s="31">
        <f t="shared" si="1"/>
        <v>9</v>
      </c>
      <c r="H552" s="31">
        <f t="shared" si="2"/>
        <v>13.5</v>
      </c>
      <c r="I552" s="31">
        <f t="shared" si="3"/>
        <v>18</v>
      </c>
      <c r="J552" s="3" t="str">
        <f>VLOOKUP(B552,'FD Salaries'!$M$2:$T$1000,6,false)</f>
        <v>SF</v>
      </c>
      <c r="K552" s="3" t="str">
        <f>VLOOKUP(B552,'FD Salaries'!$M$2:$T$1000,7,false)</f>
        <v>BUF</v>
      </c>
      <c r="L552" s="32">
        <f>VLOOKUP(K552,'FD DvP'!A$2:F$34,if(A552="D",6,if(A552="TE",5,if(A552="WR",4,if(A552="RB",3,2)))),FALSE)/VLOOKUP("AVG",'FD DvP'!$A$2:$F$34,if(A552="D",6,if(A552="TE",5,if(A552="WR",4,if(A552="RB",3,2)))),false)</f>
        <v>0.8993931651</v>
      </c>
      <c r="M552" s="8">
        <f>VLOOKUP(J552,Odds!$L$2:$M$31,2,false)</f>
        <v>18.25</v>
      </c>
      <c r="N552" s="12">
        <f>VLOOKUP(if(A552="DST",K552,J552),'Avg Line'!$A$1:$B$32,2,false)</f>
        <v>18.7</v>
      </c>
      <c r="O552" s="31">
        <f t="shared" si="4"/>
        <v>0.9759358289</v>
      </c>
      <c r="P552" s="12">
        <f t="shared" si="5"/>
        <v>4.827625077</v>
      </c>
      <c r="Q552" s="12">
        <f t="shared" si="6"/>
        <v>1.072805573</v>
      </c>
      <c r="R552" s="33" t="str">
        <f t="shared" si="7"/>
        <v>TBD</v>
      </c>
      <c r="S552" s="33" t="str">
        <f t="shared" si="8"/>
        <v>TBD</v>
      </c>
      <c r="T552" s="33" t="str">
        <f t="shared" si="9"/>
        <v>TBD</v>
      </c>
      <c r="U552" s="3" t="str">
        <f>iferror(VLOOKUP(B552,Calendar!$A$2:$C$1001,2,false),"TBD")</f>
        <v>TBD</v>
      </c>
      <c r="V552" s="3" t="str">
        <f>iferror(VLOOKUP(B552,Calendar!$A$2:$C$1001,3,false),"TBD")</f>
        <v>TBD</v>
      </c>
    </row>
    <row r="553">
      <c r="A553" s="8" t="str">
        <f>VLOOKUP(B553,'FD Salaries'!$M$2:$T$1000,8,false)</f>
        <v>WR</v>
      </c>
      <c r="B553" s="3" t="s">
        <v>242</v>
      </c>
      <c r="C553" s="12" t="str">
        <f>iferror(VLOOKUP(B553,'FD Salaries'!$M$2:$P$1000,3,false)," ")</f>
        <v/>
      </c>
      <c r="D553" s="12" t="str">
        <f>iferror(VLOOKUP(B553,'FD Salaries'!$M$2:$P$1000,4,false)," ")</f>
        <v/>
      </c>
      <c r="E553" s="12">
        <f>VLOOKUP(B553,'FD Salaries'!$M$2:$T$1000,5,false)</f>
        <v>8.559999847</v>
      </c>
      <c r="F553" s="30">
        <f>VLOOKUP(B553,'FD Salaries'!$M$2:$N$1000,2,false)</f>
        <v>6400</v>
      </c>
      <c r="G553" s="31">
        <f t="shared" si="1"/>
        <v>12.8</v>
      </c>
      <c r="H553" s="31">
        <f t="shared" si="2"/>
        <v>19.2</v>
      </c>
      <c r="I553" s="31">
        <f t="shared" si="3"/>
        <v>25.6</v>
      </c>
      <c r="J553" s="3" t="str">
        <f>VLOOKUP(B553,'FD Salaries'!$M$2:$T$1000,6,false)</f>
        <v>WAS</v>
      </c>
      <c r="K553" s="3" t="str">
        <f>VLOOKUP(B553,'FD Salaries'!$M$2:$T$1000,7,false)</f>
        <v>PHI</v>
      </c>
      <c r="L553" s="32">
        <f>VLOOKUP(K553,'FD DvP'!A$2:F$34,if(A553="D",6,if(A553="TE",5,if(A553="WR",4,if(A553="RB",3,2)))),FALSE)/VLOOKUP("AVG",'FD DvP'!$A$2:$F$34,if(A553="D",6,if(A553="TE",5,if(A553="WR",4,if(A553="RB",3,2)))),false)</f>
        <v>0.8719259023</v>
      </c>
      <c r="M553" s="8">
        <f>VLOOKUP(J553,Odds!$L$2:$M$31,2,false)</f>
        <v>21.5</v>
      </c>
      <c r="N553" s="12">
        <f>VLOOKUP(if(A553="DST",K553,J553),'Avg Line'!$A$1:$B$32,2,false)</f>
        <v>23.65</v>
      </c>
      <c r="O553" s="31">
        <f t="shared" si="4"/>
        <v>0.9090909091</v>
      </c>
      <c r="P553" s="12">
        <f t="shared" si="5"/>
        <v>6.785168719</v>
      </c>
      <c r="Q553" s="12">
        <f t="shared" si="6"/>
        <v>1.060182612</v>
      </c>
      <c r="R553" s="33">
        <f t="shared" si="7"/>
        <v>0.4161453023</v>
      </c>
      <c r="S553" s="33">
        <f t="shared" si="8"/>
        <v>0.1673460741</v>
      </c>
      <c r="T553" s="33">
        <f t="shared" si="9"/>
        <v>0.04293050563</v>
      </c>
      <c r="U553" s="3">
        <f>iferror(VLOOKUP(B553,Calendar!$A$2:$C$1001,2,false),"TBD")</f>
        <v>11</v>
      </c>
      <c r="V553" s="3">
        <f>iferror(VLOOKUP(B553,Calendar!$A$2:$C$1001,3,false),"TBD")</f>
        <v>8.5</v>
      </c>
    </row>
    <row r="554">
      <c r="A554" s="8" t="str">
        <f>VLOOKUP(B554,'FD Salaries'!$M$2:$T$1000,8,false)</f>
        <v>WR</v>
      </c>
      <c r="B554" s="3" t="s">
        <v>531</v>
      </c>
      <c r="C554" s="12" t="str">
        <f>iferror(VLOOKUP(B554,'FD Salaries'!$M$2:$P$1000,3,false)," ")</f>
        <v/>
      </c>
      <c r="D554" s="12" t="str">
        <f>iferror(VLOOKUP(B554,'FD Salaries'!$M$2:$P$1000,4,false)," ")</f>
        <v/>
      </c>
      <c r="E554" s="12">
        <f>VLOOKUP(B554,'FD Salaries'!$M$2:$T$1000,5,false)</f>
        <v>8</v>
      </c>
      <c r="F554" s="30">
        <f>VLOOKUP(B554,'FD Salaries'!$M$2:$N$1000,2,false)</f>
        <v>6000</v>
      </c>
      <c r="G554" s="31">
        <f t="shared" si="1"/>
        <v>12</v>
      </c>
      <c r="H554" s="31">
        <f t="shared" si="2"/>
        <v>18</v>
      </c>
      <c r="I554" s="31">
        <f t="shared" si="3"/>
        <v>24</v>
      </c>
      <c r="J554" s="3" t="str">
        <f>VLOOKUP(B554,'FD Salaries'!$M$2:$T$1000,6,false)</f>
        <v>WAS</v>
      </c>
      <c r="K554" s="3" t="str">
        <f>VLOOKUP(B554,'FD Salaries'!$M$2:$T$1000,7,false)</f>
        <v>PHI</v>
      </c>
      <c r="L554" s="32">
        <f>VLOOKUP(K554,'FD DvP'!A$2:F$34,if(A554="D",6,if(A554="TE",5,if(A554="WR",4,if(A554="RB",3,2)))),FALSE)/VLOOKUP("AVG",'FD DvP'!$A$2:$F$34,if(A554="D",6,if(A554="TE",5,if(A554="WR",4,if(A554="RB",3,2)))),false)</f>
        <v>0.8719259023</v>
      </c>
      <c r="M554" s="8">
        <f>VLOOKUP(J554,Odds!$L$2:$M$31,2,false)</f>
        <v>21.5</v>
      </c>
      <c r="N554" s="12">
        <f>VLOOKUP(if(A554="DST",K554,J554),'Avg Line'!$A$1:$B$32,2,false)</f>
        <v>23.65</v>
      </c>
      <c r="O554" s="31">
        <f t="shared" si="4"/>
        <v>0.9090909091</v>
      </c>
      <c r="P554" s="12">
        <f t="shared" si="5"/>
        <v>6.341279289</v>
      </c>
      <c r="Q554" s="12">
        <f t="shared" si="6"/>
        <v>1.056879882</v>
      </c>
      <c r="R554" s="33">
        <f t="shared" si="7"/>
        <v>0.3445782584</v>
      </c>
      <c r="S554" s="33">
        <f t="shared" si="8"/>
        <v>0.04151821969</v>
      </c>
      <c r="T554" s="33">
        <f t="shared" si="9"/>
        <v>0.001082300481</v>
      </c>
      <c r="U554" s="3">
        <f>iferror(VLOOKUP(B554,Calendar!$A$2:$C$1001,2,false),"TBD")</f>
        <v>10.2</v>
      </c>
      <c r="V554" s="3">
        <f>iferror(VLOOKUP(B554,Calendar!$A$2:$C$1001,3,false),"TBD")</f>
        <v>4.5</v>
      </c>
    </row>
    <row r="555">
      <c r="A555" s="8" t="str">
        <f>VLOOKUP(B555,'FD Salaries'!$M$2:$T$1000,8,false)</f>
        <v>WR</v>
      </c>
      <c r="B555" s="3" t="s">
        <v>767</v>
      </c>
      <c r="C555" s="12" t="str">
        <f>iferror(VLOOKUP(B555,'FD Salaries'!$M$2:$P$1000,3,false)," ")</f>
        <v/>
      </c>
      <c r="D555" s="12" t="str">
        <f>iferror(VLOOKUP(B555,'FD Salaries'!$M$2:$P$1000,4,false)," ")</f>
        <v/>
      </c>
      <c r="E555" s="12">
        <f>VLOOKUP(B555,'FD Salaries'!$M$2:$T$1000,5,false)</f>
        <v>5.5</v>
      </c>
      <c r="F555" s="30">
        <f>VLOOKUP(B555,'FD Salaries'!$M$2:$N$1000,2,false)</f>
        <v>4500</v>
      </c>
      <c r="G555" s="31">
        <f t="shared" si="1"/>
        <v>9</v>
      </c>
      <c r="H555" s="31">
        <f t="shared" si="2"/>
        <v>13.5</v>
      </c>
      <c r="I555" s="31">
        <f t="shared" si="3"/>
        <v>18</v>
      </c>
      <c r="J555" s="3" t="str">
        <f>VLOOKUP(B555,'FD Salaries'!$M$2:$T$1000,6,false)</f>
        <v>NO</v>
      </c>
      <c r="K555" s="3" t="str">
        <f>VLOOKUP(B555,'FD Salaries'!$M$2:$T$1000,7,false)</f>
        <v>CAR</v>
      </c>
      <c r="L555" s="32">
        <f>VLOOKUP(K555,'FD DvP'!A$2:F$34,if(A555="D",6,if(A555="TE",5,if(A555="WR",4,if(A555="RB",3,2)))),FALSE)/VLOOKUP("AVG",'FD DvP'!$A$2:$F$34,if(A555="D",6,if(A555="TE",5,if(A555="WR",4,if(A555="RB",3,2)))),false)</f>
        <v>0.9958479719</v>
      </c>
      <c r="M555" s="8">
        <f>VLOOKUP(J555,Odds!$L$2:$M$31,2,false)</f>
        <v>22.5</v>
      </c>
      <c r="N555" s="12">
        <f>VLOOKUP(if(A555="DST",K555,J555),'Avg Line'!$A$1:$B$32,2,false)</f>
        <v>26.25</v>
      </c>
      <c r="O555" s="31">
        <f t="shared" si="4"/>
        <v>0.8571428571</v>
      </c>
      <c r="P555" s="12">
        <f t="shared" si="5"/>
        <v>4.694711868</v>
      </c>
      <c r="Q555" s="12">
        <f t="shared" si="6"/>
        <v>1.043269304</v>
      </c>
      <c r="R555" s="33">
        <f t="shared" si="7"/>
        <v>0.3968386467</v>
      </c>
      <c r="S555" s="33">
        <f t="shared" si="8"/>
        <v>0.1700807615</v>
      </c>
      <c r="T555" s="33">
        <f t="shared" si="9"/>
        <v>0.04986604439</v>
      </c>
      <c r="U555" s="3">
        <f>iferror(VLOOKUP(B555,Calendar!$A$2:$C$1001,2,false),"TBD")</f>
        <v>7.3</v>
      </c>
      <c r="V555" s="3">
        <f>iferror(VLOOKUP(B555,Calendar!$A$2:$C$1001,3,false),"TBD")</f>
        <v>6.5</v>
      </c>
    </row>
    <row r="556">
      <c r="A556" s="8" t="str">
        <f>VLOOKUP(B556,'FD Salaries'!$M$2:$T$1000,8,false)</f>
        <v>WR</v>
      </c>
      <c r="B556" s="3" t="s">
        <v>54</v>
      </c>
      <c r="C556" s="12" t="str">
        <f>iferror(VLOOKUP(B556,'FD Salaries'!$M$2:$P$1000,3,false)," ")</f>
        <v/>
      </c>
      <c r="D556" s="12" t="str">
        <f>iferror(VLOOKUP(B556,'FD Salaries'!$M$2:$P$1000,4,false)," ")</f>
        <v/>
      </c>
      <c r="E556" s="12">
        <f>VLOOKUP(B556,'FD Salaries'!$M$2:$T$1000,5,false)</f>
        <v>16.22500038</v>
      </c>
      <c r="F556" s="30">
        <f>VLOOKUP(B556,'FD Salaries'!$M$2:$N$1000,2,false)</f>
        <v>8300</v>
      </c>
      <c r="G556" s="31">
        <f t="shared" si="1"/>
        <v>16.6</v>
      </c>
      <c r="H556" s="31">
        <f t="shared" si="2"/>
        <v>24.9</v>
      </c>
      <c r="I556" s="31">
        <f t="shared" si="3"/>
        <v>33.2</v>
      </c>
      <c r="J556" s="3" t="str">
        <f>VLOOKUP(B556,'FD Salaries'!$M$2:$T$1000,6,false)</f>
        <v>GB</v>
      </c>
      <c r="K556" s="3" t="str">
        <f>VLOOKUP(B556,'FD Salaries'!$M$2:$T$1000,7,false)</f>
        <v>DAL</v>
      </c>
      <c r="L556" s="32">
        <f>VLOOKUP(K556,'FD DvP'!A$2:F$34,if(A556="D",6,if(A556="TE",5,if(A556="WR",4,if(A556="RB",3,2)))),FALSE)/VLOOKUP("AVG",'FD DvP'!$A$2:$F$34,if(A556="D",6,if(A556="TE",5,if(A556="WR",4,if(A556="RB",3,2)))),false)</f>
        <v>1.01884382</v>
      </c>
      <c r="M556" s="8">
        <f>VLOOKUP(J556,Odds!$L$2:$M$31,2,false)</f>
        <v>25.75</v>
      </c>
      <c r="N556" s="12">
        <f>VLOOKUP(if(A556="DST",K556,J556),'Avg Line'!$A$1:$B$32,2,false)</f>
        <v>51.13</v>
      </c>
      <c r="O556" s="31">
        <f t="shared" si="4"/>
        <v>0.503618228</v>
      </c>
      <c r="P556" s="12">
        <f t="shared" si="5"/>
        <v>8.325182675</v>
      </c>
      <c r="Q556" s="12">
        <f t="shared" si="6"/>
        <v>1.003034057</v>
      </c>
      <c r="R556" s="33">
        <f t="shared" si="7"/>
        <v>0.6479333249</v>
      </c>
      <c r="S556" s="33">
        <f t="shared" si="8"/>
        <v>0.2511465536</v>
      </c>
      <c r="T556" s="33">
        <f t="shared" si="9"/>
        <v>0.04257834486</v>
      </c>
      <c r="U556" s="3">
        <f>iferror(VLOOKUP(B556,Calendar!$A$2:$C$1001,2,false),"TBD")</f>
        <v>19.6</v>
      </c>
      <c r="V556" s="3">
        <f>iferror(VLOOKUP(B556,Calendar!$A$2:$C$1001,3,false),"TBD")</f>
        <v>7.9</v>
      </c>
    </row>
    <row r="557">
      <c r="A557" s="8" t="str">
        <f>VLOOKUP(B557,'FD Salaries'!$M$2:$T$1000,8,false)</f>
        <v>WR</v>
      </c>
      <c r="B557" s="3" t="s">
        <v>252</v>
      </c>
      <c r="C557" s="12" t="str">
        <f>iferror(VLOOKUP(B557,'FD Salaries'!$M$2:$P$1000,3,false)," ")</f>
        <v/>
      </c>
      <c r="D557" s="12" t="str">
        <f>iferror(VLOOKUP(B557,'FD Salaries'!$M$2:$P$1000,4,false)," ")</f>
        <v/>
      </c>
      <c r="E557" s="12">
        <f>VLOOKUP(B557,'FD Salaries'!$M$2:$T$1000,5,false)</f>
        <v>12.25999985</v>
      </c>
      <c r="F557" s="30">
        <f>VLOOKUP(B557,'FD Salaries'!$M$2:$N$1000,2,false)</f>
        <v>6000</v>
      </c>
      <c r="G557" s="31">
        <f t="shared" si="1"/>
        <v>12</v>
      </c>
      <c r="H557" s="31">
        <f t="shared" si="2"/>
        <v>18</v>
      </c>
      <c r="I557" s="31">
        <f t="shared" si="3"/>
        <v>24</v>
      </c>
      <c r="J557" s="3" t="str">
        <f>VLOOKUP(B557,'FD Salaries'!$M$2:$T$1000,6,false)</f>
        <v>SD</v>
      </c>
      <c r="K557" s="3" t="str">
        <f>VLOOKUP(B557,'FD Salaries'!$M$2:$T$1000,7,false)</f>
        <v>DEN</v>
      </c>
      <c r="L557" s="32">
        <f>VLOOKUP(K557,'FD DvP'!A$2:F$34,if(A557="D",6,if(A557="TE",5,if(A557="WR",4,if(A557="RB",3,2)))),FALSE)/VLOOKUP("AVG",'FD DvP'!$A$2:$F$34,if(A557="D",6,if(A557="TE",5,if(A557="WR",4,if(A557="RB",3,2)))),false)</f>
        <v>0.565314596</v>
      </c>
      <c r="M557" s="8">
        <f>VLOOKUP(J557,Odds!$L$2:$M$31,2,false)</f>
        <v>21</v>
      </c>
      <c r="N557" s="12">
        <f>VLOOKUP(if(A557="DST",K557,J557),'Avg Line'!$A$1:$B$32,2,false)</f>
        <v>24.4</v>
      </c>
      <c r="O557" s="31">
        <f t="shared" si="4"/>
        <v>0.8606557377</v>
      </c>
      <c r="P557" s="12">
        <f t="shared" si="5"/>
        <v>5.964995659</v>
      </c>
      <c r="Q557" s="12">
        <f t="shared" si="6"/>
        <v>0.9941659431</v>
      </c>
      <c r="R557" s="33">
        <f t="shared" si="7"/>
        <v>0.6759167073</v>
      </c>
      <c r="S557" s="33">
        <f t="shared" si="8"/>
        <v>0.4497814262</v>
      </c>
      <c r="T557" s="33">
        <f t="shared" si="9"/>
        <v>0.2392435816</v>
      </c>
      <c r="U557" s="3">
        <f>iferror(VLOOKUP(B557,Calendar!$A$2:$C$1001,2,false),"TBD")</f>
        <v>16.7</v>
      </c>
      <c r="V557" s="3">
        <f>iferror(VLOOKUP(B557,Calendar!$A$2:$C$1001,3,false),"TBD")</f>
        <v>10.3</v>
      </c>
    </row>
    <row r="558">
      <c r="A558" s="8" t="str">
        <f>VLOOKUP(B558,'FD Salaries'!$M$2:$T$1000,8,false)</f>
        <v>WR</v>
      </c>
      <c r="B558" s="3" t="s">
        <v>564</v>
      </c>
      <c r="C558" s="12" t="str">
        <f>iferror(VLOOKUP(B558,'FD Salaries'!$M$2:$P$1000,3,false)," ")</f>
        <v/>
      </c>
      <c r="D558" s="12" t="str">
        <f>iferror(VLOOKUP(B558,'FD Salaries'!$M$2:$P$1000,4,false)," ")</f>
        <v/>
      </c>
      <c r="E558" s="12">
        <f>VLOOKUP(B558,'FD Salaries'!$M$2:$T$1000,5,false)</f>
        <v>4.224999905</v>
      </c>
      <c r="F558" s="30">
        <f>VLOOKUP(B558,'FD Salaries'!$M$2:$N$1000,2,false)</f>
        <v>5300</v>
      </c>
      <c r="G558" s="31">
        <f t="shared" si="1"/>
        <v>10.6</v>
      </c>
      <c r="H558" s="31">
        <f t="shared" si="2"/>
        <v>15.9</v>
      </c>
      <c r="I558" s="31">
        <f t="shared" si="3"/>
        <v>21.2</v>
      </c>
      <c r="J558" s="3" t="str">
        <f>VLOOKUP(B558,'FD Salaries'!$M$2:$T$1000,6,false)</f>
        <v>SEA</v>
      </c>
      <c r="K558" s="3" t="str">
        <f>VLOOKUP(B558,'FD Salaries'!$M$2:$T$1000,7,false)</f>
        <v>ATL</v>
      </c>
      <c r="L558" s="32">
        <f>VLOOKUP(K558,'FD DvP'!A$2:F$34,if(A558="D",6,if(A558="TE",5,if(A558="WR",4,if(A558="RB",3,2)))),FALSE)/VLOOKUP("AVG",'FD DvP'!$A$2:$F$34,if(A558="D",6,if(A558="TE",5,if(A558="WR",4,if(A558="RB",3,2)))),false)</f>
        <v>1.137016927</v>
      </c>
      <c r="M558" s="8">
        <f>VLOOKUP(J558,Odds!$L$2:$M$31,2,false)</f>
        <v>26</v>
      </c>
      <c r="N558" s="12">
        <f>VLOOKUP(if(A558="DST",K558,J558),'Avg Line'!$A$1:$B$32,2,false)</f>
        <v>23.88</v>
      </c>
      <c r="O558" s="31">
        <f t="shared" si="4"/>
        <v>1.088777219</v>
      </c>
      <c r="P558" s="12">
        <f t="shared" si="5"/>
        <v>5.230372976</v>
      </c>
      <c r="Q558" s="12">
        <f t="shared" si="6"/>
        <v>0.9868628257</v>
      </c>
      <c r="R558" s="33">
        <f t="shared" si="7"/>
        <v>0.2775403744</v>
      </c>
      <c r="S558" s="33">
        <f t="shared" si="8"/>
        <v>0.07228029785</v>
      </c>
      <c r="T558" s="33">
        <f t="shared" si="9"/>
        <v>0.009959534315</v>
      </c>
      <c r="U558" s="3">
        <f>iferror(VLOOKUP(B558,Calendar!$A$2:$C$1001,2,false),"TBD")</f>
        <v>7</v>
      </c>
      <c r="V558" s="3">
        <f>iferror(VLOOKUP(B558,Calendar!$A$2:$C$1001,3,false),"TBD")</f>
        <v>6.1</v>
      </c>
    </row>
    <row r="559">
      <c r="A559" s="8" t="str">
        <f>VLOOKUP(B559,'FD Salaries'!$M$2:$T$1000,8,false)</f>
        <v>WR</v>
      </c>
      <c r="B559" s="3" t="s">
        <v>647</v>
      </c>
      <c r="C559" s="12" t="str">
        <f>iferror(VLOOKUP(B559,'FD Salaries'!$M$2:$P$1000,3,false)," ")</f>
        <v/>
      </c>
      <c r="D559" s="12" t="str">
        <f>iferror(VLOOKUP(B559,'FD Salaries'!$M$2:$P$1000,4,false)," ")</f>
        <v/>
      </c>
      <c r="E559" s="12">
        <f>VLOOKUP(B559,'FD Salaries'!$M$2:$T$1000,5,false)</f>
        <v>4.920000076</v>
      </c>
      <c r="F559" s="30">
        <f>VLOOKUP(B559,'FD Salaries'!$M$2:$N$1000,2,false)</f>
        <v>4600</v>
      </c>
      <c r="G559" s="31">
        <f t="shared" si="1"/>
        <v>9.2</v>
      </c>
      <c r="H559" s="31">
        <f t="shared" si="2"/>
        <v>13.8</v>
      </c>
      <c r="I559" s="31">
        <f t="shared" si="3"/>
        <v>18.4</v>
      </c>
      <c r="J559" s="3" t="str">
        <f>VLOOKUP(B559,'FD Salaries'!$M$2:$T$1000,6,false)</f>
        <v>CLE</v>
      </c>
      <c r="K559" s="3" t="str">
        <f>VLOOKUP(B559,'FD Salaries'!$M$2:$T$1000,7,false)</f>
        <v>TEN</v>
      </c>
      <c r="L559" s="32">
        <f>VLOOKUP(K559,'FD DvP'!A$2:F$34,if(A559="D",6,if(A559="TE",5,if(A559="WR",4,if(A559="RB",3,2)))),FALSE)/VLOOKUP("AVG",'FD DvP'!$A$2:$F$34,if(A559="D",6,if(A559="TE",5,if(A559="WR",4,if(A559="RB",3,2)))),false)</f>
        <v>0.8827850527</v>
      </c>
      <c r="M559" s="8">
        <f>VLOOKUP(J559,Odds!$L$2:$M$31,2,false)</f>
        <v>19.25</v>
      </c>
      <c r="N559" s="12">
        <f>VLOOKUP(if(A559="DST",K559,J559),'Avg Line'!$A$1:$B$32,2,false)</f>
        <v>18.5</v>
      </c>
      <c r="O559" s="31">
        <f t="shared" si="4"/>
        <v>1.040540541</v>
      </c>
      <c r="P559" s="12">
        <f t="shared" si="5"/>
        <v>4.519382359</v>
      </c>
      <c r="Q559" s="12">
        <f t="shared" si="6"/>
        <v>0.9824744258</v>
      </c>
      <c r="R559" s="33">
        <f t="shared" si="7"/>
        <v>0.3905914754</v>
      </c>
      <c r="S559" s="33">
        <f t="shared" si="8"/>
        <v>0.1293161603</v>
      </c>
      <c r="T559" s="33">
        <f t="shared" si="9"/>
        <v>0.02376865205</v>
      </c>
      <c r="U559" s="3">
        <f>iferror(VLOOKUP(B559,Calendar!$A$2:$C$1001,2,false),"TBD")</f>
        <v>7.7</v>
      </c>
      <c r="V559" s="3">
        <f>iferror(VLOOKUP(B559,Calendar!$A$2:$C$1001,3,false),"TBD")</f>
        <v>5.4</v>
      </c>
    </row>
    <row r="560">
      <c r="A560" s="8" t="str">
        <f>VLOOKUP(B560,'FD Salaries'!$M$2:$T$1000,8,false)</f>
        <v>WR</v>
      </c>
      <c r="B560" s="3" t="s">
        <v>532</v>
      </c>
      <c r="C560" s="12" t="str">
        <f>iferror(VLOOKUP(B560,'FD Salaries'!$M$2:$P$1000,3,false)," ")</f>
        <v/>
      </c>
      <c r="D560" s="12" t="str">
        <f>iferror(VLOOKUP(B560,'FD Salaries'!$M$2:$P$1000,4,false)," ")</f>
        <v/>
      </c>
      <c r="E560" s="12">
        <f>VLOOKUP(B560,'FD Salaries'!$M$2:$T$1000,5,false)</f>
        <v>4.224999905</v>
      </c>
      <c r="F560" s="30">
        <f>VLOOKUP(B560,'FD Salaries'!$M$2:$N$1000,2,false)</f>
        <v>4800</v>
      </c>
      <c r="G560" s="31">
        <f t="shared" si="1"/>
        <v>9.6</v>
      </c>
      <c r="H560" s="31">
        <f t="shared" si="2"/>
        <v>14.4</v>
      </c>
      <c r="I560" s="31">
        <f t="shared" si="3"/>
        <v>19.2</v>
      </c>
      <c r="J560" s="3" t="str">
        <f>VLOOKUP(B560,'FD Salaries'!$M$2:$T$1000,6,false)</f>
        <v>CAR</v>
      </c>
      <c r="K560" s="3" t="str">
        <f>VLOOKUP(B560,'FD Salaries'!$M$2:$T$1000,7,false)</f>
        <v>NO</v>
      </c>
      <c r="L560" s="32">
        <f>VLOOKUP(K560,'FD DvP'!A$2:F$34,if(A560="D",6,if(A560="TE",5,if(A560="WR",4,if(A560="RB",3,2)))),FALSE)/VLOOKUP("AVG",'FD DvP'!$A$2:$F$34,if(A560="D",6,if(A560="TE",5,if(A560="WR",4,if(A560="RB",3,2)))),false)</f>
        <v>1.082721175</v>
      </c>
      <c r="M560" s="8">
        <f>VLOOKUP(J560,Odds!$L$2:$M$31,2,false)</f>
        <v>25.5</v>
      </c>
      <c r="N560" s="12">
        <f>VLOOKUP(if(A560="DST",K560,J560),'Avg Line'!$A$1:$B$32,2,false)</f>
        <v>25</v>
      </c>
      <c r="O560" s="31">
        <f t="shared" si="4"/>
        <v>1.02</v>
      </c>
      <c r="P560" s="12">
        <f t="shared" si="5"/>
        <v>4.6659868</v>
      </c>
      <c r="Q560" s="12">
        <f t="shared" si="6"/>
        <v>0.9720805833</v>
      </c>
      <c r="R560" s="33">
        <f t="shared" si="7"/>
        <v>0.2247953521</v>
      </c>
      <c r="S560" s="33">
        <f t="shared" si="8"/>
        <v>0.02700045533</v>
      </c>
      <c r="T560" s="33">
        <f t="shared" si="9"/>
        <v>0.0009756012551</v>
      </c>
      <c r="U560" s="3">
        <f>iferror(VLOOKUP(B560,Calendar!$A$2:$C$1001,2,false),"TBD")</f>
        <v>6.5</v>
      </c>
      <c r="V560" s="3">
        <f>iferror(VLOOKUP(B560,Calendar!$A$2:$C$1001,3,false),"TBD")</f>
        <v>4.1</v>
      </c>
    </row>
    <row r="561">
      <c r="A561" s="8" t="str">
        <f>VLOOKUP(B561,'FD Salaries'!$M$2:$T$1000,8,false)</f>
        <v>WR</v>
      </c>
      <c r="B561" s="3" t="s">
        <v>530</v>
      </c>
      <c r="C561" s="12" t="str">
        <f>iferror(VLOOKUP(B561,'FD Salaries'!$M$2:$P$1000,3,false)," ")</f>
        <v/>
      </c>
      <c r="D561" s="12" t="str">
        <f>iferror(VLOOKUP(B561,'FD Salaries'!$M$2:$P$1000,4,false)," ")</f>
        <v/>
      </c>
      <c r="E561" s="12">
        <f>VLOOKUP(B561,'FD Salaries'!$M$2:$T$1000,5,false)</f>
        <v>10.22500038</v>
      </c>
      <c r="F561" s="30">
        <f>VLOOKUP(B561,'FD Salaries'!$M$2:$N$1000,2,false)</f>
        <v>5400</v>
      </c>
      <c r="G561" s="31">
        <f t="shared" si="1"/>
        <v>10.8</v>
      </c>
      <c r="H561" s="31">
        <f t="shared" si="2"/>
        <v>16.2</v>
      </c>
      <c r="I561" s="31">
        <f t="shared" si="3"/>
        <v>21.6</v>
      </c>
      <c r="J561" s="3" t="str">
        <f>VLOOKUP(B561,'FD Salaries'!$M$2:$T$1000,6,false)</f>
        <v>GB</v>
      </c>
      <c r="K561" s="3" t="str">
        <f>VLOOKUP(B561,'FD Salaries'!$M$2:$T$1000,7,false)</f>
        <v>DAL</v>
      </c>
      <c r="L561" s="32">
        <f>VLOOKUP(K561,'FD DvP'!A$2:F$34,if(A561="D",6,if(A561="TE",5,if(A561="WR",4,if(A561="RB",3,2)))),FALSE)/VLOOKUP("AVG",'FD DvP'!$A$2:$F$34,if(A561="D",6,if(A561="TE",5,if(A561="WR",4,if(A561="RB",3,2)))),false)</f>
        <v>1.01884382</v>
      </c>
      <c r="M561" s="8">
        <f>VLOOKUP(J561,Odds!$L$2:$M$31,2,false)</f>
        <v>25.75</v>
      </c>
      <c r="N561" s="12">
        <f>VLOOKUP(if(A561="DST",K561,J561),'Avg Line'!$A$1:$B$32,2,false)</f>
        <v>51.13</v>
      </c>
      <c r="O561" s="31">
        <f t="shared" si="4"/>
        <v>0.503618228</v>
      </c>
      <c r="P561" s="12">
        <f t="shared" si="5"/>
        <v>5.24653276</v>
      </c>
      <c r="Q561" s="12">
        <f t="shared" si="6"/>
        <v>0.9715801407</v>
      </c>
      <c r="R561" s="33">
        <f t="shared" si="7"/>
        <v>0.5817409278</v>
      </c>
      <c r="S561" s="33">
        <f t="shared" si="8"/>
        <v>0.2575898497</v>
      </c>
      <c r="T561" s="33">
        <f t="shared" si="9"/>
        <v>0.06578538889</v>
      </c>
      <c r="U561" s="3">
        <f>iferror(VLOOKUP(B561,Calendar!$A$2:$C$1001,2,false),"TBD")</f>
        <v>12.1</v>
      </c>
      <c r="V561" s="3">
        <f>iferror(VLOOKUP(B561,Calendar!$A$2:$C$1001,3,false),"TBD")</f>
        <v>6.3</v>
      </c>
    </row>
    <row r="562">
      <c r="A562" s="8" t="str">
        <f>VLOOKUP(B562,'FD Salaries'!$M$2:$T$1000,8,false)</f>
        <v>WR</v>
      </c>
      <c r="B562" s="3" t="s">
        <v>289</v>
      </c>
      <c r="C562" s="12" t="str">
        <f>iferror(VLOOKUP(B562,'FD Salaries'!$M$2:$P$1000,3,false)," ")</f>
        <v>O</v>
      </c>
      <c r="D562" s="12" t="str">
        <f>iferror(VLOOKUP(B562,'FD Salaries'!$M$2:$P$1000,4,false)," ")</f>
        <v>Shoulder</v>
      </c>
      <c r="E562" s="12">
        <f>VLOOKUP(B562,'FD Salaries'!$M$2:$T$1000,5,false)</f>
        <v>8.399999619</v>
      </c>
      <c r="F562" s="30">
        <f>VLOOKUP(B562,'FD Salaries'!$M$2:$N$1000,2,false)</f>
        <v>5900</v>
      </c>
      <c r="G562" s="31">
        <f t="shared" si="1"/>
        <v>11.8</v>
      </c>
      <c r="H562" s="31">
        <f t="shared" si="2"/>
        <v>17.7</v>
      </c>
      <c r="I562" s="31">
        <f t="shared" si="3"/>
        <v>23.6</v>
      </c>
      <c r="J562" s="3" t="str">
        <f>VLOOKUP(B562,'FD Salaries'!$M$2:$T$1000,6,false)</f>
        <v>IND</v>
      </c>
      <c r="K562" s="3" t="str">
        <f>VLOOKUP(B562,'FD Salaries'!$M$2:$T$1000,7,false)</f>
        <v>HOU</v>
      </c>
      <c r="L562" s="32">
        <f>VLOOKUP(K562,'FD DvP'!A$2:F$34,if(A562="D",6,if(A562="TE",5,if(A562="WR",4,if(A562="RB",3,2)))),FALSE)/VLOOKUP("AVG",'FD DvP'!$A$2:$F$34,if(A562="D",6,if(A562="TE",5,if(A562="WR",4,if(A562="RB",3,2)))),false)</f>
        <v>0.7863302459</v>
      </c>
      <c r="M562" s="8">
        <f>VLOOKUP(J562,Odds!$L$2:$M$31,2,false)</f>
        <v>21.5</v>
      </c>
      <c r="N562" s="12">
        <f>VLOOKUP(if(A562="DST",K562,J562),'Avg Line'!$A$1:$B$32,2,false)</f>
        <v>24.8</v>
      </c>
      <c r="O562" s="31">
        <f t="shared" si="4"/>
        <v>0.8669354839</v>
      </c>
      <c r="P562" s="12">
        <f t="shared" si="5"/>
        <v>5.726259515</v>
      </c>
      <c r="Q562" s="12">
        <f t="shared" si="6"/>
        <v>0.9705524601</v>
      </c>
      <c r="R562" s="33">
        <f t="shared" si="7"/>
        <v>0.4456133587</v>
      </c>
      <c r="S562" s="33">
        <f t="shared" si="8"/>
        <v>0.260753012</v>
      </c>
      <c r="T562" s="33">
        <f t="shared" si="9"/>
        <v>0.12604263</v>
      </c>
      <c r="U562" s="3">
        <f>iferror(VLOOKUP(B562,Calendar!$A$2:$C$1001,2,false),"TBD")</f>
        <v>10.2</v>
      </c>
      <c r="V562" s="3">
        <f>iferror(VLOOKUP(B562,Calendar!$A$2:$C$1001,3,false),"TBD")</f>
        <v>11.7</v>
      </c>
    </row>
    <row r="563">
      <c r="A563" s="8" t="str">
        <f>VLOOKUP(B563,'FD Salaries'!$M$2:$T$1000,8,false)</f>
        <v>WR</v>
      </c>
      <c r="B563" s="3" t="s">
        <v>563</v>
      </c>
      <c r="C563" s="12" t="str">
        <f>iferror(VLOOKUP(B563,'FD Salaries'!$M$2:$P$1000,3,false)," ")</f>
        <v/>
      </c>
      <c r="D563" s="12" t="str">
        <f>iferror(VLOOKUP(B563,'FD Salaries'!$M$2:$P$1000,4,false)," ")</f>
        <v/>
      </c>
      <c r="E563" s="12">
        <f>VLOOKUP(B563,'FD Salaries'!$M$2:$T$1000,5,false)</f>
        <v>5.03333346</v>
      </c>
      <c r="F563" s="30">
        <f>VLOOKUP(B563,'FD Salaries'!$M$2:$N$1000,2,false)</f>
        <v>5200</v>
      </c>
      <c r="G563" s="31">
        <f t="shared" si="1"/>
        <v>10.4</v>
      </c>
      <c r="H563" s="31">
        <f t="shared" si="2"/>
        <v>15.6</v>
      </c>
      <c r="I563" s="31">
        <f t="shared" si="3"/>
        <v>20.8</v>
      </c>
      <c r="J563" s="3" t="str">
        <f>VLOOKUP(B563,'FD Salaries'!$M$2:$T$1000,6,false)</f>
        <v>PIT</v>
      </c>
      <c r="K563" s="3" t="str">
        <f>VLOOKUP(B563,'FD Salaries'!$M$2:$T$1000,7,false)</f>
        <v>MIA</v>
      </c>
      <c r="L563" s="32">
        <f>VLOOKUP(K563,'FD DvP'!A$2:F$34,if(A563="D",6,if(A563="TE",5,if(A563="WR",4,if(A563="RB",3,2)))),FALSE)/VLOOKUP("AVG",'FD DvP'!$A$2:$F$34,if(A563="D",6,if(A563="TE",5,if(A563="WR",4,if(A563="RB",3,2)))),false)</f>
        <v>1.190035133</v>
      </c>
      <c r="M563" s="8">
        <f>VLOOKUP(J563,Odds!$L$2:$M$31,2,false)</f>
        <v>27.75</v>
      </c>
      <c r="N563" s="12">
        <f>VLOOKUP(if(A563="DST",K563,J563),'Avg Line'!$A$1:$B$32,2,false)</f>
        <v>32.94</v>
      </c>
      <c r="O563" s="31">
        <f t="shared" si="4"/>
        <v>0.8424408015</v>
      </c>
      <c r="P563" s="12">
        <f t="shared" si="5"/>
        <v>5.046088687</v>
      </c>
      <c r="Q563" s="12">
        <f t="shared" si="6"/>
        <v>0.9704016705</v>
      </c>
      <c r="R563" s="33">
        <f t="shared" si="7"/>
        <v>0.2006544989</v>
      </c>
      <c r="S563" s="33">
        <f t="shared" si="8"/>
        <v>0.03854239454</v>
      </c>
      <c r="T563" s="33">
        <f t="shared" si="9"/>
        <v>0.003504371368</v>
      </c>
      <c r="U563" s="3">
        <f>iferror(VLOOKUP(B563,Calendar!$A$2:$C$1001,2,false),"TBD")</f>
        <v>5.7</v>
      </c>
      <c r="V563" s="3">
        <f>iferror(VLOOKUP(B563,Calendar!$A$2:$C$1001,3,false),"TBD")</f>
        <v>5.6</v>
      </c>
    </row>
    <row r="564">
      <c r="A564" s="8" t="str">
        <f>VLOOKUP(B564,'FD Salaries'!$M$2:$T$1000,8,false)</f>
        <v>WR</v>
      </c>
      <c r="B564" s="3" t="s">
        <v>505</v>
      </c>
      <c r="C564" s="12" t="str">
        <f>iferror(VLOOKUP(B564,'FD Salaries'!$M$2:$P$1000,3,false)," ")</f>
        <v/>
      </c>
      <c r="D564" s="12" t="str">
        <f>iferror(VLOOKUP(B564,'FD Salaries'!$M$2:$P$1000,4,false)," ")</f>
        <v/>
      </c>
      <c r="E564" s="12">
        <f>VLOOKUP(B564,'FD Salaries'!$M$2:$T$1000,5,false)</f>
        <v>11.65999985</v>
      </c>
      <c r="F564" s="30">
        <f>VLOOKUP(B564,'FD Salaries'!$M$2:$N$1000,2,false)</f>
        <v>6100</v>
      </c>
      <c r="G564" s="31">
        <f t="shared" si="1"/>
        <v>12.2</v>
      </c>
      <c r="H564" s="31">
        <f t="shared" si="2"/>
        <v>18.3</v>
      </c>
      <c r="I564" s="31">
        <f t="shared" si="3"/>
        <v>24.4</v>
      </c>
      <c r="J564" s="3" t="str">
        <f>VLOOKUP(B564,'FD Salaries'!$M$2:$T$1000,6,false)</f>
        <v>SD</v>
      </c>
      <c r="K564" s="3" t="str">
        <f>VLOOKUP(B564,'FD Salaries'!$M$2:$T$1000,7,false)</f>
        <v>DEN</v>
      </c>
      <c r="L564" s="32">
        <f>VLOOKUP(K564,'FD DvP'!A$2:F$34,if(A564="D",6,if(A564="TE",5,if(A564="WR",4,if(A564="RB",3,2)))),FALSE)/VLOOKUP("AVG",'FD DvP'!$A$2:$F$34,if(A564="D",6,if(A564="TE",5,if(A564="WR",4,if(A564="RB",3,2)))),false)</f>
        <v>0.565314596</v>
      </c>
      <c r="M564" s="8">
        <f>VLOOKUP(J564,Odds!$L$2:$M$31,2,false)</f>
        <v>21</v>
      </c>
      <c r="N564" s="12">
        <f>VLOOKUP(if(A564="DST",K564,J564),'Avg Line'!$A$1:$B$32,2,false)</f>
        <v>24.4</v>
      </c>
      <c r="O564" s="31">
        <f t="shared" si="4"/>
        <v>0.8606557377</v>
      </c>
      <c r="P564" s="12">
        <f t="shared" si="5"/>
        <v>5.673070908</v>
      </c>
      <c r="Q564" s="12">
        <f t="shared" si="6"/>
        <v>0.9300116243</v>
      </c>
      <c r="R564" s="33">
        <f t="shared" si="7"/>
        <v>0.6268528316</v>
      </c>
      <c r="S564" s="33">
        <f t="shared" si="8"/>
        <v>0.2831431453</v>
      </c>
      <c r="T564" s="33">
        <f t="shared" si="9"/>
        <v>0.07070125374</v>
      </c>
      <c r="U564" s="3">
        <f>iferror(VLOOKUP(B564,Calendar!$A$2:$C$1001,2,false),"TBD")</f>
        <v>14.4</v>
      </c>
      <c r="V564" s="3">
        <f>iferror(VLOOKUP(B564,Calendar!$A$2:$C$1001,3,false),"TBD")</f>
        <v>6.8</v>
      </c>
    </row>
    <row r="565">
      <c r="A565" s="8" t="str">
        <f>VLOOKUP(B565,'FD Salaries'!$M$2:$T$1000,8,false)</f>
        <v>WR</v>
      </c>
      <c r="B565" s="3" t="s">
        <v>728</v>
      </c>
      <c r="C565" s="12" t="str">
        <f>iferror(VLOOKUP(B565,'FD Salaries'!$M$2:$P$1000,3,false)," ")</f>
        <v/>
      </c>
      <c r="D565" s="12" t="str">
        <f>iferror(VLOOKUP(B565,'FD Salaries'!$M$2:$P$1000,4,false)," ")</f>
        <v/>
      </c>
      <c r="E565" s="12">
        <f>VLOOKUP(B565,'FD Salaries'!$M$2:$T$1000,5,false)</f>
        <v>3.049999952</v>
      </c>
      <c r="F565" s="30">
        <f>VLOOKUP(B565,'FD Salaries'!$M$2:$N$1000,2,false)</f>
        <v>4500</v>
      </c>
      <c r="G565" s="31">
        <f t="shared" si="1"/>
        <v>9</v>
      </c>
      <c r="H565" s="31">
        <f t="shared" si="2"/>
        <v>13.5</v>
      </c>
      <c r="I565" s="31">
        <f t="shared" si="3"/>
        <v>18</v>
      </c>
      <c r="J565" s="3" t="str">
        <f>VLOOKUP(B565,'FD Salaries'!$M$2:$T$1000,6,false)</f>
        <v>TEN</v>
      </c>
      <c r="K565" s="3" t="str">
        <f>VLOOKUP(B565,'FD Salaries'!$M$2:$T$1000,7,false)</f>
        <v>CLE</v>
      </c>
      <c r="L565" s="32">
        <f>VLOOKUP(K565,'FD DvP'!A$2:F$34,if(A565="D",6,if(A565="TE",5,if(A565="WR",4,if(A565="RB",3,2)))),FALSE)/VLOOKUP("AVG",'FD DvP'!$A$2:$F$34,if(A565="D",6,if(A565="TE",5,if(A565="WR",4,if(A565="RB",3,2)))),false)</f>
        <v>1.04950495</v>
      </c>
      <c r="M565" s="8">
        <f>VLOOKUP(J565,Odds!$L$2:$M$31,2,false)</f>
        <v>26.25</v>
      </c>
      <c r="N565" s="12">
        <f>VLOOKUP(if(A565="DST",K565,J565),'Avg Line'!$A$1:$B$32,2,false)</f>
        <v>20.3</v>
      </c>
      <c r="O565" s="31">
        <f t="shared" si="4"/>
        <v>1.293103448</v>
      </c>
      <c r="P565" s="12">
        <f t="shared" si="5"/>
        <v>4.13921127</v>
      </c>
      <c r="Q565" s="12">
        <f t="shared" si="6"/>
        <v>0.9198247267</v>
      </c>
      <c r="R565" s="33">
        <f t="shared" si="7"/>
        <v>0</v>
      </c>
      <c r="S565" s="33">
        <f t="shared" si="8"/>
        <v>0</v>
      </c>
      <c r="T565" s="33">
        <f t="shared" si="9"/>
        <v>0</v>
      </c>
      <c r="U565" s="3">
        <f>iferror(VLOOKUP(B565,Calendar!$A$2:$C$1001,2,false),"TBD")</f>
        <v>4.1</v>
      </c>
      <c r="V565" s="3">
        <f>iferror(VLOOKUP(B565,Calendar!$A$2:$C$1001,3,false),"TBD")</f>
        <v>0.1</v>
      </c>
    </row>
    <row r="566">
      <c r="A566" s="8" t="str">
        <f>VLOOKUP(B566,'FD Salaries'!$M$2:$T$1000,8,false)</f>
        <v>WR</v>
      </c>
      <c r="B566" s="3" t="s">
        <v>2607</v>
      </c>
      <c r="C566" s="12" t="str">
        <f>iferror(VLOOKUP(B566,'FD Salaries'!$M$2:$P$1000,3,false)," ")</f>
        <v/>
      </c>
      <c r="D566" s="12" t="str">
        <f>iferror(VLOOKUP(B566,'FD Salaries'!$M$2:$P$1000,4,false)," ")</f>
        <v/>
      </c>
      <c r="E566" s="12">
        <f>VLOOKUP(B566,'FD Salaries'!$M$2:$T$1000,5,false)</f>
        <v>3.792857034</v>
      </c>
      <c r="F566" s="30">
        <f>VLOOKUP(B566,'FD Salaries'!$M$2:$N$1000,2,false)</f>
        <v>4500</v>
      </c>
      <c r="G566" s="31">
        <f t="shared" si="1"/>
        <v>9</v>
      </c>
      <c r="H566" s="31">
        <f t="shared" si="2"/>
        <v>13.5</v>
      </c>
      <c r="I566" s="31">
        <f t="shared" si="3"/>
        <v>18</v>
      </c>
      <c r="J566" s="3" t="str">
        <f>VLOOKUP(B566,'FD Salaries'!$M$2:$T$1000,6,false)</f>
        <v>PHI</v>
      </c>
      <c r="K566" s="3" t="str">
        <f>VLOOKUP(B566,'FD Salaries'!$M$2:$T$1000,7,false)</f>
        <v>WAS</v>
      </c>
      <c r="L566" s="32">
        <f>VLOOKUP(K566,'FD DvP'!A$2:F$34,if(A566="D",6,if(A566="TE",5,if(A566="WR",4,if(A566="RB",3,2)))),FALSE)/VLOOKUP("AVG",'FD DvP'!$A$2:$F$34,if(A566="D",6,if(A566="TE",5,if(A566="WR",4,if(A566="RB",3,2)))),false)</f>
        <v>1.004790802</v>
      </c>
      <c r="M566" s="8">
        <f>VLOOKUP(J566,Odds!$L$2:$M$31,2,false)</f>
        <v>23.5</v>
      </c>
      <c r="N566" s="12">
        <f>VLOOKUP(if(A566="DST",K566,J566),'Avg Line'!$A$1:$B$32,2,false)</f>
        <v>22.19</v>
      </c>
      <c r="O566" s="31">
        <f t="shared" si="4"/>
        <v>1.059035602</v>
      </c>
      <c r="P566" s="12">
        <f t="shared" si="5"/>
        <v>4.036014182</v>
      </c>
      <c r="Q566" s="12">
        <f t="shared" si="6"/>
        <v>0.8968920405</v>
      </c>
      <c r="R566" s="33" t="str">
        <f t="shared" si="7"/>
        <v>TBD</v>
      </c>
      <c r="S566" s="33" t="str">
        <f t="shared" si="8"/>
        <v>TBD</v>
      </c>
      <c r="T566" s="33" t="str">
        <f t="shared" si="9"/>
        <v>TBD</v>
      </c>
      <c r="U566" s="3" t="str">
        <f>iferror(VLOOKUP(B566,Calendar!$A$2:$C$1001,2,false),"TBD")</f>
        <v>TBD</v>
      </c>
      <c r="V566" s="3" t="str">
        <f>iferror(VLOOKUP(B566,Calendar!$A$2:$C$1001,3,false),"TBD")</f>
        <v>TBD</v>
      </c>
    </row>
    <row r="567">
      <c r="A567" s="8" t="str">
        <f>VLOOKUP(B567,'FD Salaries'!$M$2:$T$1000,8,false)</f>
        <v>WR</v>
      </c>
      <c r="B567" s="3" t="s">
        <v>118</v>
      </c>
      <c r="C567" s="12" t="str">
        <f>iferror(VLOOKUP(B567,'FD Salaries'!$M$2:$P$1000,3,false)," ")</f>
        <v>Q</v>
      </c>
      <c r="D567" s="12" t="str">
        <f>iferror(VLOOKUP(B567,'FD Salaries'!$M$2:$P$1000,4,false)," ")</f>
        <v>Knee</v>
      </c>
      <c r="E567" s="12">
        <f>VLOOKUP(B567,'FD Salaries'!$M$2:$T$1000,5,false)</f>
        <v>8.833333333</v>
      </c>
      <c r="F567" s="30">
        <f>VLOOKUP(B567,'FD Salaries'!$M$2:$N$1000,2,false)</f>
        <v>7600</v>
      </c>
      <c r="G567" s="31">
        <f t="shared" si="1"/>
        <v>15.2</v>
      </c>
      <c r="H567" s="31">
        <f t="shared" si="2"/>
        <v>22.8</v>
      </c>
      <c r="I567" s="31">
        <f t="shared" si="3"/>
        <v>30.4</v>
      </c>
      <c r="J567" s="3" t="str">
        <f>VLOOKUP(B567,'FD Salaries'!$M$2:$T$1000,6,false)</f>
        <v>DAL</v>
      </c>
      <c r="K567" s="3" t="str">
        <f>VLOOKUP(B567,'FD Salaries'!$M$2:$T$1000,7,false)</f>
        <v>GB</v>
      </c>
      <c r="L567" s="32">
        <f>VLOOKUP(K567,'FD DvP'!A$2:F$34,if(A567="D",6,if(A567="TE",5,if(A567="WR",4,if(A567="RB",3,2)))),FALSE)/VLOOKUP("AVG",'FD DvP'!$A$2:$F$34,if(A567="D",6,if(A567="TE",5,if(A567="WR",4,if(A567="RB",3,2)))),false)</f>
        <v>1.114659853</v>
      </c>
      <c r="M567" s="8">
        <f>VLOOKUP(J567,Odds!$L$2:$M$31,2,false)</f>
        <v>21.25</v>
      </c>
      <c r="N567" s="12">
        <f>VLOOKUP(if(A567="DST",K567,J567),'Avg Line'!$A$1:$B$32,2,false)</f>
        <v>31.42</v>
      </c>
      <c r="O567" s="31">
        <f t="shared" si="4"/>
        <v>0.6763208148</v>
      </c>
      <c r="P567" s="12">
        <f t="shared" si="5"/>
        <v>6.65916433</v>
      </c>
      <c r="Q567" s="12">
        <f t="shared" si="6"/>
        <v>0.8762058329</v>
      </c>
      <c r="R567" s="33">
        <f t="shared" si="7"/>
        <v>0.3533305542</v>
      </c>
      <c r="S567" s="33">
        <f t="shared" si="8"/>
        <v>0.1163273369</v>
      </c>
      <c r="T567" s="33">
        <f t="shared" si="9"/>
        <v>0.02217579287</v>
      </c>
      <c r="U567" s="3">
        <f>iferror(VLOOKUP(B567,Calendar!$A$2:$C$1001,2,false),"TBD")</f>
        <v>11.7</v>
      </c>
      <c r="V567" s="3">
        <f>iferror(VLOOKUP(B567,Calendar!$A$2:$C$1001,3,false),"TBD")</f>
        <v>9.3</v>
      </c>
    </row>
    <row r="568">
      <c r="A568" s="8" t="str">
        <f>VLOOKUP(B568,'FD Salaries'!$M$2:$T$1000,8,false)</f>
        <v>WR</v>
      </c>
      <c r="B568" s="3" t="s">
        <v>628</v>
      </c>
      <c r="C568" s="12" t="str">
        <f>iferror(VLOOKUP(B568,'FD Salaries'!$M$2:$P$1000,3,false)," ")</f>
        <v/>
      </c>
      <c r="D568" s="12" t="str">
        <f>iferror(VLOOKUP(B568,'FD Salaries'!$M$2:$P$1000,4,false)," ")</f>
        <v/>
      </c>
      <c r="E568" s="12">
        <f>VLOOKUP(B568,'FD Salaries'!$M$2:$T$1000,5,false)</f>
        <v>3.950000048</v>
      </c>
      <c r="F568" s="30">
        <f>VLOOKUP(B568,'FD Salaries'!$M$2:$N$1000,2,false)</f>
        <v>4800</v>
      </c>
      <c r="G568" s="31">
        <f t="shared" si="1"/>
        <v>9.6</v>
      </c>
      <c r="H568" s="31">
        <f t="shared" si="2"/>
        <v>14.4</v>
      </c>
      <c r="I568" s="31">
        <f t="shared" si="3"/>
        <v>19.2</v>
      </c>
      <c r="J568" s="3" t="str">
        <f>VLOOKUP(B568,'FD Salaries'!$M$2:$T$1000,6,false)</f>
        <v>PHI</v>
      </c>
      <c r="K568" s="3" t="str">
        <f>VLOOKUP(B568,'FD Salaries'!$M$2:$T$1000,7,false)</f>
        <v>WAS</v>
      </c>
      <c r="L568" s="32">
        <f>VLOOKUP(K568,'FD DvP'!A$2:F$34,if(A568="D",6,if(A568="TE",5,if(A568="WR",4,if(A568="RB",3,2)))),FALSE)/VLOOKUP("AVG",'FD DvP'!$A$2:$F$34,if(A568="D",6,if(A568="TE",5,if(A568="WR",4,if(A568="RB",3,2)))),false)</f>
        <v>1.004790802</v>
      </c>
      <c r="M568" s="8">
        <f>VLOOKUP(J568,Odds!$L$2:$M$31,2,false)</f>
        <v>23.5</v>
      </c>
      <c r="N568" s="12">
        <f>VLOOKUP(if(A568="DST",K568,J568),'Avg Line'!$A$1:$B$32,2,false)</f>
        <v>22.19</v>
      </c>
      <c r="O568" s="31">
        <f t="shared" si="4"/>
        <v>1.059035602</v>
      </c>
      <c r="P568" s="12">
        <f t="shared" si="5"/>
        <v>4.203231514</v>
      </c>
      <c r="Q568" s="12">
        <f t="shared" si="6"/>
        <v>0.875673232</v>
      </c>
      <c r="R568" s="33">
        <f t="shared" si="7"/>
        <v>0.01028488313</v>
      </c>
      <c r="S568" s="33">
        <f t="shared" si="8"/>
        <v>0.0000006423533606</v>
      </c>
      <c r="T568" s="33">
        <f t="shared" si="9"/>
        <v>0</v>
      </c>
      <c r="U568" s="3">
        <f>iferror(VLOOKUP(B568,Calendar!$A$2:$C$1001,2,false),"TBD")</f>
        <v>5.2</v>
      </c>
      <c r="V568" s="3">
        <f>iferror(VLOOKUP(B568,Calendar!$A$2:$C$1001,3,false),"TBD")</f>
        <v>1.9</v>
      </c>
    </row>
    <row r="569">
      <c r="A569" s="8" t="str">
        <f>VLOOKUP(B569,'FD Salaries'!$M$2:$T$1000,8,false)</f>
        <v>WR</v>
      </c>
      <c r="B569" s="3" t="s">
        <v>858</v>
      </c>
      <c r="C569" s="12" t="str">
        <f>iferror(VLOOKUP(B569,'FD Salaries'!$M$2:$P$1000,3,false)," ")</f>
        <v/>
      </c>
      <c r="D569" s="12" t="str">
        <f>iferror(VLOOKUP(B569,'FD Salaries'!$M$2:$P$1000,4,false)," ")</f>
        <v/>
      </c>
      <c r="E569" s="12">
        <f>VLOOKUP(B569,'FD Salaries'!$M$2:$T$1000,5,false)</f>
        <v>3.799999873</v>
      </c>
      <c r="F569" s="30">
        <f>VLOOKUP(B569,'FD Salaries'!$M$2:$N$1000,2,false)</f>
        <v>4500</v>
      </c>
      <c r="G569" s="31">
        <f t="shared" si="1"/>
        <v>9</v>
      </c>
      <c r="H569" s="31">
        <f t="shared" si="2"/>
        <v>13.5</v>
      </c>
      <c r="I569" s="31">
        <f t="shared" si="3"/>
        <v>18</v>
      </c>
      <c r="J569" s="3" t="str">
        <f>VLOOKUP(B569,'FD Salaries'!$M$2:$T$1000,6,false)</f>
        <v>KC</v>
      </c>
      <c r="K569" s="3" t="str">
        <f>VLOOKUP(B569,'FD Salaries'!$M$2:$T$1000,7,false)</f>
        <v>OAK</v>
      </c>
      <c r="L569" s="32">
        <f>VLOOKUP(K569,'FD DvP'!A$2:F$34,if(A569="D",6,if(A569="TE",5,if(A569="WR",4,if(A569="RB",3,2)))),FALSE)/VLOOKUP("AVG",'FD DvP'!$A$2:$F$34,if(A569="D",6,if(A569="TE",5,if(A569="WR",4,if(A569="RB",3,2)))),false)</f>
        <v>1.388693708</v>
      </c>
      <c r="M569" s="8">
        <f>VLOOKUP(J569,Odds!$L$2:$M$31,2,false)</f>
        <v>22.75</v>
      </c>
      <c r="N569" s="12">
        <f>VLOOKUP(if(A569="DST",K569,J569),'Avg Line'!$A$1:$B$32,2,false)</f>
        <v>31.17</v>
      </c>
      <c r="O569" s="31">
        <f t="shared" si="4"/>
        <v>0.7298684633</v>
      </c>
      <c r="P569" s="12">
        <f t="shared" si="5"/>
        <v>3.851542093</v>
      </c>
      <c r="Q569" s="12">
        <f t="shared" si="6"/>
        <v>0.8558982429</v>
      </c>
      <c r="R569" s="33">
        <f t="shared" si="7"/>
        <v>0.1966471072</v>
      </c>
      <c r="S569" s="33">
        <f t="shared" si="8"/>
        <v>0.02551546941</v>
      </c>
      <c r="T569" s="33">
        <f t="shared" si="9"/>
        <v>0.001148861532</v>
      </c>
      <c r="U569" s="3">
        <f>iferror(VLOOKUP(B569,Calendar!$A$2:$C$1001,2,false),"TBD")</f>
        <v>5.5</v>
      </c>
      <c r="V569" s="3">
        <f>iferror(VLOOKUP(B569,Calendar!$A$2:$C$1001,3,false),"TBD")</f>
        <v>4.1</v>
      </c>
    </row>
    <row r="570">
      <c r="A570" s="8" t="str">
        <f>VLOOKUP(B570,'FD Salaries'!$M$2:$T$1000,8,false)</f>
        <v>WR</v>
      </c>
      <c r="B570" s="3" t="s">
        <v>846</v>
      </c>
      <c r="C570" s="12" t="str">
        <f>iferror(VLOOKUP(B570,'FD Salaries'!$M$2:$P$1000,3,false)," ")</f>
        <v/>
      </c>
      <c r="D570" s="12" t="str">
        <f>iferror(VLOOKUP(B570,'FD Salaries'!$M$2:$P$1000,4,false)," ")</f>
        <v/>
      </c>
      <c r="E570" s="12">
        <f>VLOOKUP(B570,'FD Salaries'!$M$2:$T$1000,5,false)</f>
        <v>2.799999952</v>
      </c>
      <c r="F570" s="30">
        <f>VLOOKUP(B570,'FD Salaries'!$M$2:$N$1000,2,false)</f>
        <v>4500</v>
      </c>
      <c r="G570" s="31">
        <f t="shared" si="1"/>
        <v>9</v>
      </c>
      <c r="H570" s="31">
        <f t="shared" si="2"/>
        <v>13.5</v>
      </c>
      <c r="I570" s="31">
        <f t="shared" si="3"/>
        <v>18</v>
      </c>
      <c r="J570" s="3" t="str">
        <f>VLOOKUP(B570,'FD Salaries'!$M$2:$T$1000,6,false)</f>
        <v>NE</v>
      </c>
      <c r="K570" s="3" t="str">
        <f>VLOOKUP(B570,'FD Salaries'!$M$2:$T$1000,7,false)</f>
        <v>CIN</v>
      </c>
      <c r="L570" s="32">
        <f>VLOOKUP(K570,'FD DvP'!A$2:F$34,if(A570="D",6,if(A570="TE",5,if(A570="WR",4,if(A570="RB",3,2)))),FALSE)/VLOOKUP("AVG",'FD DvP'!$A$2:$F$34,if(A570="D",6,if(A570="TE",5,if(A570="WR",4,if(A570="RB",3,2)))),false)</f>
        <v>1.097412967</v>
      </c>
      <c r="M570" s="8">
        <f>VLOOKUP(J570,Odds!$L$2:$M$31,2,false)</f>
        <v>28</v>
      </c>
      <c r="N570" s="12">
        <f>VLOOKUP(if(A570="DST",K570,J570),'Avg Line'!$A$1:$B$32,2,false)</f>
        <v>22.35</v>
      </c>
      <c r="O570" s="31">
        <f t="shared" si="4"/>
        <v>1.252796421</v>
      </c>
      <c r="P570" s="12">
        <f t="shared" si="5"/>
        <v>3.849538038</v>
      </c>
      <c r="Q570" s="12">
        <f t="shared" si="6"/>
        <v>0.8554528974</v>
      </c>
      <c r="R570" s="33">
        <f t="shared" si="7"/>
        <v>0.00001634665137</v>
      </c>
      <c r="S570" s="33">
        <f t="shared" si="8"/>
        <v>0</v>
      </c>
      <c r="T570" s="33">
        <f t="shared" si="9"/>
        <v>0</v>
      </c>
      <c r="U570" s="3">
        <f>iferror(VLOOKUP(B570,Calendar!$A$2:$C$1001,2,false),"TBD")</f>
        <v>3.6</v>
      </c>
      <c r="V570" s="3">
        <f>iferror(VLOOKUP(B570,Calendar!$A$2:$C$1001,3,false),"TBD")</f>
        <v>1.3</v>
      </c>
    </row>
    <row r="571">
      <c r="A571" s="8" t="str">
        <f>VLOOKUP(B571,'FD Salaries'!$M$2:$T$1000,8,false)</f>
        <v>WR</v>
      </c>
      <c r="B571" s="3" t="s">
        <v>930</v>
      </c>
      <c r="C571" s="12" t="str">
        <f>iferror(VLOOKUP(B571,'FD Salaries'!$M$2:$P$1000,3,false)," ")</f>
        <v/>
      </c>
      <c r="D571" s="12" t="str">
        <f>iferror(VLOOKUP(B571,'FD Salaries'!$M$2:$P$1000,4,false)," ")</f>
        <v/>
      </c>
      <c r="E571" s="12">
        <f>VLOOKUP(B571,'FD Salaries'!$M$2:$T$1000,5,false)</f>
        <v>3.5</v>
      </c>
      <c r="F571" s="30">
        <f>VLOOKUP(B571,'FD Salaries'!$M$2:$N$1000,2,false)</f>
        <v>4600</v>
      </c>
      <c r="G571" s="31">
        <f t="shared" si="1"/>
        <v>9.2</v>
      </c>
      <c r="H571" s="31">
        <f t="shared" si="2"/>
        <v>13.8</v>
      </c>
      <c r="I571" s="31">
        <f t="shared" si="3"/>
        <v>18.4</v>
      </c>
      <c r="J571" s="3" t="str">
        <f>VLOOKUP(B571,'FD Salaries'!$M$2:$T$1000,6,false)</f>
        <v>HOU</v>
      </c>
      <c r="K571" s="3" t="str">
        <f>VLOOKUP(B571,'FD Salaries'!$M$2:$T$1000,7,false)</f>
        <v>IND</v>
      </c>
      <c r="L571" s="32">
        <f>VLOOKUP(K571,'FD DvP'!A$2:F$34,if(A571="D",6,if(A571="TE",5,if(A571="WR",4,if(A571="RB",3,2)))),FALSE)/VLOOKUP("AVG",'FD DvP'!$A$2:$F$34,if(A571="D",6,if(A571="TE",5,if(A571="WR",4,if(A571="RB",3,2)))),false)</f>
        <v>0.9728521239</v>
      </c>
      <c r="M571" s="8">
        <f>VLOOKUP(J571,Odds!$L$2:$M$31,2,false)</f>
        <v>24.5</v>
      </c>
      <c r="N571" s="12">
        <f>VLOOKUP(if(A571="DST",K571,J571),'Avg Line'!$A$1:$B$32,2,false)</f>
        <v>21.44</v>
      </c>
      <c r="O571" s="31">
        <f t="shared" si="4"/>
        <v>1.142723881</v>
      </c>
      <c r="P571" s="12">
        <f t="shared" si="5"/>
        <v>3.89095474</v>
      </c>
      <c r="Q571" s="12">
        <f t="shared" si="6"/>
        <v>0.8458597261</v>
      </c>
      <c r="R571" s="33">
        <f t="shared" si="7"/>
        <v>0.2202264726</v>
      </c>
      <c r="S571" s="33">
        <f t="shared" si="8"/>
        <v>0.01850225581</v>
      </c>
      <c r="T571" s="33">
        <f t="shared" si="9"/>
        <v>0.0003369292657</v>
      </c>
      <c r="U571" s="3">
        <f>iferror(VLOOKUP(B571,Calendar!$A$2:$C$1001,2,false),"TBD")</f>
        <v>6.5</v>
      </c>
      <c r="V571" s="3">
        <f>iferror(VLOOKUP(B571,Calendar!$A$2:$C$1001,3,false),"TBD")</f>
        <v>3.5</v>
      </c>
    </row>
    <row r="572">
      <c r="A572" s="8" t="str">
        <f>VLOOKUP(B572,'FD Salaries'!$M$2:$T$1000,8,false)</f>
        <v>WR</v>
      </c>
      <c r="B572" s="3" t="s">
        <v>702</v>
      </c>
      <c r="C572" s="12" t="str">
        <f>iferror(VLOOKUP(B572,'FD Salaries'!$M$2:$P$1000,3,false)," ")</f>
        <v/>
      </c>
      <c r="D572" s="12" t="str">
        <f>iferror(VLOOKUP(B572,'FD Salaries'!$M$2:$P$1000,4,false)," ")</f>
        <v/>
      </c>
      <c r="E572" s="12">
        <f>VLOOKUP(B572,'FD Salaries'!$M$2:$T$1000,5,false)</f>
        <v>2.833333333</v>
      </c>
      <c r="F572" s="30">
        <f>VLOOKUP(B572,'FD Salaries'!$M$2:$N$1000,2,false)</f>
        <v>4500</v>
      </c>
      <c r="G572" s="31">
        <f t="shared" si="1"/>
        <v>9</v>
      </c>
      <c r="H572" s="31">
        <f t="shared" si="2"/>
        <v>13.5</v>
      </c>
      <c r="I572" s="31">
        <f t="shared" si="3"/>
        <v>18</v>
      </c>
      <c r="J572" s="3" t="str">
        <f>VLOOKUP(B572,'FD Salaries'!$M$2:$T$1000,6,false)</f>
        <v>BUF</v>
      </c>
      <c r="K572" s="3" t="str">
        <f>VLOOKUP(B572,'FD Salaries'!$M$2:$T$1000,7,false)</f>
        <v>SF</v>
      </c>
      <c r="L572" s="32">
        <f>VLOOKUP(K572,'FD DvP'!A$2:F$34,if(A572="D",6,if(A572="TE",5,if(A572="WR",4,if(A572="RB",3,2)))),FALSE)/VLOOKUP("AVG",'FD DvP'!$A$2:$F$34,if(A572="D",6,if(A572="TE",5,if(A572="WR",4,if(A572="RB",3,2)))),false)</f>
        <v>1.061002874</v>
      </c>
      <c r="M572" s="8">
        <f>VLOOKUP(J572,Odds!$L$2:$M$31,2,false)</f>
        <v>26.25</v>
      </c>
      <c r="N572" s="12">
        <f>VLOOKUP(if(A572="DST",K572,J572),'Avg Line'!$A$1:$B$32,2,false)</f>
        <v>20.75</v>
      </c>
      <c r="O572" s="31">
        <f t="shared" si="4"/>
        <v>1.265060241</v>
      </c>
      <c r="P572" s="12">
        <f t="shared" si="5"/>
        <v>3.802992231</v>
      </c>
      <c r="Q572" s="12">
        <f t="shared" si="6"/>
        <v>0.8451093846</v>
      </c>
      <c r="R572" s="33">
        <f t="shared" si="7"/>
        <v>0</v>
      </c>
      <c r="S572" s="33">
        <f t="shared" si="8"/>
        <v>0</v>
      </c>
      <c r="T572" s="33">
        <f t="shared" si="9"/>
        <v>0</v>
      </c>
      <c r="U572" s="3">
        <f>iferror(VLOOKUP(B572,Calendar!$A$2:$C$1001,2,false),"TBD")</f>
        <v>6</v>
      </c>
      <c r="V572" s="3">
        <f>iferror(VLOOKUP(B572,Calendar!$A$2:$C$1001,3,false),"TBD")</f>
        <v>0.3</v>
      </c>
    </row>
    <row r="573">
      <c r="A573" s="8" t="str">
        <f>VLOOKUP(B573,'FD Salaries'!$M$2:$T$1000,8,false)</f>
        <v>WR</v>
      </c>
      <c r="B573" s="3" t="s">
        <v>2608</v>
      </c>
      <c r="C573" s="12" t="str">
        <f>iferror(VLOOKUP(B573,'FD Salaries'!$M$2:$P$1000,3,false)," ")</f>
        <v/>
      </c>
      <c r="D573" s="12" t="str">
        <f>iferror(VLOOKUP(B573,'FD Salaries'!$M$2:$P$1000,4,false)," ")</f>
        <v/>
      </c>
      <c r="E573" s="12">
        <f>VLOOKUP(B573,'FD Salaries'!$M$2:$T$1000,5,false)</f>
        <v>4.166666667</v>
      </c>
      <c r="F573" s="30">
        <f>VLOOKUP(B573,'FD Salaries'!$M$2:$N$1000,2,false)</f>
        <v>4500</v>
      </c>
      <c r="G573" s="31">
        <f t="shared" si="1"/>
        <v>9</v>
      </c>
      <c r="H573" s="31">
        <f t="shared" si="2"/>
        <v>13.5</v>
      </c>
      <c r="I573" s="31">
        <f t="shared" si="3"/>
        <v>18</v>
      </c>
      <c r="J573" s="3" t="str">
        <f>VLOOKUP(B573,'FD Salaries'!$M$2:$T$1000,6,false)</f>
        <v>NYJ</v>
      </c>
      <c r="K573" s="3" t="str">
        <f>VLOOKUP(B573,'FD Salaries'!$M$2:$T$1000,7,false)</f>
        <v>ARI</v>
      </c>
      <c r="L573" s="32">
        <f>VLOOKUP(K573,'FD DvP'!A$2:F$34,if(A573="D",6,if(A573="TE",5,if(A573="WR",4,if(A573="RB",3,2)))),FALSE)/VLOOKUP("AVG",'FD DvP'!$A$2:$F$34,if(A573="D",6,if(A573="TE",5,if(A573="WR",4,if(A573="RB",3,2)))),false)</f>
        <v>0.915362504</v>
      </c>
      <c r="M573" s="8">
        <f>VLOOKUP(J573,Odds!$L$2:$M$31,2,false)</f>
        <v>19.5</v>
      </c>
      <c r="N573" s="12">
        <f>VLOOKUP(if(A573="DST",K573,J573),'Avg Line'!$A$1:$B$32,2,false)</f>
        <v>20.3</v>
      </c>
      <c r="O573" s="31">
        <f t="shared" si="4"/>
        <v>0.960591133</v>
      </c>
      <c r="P573" s="12">
        <f t="shared" si="5"/>
        <v>3.663704603</v>
      </c>
      <c r="Q573" s="12">
        <f t="shared" si="6"/>
        <v>0.8141565785</v>
      </c>
      <c r="R573" s="33" t="str">
        <f t="shared" si="7"/>
        <v>TBD</v>
      </c>
      <c r="S573" s="33" t="str">
        <f t="shared" si="8"/>
        <v>TBD</v>
      </c>
      <c r="T573" s="33" t="str">
        <f t="shared" si="9"/>
        <v>TBD</v>
      </c>
      <c r="U573" s="3" t="str">
        <f>iferror(VLOOKUP(B573,Calendar!$A$2:$C$1001,2,false),"TBD")</f>
        <v>TBD</v>
      </c>
      <c r="V573" s="3" t="str">
        <f>iferror(VLOOKUP(B573,Calendar!$A$2:$C$1001,3,false),"TBD")</f>
        <v>TBD</v>
      </c>
    </row>
    <row r="574">
      <c r="A574" s="8" t="str">
        <f>VLOOKUP(B574,'FD Salaries'!$M$2:$T$1000,8,false)</f>
        <v>WR</v>
      </c>
      <c r="B574" s="3" t="s">
        <v>863</v>
      </c>
      <c r="C574" s="12" t="str">
        <f>iferror(VLOOKUP(B574,'FD Salaries'!$M$2:$P$1000,3,false)," ")</f>
        <v/>
      </c>
      <c r="D574" s="12" t="str">
        <f>iferror(VLOOKUP(B574,'FD Salaries'!$M$2:$P$1000,4,false)," ")</f>
        <v/>
      </c>
      <c r="E574" s="12">
        <f>VLOOKUP(B574,'FD Salaries'!$M$2:$T$1000,5,false)</f>
        <v>3.590000153</v>
      </c>
      <c r="F574" s="30">
        <f>VLOOKUP(B574,'FD Salaries'!$M$2:$N$1000,2,false)</f>
        <v>4500</v>
      </c>
      <c r="G574" s="31">
        <f t="shared" si="1"/>
        <v>9</v>
      </c>
      <c r="H574" s="31">
        <f t="shared" si="2"/>
        <v>13.5</v>
      </c>
      <c r="I574" s="31">
        <f t="shared" si="3"/>
        <v>18</v>
      </c>
      <c r="J574" s="3" t="str">
        <f>VLOOKUP(B574,'FD Salaries'!$M$2:$T$1000,6,false)</f>
        <v>KC</v>
      </c>
      <c r="K574" s="3" t="str">
        <f>VLOOKUP(B574,'FD Salaries'!$M$2:$T$1000,7,false)</f>
        <v>OAK</v>
      </c>
      <c r="L574" s="32">
        <f>VLOOKUP(K574,'FD DvP'!A$2:F$34,if(A574="D",6,if(A574="TE",5,if(A574="WR",4,if(A574="RB",3,2)))),FALSE)/VLOOKUP("AVG",'FD DvP'!$A$2:$F$34,if(A574="D",6,if(A574="TE",5,if(A574="WR",4,if(A574="RB",3,2)))),false)</f>
        <v>1.388693708</v>
      </c>
      <c r="M574" s="8">
        <f>VLOOKUP(J574,Odds!$L$2:$M$31,2,false)</f>
        <v>22.75</v>
      </c>
      <c r="N574" s="12">
        <f>VLOOKUP(if(A574="DST",K574,J574),'Avg Line'!$A$1:$B$32,2,false)</f>
        <v>31.17</v>
      </c>
      <c r="O574" s="31">
        <f t="shared" si="4"/>
        <v>0.7298684633</v>
      </c>
      <c r="P574" s="12">
        <f t="shared" si="5"/>
        <v>3.638693991</v>
      </c>
      <c r="Q574" s="12">
        <f t="shared" si="6"/>
        <v>0.8085986646</v>
      </c>
      <c r="R574" s="33" t="str">
        <f t="shared" si="7"/>
        <v>TBD</v>
      </c>
      <c r="S574" s="33" t="str">
        <f t="shared" si="8"/>
        <v>TBD</v>
      </c>
      <c r="T574" s="33" t="str">
        <f t="shared" si="9"/>
        <v>TBD</v>
      </c>
      <c r="U574" s="3" t="str">
        <f>iferror(VLOOKUP(B574,Calendar!$A$2:$C$1001,2,false),"TBD")</f>
        <v>TBD</v>
      </c>
      <c r="V574" s="3" t="str">
        <f>iferror(VLOOKUP(B574,Calendar!$A$2:$C$1001,3,false),"TBD")</f>
        <v>TBD</v>
      </c>
    </row>
    <row r="575">
      <c r="A575" s="8" t="str">
        <f>VLOOKUP(B575,'FD Salaries'!$M$2:$T$1000,8,false)</f>
        <v>WR</v>
      </c>
      <c r="B575" s="3" t="s">
        <v>825</v>
      </c>
      <c r="C575" s="12" t="str">
        <f>iferror(VLOOKUP(B575,'FD Salaries'!$M$2:$P$1000,3,false)," ")</f>
        <v/>
      </c>
      <c r="D575" s="12" t="str">
        <f>iferror(VLOOKUP(B575,'FD Salaries'!$M$2:$P$1000,4,false)," ")</f>
        <v/>
      </c>
      <c r="E575" s="12">
        <f>VLOOKUP(B575,'FD Salaries'!$M$2:$T$1000,5,false)</f>
        <v>3.600000064</v>
      </c>
      <c r="F575" s="30">
        <f>VLOOKUP(B575,'FD Salaries'!$M$2:$N$1000,2,false)</f>
        <v>4500</v>
      </c>
      <c r="G575" s="31">
        <f t="shared" si="1"/>
        <v>9</v>
      </c>
      <c r="H575" s="31">
        <f t="shared" si="2"/>
        <v>13.5</v>
      </c>
      <c r="I575" s="31">
        <f t="shared" si="3"/>
        <v>18</v>
      </c>
      <c r="J575" s="3" t="str">
        <f>VLOOKUP(B575,'FD Salaries'!$M$2:$T$1000,6,false)</f>
        <v>PIT</v>
      </c>
      <c r="K575" s="3" t="str">
        <f>VLOOKUP(B575,'FD Salaries'!$M$2:$T$1000,7,false)</f>
        <v>MIA</v>
      </c>
      <c r="L575" s="32">
        <f>VLOOKUP(K575,'FD DvP'!A$2:F$34,if(A575="D",6,if(A575="TE",5,if(A575="WR",4,if(A575="RB",3,2)))),FALSE)/VLOOKUP("AVG",'FD DvP'!$A$2:$F$34,if(A575="D",6,if(A575="TE",5,if(A575="WR",4,if(A575="RB",3,2)))),false)</f>
        <v>1.190035133</v>
      </c>
      <c r="M575" s="8">
        <f>VLOOKUP(J575,Odds!$L$2:$M$31,2,false)</f>
        <v>27.75</v>
      </c>
      <c r="N575" s="12">
        <f>VLOOKUP(if(A575="DST",K575,J575),'Avg Line'!$A$1:$B$32,2,false)</f>
        <v>32.94</v>
      </c>
      <c r="O575" s="31">
        <f t="shared" si="4"/>
        <v>0.8424408015</v>
      </c>
      <c r="P575" s="12">
        <f t="shared" si="5"/>
        <v>3.609123007</v>
      </c>
      <c r="Q575" s="12">
        <f t="shared" si="6"/>
        <v>0.8020273348</v>
      </c>
      <c r="R575" s="33">
        <f t="shared" si="7"/>
        <v>0.2996443308</v>
      </c>
      <c r="S575" s="33">
        <f t="shared" si="8"/>
        <v>0.0988493836</v>
      </c>
      <c r="T575" s="33">
        <f t="shared" si="9"/>
        <v>0.02014090214</v>
      </c>
      <c r="U575" s="3">
        <f>iferror(VLOOKUP(B575,Calendar!$A$2:$C$1001,2,false),"TBD")</f>
        <v>5.9</v>
      </c>
      <c r="V575" s="3">
        <f>iferror(VLOOKUP(B575,Calendar!$A$2:$C$1001,3,false),"TBD")</f>
        <v>5.9</v>
      </c>
    </row>
    <row r="576">
      <c r="A576" s="8" t="str">
        <f>VLOOKUP(B576,'FD Salaries'!$M$2:$T$1000,8,false)</f>
        <v>WR</v>
      </c>
      <c r="B576" s="3" t="s">
        <v>712</v>
      </c>
      <c r="C576" s="12" t="str">
        <f>iferror(VLOOKUP(B576,'FD Salaries'!$M$2:$P$1000,3,false)," ")</f>
        <v/>
      </c>
      <c r="D576" s="12" t="str">
        <f>iferror(VLOOKUP(B576,'FD Salaries'!$M$2:$P$1000,4,false)," ")</f>
        <v/>
      </c>
      <c r="E576" s="12">
        <f>VLOOKUP(B576,'FD Salaries'!$M$2:$T$1000,5,false)</f>
        <v>3.349999905</v>
      </c>
      <c r="F576" s="30">
        <f>VLOOKUP(B576,'FD Salaries'!$M$2:$N$1000,2,false)</f>
        <v>4500</v>
      </c>
      <c r="G576" s="31">
        <f t="shared" si="1"/>
        <v>9</v>
      </c>
      <c r="H576" s="31">
        <f t="shared" si="2"/>
        <v>13.5</v>
      </c>
      <c r="I576" s="31">
        <f t="shared" si="3"/>
        <v>18</v>
      </c>
      <c r="J576" s="3" t="str">
        <f>VLOOKUP(B576,'FD Salaries'!$M$2:$T$1000,6,false)</f>
        <v>PHI</v>
      </c>
      <c r="K576" s="3" t="str">
        <f>VLOOKUP(B576,'FD Salaries'!$M$2:$T$1000,7,false)</f>
        <v>WAS</v>
      </c>
      <c r="L576" s="32">
        <f>VLOOKUP(K576,'FD DvP'!A$2:F$34,if(A576="D",6,if(A576="TE",5,if(A576="WR",4,if(A576="RB",3,2)))),FALSE)/VLOOKUP("AVG",'FD DvP'!$A$2:$F$34,if(A576="D",6,if(A576="TE",5,if(A576="WR",4,if(A576="RB",3,2)))),false)</f>
        <v>1.004790802</v>
      </c>
      <c r="M576" s="8">
        <f>VLOOKUP(J576,Odds!$L$2:$M$31,2,false)</f>
        <v>23.5</v>
      </c>
      <c r="N576" s="12">
        <f>VLOOKUP(if(A576="DST",K576,J576),'Avg Line'!$A$1:$B$32,2,false)</f>
        <v>22.19</v>
      </c>
      <c r="O576" s="31">
        <f t="shared" si="4"/>
        <v>1.059035602</v>
      </c>
      <c r="P576" s="12">
        <f t="shared" si="5"/>
        <v>3.564765823</v>
      </c>
      <c r="Q576" s="12">
        <f t="shared" si="6"/>
        <v>0.7921701829</v>
      </c>
      <c r="R576" s="33">
        <f t="shared" si="7"/>
        <v>0.4134223989</v>
      </c>
      <c r="S576" s="33">
        <f t="shared" si="8"/>
        <v>0.05208127942</v>
      </c>
      <c r="T576" s="33">
        <f t="shared" si="9"/>
        <v>0.001217717539</v>
      </c>
      <c r="U576" s="3">
        <f>iferror(VLOOKUP(B576,Calendar!$A$2:$C$1001,2,false),"TBD")</f>
        <v>8.3</v>
      </c>
      <c r="V576" s="3">
        <f>iferror(VLOOKUP(B576,Calendar!$A$2:$C$1001,3,false),"TBD")</f>
        <v>3.2</v>
      </c>
    </row>
    <row r="577">
      <c r="A577" s="8" t="str">
        <f>VLOOKUP(B577,'FD Salaries'!$M$2:$T$1000,8,false)</f>
        <v>WR</v>
      </c>
      <c r="B577" s="3" t="s">
        <v>478</v>
      </c>
      <c r="C577" s="12" t="str">
        <f>iferror(VLOOKUP(B577,'FD Salaries'!$M$2:$P$1000,3,false)," ")</f>
        <v/>
      </c>
      <c r="D577" s="12" t="str">
        <f>iferror(VLOOKUP(B577,'FD Salaries'!$M$2:$P$1000,4,false)," ")</f>
        <v/>
      </c>
      <c r="E577" s="12">
        <f>VLOOKUP(B577,'FD Salaries'!$M$2:$T$1000,5,false)</f>
        <v>6.7</v>
      </c>
      <c r="F577" s="30">
        <f>VLOOKUP(B577,'FD Salaries'!$M$2:$N$1000,2,false)</f>
        <v>5500</v>
      </c>
      <c r="G577" s="31">
        <f t="shared" si="1"/>
        <v>11</v>
      </c>
      <c r="H577" s="31">
        <f t="shared" si="2"/>
        <v>16.5</v>
      </c>
      <c r="I577" s="31">
        <f t="shared" si="3"/>
        <v>22</v>
      </c>
      <c r="J577" s="3" t="str">
        <f>VLOOKUP(B577,'FD Salaries'!$M$2:$T$1000,6,false)</f>
        <v>ATL</v>
      </c>
      <c r="K577" s="3" t="str">
        <f>VLOOKUP(B577,'FD Salaries'!$M$2:$T$1000,7,false)</f>
        <v>SEA</v>
      </c>
      <c r="L577" s="32">
        <f>VLOOKUP(K577,'FD DvP'!A$2:F$34,if(A577="D",6,if(A577="TE",5,if(A577="WR",4,if(A577="RB",3,2)))),FALSE)/VLOOKUP("AVG",'FD DvP'!$A$2:$F$34,if(A577="D",6,if(A577="TE",5,if(A577="WR",4,if(A577="RB",3,2)))),false)</f>
        <v>0.7371446822</v>
      </c>
      <c r="M577" s="8">
        <f>VLOOKUP(J577,Odds!$L$2:$M$31,2,false)</f>
        <v>20</v>
      </c>
      <c r="N577" s="12">
        <f>VLOOKUP(if(A577="DST",K577,J577),'Avg Line'!$A$1:$B$32,2,false)</f>
        <v>23.1</v>
      </c>
      <c r="O577" s="31">
        <f t="shared" si="4"/>
        <v>0.8658008658</v>
      </c>
      <c r="P577" s="12">
        <f t="shared" si="5"/>
        <v>4.276077377</v>
      </c>
      <c r="Q577" s="12">
        <f t="shared" si="6"/>
        <v>0.7774686141</v>
      </c>
      <c r="R577" s="33">
        <f t="shared" si="7"/>
        <v>0.360492431</v>
      </c>
      <c r="S577" s="33">
        <f t="shared" si="8"/>
        <v>0.1265489545</v>
      </c>
      <c r="T577" s="33">
        <f t="shared" si="9"/>
        <v>0.02689204443</v>
      </c>
      <c r="U577" s="3">
        <f>iferror(VLOOKUP(B577,Calendar!$A$2:$C$1001,2,false),"TBD")</f>
        <v>8.5</v>
      </c>
      <c r="V577" s="3">
        <f>iferror(VLOOKUP(B577,Calendar!$A$2:$C$1001,3,false),"TBD")</f>
        <v>7</v>
      </c>
    </row>
    <row r="578">
      <c r="A578" s="8" t="str">
        <f>VLOOKUP(B578,'FD Salaries'!$M$2:$T$1000,8,false)</f>
        <v>WR</v>
      </c>
      <c r="B578" s="3" t="s">
        <v>2609</v>
      </c>
      <c r="C578" s="12" t="str">
        <f>iferror(VLOOKUP(B578,'FD Salaries'!$M$2:$P$1000,3,false)," ")</f>
        <v/>
      </c>
      <c r="D578" s="12" t="str">
        <f>iferror(VLOOKUP(B578,'FD Salaries'!$M$2:$P$1000,4,false)," ")</f>
        <v/>
      </c>
      <c r="E578" s="12">
        <f>VLOOKUP(B578,'FD Salaries'!$M$2:$T$1000,5,false)</f>
        <v>3.433333397</v>
      </c>
      <c r="F578" s="30">
        <f>VLOOKUP(B578,'FD Salaries'!$M$2:$N$1000,2,false)</f>
        <v>4500</v>
      </c>
      <c r="G578" s="31">
        <f t="shared" si="1"/>
        <v>9</v>
      </c>
      <c r="H578" s="31">
        <f t="shared" si="2"/>
        <v>13.5</v>
      </c>
      <c r="I578" s="31">
        <f t="shared" si="3"/>
        <v>18</v>
      </c>
      <c r="J578" s="3" t="str">
        <f>VLOOKUP(B578,'FD Salaries'!$M$2:$T$1000,6,false)</f>
        <v>DET</v>
      </c>
      <c r="K578" s="3" t="str">
        <f>VLOOKUP(B578,'FD Salaries'!$M$2:$T$1000,7,false)</f>
        <v>LA</v>
      </c>
      <c r="L578" s="32">
        <f>VLOOKUP(K578,'FD DvP'!A$2:F$34,if(A578="D",6,if(A578="TE",5,if(A578="WR",4,if(A578="RB",3,2)))),FALSE)/VLOOKUP("AVG",'FD DvP'!$A$2:$F$34,if(A578="D",6,if(A578="TE",5,if(A578="WR",4,if(A578="RB",3,2)))),false)</f>
        <v>0.9952091983</v>
      </c>
      <c r="M578" s="8">
        <f>VLOOKUP(J578,Odds!$L$2:$M$31,2,false)</f>
        <v>23.5</v>
      </c>
      <c r="N578" s="12">
        <f>VLOOKUP(if(A578="DST",K578,J578),'Avg Line'!$A$1:$B$32,2,false)</f>
        <v>23.75</v>
      </c>
      <c r="O578" s="31">
        <f t="shared" si="4"/>
        <v>0.9894736842</v>
      </c>
      <c r="P578" s="12">
        <f t="shared" si="5"/>
        <v>3.380917767</v>
      </c>
      <c r="Q578" s="12">
        <f t="shared" si="6"/>
        <v>0.7513150594</v>
      </c>
      <c r="R578" s="33" t="str">
        <f t="shared" si="7"/>
        <v>TBD</v>
      </c>
      <c r="S578" s="33" t="str">
        <f t="shared" si="8"/>
        <v>TBD</v>
      </c>
      <c r="T578" s="33" t="str">
        <f t="shared" si="9"/>
        <v>TBD</v>
      </c>
      <c r="U578" s="3" t="str">
        <f>iferror(VLOOKUP(B578,Calendar!$A$2:$C$1001,2,false),"TBD")</f>
        <v>TBD</v>
      </c>
      <c r="V578" s="3" t="str">
        <f>iferror(VLOOKUP(B578,Calendar!$A$2:$C$1001,3,false),"TBD")</f>
        <v>TBD</v>
      </c>
    </row>
    <row r="579">
      <c r="A579" s="8" t="str">
        <f>VLOOKUP(B579,'FD Salaries'!$M$2:$T$1000,8,false)</f>
        <v>WR</v>
      </c>
      <c r="B579" s="3" t="s">
        <v>479</v>
      </c>
      <c r="C579" s="12" t="str">
        <f>iferror(VLOOKUP(B579,'FD Salaries'!$M$2:$P$1000,3,false)," ")</f>
        <v/>
      </c>
      <c r="D579" s="12" t="str">
        <f>iferror(VLOOKUP(B579,'FD Salaries'!$M$2:$P$1000,4,false)," ")</f>
        <v/>
      </c>
      <c r="E579" s="12">
        <f>VLOOKUP(B579,'FD Salaries'!$M$2:$T$1000,5,false)</f>
        <v>7.180000305</v>
      </c>
      <c r="F579" s="30">
        <f>VLOOKUP(B579,'FD Salaries'!$M$2:$N$1000,2,false)</f>
        <v>6600</v>
      </c>
      <c r="G579" s="31">
        <f t="shared" si="1"/>
        <v>13.2</v>
      </c>
      <c r="H579" s="31">
        <f t="shared" si="2"/>
        <v>19.8</v>
      </c>
      <c r="I579" s="31">
        <f t="shared" si="3"/>
        <v>26.4</v>
      </c>
      <c r="J579" s="3" t="str">
        <f>VLOOKUP(B579,'FD Salaries'!$M$2:$T$1000,6,false)</f>
        <v>IND</v>
      </c>
      <c r="K579" s="3" t="str">
        <f>VLOOKUP(B579,'FD Salaries'!$M$2:$T$1000,7,false)</f>
        <v>HOU</v>
      </c>
      <c r="L579" s="32">
        <f>VLOOKUP(K579,'FD DvP'!A$2:F$34,if(A579="D",6,if(A579="TE",5,if(A579="WR",4,if(A579="RB",3,2)))),FALSE)/VLOOKUP("AVG",'FD DvP'!$A$2:$F$34,if(A579="D",6,if(A579="TE",5,if(A579="WR",4,if(A579="RB",3,2)))),false)</f>
        <v>0.7863302459</v>
      </c>
      <c r="M579" s="8">
        <f>VLOOKUP(J579,Odds!$L$2:$M$31,2,false)</f>
        <v>21.5</v>
      </c>
      <c r="N579" s="12">
        <f>VLOOKUP(if(A579="DST",K579,J579),'Avg Line'!$A$1:$B$32,2,false)</f>
        <v>24.8</v>
      </c>
      <c r="O579" s="31">
        <f t="shared" si="4"/>
        <v>0.8669354839</v>
      </c>
      <c r="P579" s="12">
        <f t="shared" si="5"/>
        <v>4.89458892</v>
      </c>
      <c r="Q579" s="12">
        <f t="shared" si="6"/>
        <v>0.7416043819</v>
      </c>
      <c r="R579" s="33">
        <f t="shared" si="7"/>
        <v>0.1586552539</v>
      </c>
      <c r="S579" s="33">
        <f t="shared" si="8"/>
        <v>0.009464182392</v>
      </c>
      <c r="T579" s="33">
        <f t="shared" si="9"/>
        <v>0.000110430093</v>
      </c>
      <c r="U579" s="3">
        <f>iferror(VLOOKUP(B579,Calendar!$A$2:$C$1001,2,false),"TBD")</f>
        <v>8.3</v>
      </c>
      <c r="V579" s="3">
        <f>iferror(VLOOKUP(B579,Calendar!$A$2:$C$1001,3,false),"TBD")</f>
        <v>4.9</v>
      </c>
    </row>
    <row r="580">
      <c r="A580" s="8" t="str">
        <f>VLOOKUP(B580,'FD Salaries'!$M$2:$T$1000,8,false)</f>
        <v>WR</v>
      </c>
      <c r="B580" s="3" t="s">
        <v>462</v>
      </c>
      <c r="C580" s="12" t="str">
        <f>iferror(VLOOKUP(B580,'FD Salaries'!$M$2:$P$1000,3,false)," ")</f>
        <v/>
      </c>
      <c r="D580" s="12" t="str">
        <f>iferror(VLOOKUP(B580,'FD Salaries'!$M$2:$P$1000,4,false)," ")</f>
        <v/>
      </c>
      <c r="E580" s="12">
        <f>VLOOKUP(B580,'FD Salaries'!$M$2:$T$1000,5,false)</f>
        <v>4.779999924</v>
      </c>
      <c r="F580" s="30">
        <f>VLOOKUP(B580,'FD Salaries'!$M$2:$N$1000,2,false)</f>
        <v>6400</v>
      </c>
      <c r="G580" s="31">
        <f t="shared" si="1"/>
        <v>12.8</v>
      </c>
      <c r="H580" s="31">
        <f t="shared" si="2"/>
        <v>19.2</v>
      </c>
      <c r="I580" s="31">
        <f t="shared" si="3"/>
        <v>25.6</v>
      </c>
      <c r="J580" s="3" t="str">
        <f>VLOOKUP(B580,'FD Salaries'!$M$2:$T$1000,6,false)</f>
        <v>DET</v>
      </c>
      <c r="K580" s="3" t="str">
        <f>VLOOKUP(B580,'FD Salaries'!$M$2:$T$1000,7,false)</f>
        <v>LA</v>
      </c>
      <c r="L580" s="32">
        <f>VLOOKUP(K580,'FD DvP'!A$2:F$34,if(A580="D",6,if(A580="TE",5,if(A580="WR",4,if(A580="RB",3,2)))),FALSE)/VLOOKUP("AVG",'FD DvP'!$A$2:$F$34,if(A580="D",6,if(A580="TE",5,if(A580="WR",4,if(A580="RB",3,2)))),false)</f>
        <v>0.9952091983</v>
      </c>
      <c r="M580" s="8">
        <f>VLOOKUP(J580,Odds!$L$2:$M$31,2,false)</f>
        <v>23.5</v>
      </c>
      <c r="N580" s="12">
        <f>VLOOKUP(if(A580="DST",K580,J580),'Avg Line'!$A$1:$B$32,2,false)</f>
        <v>23.75</v>
      </c>
      <c r="O580" s="31">
        <f t="shared" si="4"/>
        <v>0.9894736842</v>
      </c>
      <c r="P580" s="12">
        <f t="shared" si="5"/>
        <v>4.707025156</v>
      </c>
      <c r="Q580" s="12">
        <f t="shared" si="6"/>
        <v>0.7354726807</v>
      </c>
      <c r="R580" s="33">
        <f t="shared" si="7"/>
        <v>0.03194539519</v>
      </c>
      <c r="S580" s="33">
        <f t="shared" si="8"/>
        <v>0.000093747961</v>
      </c>
      <c r="T580" s="33">
        <f t="shared" si="9"/>
        <v>0.000000009678770119</v>
      </c>
      <c r="U580" s="3">
        <f>iferror(VLOOKUP(B580,Calendar!$A$2:$C$1001,2,false),"TBD")</f>
        <v>6.5</v>
      </c>
      <c r="V580" s="3">
        <f>iferror(VLOOKUP(B580,Calendar!$A$2:$C$1001,3,false),"TBD")</f>
        <v>3.4</v>
      </c>
    </row>
    <row r="581">
      <c r="A581" s="8" t="str">
        <f>VLOOKUP(B581,'FD Salaries'!$M$2:$T$1000,8,false)</f>
        <v>WR</v>
      </c>
      <c r="B581" s="3" t="s">
        <v>766</v>
      </c>
      <c r="C581" s="12" t="str">
        <f>iferror(VLOOKUP(B581,'FD Salaries'!$M$2:$P$1000,3,false)," ")</f>
        <v/>
      </c>
      <c r="D581" s="12" t="str">
        <f>iferror(VLOOKUP(B581,'FD Salaries'!$M$2:$P$1000,4,false)," ")</f>
        <v/>
      </c>
      <c r="E581" s="12">
        <f>VLOOKUP(B581,'FD Salaries'!$M$2:$T$1000,5,false)</f>
        <v>2.879999924</v>
      </c>
      <c r="F581" s="30">
        <f>VLOOKUP(B581,'FD Salaries'!$M$2:$N$1000,2,false)</f>
        <v>4500</v>
      </c>
      <c r="G581" s="31">
        <f t="shared" si="1"/>
        <v>9</v>
      </c>
      <c r="H581" s="31">
        <f t="shared" si="2"/>
        <v>13.5</v>
      </c>
      <c r="I581" s="31">
        <f t="shared" si="3"/>
        <v>18</v>
      </c>
      <c r="J581" s="3" t="str">
        <f>VLOOKUP(B581,'FD Salaries'!$M$2:$T$1000,6,false)</f>
        <v>CAR</v>
      </c>
      <c r="K581" s="3" t="str">
        <f>VLOOKUP(B581,'FD Salaries'!$M$2:$T$1000,7,false)</f>
        <v>NO</v>
      </c>
      <c r="L581" s="32">
        <f>VLOOKUP(K581,'FD DvP'!A$2:F$34,if(A581="D",6,if(A581="TE",5,if(A581="WR",4,if(A581="RB",3,2)))),FALSE)/VLOOKUP("AVG",'FD DvP'!$A$2:$F$34,if(A581="D",6,if(A581="TE",5,if(A581="WR",4,if(A581="RB",3,2)))),false)</f>
        <v>1.082721175</v>
      </c>
      <c r="M581" s="8">
        <f>VLOOKUP(J581,Odds!$L$2:$M$31,2,false)</f>
        <v>25.5</v>
      </c>
      <c r="N581" s="12">
        <f>VLOOKUP(if(A581="DST",K581,J581),'Avg Line'!$A$1:$B$32,2,false)</f>
        <v>25</v>
      </c>
      <c r="O581" s="31">
        <f t="shared" si="4"/>
        <v>1.02</v>
      </c>
      <c r="P581" s="12">
        <f t="shared" si="5"/>
        <v>3.18060164</v>
      </c>
      <c r="Q581" s="12">
        <f t="shared" si="6"/>
        <v>0.7068003645</v>
      </c>
      <c r="R581" s="33" t="str">
        <f t="shared" si="7"/>
        <v>TBD</v>
      </c>
      <c r="S581" s="33" t="str">
        <f t="shared" si="8"/>
        <v>TBD</v>
      </c>
      <c r="T581" s="33" t="str">
        <f t="shared" si="9"/>
        <v>TBD</v>
      </c>
      <c r="U581" s="3" t="str">
        <f>iferror(VLOOKUP(B581,Calendar!$A$2:$C$1001,2,false),"TBD")</f>
        <v>TBD</v>
      </c>
      <c r="V581" s="3" t="str">
        <f>iferror(VLOOKUP(B581,Calendar!$A$2:$C$1001,3,false),"TBD")</f>
        <v>TBD</v>
      </c>
    </row>
    <row r="582">
      <c r="A582" s="8" t="str">
        <f>VLOOKUP(B582,'FD Salaries'!$M$2:$T$1000,8,false)</f>
        <v>WR</v>
      </c>
      <c r="B582" s="3" t="s">
        <v>606</v>
      </c>
      <c r="C582" s="12" t="str">
        <f>iferror(VLOOKUP(B582,'FD Salaries'!$M$2:$P$1000,3,false)," ")</f>
        <v/>
      </c>
      <c r="D582" s="12" t="str">
        <f>iferror(VLOOKUP(B582,'FD Salaries'!$M$2:$P$1000,4,false)," ")</f>
        <v/>
      </c>
      <c r="E582" s="12">
        <f>VLOOKUP(B582,'FD Salaries'!$M$2:$T$1000,5,false)</f>
        <v>4.220000076</v>
      </c>
      <c r="F582" s="30">
        <f>VLOOKUP(B582,'FD Salaries'!$M$2:$N$1000,2,false)</f>
        <v>5300</v>
      </c>
      <c r="G582" s="31">
        <f t="shared" si="1"/>
        <v>10.6</v>
      </c>
      <c r="H582" s="31">
        <f t="shared" si="2"/>
        <v>15.9</v>
      </c>
      <c r="I582" s="31">
        <f t="shared" si="3"/>
        <v>21.2</v>
      </c>
      <c r="J582" s="3" t="str">
        <f>VLOOKUP(B582,'FD Salaries'!$M$2:$T$1000,6,false)</f>
        <v>SF</v>
      </c>
      <c r="K582" s="3" t="str">
        <f>VLOOKUP(B582,'FD Salaries'!$M$2:$T$1000,7,false)</f>
        <v>BUF</v>
      </c>
      <c r="L582" s="32">
        <f>VLOOKUP(K582,'FD DvP'!A$2:F$34,if(A582="D",6,if(A582="TE",5,if(A582="WR",4,if(A582="RB",3,2)))),FALSE)/VLOOKUP("AVG",'FD DvP'!$A$2:$F$34,if(A582="D",6,if(A582="TE",5,if(A582="WR",4,if(A582="RB",3,2)))),false)</f>
        <v>0.8993931651</v>
      </c>
      <c r="M582" s="8">
        <f>VLOOKUP(J582,Odds!$L$2:$M$31,2,false)</f>
        <v>18.25</v>
      </c>
      <c r="N582" s="12">
        <f>VLOOKUP(if(A582="DST",K582,J582),'Avg Line'!$A$1:$B$32,2,false)</f>
        <v>18.7</v>
      </c>
      <c r="O582" s="31">
        <f t="shared" si="4"/>
        <v>0.9759358289</v>
      </c>
      <c r="P582" s="12">
        <f t="shared" si="5"/>
        <v>3.704105126</v>
      </c>
      <c r="Q582" s="12">
        <f t="shared" si="6"/>
        <v>0.6988877597</v>
      </c>
      <c r="R582" s="33">
        <f t="shared" si="7"/>
        <v>0.2344905299</v>
      </c>
      <c r="S582" s="33">
        <f t="shared" si="8"/>
        <v>0.05071804057</v>
      </c>
      <c r="T582" s="33">
        <f t="shared" si="9"/>
        <v>0.005359567631</v>
      </c>
      <c r="U582" s="3">
        <f>iferror(VLOOKUP(B582,Calendar!$A$2:$C$1001,2,false),"TBD")</f>
        <v>6.4</v>
      </c>
      <c r="V582" s="3">
        <f>iferror(VLOOKUP(B582,Calendar!$A$2:$C$1001,3,false),"TBD")</f>
        <v>5.8</v>
      </c>
    </row>
    <row r="583">
      <c r="A583" s="8" t="str">
        <f>VLOOKUP(B583,'FD Salaries'!$M$2:$T$1000,8,false)</f>
        <v>WR</v>
      </c>
      <c r="B583" s="3" t="s">
        <v>703</v>
      </c>
      <c r="C583" s="12" t="str">
        <f>iferror(VLOOKUP(B583,'FD Salaries'!$M$2:$P$1000,3,false)," ")</f>
        <v/>
      </c>
      <c r="D583" s="12" t="str">
        <f>iferror(VLOOKUP(B583,'FD Salaries'!$M$2:$P$1000,4,false)," ")</f>
        <v/>
      </c>
      <c r="E583" s="12">
        <f>VLOOKUP(B583,'FD Salaries'!$M$2:$T$1000,5,false)</f>
        <v>3.640000153</v>
      </c>
      <c r="F583" s="30">
        <f>VLOOKUP(B583,'FD Salaries'!$M$2:$N$1000,2,false)</f>
        <v>4700</v>
      </c>
      <c r="G583" s="31">
        <f t="shared" si="1"/>
        <v>9.4</v>
      </c>
      <c r="H583" s="31">
        <f t="shared" si="2"/>
        <v>14.1</v>
      </c>
      <c r="I583" s="31">
        <f t="shared" si="3"/>
        <v>18.8</v>
      </c>
      <c r="J583" s="3" t="str">
        <f>VLOOKUP(B583,'FD Salaries'!$M$2:$T$1000,6,false)</f>
        <v>SF</v>
      </c>
      <c r="K583" s="3" t="str">
        <f>VLOOKUP(B583,'FD Salaries'!$M$2:$T$1000,7,false)</f>
        <v>BUF</v>
      </c>
      <c r="L583" s="32">
        <f>VLOOKUP(K583,'FD DvP'!A$2:F$34,if(A583="D",6,if(A583="TE",5,if(A583="WR",4,if(A583="RB",3,2)))),FALSE)/VLOOKUP("AVG",'FD DvP'!$A$2:$F$34,if(A583="D",6,if(A583="TE",5,if(A583="WR",4,if(A583="RB",3,2)))),false)</f>
        <v>0.8993931651</v>
      </c>
      <c r="M583" s="8">
        <f>VLOOKUP(J583,Odds!$L$2:$M$31,2,false)</f>
        <v>18.25</v>
      </c>
      <c r="N583" s="12">
        <f>VLOOKUP(if(A583="DST",K583,J583),'Avg Line'!$A$1:$B$32,2,false)</f>
        <v>18.7</v>
      </c>
      <c r="O583" s="31">
        <f t="shared" si="4"/>
        <v>0.9759358289</v>
      </c>
      <c r="P583" s="12">
        <f t="shared" si="5"/>
        <v>3.195010185</v>
      </c>
      <c r="Q583" s="12">
        <f t="shared" si="6"/>
        <v>0.6797894011</v>
      </c>
      <c r="R583" s="33">
        <f t="shared" si="7"/>
        <v>0.106889106</v>
      </c>
      <c r="S583" s="33">
        <f t="shared" si="8"/>
        <v>0.005976759913</v>
      </c>
      <c r="T583" s="33">
        <f t="shared" si="9"/>
        <v>0.00007723101084</v>
      </c>
      <c r="U583" s="3">
        <f>iferror(VLOOKUP(B583,Calendar!$A$2:$C$1001,2,false),"TBD")</f>
        <v>4.8</v>
      </c>
      <c r="V583" s="3">
        <f>iferror(VLOOKUP(B583,Calendar!$A$2:$C$1001,3,false),"TBD")</f>
        <v>3.7</v>
      </c>
    </row>
    <row r="584">
      <c r="A584" s="8" t="str">
        <f>VLOOKUP(B584,'FD Salaries'!$M$2:$T$1000,8,false)</f>
        <v>WR</v>
      </c>
      <c r="B584" s="3" t="s">
        <v>882</v>
      </c>
      <c r="C584" s="12" t="str">
        <f>iferror(VLOOKUP(B584,'FD Salaries'!$M$2:$P$1000,3,false)," ")</f>
        <v/>
      </c>
      <c r="D584" s="12" t="str">
        <f>iferror(VLOOKUP(B584,'FD Salaries'!$M$2:$P$1000,4,false)," ")</f>
        <v/>
      </c>
      <c r="E584" s="12">
        <f>VLOOKUP(B584,'FD Salaries'!$M$2:$T$1000,5,false)</f>
        <v>2.450000048</v>
      </c>
      <c r="F584" s="30">
        <f>VLOOKUP(B584,'FD Salaries'!$M$2:$N$1000,2,false)</f>
        <v>4500</v>
      </c>
      <c r="G584" s="31">
        <f t="shared" si="1"/>
        <v>9</v>
      </c>
      <c r="H584" s="31">
        <f t="shared" si="2"/>
        <v>13.5</v>
      </c>
      <c r="I584" s="31">
        <f t="shared" si="3"/>
        <v>18</v>
      </c>
      <c r="J584" s="3" t="str">
        <f>VLOOKUP(B584,'FD Salaries'!$M$2:$T$1000,6,false)</f>
        <v>SEA</v>
      </c>
      <c r="K584" s="3" t="str">
        <f>VLOOKUP(B584,'FD Salaries'!$M$2:$T$1000,7,false)</f>
        <v>ATL</v>
      </c>
      <c r="L584" s="32">
        <f>VLOOKUP(K584,'FD DvP'!A$2:F$34,if(A584="D",6,if(A584="TE",5,if(A584="WR",4,if(A584="RB",3,2)))),FALSE)/VLOOKUP("AVG",'FD DvP'!$A$2:$F$34,if(A584="D",6,if(A584="TE",5,if(A584="WR",4,if(A584="RB",3,2)))),false)</f>
        <v>1.137016927</v>
      </c>
      <c r="M584" s="8">
        <f>VLOOKUP(J584,Odds!$L$2:$M$31,2,false)</f>
        <v>26</v>
      </c>
      <c r="N584" s="12">
        <f>VLOOKUP(if(A584="DST",K584,J584),'Avg Line'!$A$1:$B$32,2,false)</f>
        <v>23.88</v>
      </c>
      <c r="O584" s="31">
        <f t="shared" si="4"/>
        <v>1.088777219</v>
      </c>
      <c r="P584" s="12">
        <f t="shared" si="5"/>
        <v>3.032997475</v>
      </c>
      <c r="Q584" s="12">
        <f t="shared" si="6"/>
        <v>0.6739994388</v>
      </c>
      <c r="R584" s="33">
        <f t="shared" si="7"/>
        <v>0.01296452605</v>
      </c>
      <c r="S584" s="33">
        <f t="shared" si="8"/>
        <v>0.000009654828839</v>
      </c>
      <c r="T584" s="33">
        <f t="shared" si="9"/>
        <v>0.0000000001323294807</v>
      </c>
      <c r="U584" s="3">
        <f>iferror(VLOOKUP(B584,Calendar!$A$2:$C$1001,2,false),"TBD")</f>
        <v>4.1</v>
      </c>
      <c r="V584" s="3">
        <f>iferror(VLOOKUP(B584,Calendar!$A$2:$C$1001,3,false),"TBD")</f>
        <v>2.2</v>
      </c>
    </row>
    <row r="585">
      <c r="A585" s="8" t="str">
        <f>VLOOKUP(B585,'FD Salaries'!$M$2:$T$1000,8,false)</f>
        <v>WR</v>
      </c>
      <c r="B585" s="3" t="s">
        <v>751</v>
      </c>
      <c r="C585" s="12" t="str">
        <f>iferror(VLOOKUP(B585,'FD Salaries'!$M$2:$P$1000,3,false)," ")</f>
        <v/>
      </c>
      <c r="D585" s="12" t="str">
        <f>iferror(VLOOKUP(B585,'FD Salaries'!$M$2:$P$1000,4,false)," ")</f>
        <v/>
      </c>
      <c r="E585" s="12">
        <f>VLOOKUP(B585,'FD Salaries'!$M$2:$T$1000,5,false)</f>
        <v>3.520000076</v>
      </c>
      <c r="F585" s="30">
        <f>VLOOKUP(B585,'FD Salaries'!$M$2:$N$1000,2,false)</f>
        <v>4900</v>
      </c>
      <c r="G585" s="31">
        <f t="shared" si="1"/>
        <v>9.8</v>
      </c>
      <c r="H585" s="31">
        <f t="shared" si="2"/>
        <v>14.7</v>
      </c>
      <c r="I585" s="31">
        <f t="shared" si="3"/>
        <v>19.6</v>
      </c>
      <c r="J585" s="3" t="str">
        <f>VLOOKUP(B585,'FD Salaries'!$M$2:$T$1000,6,false)</f>
        <v>BAL</v>
      </c>
      <c r="K585" s="3" t="str">
        <f>VLOOKUP(B585,'FD Salaries'!$M$2:$T$1000,7,false)</f>
        <v>NYG</v>
      </c>
      <c r="L585" s="32">
        <f>VLOOKUP(K585,'FD DvP'!A$2:F$34,if(A585="D",6,if(A585="TE",5,if(A585="WR",4,if(A585="RB",3,2)))),FALSE)/VLOOKUP("AVG",'FD DvP'!$A$2:$F$34,if(A585="D",6,if(A585="TE",5,if(A585="WR",4,if(A585="RB",3,2)))),false)</f>
        <v>1.074417119</v>
      </c>
      <c r="M585" s="8">
        <f>VLOOKUP(J585,Odds!$L$2:$M$31,2,false)</f>
        <v>20.75</v>
      </c>
      <c r="N585" s="12">
        <f>VLOOKUP(if(A585="DST",K585,J585),'Avg Line'!$A$1:$B$32,2,false)</f>
        <v>23.8</v>
      </c>
      <c r="O585" s="31">
        <f t="shared" si="4"/>
        <v>0.8718487395</v>
      </c>
      <c r="P585" s="12">
        <f t="shared" si="5"/>
        <v>3.297286894</v>
      </c>
      <c r="Q585" s="12">
        <f t="shared" si="6"/>
        <v>0.6729156927</v>
      </c>
      <c r="R585" s="33">
        <f t="shared" si="7"/>
        <v>0.000000001944003958</v>
      </c>
      <c r="S585" s="33">
        <f t="shared" si="8"/>
        <v>0</v>
      </c>
      <c r="T585" s="33">
        <f t="shared" si="9"/>
        <v>0</v>
      </c>
      <c r="U585" s="3">
        <f>iferror(VLOOKUP(B585,Calendar!$A$2:$C$1001,2,false),"TBD")</f>
        <v>4.5</v>
      </c>
      <c r="V585" s="3">
        <f>iferror(VLOOKUP(B585,Calendar!$A$2:$C$1001,3,false),"TBD")</f>
        <v>0.9</v>
      </c>
    </row>
    <row r="586">
      <c r="A586" s="8" t="str">
        <f>VLOOKUP(B586,'FD Salaries'!$M$2:$T$1000,8,false)</f>
        <v>WR</v>
      </c>
      <c r="B586" s="3" t="s">
        <v>850</v>
      </c>
      <c r="C586" s="12" t="str">
        <f>iferror(VLOOKUP(B586,'FD Salaries'!$M$2:$P$1000,3,false)," ")</f>
        <v/>
      </c>
      <c r="D586" s="12" t="str">
        <f>iferror(VLOOKUP(B586,'FD Salaries'!$M$2:$P$1000,4,false)," ")</f>
        <v/>
      </c>
      <c r="E586" s="12">
        <f>VLOOKUP(B586,'FD Salaries'!$M$2:$T$1000,5,false)</f>
        <v>4.359999847</v>
      </c>
      <c r="F586" s="30">
        <f>VLOOKUP(B586,'FD Salaries'!$M$2:$N$1000,2,false)</f>
        <v>5000</v>
      </c>
      <c r="G586" s="31">
        <f t="shared" si="1"/>
        <v>10</v>
      </c>
      <c r="H586" s="31">
        <f t="shared" si="2"/>
        <v>15</v>
      </c>
      <c r="I586" s="31">
        <f t="shared" si="3"/>
        <v>20</v>
      </c>
      <c r="J586" s="3" t="str">
        <f>VLOOKUP(B586,'FD Salaries'!$M$2:$T$1000,6,false)</f>
        <v>CIN</v>
      </c>
      <c r="K586" s="3" t="str">
        <f>VLOOKUP(B586,'FD Salaries'!$M$2:$T$1000,7,false)</f>
        <v>NE</v>
      </c>
      <c r="L586" s="32">
        <f>VLOOKUP(K586,'FD DvP'!A$2:F$34,if(A586="D",6,if(A586="TE",5,if(A586="WR",4,if(A586="RB",3,2)))),FALSE)/VLOOKUP("AVG",'FD DvP'!$A$2:$F$34,if(A586="D",6,if(A586="TE",5,if(A586="WR",4,if(A586="RB",3,2)))),false)</f>
        <v>0.9396358991</v>
      </c>
      <c r="M586" s="8">
        <f>VLOOKUP(J586,Odds!$L$2:$M$31,2,false)</f>
        <v>19</v>
      </c>
      <c r="N586" s="12">
        <f>VLOOKUP(if(A586="DST",K586,J586),'Avg Line'!$A$1:$B$32,2,false)</f>
        <v>23.35</v>
      </c>
      <c r="O586" s="31">
        <f t="shared" si="4"/>
        <v>0.8137044968</v>
      </c>
      <c r="P586" s="12">
        <f t="shared" si="5"/>
        <v>3.333594653</v>
      </c>
      <c r="Q586" s="12">
        <f t="shared" si="6"/>
        <v>0.6667189307</v>
      </c>
      <c r="R586" s="33">
        <f t="shared" si="7"/>
        <v>0.1707464777</v>
      </c>
      <c r="S586" s="33">
        <f t="shared" si="8"/>
        <v>0.01497572946</v>
      </c>
      <c r="T586" s="33">
        <f t="shared" si="9"/>
        <v>0.000349152327</v>
      </c>
      <c r="U586" s="3">
        <f>iferror(VLOOKUP(B586,Calendar!$A$2:$C$1001,2,false),"TBD")</f>
        <v>6.1</v>
      </c>
      <c r="V586" s="3">
        <f>iferror(VLOOKUP(B586,Calendar!$A$2:$C$1001,3,false),"TBD")</f>
        <v>4.1</v>
      </c>
    </row>
    <row r="587">
      <c r="A587" s="8" t="str">
        <f>VLOOKUP(B587,'FD Salaries'!$M$2:$T$1000,8,false)</f>
        <v>WR</v>
      </c>
      <c r="B587" s="3" t="s">
        <v>715</v>
      </c>
      <c r="C587" s="12" t="str">
        <f>iferror(VLOOKUP(B587,'FD Salaries'!$M$2:$P$1000,3,false)," ")</f>
        <v>Q</v>
      </c>
      <c r="D587" s="12" t="str">
        <f>iferror(VLOOKUP(B587,'FD Salaries'!$M$2:$P$1000,4,false)," ")</f>
        <v>Achilles</v>
      </c>
      <c r="E587" s="12">
        <f>VLOOKUP(B587,'FD Salaries'!$M$2:$T$1000,5,false)</f>
        <v>3.799999952</v>
      </c>
      <c r="F587" s="30">
        <f>VLOOKUP(B587,'FD Salaries'!$M$2:$N$1000,2,false)</f>
        <v>4600</v>
      </c>
      <c r="G587" s="31">
        <f t="shared" si="1"/>
        <v>9.2</v>
      </c>
      <c r="H587" s="31">
        <f t="shared" si="2"/>
        <v>13.8</v>
      </c>
      <c r="I587" s="31">
        <f t="shared" si="3"/>
        <v>18.4</v>
      </c>
      <c r="J587" s="3" t="str">
        <f>VLOOKUP(B587,'FD Salaries'!$M$2:$T$1000,6,false)</f>
        <v>WAS</v>
      </c>
      <c r="K587" s="3" t="str">
        <f>VLOOKUP(B587,'FD Salaries'!$M$2:$T$1000,7,false)</f>
        <v>PHI</v>
      </c>
      <c r="L587" s="32">
        <f>VLOOKUP(K587,'FD DvP'!A$2:F$34,if(A587="D",6,if(A587="TE",5,if(A587="WR",4,if(A587="RB",3,2)))),FALSE)/VLOOKUP("AVG",'FD DvP'!$A$2:$F$34,if(A587="D",6,if(A587="TE",5,if(A587="WR",4,if(A587="RB",3,2)))),false)</f>
        <v>0.8719259023</v>
      </c>
      <c r="M587" s="8">
        <f>VLOOKUP(J587,Odds!$L$2:$M$31,2,false)</f>
        <v>21.5</v>
      </c>
      <c r="N587" s="12">
        <f>VLOOKUP(if(A587="DST",K587,J587),'Avg Line'!$A$1:$B$32,2,false)</f>
        <v>23.65</v>
      </c>
      <c r="O587" s="31">
        <f t="shared" si="4"/>
        <v>0.9090909091</v>
      </c>
      <c r="P587" s="12">
        <f t="shared" si="5"/>
        <v>3.012107625</v>
      </c>
      <c r="Q587" s="12">
        <f t="shared" si="6"/>
        <v>0.6548060053</v>
      </c>
      <c r="R587" s="33">
        <f t="shared" si="7"/>
        <v>0.07476741698</v>
      </c>
      <c r="S587" s="33">
        <f t="shared" si="8"/>
        <v>0.0026020771</v>
      </c>
      <c r="T587" s="33">
        <f t="shared" si="9"/>
        <v>0.00001683867804</v>
      </c>
      <c r="U587" s="3">
        <f>iferror(VLOOKUP(B587,Calendar!$A$2:$C$1001,2,false),"TBD")</f>
        <v>4.3</v>
      </c>
      <c r="V587" s="3">
        <f>iferror(VLOOKUP(B587,Calendar!$A$2:$C$1001,3,false),"TBD")</f>
        <v>3.4</v>
      </c>
    </row>
    <row r="588">
      <c r="A588" s="8" t="str">
        <f>VLOOKUP(B588,'FD Salaries'!$M$2:$T$1000,8,false)</f>
        <v>WR</v>
      </c>
      <c r="B588" s="3" t="s">
        <v>226</v>
      </c>
      <c r="C588" s="12" t="str">
        <f>iferror(VLOOKUP(B588,'FD Salaries'!$M$2:$P$1000,3,false)," ")</f>
        <v>Q</v>
      </c>
      <c r="D588" s="12" t="str">
        <f>iferror(VLOOKUP(B588,'FD Salaries'!$M$2:$P$1000,4,false)," ")</f>
        <v>Neck</v>
      </c>
      <c r="E588" s="12">
        <f>VLOOKUP(B588,'FD Salaries'!$M$2:$T$1000,5,false)</f>
        <v>8.925000191</v>
      </c>
      <c r="F588" s="30">
        <f>VLOOKUP(B588,'FD Salaries'!$M$2:$N$1000,2,false)</f>
        <v>7000</v>
      </c>
      <c r="G588" s="31">
        <f t="shared" si="1"/>
        <v>14</v>
      </c>
      <c r="H588" s="31">
        <f t="shared" si="2"/>
        <v>21</v>
      </c>
      <c r="I588" s="31">
        <f t="shared" si="3"/>
        <v>28</v>
      </c>
      <c r="J588" s="3" t="str">
        <f>VLOOKUP(B588,'FD Salaries'!$M$2:$T$1000,6,false)</f>
        <v>GB</v>
      </c>
      <c r="K588" s="3" t="str">
        <f>VLOOKUP(B588,'FD Salaries'!$M$2:$T$1000,7,false)</f>
        <v>DAL</v>
      </c>
      <c r="L588" s="32">
        <f>VLOOKUP(K588,'FD DvP'!A$2:F$34,if(A588="D",6,if(A588="TE",5,if(A588="WR",4,if(A588="RB",3,2)))),FALSE)/VLOOKUP("AVG",'FD DvP'!$A$2:$F$34,if(A588="D",6,if(A588="TE",5,if(A588="WR",4,if(A588="RB",3,2)))),false)</f>
        <v>1.01884382</v>
      </c>
      <c r="M588" s="8">
        <f>VLOOKUP(J588,Odds!$L$2:$M$31,2,false)</f>
        <v>25.75</v>
      </c>
      <c r="N588" s="12">
        <f>VLOOKUP(if(A588="DST",K588,J588),'Avg Line'!$A$1:$B$32,2,false)</f>
        <v>51.13</v>
      </c>
      <c r="O588" s="31">
        <f t="shared" si="4"/>
        <v>0.503618228</v>
      </c>
      <c r="P588" s="12">
        <f t="shared" si="5"/>
        <v>4.579491847</v>
      </c>
      <c r="Q588" s="12">
        <f t="shared" si="6"/>
        <v>0.654213121</v>
      </c>
      <c r="R588" s="33">
        <f t="shared" si="7"/>
        <v>0.413734534</v>
      </c>
      <c r="S588" s="33">
        <f t="shared" si="8"/>
        <v>0.1323428197</v>
      </c>
      <c r="T588" s="33">
        <f t="shared" si="9"/>
        <v>0.02206675756</v>
      </c>
      <c r="U588" s="3">
        <f>iferror(VLOOKUP(B588,Calendar!$A$2:$C$1001,2,false),"TBD")</f>
        <v>12.3</v>
      </c>
      <c r="V588" s="3">
        <f>iferror(VLOOKUP(B588,Calendar!$A$2:$C$1001,3,false),"TBD")</f>
        <v>7.8</v>
      </c>
    </row>
    <row r="589">
      <c r="A589" s="8" t="str">
        <f>VLOOKUP(B589,'FD Salaries'!$M$2:$T$1000,8,false)</f>
        <v>WR</v>
      </c>
      <c r="B589" s="3" t="s">
        <v>521</v>
      </c>
      <c r="C589" s="12" t="str">
        <f>iferror(VLOOKUP(B589,'FD Salaries'!$M$2:$P$1000,3,false)," ")</f>
        <v/>
      </c>
      <c r="D589" s="12" t="str">
        <f>iferror(VLOOKUP(B589,'FD Salaries'!$M$2:$P$1000,4,false)," ")</f>
        <v/>
      </c>
      <c r="E589" s="12">
        <f>VLOOKUP(B589,'FD Salaries'!$M$2:$T$1000,5,false)</f>
        <v>3.440000153</v>
      </c>
      <c r="F589" s="30">
        <f>VLOOKUP(B589,'FD Salaries'!$M$2:$N$1000,2,false)</f>
        <v>5900</v>
      </c>
      <c r="G589" s="31">
        <f t="shared" si="1"/>
        <v>11.8</v>
      </c>
      <c r="H589" s="31">
        <f t="shared" si="2"/>
        <v>17.7</v>
      </c>
      <c r="I589" s="31">
        <f t="shared" si="3"/>
        <v>23.6</v>
      </c>
      <c r="J589" s="3" t="str">
        <f>VLOOKUP(B589,'FD Salaries'!$M$2:$T$1000,6,false)</f>
        <v>CAR</v>
      </c>
      <c r="K589" s="3" t="str">
        <f>VLOOKUP(B589,'FD Salaries'!$M$2:$T$1000,7,false)</f>
        <v>NO</v>
      </c>
      <c r="L589" s="32">
        <f>VLOOKUP(K589,'FD DvP'!A$2:F$34,if(A589="D",6,if(A589="TE",5,if(A589="WR",4,if(A589="RB",3,2)))),FALSE)/VLOOKUP("AVG",'FD DvP'!$A$2:$F$34,if(A589="D",6,if(A589="TE",5,if(A589="WR",4,if(A589="RB",3,2)))),false)</f>
        <v>1.082721175</v>
      </c>
      <c r="M589" s="8">
        <f>VLOOKUP(J589,Odds!$L$2:$M$31,2,false)</f>
        <v>25.5</v>
      </c>
      <c r="N589" s="12">
        <f>VLOOKUP(if(A589="DST",K589,J589),'Avg Line'!$A$1:$B$32,2,false)</f>
        <v>25</v>
      </c>
      <c r="O589" s="31">
        <f t="shared" si="4"/>
        <v>1.02</v>
      </c>
      <c r="P589" s="12">
        <f t="shared" si="5"/>
        <v>3.799052229</v>
      </c>
      <c r="Q589" s="12">
        <f t="shared" si="6"/>
        <v>0.6439071574</v>
      </c>
      <c r="R589" s="33" t="str">
        <f t="shared" si="7"/>
        <v>TBD</v>
      </c>
      <c r="S589" s="33" t="str">
        <f t="shared" si="8"/>
        <v>TBD</v>
      </c>
      <c r="T589" s="33" t="str">
        <f t="shared" si="9"/>
        <v>TBD</v>
      </c>
      <c r="U589" s="3" t="str">
        <f>iferror(VLOOKUP(B589,Calendar!$A$2:$C$1001,2,false),"TBD")</f>
        <v>TBD</v>
      </c>
      <c r="V589" s="3" t="str">
        <f>iferror(VLOOKUP(B589,Calendar!$A$2:$C$1001,3,false),"TBD")</f>
        <v>TBD</v>
      </c>
    </row>
    <row r="590">
      <c r="A590" s="8" t="str">
        <f>VLOOKUP(B590,'FD Salaries'!$M$2:$T$1000,8,false)</f>
        <v>WR</v>
      </c>
      <c r="B590" s="3" t="s">
        <v>880</v>
      </c>
      <c r="C590" s="12" t="str">
        <f>iferror(VLOOKUP(B590,'FD Salaries'!$M$2:$P$1000,3,false)," ")</f>
        <v/>
      </c>
      <c r="D590" s="12" t="str">
        <f>iferror(VLOOKUP(B590,'FD Salaries'!$M$2:$P$1000,4,false)," ")</f>
        <v/>
      </c>
      <c r="E590" s="12">
        <f>VLOOKUP(B590,'FD Salaries'!$M$2:$T$1000,5,false)</f>
        <v>4.525000095</v>
      </c>
      <c r="F590" s="30">
        <f>VLOOKUP(B590,'FD Salaries'!$M$2:$N$1000,2,false)</f>
        <v>4500</v>
      </c>
      <c r="G590" s="31">
        <f t="shared" si="1"/>
        <v>9</v>
      </c>
      <c r="H590" s="31">
        <f t="shared" si="2"/>
        <v>13.5</v>
      </c>
      <c r="I590" s="31">
        <f t="shared" si="3"/>
        <v>18</v>
      </c>
      <c r="J590" s="3" t="str">
        <f>VLOOKUP(B590,'FD Salaries'!$M$2:$T$1000,6,false)</f>
        <v>ATL</v>
      </c>
      <c r="K590" s="3" t="str">
        <f>VLOOKUP(B590,'FD Salaries'!$M$2:$T$1000,7,false)</f>
        <v>SEA</v>
      </c>
      <c r="L590" s="32">
        <f>VLOOKUP(K590,'FD DvP'!A$2:F$34,if(A590="D",6,if(A590="TE",5,if(A590="WR",4,if(A590="RB",3,2)))),FALSE)/VLOOKUP("AVG",'FD DvP'!$A$2:$F$34,if(A590="D",6,if(A590="TE",5,if(A590="WR",4,if(A590="RB",3,2)))),false)</f>
        <v>0.7371446822</v>
      </c>
      <c r="M590" s="8">
        <f>VLOOKUP(J590,Odds!$L$2:$M$31,2,false)</f>
        <v>20</v>
      </c>
      <c r="N590" s="12">
        <f>VLOOKUP(if(A590="DST",K590,J590),'Avg Line'!$A$1:$B$32,2,false)</f>
        <v>23.1</v>
      </c>
      <c r="O590" s="31">
        <f t="shared" si="4"/>
        <v>0.8658008658</v>
      </c>
      <c r="P590" s="12">
        <f t="shared" si="5"/>
        <v>2.887947842</v>
      </c>
      <c r="Q590" s="12">
        <f t="shared" si="6"/>
        <v>0.6417661871</v>
      </c>
      <c r="R590" s="33">
        <f t="shared" si="7"/>
        <v>0.3628402412</v>
      </c>
      <c r="S590" s="33">
        <f t="shared" si="8"/>
        <v>0.1270700747</v>
      </c>
      <c r="T590" s="33">
        <f t="shared" si="9"/>
        <v>0.02681428956</v>
      </c>
      <c r="U590" s="3">
        <f>iferror(VLOOKUP(B590,Calendar!$A$2:$C$1001,2,false),"TBD")</f>
        <v>7</v>
      </c>
      <c r="V590" s="3">
        <f>iferror(VLOOKUP(B590,Calendar!$A$2:$C$1001,3,false),"TBD")</f>
        <v>5.7</v>
      </c>
    </row>
    <row r="591">
      <c r="A591" s="8" t="str">
        <f>VLOOKUP(B591,'FD Salaries'!$M$2:$T$1000,8,false)</f>
        <v>WR</v>
      </c>
      <c r="B591" s="3" t="s">
        <v>735</v>
      </c>
      <c r="C591" s="12" t="str">
        <f>iferror(VLOOKUP(B591,'FD Salaries'!$M$2:$P$1000,3,false)," ")</f>
        <v/>
      </c>
      <c r="D591" s="12" t="str">
        <f>iferror(VLOOKUP(B591,'FD Salaries'!$M$2:$P$1000,4,false)," ")</f>
        <v/>
      </c>
      <c r="E591" s="12">
        <f>VLOOKUP(B591,'FD Salaries'!$M$2:$T$1000,5,false)</f>
        <v>3.025000095</v>
      </c>
      <c r="F591" s="30">
        <f>VLOOKUP(B591,'FD Salaries'!$M$2:$N$1000,2,false)</f>
        <v>4500</v>
      </c>
      <c r="G591" s="31">
        <f t="shared" si="1"/>
        <v>9</v>
      </c>
      <c r="H591" s="31">
        <f t="shared" si="2"/>
        <v>13.5</v>
      </c>
      <c r="I591" s="31">
        <f t="shared" si="3"/>
        <v>18</v>
      </c>
      <c r="J591" s="3" t="str">
        <f>VLOOKUP(B591,'FD Salaries'!$M$2:$T$1000,6,false)</f>
        <v>CLE</v>
      </c>
      <c r="K591" s="3" t="str">
        <f>VLOOKUP(B591,'FD Salaries'!$M$2:$T$1000,7,false)</f>
        <v>TEN</v>
      </c>
      <c r="L591" s="32">
        <f>VLOOKUP(K591,'FD DvP'!A$2:F$34,if(A591="D",6,if(A591="TE",5,if(A591="WR",4,if(A591="RB",3,2)))),FALSE)/VLOOKUP("AVG",'FD DvP'!$A$2:$F$34,if(A591="D",6,if(A591="TE",5,if(A591="WR",4,if(A591="RB",3,2)))),false)</f>
        <v>0.8827850527</v>
      </c>
      <c r="M591" s="8">
        <f>VLOOKUP(J591,Odds!$L$2:$M$31,2,false)</f>
        <v>19.25</v>
      </c>
      <c r="N591" s="12">
        <f>VLOOKUP(if(A591="DST",K591,J591),'Avg Line'!$A$1:$B$32,2,false)</f>
        <v>18.5</v>
      </c>
      <c r="O591" s="31">
        <f t="shared" si="4"/>
        <v>1.040540541</v>
      </c>
      <c r="P591" s="12">
        <f t="shared" si="5"/>
        <v>2.778685336</v>
      </c>
      <c r="Q591" s="12">
        <f t="shared" si="6"/>
        <v>0.6174856303</v>
      </c>
      <c r="R591" s="33">
        <f t="shared" si="7"/>
        <v>0.02906363711</v>
      </c>
      <c r="S591" s="33">
        <f t="shared" si="8"/>
        <v>0.0000100778994</v>
      </c>
      <c r="T591" s="33">
        <f t="shared" si="9"/>
        <v>0</v>
      </c>
      <c r="U591" s="3">
        <f>iferror(VLOOKUP(B591,Calendar!$A$2:$C$1001,2,false),"TBD")</f>
        <v>5.4</v>
      </c>
      <c r="V591" s="3">
        <f>iferror(VLOOKUP(B591,Calendar!$A$2:$C$1001,3,false),"TBD")</f>
        <v>1.9</v>
      </c>
    </row>
    <row r="592">
      <c r="A592" s="8" t="str">
        <f>VLOOKUP(B592,'FD Salaries'!$M$2:$T$1000,8,false)</f>
        <v>WR</v>
      </c>
      <c r="B592" s="3" t="s">
        <v>881</v>
      </c>
      <c r="C592" s="12" t="str">
        <f>iferror(VLOOKUP(B592,'FD Salaries'!$M$2:$P$1000,3,false)," ")</f>
        <v/>
      </c>
      <c r="D592" s="12" t="str">
        <f>iferror(VLOOKUP(B592,'FD Salaries'!$M$2:$P$1000,4,false)," ")</f>
        <v/>
      </c>
      <c r="E592" s="12">
        <f>VLOOKUP(B592,'FD Salaries'!$M$2:$T$1000,5,false)</f>
        <v>4.349999905</v>
      </c>
      <c r="F592" s="30">
        <f>VLOOKUP(B592,'FD Salaries'!$M$2:$N$1000,2,false)</f>
        <v>4600</v>
      </c>
      <c r="G592" s="31">
        <f t="shared" si="1"/>
        <v>9.2</v>
      </c>
      <c r="H592" s="31">
        <f t="shared" si="2"/>
        <v>13.8</v>
      </c>
      <c r="I592" s="31">
        <f t="shared" si="3"/>
        <v>18.4</v>
      </c>
      <c r="J592" s="3" t="str">
        <f>VLOOKUP(B592,'FD Salaries'!$M$2:$T$1000,6,false)</f>
        <v>ATL</v>
      </c>
      <c r="K592" s="3" t="str">
        <f>VLOOKUP(B592,'FD Salaries'!$M$2:$T$1000,7,false)</f>
        <v>SEA</v>
      </c>
      <c r="L592" s="32">
        <f>VLOOKUP(K592,'FD DvP'!A$2:F$34,if(A592="D",6,if(A592="TE",5,if(A592="WR",4,if(A592="RB",3,2)))),FALSE)/VLOOKUP("AVG",'FD DvP'!$A$2:$F$34,if(A592="D",6,if(A592="TE",5,if(A592="WR",4,if(A592="RB",3,2)))),false)</f>
        <v>0.7371446822</v>
      </c>
      <c r="M592" s="8">
        <f>VLOOKUP(J592,Odds!$L$2:$M$31,2,false)</f>
        <v>20</v>
      </c>
      <c r="N592" s="12">
        <f>VLOOKUP(if(A592="DST",K592,J592),'Avg Line'!$A$1:$B$32,2,false)</f>
        <v>23.1</v>
      </c>
      <c r="O592" s="31">
        <f t="shared" si="4"/>
        <v>0.8658008658</v>
      </c>
      <c r="P592" s="12">
        <f t="shared" si="5"/>
        <v>2.776259132</v>
      </c>
      <c r="Q592" s="12">
        <f t="shared" si="6"/>
        <v>0.6035345939</v>
      </c>
      <c r="R592" s="33">
        <f t="shared" si="7"/>
        <v>0.5</v>
      </c>
      <c r="S592" s="33">
        <f t="shared" si="8"/>
        <v>0.01072411002</v>
      </c>
      <c r="T592" s="33">
        <f t="shared" si="9"/>
        <v>0.000002112454703</v>
      </c>
      <c r="U592" s="3">
        <f>iferror(VLOOKUP(B592,Calendar!$A$2:$C$1001,2,false),"TBD")</f>
        <v>9.2</v>
      </c>
      <c r="V592" s="3">
        <f>iferror(VLOOKUP(B592,Calendar!$A$2:$C$1001,3,false),"TBD")</f>
        <v>2</v>
      </c>
    </row>
    <row r="593">
      <c r="A593" s="8" t="str">
        <f>VLOOKUP(B593,'FD Salaries'!$M$2:$T$1000,8,false)</f>
        <v>WR</v>
      </c>
      <c r="B593" s="3" t="s">
        <v>887</v>
      </c>
      <c r="C593" s="12" t="str">
        <f>iferror(VLOOKUP(B593,'FD Salaries'!$M$2:$P$1000,3,false)," ")</f>
        <v/>
      </c>
      <c r="D593" s="12" t="str">
        <f>iferror(VLOOKUP(B593,'FD Salaries'!$M$2:$P$1000,4,false)," ")</f>
        <v/>
      </c>
      <c r="E593" s="12">
        <f>VLOOKUP(B593,'FD Salaries'!$M$2:$T$1000,5,false)</f>
        <v>4.53333346</v>
      </c>
      <c r="F593" s="30">
        <f>VLOOKUP(B593,'FD Salaries'!$M$2:$N$1000,2,false)</f>
        <v>4800</v>
      </c>
      <c r="G593" s="31">
        <f t="shared" si="1"/>
        <v>9.6</v>
      </c>
      <c r="H593" s="31">
        <f t="shared" si="2"/>
        <v>14.4</v>
      </c>
      <c r="I593" s="31">
        <f t="shared" si="3"/>
        <v>19.2</v>
      </c>
      <c r="J593" s="3" t="str">
        <f>VLOOKUP(B593,'FD Salaries'!$M$2:$T$1000,6,false)</f>
        <v>ATL</v>
      </c>
      <c r="K593" s="3" t="str">
        <f>VLOOKUP(B593,'FD Salaries'!$M$2:$T$1000,7,false)</f>
        <v>SEA</v>
      </c>
      <c r="L593" s="32">
        <f>VLOOKUP(K593,'FD DvP'!A$2:F$34,if(A593="D",6,if(A593="TE",5,if(A593="WR",4,if(A593="RB",3,2)))),FALSE)/VLOOKUP("AVG",'FD DvP'!$A$2:$F$34,if(A593="D",6,if(A593="TE",5,if(A593="WR",4,if(A593="RB",3,2)))),false)</f>
        <v>0.7371446822</v>
      </c>
      <c r="M593" s="8">
        <f>VLOOKUP(J593,Odds!$L$2:$M$31,2,false)</f>
        <v>20</v>
      </c>
      <c r="N593" s="12">
        <f>VLOOKUP(if(A593="DST",K593,J593),'Avg Line'!$A$1:$B$32,2,false)</f>
        <v>23.1</v>
      </c>
      <c r="O593" s="31">
        <f t="shared" si="4"/>
        <v>0.8658008658</v>
      </c>
      <c r="P593" s="12">
        <f t="shared" si="5"/>
        <v>2.893266366</v>
      </c>
      <c r="Q593" s="12">
        <f t="shared" si="6"/>
        <v>0.6027638263</v>
      </c>
      <c r="R593" s="33">
        <f t="shared" si="7"/>
        <v>0.06259687279</v>
      </c>
      <c r="S593" s="33">
        <f t="shared" si="8"/>
        <v>0.0008641652091</v>
      </c>
      <c r="T593" s="33">
        <f t="shared" si="9"/>
        <v>0.000001104311644</v>
      </c>
      <c r="U593" s="3">
        <f>iferror(VLOOKUP(B593,Calendar!$A$2:$C$1001,2,false),"TBD")</f>
        <v>5</v>
      </c>
      <c r="V593" s="3">
        <f>iferror(VLOOKUP(B593,Calendar!$A$2:$C$1001,3,false),"TBD")</f>
        <v>3</v>
      </c>
    </row>
    <row r="594">
      <c r="A594" s="8" t="str">
        <f>VLOOKUP(B594,'FD Salaries'!$M$2:$T$1000,8,false)</f>
        <v>WR</v>
      </c>
      <c r="B594" s="3" t="s">
        <v>862</v>
      </c>
      <c r="C594" s="12" t="str">
        <f>iferror(VLOOKUP(B594,'FD Salaries'!$M$2:$P$1000,3,false)," ")</f>
        <v/>
      </c>
      <c r="D594" s="12" t="str">
        <f>iferror(VLOOKUP(B594,'FD Salaries'!$M$2:$P$1000,4,false)," ")</f>
        <v/>
      </c>
      <c r="E594" s="12">
        <f>VLOOKUP(B594,'FD Salaries'!$M$2:$T$1000,5,false)</f>
        <v>2.674999952</v>
      </c>
      <c r="F594" s="30">
        <f>VLOOKUP(B594,'FD Salaries'!$M$2:$N$1000,2,false)</f>
        <v>4500</v>
      </c>
      <c r="G594" s="31">
        <f t="shared" si="1"/>
        <v>9</v>
      </c>
      <c r="H594" s="31">
        <f t="shared" si="2"/>
        <v>13.5</v>
      </c>
      <c r="I594" s="31">
        <f t="shared" si="3"/>
        <v>18</v>
      </c>
      <c r="J594" s="3" t="str">
        <f>VLOOKUP(B594,'FD Salaries'!$M$2:$T$1000,6,false)</f>
        <v>OAK</v>
      </c>
      <c r="K594" s="3" t="str">
        <f>VLOOKUP(B594,'FD Salaries'!$M$2:$T$1000,7,false)</f>
        <v>KC</v>
      </c>
      <c r="L594" s="32">
        <f>VLOOKUP(K594,'FD DvP'!A$2:F$34,if(A594="D",6,if(A594="TE",5,if(A594="WR",4,if(A594="RB",3,2)))),FALSE)/VLOOKUP("AVG",'FD DvP'!$A$2:$F$34,if(A594="D",6,if(A594="TE",5,if(A594="WR",4,if(A594="RB",3,2)))),false)</f>
        <v>1.028425423</v>
      </c>
      <c r="M594" s="8">
        <f>VLOOKUP(J594,Odds!$L$2:$M$31,2,false)</f>
        <v>23.75</v>
      </c>
      <c r="N594" s="12">
        <f>VLOOKUP(if(A594="DST",K594,J594),'Avg Line'!$A$1:$B$32,2,false)</f>
        <v>24.3</v>
      </c>
      <c r="O594" s="31">
        <f t="shared" si="4"/>
        <v>0.9773662551</v>
      </c>
      <c r="P594" s="12">
        <f t="shared" si="5"/>
        <v>2.688771667</v>
      </c>
      <c r="Q594" s="12">
        <f t="shared" si="6"/>
        <v>0.5975048148</v>
      </c>
      <c r="R594" s="33">
        <f t="shared" si="7"/>
        <v>0.0547992917</v>
      </c>
      <c r="S594" s="33">
        <f t="shared" si="8"/>
        <v>0.0009676032132</v>
      </c>
      <c r="T594" s="33">
        <f t="shared" si="9"/>
        <v>0.000002112454703</v>
      </c>
      <c r="U594" s="3">
        <f>iferror(VLOOKUP(B594,Calendar!$A$2:$C$1001,2,false),"TBD")</f>
        <v>4.2</v>
      </c>
      <c r="V594" s="3">
        <f>iferror(VLOOKUP(B594,Calendar!$A$2:$C$1001,3,false),"TBD")</f>
        <v>3</v>
      </c>
    </row>
    <row r="595">
      <c r="A595" s="8" t="str">
        <f>VLOOKUP(B595,'FD Salaries'!$M$2:$T$1000,8,false)</f>
        <v>WR</v>
      </c>
      <c r="B595" s="3" t="s">
        <v>733</v>
      </c>
      <c r="C595" s="12" t="str">
        <f>iferror(VLOOKUP(B595,'FD Salaries'!$M$2:$P$1000,3,false)," ")</f>
        <v/>
      </c>
      <c r="D595" s="12" t="str">
        <f>iferror(VLOOKUP(B595,'FD Salaries'!$M$2:$P$1000,4,false)," ")</f>
        <v/>
      </c>
      <c r="E595" s="12">
        <f>VLOOKUP(B595,'FD Salaries'!$M$2:$T$1000,5,false)</f>
        <v>1.899999976</v>
      </c>
      <c r="F595" s="30">
        <f>VLOOKUP(B595,'FD Salaries'!$M$2:$N$1000,2,false)</f>
        <v>4500</v>
      </c>
      <c r="G595" s="31">
        <f t="shared" si="1"/>
        <v>9</v>
      </c>
      <c r="H595" s="31">
        <f t="shared" si="2"/>
        <v>13.5</v>
      </c>
      <c r="I595" s="31">
        <f t="shared" si="3"/>
        <v>18</v>
      </c>
      <c r="J595" s="3" t="str">
        <f>VLOOKUP(B595,'FD Salaries'!$M$2:$T$1000,6,false)</f>
        <v>TEN</v>
      </c>
      <c r="K595" s="3" t="str">
        <f>VLOOKUP(B595,'FD Salaries'!$M$2:$T$1000,7,false)</f>
        <v>CLE</v>
      </c>
      <c r="L595" s="32">
        <f>VLOOKUP(K595,'FD DvP'!A$2:F$34,if(A595="D",6,if(A595="TE",5,if(A595="WR",4,if(A595="RB",3,2)))),FALSE)/VLOOKUP("AVG",'FD DvP'!$A$2:$F$34,if(A595="D",6,if(A595="TE",5,if(A595="WR",4,if(A595="RB",3,2)))),false)</f>
        <v>1.04950495</v>
      </c>
      <c r="M595" s="8">
        <f>VLOOKUP(J595,Odds!$L$2:$M$31,2,false)</f>
        <v>26.25</v>
      </c>
      <c r="N595" s="12">
        <f>VLOOKUP(if(A595="DST",K595,J595),'Avg Line'!$A$1:$B$32,2,false)</f>
        <v>20.3</v>
      </c>
      <c r="O595" s="31">
        <f t="shared" si="4"/>
        <v>1.293103448</v>
      </c>
      <c r="P595" s="12">
        <f t="shared" si="5"/>
        <v>2.578525062</v>
      </c>
      <c r="Q595" s="12">
        <f t="shared" si="6"/>
        <v>0.5730055692</v>
      </c>
      <c r="R595" s="33" t="str">
        <f t="shared" si="7"/>
        <v>TBD</v>
      </c>
      <c r="S595" s="33" t="str">
        <f t="shared" si="8"/>
        <v>TBD</v>
      </c>
      <c r="T595" s="33" t="str">
        <f t="shared" si="9"/>
        <v>TBD</v>
      </c>
      <c r="U595" s="3" t="str">
        <f>iferror(VLOOKUP(B595,Calendar!$A$2:$C$1001,2,false),"TBD")</f>
        <v>TBD</v>
      </c>
      <c r="V595" s="3" t="str">
        <f>iferror(VLOOKUP(B595,Calendar!$A$2:$C$1001,3,false),"TBD")</f>
        <v>TBD</v>
      </c>
    </row>
    <row r="596">
      <c r="A596" s="8" t="str">
        <f>VLOOKUP(B596,'FD Salaries'!$M$2:$T$1000,8,false)</f>
        <v>WR</v>
      </c>
      <c r="B596" s="3" t="s">
        <v>2610</v>
      </c>
      <c r="C596" s="12" t="str">
        <f>iferror(VLOOKUP(B596,'FD Salaries'!$M$2:$P$1000,3,false)," ")</f>
        <v>NA</v>
      </c>
      <c r="D596" s="12" t="str">
        <f>iferror(VLOOKUP(B596,'FD Salaries'!$M$2:$P$1000,4,false)," ")</f>
        <v>Knee</v>
      </c>
      <c r="E596" s="12">
        <f>VLOOKUP(B596,'FD Salaries'!$M$2:$T$1000,5,false)</f>
        <v>2.857142857</v>
      </c>
      <c r="F596" s="30">
        <f>VLOOKUP(B596,'FD Salaries'!$M$2:$N$1000,2,false)</f>
        <v>4500</v>
      </c>
      <c r="G596" s="31">
        <f t="shared" si="1"/>
        <v>9</v>
      </c>
      <c r="H596" s="31">
        <f t="shared" si="2"/>
        <v>13.5</v>
      </c>
      <c r="I596" s="31">
        <f t="shared" si="3"/>
        <v>18</v>
      </c>
      <c r="J596" s="3" t="str">
        <f>VLOOKUP(B596,'FD Salaries'!$M$2:$T$1000,6,false)</f>
        <v>NYJ</v>
      </c>
      <c r="K596" s="3" t="str">
        <f>VLOOKUP(B596,'FD Salaries'!$M$2:$T$1000,7,false)</f>
        <v>ARI</v>
      </c>
      <c r="L596" s="32">
        <f>VLOOKUP(K596,'FD DvP'!A$2:F$34,if(A596="D",6,if(A596="TE",5,if(A596="WR",4,if(A596="RB",3,2)))),FALSE)/VLOOKUP("AVG",'FD DvP'!$A$2:$F$34,if(A596="D",6,if(A596="TE",5,if(A596="WR",4,if(A596="RB",3,2)))),false)</f>
        <v>0.915362504</v>
      </c>
      <c r="M596" s="8">
        <f>VLOOKUP(J596,Odds!$L$2:$M$31,2,false)</f>
        <v>19.5</v>
      </c>
      <c r="N596" s="12">
        <f>VLOOKUP(if(A596="DST",K596,J596),'Avg Line'!$A$1:$B$32,2,false)</f>
        <v>20.3</v>
      </c>
      <c r="O596" s="31">
        <f t="shared" si="4"/>
        <v>0.960591133</v>
      </c>
      <c r="P596" s="12">
        <f t="shared" si="5"/>
        <v>2.512254585</v>
      </c>
      <c r="Q596" s="12">
        <f t="shared" si="6"/>
        <v>0.5582787967</v>
      </c>
      <c r="R596" s="33" t="str">
        <f t="shared" si="7"/>
        <v>TBD</v>
      </c>
      <c r="S596" s="33" t="str">
        <f t="shared" si="8"/>
        <v>TBD</v>
      </c>
      <c r="T596" s="33" t="str">
        <f t="shared" si="9"/>
        <v>TBD</v>
      </c>
      <c r="U596" s="3" t="str">
        <f>iferror(VLOOKUP(B596,Calendar!$A$2:$C$1001,2,false),"TBD")</f>
        <v>TBD</v>
      </c>
      <c r="V596" s="3" t="str">
        <f>iferror(VLOOKUP(B596,Calendar!$A$2:$C$1001,3,false),"TBD")</f>
        <v>TBD</v>
      </c>
    </row>
    <row r="597">
      <c r="A597" s="8" t="str">
        <f>VLOOKUP(B597,'FD Salaries'!$M$2:$T$1000,8,false)</f>
        <v>WR</v>
      </c>
      <c r="B597" s="3" t="s">
        <v>672</v>
      </c>
      <c r="C597" s="12" t="str">
        <f>iferror(VLOOKUP(B597,'FD Salaries'!$M$2:$P$1000,3,false)," ")</f>
        <v/>
      </c>
      <c r="D597" s="12" t="str">
        <f>iferror(VLOOKUP(B597,'FD Salaries'!$M$2:$P$1000,4,false)," ")</f>
        <v/>
      </c>
      <c r="E597" s="12">
        <f>VLOOKUP(B597,'FD Salaries'!$M$2:$T$1000,5,false)</f>
        <v>2.160000038</v>
      </c>
      <c r="F597" s="30">
        <f>VLOOKUP(B597,'FD Salaries'!$M$2:$N$1000,2,false)</f>
        <v>4500</v>
      </c>
      <c r="G597" s="31">
        <f t="shared" si="1"/>
        <v>9</v>
      </c>
      <c r="H597" s="31">
        <f t="shared" si="2"/>
        <v>13.5</v>
      </c>
      <c r="I597" s="31">
        <f t="shared" si="3"/>
        <v>18</v>
      </c>
      <c r="J597" s="3" t="str">
        <f>VLOOKUP(B597,'FD Salaries'!$M$2:$T$1000,6,false)</f>
        <v>DEN</v>
      </c>
      <c r="K597" s="3" t="str">
        <f>VLOOKUP(B597,'FD Salaries'!$M$2:$T$1000,7,false)</f>
        <v>SD</v>
      </c>
      <c r="L597" s="32">
        <f>VLOOKUP(K597,'FD DvP'!A$2:F$34,if(A597="D",6,if(A597="TE",5,if(A597="WR",4,if(A597="RB",3,2)))),FALSE)/VLOOKUP("AVG",'FD DvP'!$A$2:$F$34,if(A597="D",6,if(A597="TE",5,if(A597="WR",4,if(A597="RB",3,2)))),false)</f>
        <v>1.04758863</v>
      </c>
      <c r="M597" s="8">
        <f>VLOOKUP(J597,Odds!$L$2:$M$31,2,false)</f>
        <v>24</v>
      </c>
      <c r="N597" s="12">
        <f>VLOOKUP(if(A597="DST",K597,J597),'Avg Line'!$A$1:$B$32,2,false)</f>
        <v>22.35</v>
      </c>
      <c r="O597" s="31">
        <f t="shared" si="4"/>
        <v>1.073825503</v>
      </c>
      <c r="P597" s="12">
        <f t="shared" si="5"/>
        <v>2.4298432</v>
      </c>
      <c r="Q597" s="12">
        <f t="shared" si="6"/>
        <v>0.5399651557</v>
      </c>
      <c r="R597" s="33">
        <f t="shared" si="7"/>
        <v>0</v>
      </c>
      <c r="S597" s="33">
        <f t="shared" si="8"/>
        <v>0</v>
      </c>
      <c r="T597" s="33">
        <f t="shared" si="9"/>
        <v>0</v>
      </c>
      <c r="U597" s="3">
        <f>iferror(VLOOKUP(B597,Calendar!$A$2:$C$1001,2,false),"TBD")</f>
        <v>4.8</v>
      </c>
      <c r="V597" s="3">
        <f>iferror(VLOOKUP(B597,Calendar!$A$2:$C$1001,3,false),"TBD")</f>
        <v>0.6</v>
      </c>
    </row>
    <row r="598">
      <c r="A598" s="8" t="str">
        <f>VLOOKUP(B598,'FD Salaries'!$M$2:$T$1000,8,false)</f>
        <v>WR</v>
      </c>
      <c r="B598" s="3" t="s">
        <v>2611</v>
      </c>
      <c r="C598" s="12" t="str">
        <f>iferror(VLOOKUP(B598,'FD Salaries'!$M$2:$P$1000,3,false)," ")</f>
        <v/>
      </c>
      <c r="D598" s="12" t="str">
        <f>iferror(VLOOKUP(B598,'FD Salaries'!$M$2:$P$1000,4,false)," ")</f>
        <v/>
      </c>
      <c r="E598" s="12">
        <f>VLOOKUP(B598,'FD Salaries'!$M$2:$T$1000,5,false)</f>
        <v>1.933333397</v>
      </c>
      <c r="F598" s="30">
        <f>VLOOKUP(B598,'FD Salaries'!$M$2:$N$1000,2,false)</f>
        <v>4500</v>
      </c>
      <c r="G598" s="31">
        <f t="shared" si="1"/>
        <v>9</v>
      </c>
      <c r="H598" s="31">
        <f t="shared" si="2"/>
        <v>13.5</v>
      </c>
      <c r="I598" s="31">
        <f t="shared" si="3"/>
        <v>18</v>
      </c>
      <c r="J598" s="3" t="str">
        <f>VLOOKUP(B598,'FD Salaries'!$M$2:$T$1000,6,false)</f>
        <v>SEA</v>
      </c>
      <c r="K598" s="3" t="str">
        <f>VLOOKUP(B598,'FD Salaries'!$M$2:$T$1000,7,false)</f>
        <v>ATL</v>
      </c>
      <c r="L598" s="32">
        <f>VLOOKUP(K598,'FD DvP'!A$2:F$34,if(A598="D",6,if(A598="TE",5,if(A598="WR",4,if(A598="RB",3,2)))),FALSE)/VLOOKUP("AVG",'FD DvP'!$A$2:$F$34,if(A598="D",6,if(A598="TE",5,if(A598="WR",4,if(A598="RB",3,2)))),false)</f>
        <v>1.137016927</v>
      </c>
      <c r="M598" s="8">
        <f>VLOOKUP(J598,Odds!$L$2:$M$31,2,false)</f>
        <v>26</v>
      </c>
      <c r="N598" s="12">
        <f>VLOOKUP(if(A598="DST",K598,J598),'Avg Line'!$A$1:$B$32,2,false)</f>
        <v>23.88</v>
      </c>
      <c r="O598" s="31">
        <f t="shared" si="4"/>
        <v>1.088777219</v>
      </c>
      <c r="P598" s="12">
        <f t="shared" si="5"/>
        <v>2.393385794</v>
      </c>
      <c r="Q598" s="12">
        <f t="shared" si="6"/>
        <v>0.5318635099</v>
      </c>
      <c r="R598" s="33" t="str">
        <f t="shared" si="7"/>
        <v>TBD</v>
      </c>
      <c r="S598" s="33" t="str">
        <f t="shared" si="8"/>
        <v>TBD</v>
      </c>
      <c r="T598" s="33" t="str">
        <f t="shared" si="9"/>
        <v>TBD</v>
      </c>
      <c r="U598" s="3" t="str">
        <f>iferror(VLOOKUP(B598,Calendar!$A$2:$C$1001,2,false),"TBD")</f>
        <v>TBD</v>
      </c>
      <c r="V598" s="3" t="str">
        <f>iferror(VLOOKUP(B598,Calendar!$A$2:$C$1001,3,false),"TBD")</f>
        <v>TBD</v>
      </c>
    </row>
    <row r="599">
      <c r="A599" s="8" t="str">
        <f>VLOOKUP(B599,'FD Salaries'!$M$2:$T$1000,8,false)</f>
        <v>WR</v>
      </c>
      <c r="B599" s="3" t="s">
        <v>942</v>
      </c>
      <c r="C599" s="12" t="str">
        <f>iferror(VLOOKUP(B599,'FD Salaries'!$M$2:$P$1000,3,false)," ")</f>
        <v/>
      </c>
      <c r="D599" s="12" t="str">
        <f>iferror(VLOOKUP(B599,'FD Salaries'!$M$2:$P$1000,4,false)," ")</f>
        <v/>
      </c>
      <c r="E599" s="12">
        <f>VLOOKUP(B599,'FD Salaries'!$M$2:$T$1000,5,false)</f>
        <v>2.700000127</v>
      </c>
      <c r="F599" s="30">
        <f>VLOOKUP(B599,'FD Salaries'!$M$2:$N$1000,2,false)</f>
        <v>4500</v>
      </c>
      <c r="G599" s="31">
        <f t="shared" si="1"/>
        <v>9</v>
      </c>
      <c r="H599" s="31">
        <f t="shared" si="2"/>
        <v>13.5</v>
      </c>
      <c r="I599" s="31">
        <f t="shared" si="3"/>
        <v>18</v>
      </c>
      <c r="J599" s="3" t="str">
        <f>VLOOKUP(B599,'FD Salaries'!$M$2:$T$1000,6,false)</f>
        <v>NYJ</v>
      </c>
      <c r="K599" s="3" t="str">
        <f>VLOOKUP(B599,'FD Salaries'!$M$2:$T$1000,7,false)</f>
        <v>ARI</v>
      </c>
      <c r="L599" s="32">
        <f>VLOOKUP(K599,'FD DvP'!A$2:F$34,if(A599="D",6,if(A599="TE",5,if(A599="WR",4,if(A599="RB",3,2)))),FALSE)/VLOOKUP("AVG",'FD DvP'!$A$2:$F$34,if(A599="D",6,if(A599="TE",5,if(A599="WR",4,if(A599="RB",3,2)))),false)</f>
        <v>0.915362504</v>
      </c>
      <c r="M599" s="8">
        <f>VLOOKUP(J599,Odds!$L$2:$M$31,2,false)</f>
        <v>19.5</v>
      </c>
      <c r="N599" s="12">
        <f>VLOOKUP(if(A599="DST",K599,J599),'Avg Line'!$A$1:$B$32,2,false)</f>
        <v>20.3</v>
      </c>
      <c r="O599" s="31">
        <f t="shared" si="4"/>
        <v>0.960591133</v>
      </c>
      <c r="P599" s="12">
        <f t="shared" si="5"/>
        <v>2.374080695</v>
      </c>
      <c r="Q599" s="12">
        <f t="shared" si="6"/>
        <v>0.5275734877</v>
      </c>
      <c r="R599" s="33">
        <f t="shared" si="7"/>
        <v>0.0006075874297</v>
      </c>
      <c r="S599" s="33">
        <f t="shared" si="8"/>
        <v>0.00000000202237338</v>
      </c>
      <c r="T599" s="33">
        <f t="shared" si="9"/>
        <v>0</v>
      </c>
      <c r="U599" s="3">
        <f>iferror(VLOOKUP(B599,Calendar!$A$2:$C$1001,2,false),"TBD")</f>
        <v>3.5</v>
      </c>
      <c r="V599" s="3">
        <f>iferror(VLOOKUP(B599,Calendar!$A$2:$C$1001,3,false),"TBD")</f>
        <v>1.7</v>
      </c>
    </row>
    <row r="600">
      <c r="A600" s="8" t="str">
        <f>VLOOKUP(B600,'FD Salaries'!$M$2:$T$1000,8,false)</f>
        <v>WR</v>
      </c>
      <c r="B600" s="3" t="s">
        <v>771</v>
      </c>
      <c r="C600" s="12" t="str">
        <f>iferror(VLOOKUP(B600,'FD Salaries'!$M$2:$P$1000,3,false)," ")</f>
        <v/>
      </c>
      <c r="D600" s="12" t="str">
        <f>iferror(VLOOKUP(B600,'FD Salaries'!$M$2:$P$1000,4,false)," ")</f>
        <v/>
      </c>
      <c r="E600" s="12">
        <f>VLOOKUP(B600,'FD Salaries'!$M$2:$T$1000,5,false)</f>
        <v>2.700000127</v>
      </c>
      <c r="F600" s="30">
        <f>VLOOKUP(B600,'FD Salaries'!$M$2:$N$1000,2,false)</f>
        <v>4500</v>
      </c>
      <c r="G600" s="31">
        <f t="shared" si="1"/>
        <v>9</v>
      </c>
      <c r="H600" s="31">
        <f t="shared" si="2"/>
        <v>13.5</v>
      </c>
      <c r="I600" s="31">
        <f t="shared" si="3"/>
        <v>18</v>
      </c>
      <c r="J600" s="3" t="str">
        <f>VLOOKUP(B600,'FD Salaries'!$M$2:$T$1000,6,false)</f>
        <v>NO</v>
      </c>
      <c r="K600" s="3" t="str">
        <f>VLOOKUP(B600,'FD Salaries'!$M$2:$T$1000,7,false)</f>
        <v>CAR</v>
      </c>
      <c r="L600" s="32">
        <f>VLOOKUP(K600,'FD DvP'!A$2:F$34,if(A600="D",6,if(A600="TE",5,if(A600="WR",4,if(A600="RB",3,2)))),FALSE)/VLOOKUP("AVG",'FD DvP'!$A$2:$F$34,if(A600="D",6,if(A600="TE",5,if(A600="WR",4,if(A600="RB",3,2)))),false)</f>
        <v>0.9958479719</v>
      </c>
      <c r="M600" s="8">
        <f>VLOOKUP(J600,Odds!$L$2:$M$31,2,false)</f>
        <v>22.5</v>
      </c>
      <c r="N600" s="12">
        <f>VLOOKUP(if(A600="DST",K600,J600),'Avg Line'!$A$1:$B$32,2,false)</f>
        <v>26.25</v>
      </c>
      <c r="O600" s="31">
        <f t="shared" si="4"/>
        <v>0.8571428571</v>
      </c>
      <c r="P600" s="12">
        <f t="shared" si="5"/>
        <v>2.304676843</v>
      </c>
      <c r="Q600" s="12">
        <f t="shared" si="6"/>
        <v>0.5121504097</v>
      </c>
      <c r="R600" s="33">
        <f t="shared" si="7"/>
        <v>0.1273747503</v>
      </c>
      <c r="S600" s="33">
        <f t="shared" si="8"/>
        <v>0.008449706212</v>
      </c>
      <c r="T600" s="33">
        <f t="shared" si="9"/>
        <v>0.00013690845</v>
      </c>
      <c r="U600" s="3">
        <f>iferror(VLOOKUP(B600,Calendar!$A$2:$C$1001,2,false),"TBD")</f>
        <v>4.9</v>
      </c>
      <c r="V600" s="3">
        <f>iferror(VLOOKUP(B600,Calendar!$A$2:$C$1001,3,false),"TBD")</f>
        <v>3.6</v>
      </c>
    </row>
    <row r="601">
      <c r="A601" s="8" t="str">
        <f>VLOOKUP(B601,'FD Salaries'!$M$2:$T$1000,8,false)</f>
        <v>WR</v>
      </c>
      <c r="B601" s="3" t="s">
        <v>2612</v>
      </c>
      <c r="C601" s="12" t="str">
        <f>iferror(VLOOKUP(B601,'FD Salaries'!$M$2:$P$1000,3,false)," ")</f>
        <v/>
      </c>
      <c r="D601" s="12" t="str">
        <f>iferror(VLOOKUP(B601,'FD Salaries'!$M$2:$P$1000,4,false)," ")</f>
        <v/>
      </c>
      <c r="E601" s="12">
        <f>VLOOKUP(B601,'FD Salaries'!$M$2:$T$1000,5,false)</f>
        <v>2.700000048</v>
      </c>
      <c r="F601" s="30">
        <f>VLOOKUP(B601,'FD Salaries'!$M$2:$N$1000,2,false)</f>
        <v>4500</v>
      </c>
      <c r="G601" s="31">
        <f t="shared" si="1"/>
        <v>9</v>
      </c>
      <c r="H601" s="31">
        <f t="shared" si="2"/>
        <v>13.5</v>
      </c>
      <c r="I601" s="31">
        <f t="shared" si="3"/>
        <v>18</v>
      </c>
      <c r="J601" s="3" t="str">
        <f>VLOOKUP(B601,'FD Salaries'!$M$2:$T$1000,6,false)</f>
        <v>NO</v>
      </c>
      <c r="K601" s="3" t="str">
        <f>VLOOKUP(B601,'FD Salaries'!$M$2:$T$1000,7,false)</f>
        <v>CAR</v>
      </c>
      <c r="L601" s="32">
        <f>VLOOKUP(K601,'FD DvP'!A$2:F$34,if(A601="D",6,if(A601="TE",5,if(A601="WR",4,if(A601="RB",3,2)))),FALSE)/VLOOKUP("AVG",'FD DvP'!$A$2:$F$34,if(A601="D",6,if(A601="TE",5,if(A601="WR",4,if(A601="RB",3,2)))),false)</f>
        <v>0.9958479719</v>
      </c>
      <c r="M601" s="8">
        <f>VLOOKUP(J601,Odds!$L$2:$M$31,2,false)</f>
        <v>22.5</v>
      </c>
      <c r="N601" s="12">
        <f>VLOOKUP(if(A601="DST",K601,J601),'Avg Line'!$A$1:$B$32,2,false)</f>
        <v>26.25</v>
      </c>
      <c r="O601" s="31">
        <f t="shared" si="4"/>
        <v>0.8571428571</v>
      </c>
      <c r="P601" s="12">
        <f t="shared" si="5"/>
        <v>2.304676776</v>
      </c>
      <c r="Q601" s="12">
        <f t="shared" si="6"/>
        <v>0.5121503946</v>
      </c>
      <c r="R601" s="33" t="str">
        <f t="shared" si="7"/>
        <v>TBD</v>
      </c>
      <c r="S601" s="33" t="str">
        <f t="shared" si="8"/>
        <v>TBD</v>
      </c>
      <c r="T601" s="33" t="str">
        <f t="shared" si="9"/>
        <v>TBD</v>
      </c>
      <c r="U601" s="3" t="str">
        <f>iferror(VLOOKUP(B601,Calendar!$A$2:$C$1001,2,false),"TBD")</f>
        <v>TBD</v>
      </c>
      <c r="V601" s="3" t="str">
        <f>iferror(VLOOKUP(B601,Calendar!$A$2:$C$1001,3,false),"TBD")</f>
        <v>TBD</v>
      </c>
    </row>
    <row r="602">
      <c r="A602" s="8" t="str">
        <f>VLOOKUP(B602,'FD Salaries'!$M$2:$T$1000,8,false)</f>
        <v>WR</v>
      </c>
      <c r="B602" s="3" t="s">
        <v>2613</v>
      </c>
      <c r="C602" s="12" t="str">
        <f>iferror(VLOOKUP(B602,'FD Salaries'!$M$2:$P$1000,3,false)," ")</f>
        <v/>
      </c>
      <c r="D602" s="12" t="str">
        <f>iferror(VLOOKUP(B602,'FD Salaries'!$M$2:$P$1000,4,false)," ")</f>
        <v/>
      </c>
      <c r="E602" s="12">
        <f>VLOOKUP(B602,'FD Salaries'!$M$2:$T$1000,5,false)</f>
        <v>2.022222307</v>
      </c>
      <c r="F602" s="30">
        <f>VLOOKUP(B602,'FD Salaries'!$M$2:$N$1000,2,false)</f>
        <v>4500</v>
      </c>
      <c r="G602" s="31">
        <f t="shared" si="1"/>
        <v>9</v>
      </c>
      <c r="H602" s="31">
        <f t="shared" si="2"/>
        <v>13.5</v>
      </c>
      <c r="I602" s="31">
        <f t="shared" si="3"/>
        <v>18</v>
      </c>
      <c r="J602" s="3" t="str">
        <f>VLOOKUP(B602,'FD Salaries'!$M$2:$T$1000,6,false)</f>
        <v>DEN</v>
      </c>
      <c r="K602" s="3" t="str">
        <f>VLOOKUP(B602,'FD Salaries'!$M$2:$T$1000,7,false)</f>
        <v>SD</v>
      </c>
      <c r="L602" s="32">
        <f>VLOOKUP(K602,'FD DvP'!A$2:F$34,if(A602="D",6,if(A602="TE",5,if(A602="WR",4,if(A602="RB",3,2)))),FALSE)/VLOOKUP("AVG",'FD DvP'!$A$2:$F$34,if(A602="D",6,if(A602="TE",5,if(A602="WR",4,if(A602="RB",3,2)))),false)</f>
        <v>1.04758863</v>
      </c>
      <c r="M602" s="8">
        <f>VLOOKUP(J602,Odds!$L$2:$M$31,2,false)</f>
        <v>24</v>
      </c>
      <c r="N602" s="12">
        <f>VLOOKUP(if(A602="DST",K602,J602),'Avg Line'!$A$1:$B$32,2,false)</f>
        <v>22.35</v>
      </c>
      <c r="O602" s="31">
        <f t="shared" si="4"/>
        <v>1.073825503</v>
      </c>
      <c r="P602" s="12">
        <f t="shared" si="5"/>
        <v>2.274853257</v>
      </c>
      <c r="Q602" s="12">
        <f t="shared" si="6"/>
        <v>0.5055229461</v>
      </c>
      <c r="R602" s="33" t="str">
        <f t="shared" si="7"/>
        <v>TBD</v>
      </c>
      <c r="S602" s="33" t="str">
        <f t="shared" si="8"/>
        <v>TBD</v>
      </c>
      <c r="T602" s="33" t="str">
        <f t="shared" si="9"/>
        <v>TBD</v>
      </c>
      <c r="U602" s="3" t="str">
        <f>iferror(VLOOKUP(B602,Calendar!$A$2:$C$1001,2,false),"TBD")</f>
        <v>TBD</v>
      </c>
      <c r="V602" s="3" t="str">
        <f>iferror(VLOOKUP(B602,Calendar!$A$2:$C$1001,3,false),"TBD")</f>
        <v>TBD</v>
      </c>
    </row>
    <row r="603">
      <c r="A603" s="8" t="str">
        <f>VLOOKUP(B603,'FD Salaries'!$M$2:$T$1000,8,false)</f>
        <v>WR</v>
      </c>
      <c r="B603" s="3" t="s">
        <v>519</v>
      </c>
      <c r="C603" s="12" t="str">
        <f>iferror(VLOOKUP(B603,'FD Salaries'!$M$2:$P$1000,3,false)," ")</f>
        <v/>
      </c>
      <c r="D603" s="12" t="str">
        <f>iferror(VLOOKUP(B603,'FD Salaries'!$M$2:$P$1000,4,false)," ")</f>
        <v/>
      </c>
      <c r="E603" s="12">
        <f>VLOOKUP(B603,'FD Salaries'!$M$2:$T$1000,5,false)</f>
        <v>5.859999847</v>
      </c>
      <c r="F603" s="30">
        <f>VLOOKUP(B603,'FD Salaries'!$M$2:$N$1000,2,false)</f>
        <v>5800</v>
      </c>
      <c r="G603" s="31">
        <f t="shared" si="1"/>
        <v>11.6</v>
      </c>
      <c r="H603" s="31">
        <f t="shared" si="2"/>
        <v>17.4</v>
      </c>
      <c r="I603" s="31">
        <f t="shared" si="3"/>
        <v>23.2</v>
      </c>
      <c r="J603" s="3" t="str">
        <f>VLOOKUP(B603,'FD Salaries'!$M$2:$T$1000,6,false)</f>
        <v>SD</v>
      </c>
      <c r="K603" s="3" t="str">
        <f>VLOOKUP(B603,'FD Salaries'!$M$2:$T$1000,7,false)</f>
        <v>DEN</v>
      </c>
      <c r="L603" s="32">
        <f>VLOOKUP(K603,'FD DvP'!A$2:F$34,if(A603="D",6,if(A603="TE",5,if(A603="WR",4,if(A603="RB",3,2)))),FALSE)/VLOOKUP("AVG",'FD DvP'!$A$2:$F$34,if(A603="D",6,if(A603="TE",5,if(A603="WR",4,if(A603="RB",3,2)))),false)</f>
        <v>0.565314596</v>
      </c>
      <c r="M603" s="8">
        <f>VLOOKUP(J603,Odds!$L$2:$M$31,2,false)</f>
        <v>21</v>
      </c>
      <c r="N603" s="12">
        <f>VLOOKUP(if(A603="DST",K603,J603),'Avg Line'!$A$1:$B$32,2,false)</f>
        <v>24.4</v>
      </c>
      <c r="O603" s="31">
        <f t="shared" si="4"/>
        <v>0.8606557377</v>
      </c>
      <c r="P603" s="12">
        <f t="shared" si="5"/>
        <v>2.851131654</v>
      </c>
      <c r="Q603" s="12">
        <f t="shared" si="6"/>
        <v>0.4915744232</v>
      </c>
      <c r="R603" s="33">
        <f t="shared" si="7"/>
        <v>0.3705357317</v>
      </c>
      <c r="S603" s="33">
        <f t="shared" si="8"/>
        <v>0.2019200598</v>
      </c>
      <c r="T603" s="33">
        <f t="shared" si="9"/>
        <v>0.09026410705</v>
      </c>
      <c r="U603" s="3">
        <f>iferror(VLOOKUP(B603,Calendar!$A$2:$C$1001,2,false),"TBD")</f>
        <v>7.8</v>
      </c>
      <c r="V603" s="3">
        <f>iferror(VLOOKUP(B603,Calendar!$A$2:$C$1001,3,false),"TBD")</f>
        <v>11.5</v>
      </c>
    </row>
    <row r="604">
      <c r="A604" s="8" t="str">
        <f>VLOOKUP(B604,'FD Salaries'!$M$2:$T$1000,8,false)</f>
        <v>WR</v>
      </c>
      <c r="B604" s="3" t="s">
        <v>678</v>
      </c>
      <c r="C604" s="12" t="str">
        <f>iferror(VLOOKUP(B604,'FD Salaries'!$M$2:$P$1000,3,false)," ")</f>
        <v/>
      </c>
      <c r="D604" s="12" t="str">
        <f>iferror(VLOOKUP(B604,'FD Salaries'!$M$2:$P$1000,4,false)," ")</f>
        <v/>
      </c>
      <c r="E604" s="12">
        <f>VLOOKUP(B604,'FD Salaries'!$M$2:$T$1000,5,false)</f>
        <v>1.950000048</v>
      </c>
      <c r="F604" s="30">
        <f>VLOOKUP(B604,'FD Salaries'!$M$2:$N$1000,2,false)</f>
        <v>4500</v>
      </c>
      <c r="G604" s="31">
        <f t="shared" si="1"/>
        <v>9</v>
      </c>
      <c r="H604" s="31">
        <f t="shared" si="2"/>
        <v>13.5</v>
      </c>
      <c r="I604" s="31">
        <f t="shared" si="3"/>
        <v>18</v>
      </c>
      <c r="J604" s="3" t="str">
        <f>VLOOKUP(B604,'FD Salaries'!$M$2:$T$1000,6,false)</f>
        <v>DEN</v>
      </c>
      <c r="K604" s="3" t="str">
        <f>VLOOKUP(B604,'FD Salaries'!$M$2:$T$1000,7,false)</f>
        <v>SD</v>
      </c>
      <c r="L604" s="32">
        <f>VLOOKUP(K604,'FD DvP'!A$2:F$34,if(A604="D",6,if(A604="TE",5,if(A604="WR",4,if(A604="RB",3,2)))),FALSE)/VLOOKUP("AVG",'FD DvP'!$A$2:$F$34,if(A604="D",6,if(A604="TE",5,if(A604="WR",4,if(A604="RB",3,2)))),false)</f>
        <v>1.04758863</v>
      </c>
      <c r="M604" s="8">
        <f>VLOOKUP(J604,Odds!$L$2:$M$31,2,false)</f>
        <v>24</v>
      </c>
      <c r="N604" s="12">
        <f>VLOOKUP(if(A604="DST",K604,J604),'Avg Line'!$A$1:$B$32,2,false)</f>
        <v>22.35</v>
      </c>
      <c r="O604" s="31">
        <f t="shared" si="4"/>
        <v>1.073825503</v>
      </c>
      <c r="P604" s="12">
        <f t="shared" si="5"/>
        <v>2.19360846</v>
      </c>
      <c r="Q604" s="12">
        <f t="shared" si="6"/>
        <v>0.4874685466</v>
      </c>
      <c r="R604" s="33" t="str">
        <f t="shared" si="7"/>
        <v>TBD</v>
      </c>
      <c r="S604" s="33" t="str">
        <f t="shared" si="8"/>
        <v>TBD</v>
      </c>
      <c r="T604" s="33" t="str">
        <f t="shared" si="9"/>
        <v>TBD</v>
      </c>
      <c r="U604" s="3" t="str">
        <f>iferror(VLOOKUP(B604,Calendar!$A$2:$C$1001,2,false),"TBD")</f>
        <v>TBD</v>
      </c>
      <c r="V604" s="3" t="str">
        <f>iferror(VLOOKUP(B604,Calendar!$A$2:$C$1001,3,false),"TBD")</f>
        <v>TBD</v>
      </c>
    </row>
    <row r="605">
      <c r="A605" s="8" t="str">
        <f>VLOOKUP(B605,'FD Salaries'!$M$2:$T$1000,8,false)</f>
        <v>WR</v>
      </c>
      <c r="B605" s="3" t="s">
        <v>581</v>
      </c>
      <c r="C605" s="12" t="str">
        <f>iferror(VLOOKUP(B605,'FD Salaries'!$M$2:$P$1000,3,false)," ")</f>
        <v/>
      </c>
      <c r="D605" s="12" t="str">
        <f>iferror(VLOOKUP(B605,'FD Salaries'!$M$2:$P$1000,4,false)," ")</f>
        <v/>
      </c>
      <c r="E605" s="12">
        <f>VLOOKUP(B605,'FD Salaries'!$M$2:$T$1000,5,false)</f>
        <v>3.540000153</v>
      </c>
      <c r="F605" s="30">
        <f>VLOOKUP(B605,'FD Salaries'!$M$2:$N$1000,2,false)</f>
        <v>5600</v>
      </c>
      <c r="G605" s="31">
        <f t="shared" si="1"/>
        <v>11.2</v>
      </c>
      <c r="H605" s="31">
        <f t="shared" si="2"/>
        <v>16.8</v>
      </c>
      <c r="I605" s="31">
        <f t="shared" si="3"/>
        <v>22.4</v>
      </c>
      <c r="J605" s="3" t="str">
        <f>VLOOKUP(B605,'FD Salaries'!$M$2:$T$1000,6,false)</f>
        <v>DAL</v>
      </c>
      <c r="K605" s="3" t="str">
        <f>VLOOKUP(B605,'FD Salaries'!$M$2:$T$1000,7,false)</f>
        <v>GB</v>
      </c>
      <c r="L605" s="32">
        <f>VLOOKUP(K605,'FD DvP'!A$2:F$34,if(A605="D",6,if(A605="TE",5,if(A605="WR",4,if(A605="RB",3,2)))),FALSE)/VLOOKUP("AVG",'FD DvP'!$A$2:$F$34,if(A605="D",6,if(A605="TE",5,if(A605="WR",4,if(A605="RB",3,2)))),false)</f>
        <v>1.114659853</v>
      </c>
      <c r="M605" s="8">
        <f>VLOOKUP(J605,Odds!$L$2:$M$31,2,false)</f>
        <v>21.25</v>
      </c>
      <c r="N605" s="12">
        <f>VLOOKUP(if(A605="DST",K605,J605),'Avg Line'!$A$1:$B$32,2,false)</f>
        <v>31.42</v>
      </c>
      <c r="O605" s="31">
        <f t="shared" si="4"/>
        <v>0.6763208148</v>
      </c>
      <c r="P605" s="12">
        <f t="shared" si="5"/>
        <v>2.668691632</v>
      </c>
      <c r="Q605" s="12">
        <f t="shared" si="6"/>
        <v>0.4765520771</v>
      </c>
      <c r="R605" s="33">
        <f t="shared" si="7"/>
        <v>0.2781871852</v>
      </c>
      <c r="S605" s="33">
        <f t="shared" si="8"/>
        <v>0.07900962692</v>
      </c>
      <c r="T605" s="33">
        <f t="shared" si="9"/>
        <v>0.012699023</v>
      </c>
      <c r="U605" s="3">
        <f>iferror(VLOOKUP(B605,Calendar!$A$2:$C$1001,2,false),"TBD")</f>
        <v>7.2</v>
      </c>
      <c r="V605" s="3">
        <f>iferror(VLOOKUP(B605,Calendar!$A$2:$C$1001,3,false),"TBD")</f>
        <v>6.8</v>
      </c>
    </row>
    <row r="606">
      <c r="A606" s="8" t="str">
        <f>VLOOKUP(B606,'FD Salaries'!$M$2:$T$1000,8,false)</f>
        <v>WR</v>
      </c>
      <c r="B606" s="3" t="s">
        <v>2614</v>
      </c>
      <c r="C606" s="12" t="str">
        <f>iferror(VLOOKUP(B606,'FD Salaries'!$M$2:$P$1000,3,false)," ")</f>
        <v/>
      </c>
      <c r="D606" s="12" t="str">
        <f>iferror(VLOOKUP(B606,'FD Salaries'!$M$2:$P$1000,4,false)," ")</f>
        <v/>
      </c>
      <c r="E606" s="12">
        <f>VLOOKUP(B606,'FD Salaries'!$M$2:$T$1000,5,false)</f>
        <v>2.099999905</v>
      </c>
      <c r="F606" s="30">
        <f>VLOOKUP(B606,'FD Salaries'!$M$2:$N$1000,2,false)</f>
        <v>4500</v>
      </c>
      <c r="G606" s="31">
        <f t="shared" si="1"/>
        <v>9</v>
      </c>
      <c r="H606" s="31">
        <f t="shared" si="2"/>
        <v>13.5</v>
      </c>
      <c r="I606" s="31">
        <f t="shared" si="3"/>
        <v>18</v>
      </c>
      <c r="J606" s="3" t="str">
        <f>VLOOKUP(B606,'FD Salaries'!$M$2:$T$1000,6,false)</f>
        <v>MIA</v>
      </c>
      <c r="K606" s="3" t="str">
        <f>VLOOKUP(B606,'FD Salaries'!$M$2:$T$1000,7,false)</f>
        <v>PIT</v>
      </c>
      <c r="L606" s="32">
        <f>VLOOKUP(K606,'FD DvP'!A$2:F$34,if(A606="D",6,if(A606="TE",5,if(A606="WR",4,if(A606="RB",3,2)))),FALSE)/VLOOKUP("AVG",'FD DvP'!$A$2:$F$34,if(A606="D",6,if(A606="TE",5,if(A606="WR",4,if(A606="RB",3,2)))),false)</f>
        <v>0.9773235388</v>
      </c>
      <c r="M606" s="8">
        <f>VLOOKUP(J606,Odds!$L$2:$M$31,2,false)</f>
        <v>20.25</v>
      </c>
      <c r="N606" s="12">
        <f>VLOOKUP(if(A606="DST",K606,J606),'Avg Line'!$A$1:$B$32,2,false)</f>
        <v>20.7</v>
      </c>
      <c r="O606" s="31">
        <f t="shared" si="4"/>
        <v>0.9782608696</v>
      </c>
      <c r="P606" s="12">
        <f t="shared" si="5"/>
        <v>2.007762396</v>
      </c>
      <c r="Q606" s="12">
        <f t="shared" si="6"/>
        <v>0.4461694214</v>
      </c>
      <c r="R606" s="33" t="str">
        <f t="shared" si="7"/>
        <v>TBD</v>
      </c>
      <c r="S606" s="33" t="str">
        <f t="shared" si="8"/>
        <v>TBD</v>
      </c>
      <c r="T606" s="33" t="str">
        <f t="shared" si="9"/>
        <v>TBD</v>
      </c>
      <c r="U606" s="3" t="str">
        <f>iferror(VLOOKUP(B606,Calendar!$A$2:$C$1001,2,false),"TBD")</f>
        <v>TBD</v>
      </c>
      <c r="V606" s="3" t="str">
        <f>iferror(VLOOKUP(B606,Calendar!$A$2:$C$1001,3,false),"TBD")</f>
        <v>TBD</v>
      </c>
    </row>
    <row r="607">
      <c r="A607" s="8" t="str">
        <f>VLOOKUP(B607,'FD Salaries'!$M$2:$T$1000,8,false)</f>
        <v>WR</v>
      </c>
      <c r="B607" s="3" t="s">
        <v>2615</v>
      </c>
      <c r="C607" s="12" t="str">
        <f>iferror(VLOOKUP(B607,'FD Salaries'!$M$2:$P$1000,3,false)," ")</f>
        <v/>
      </c>
      <c r="D607" s="12" t="str">
        <f>iferror(VLOOKUP(B607,'FD Salaries'!$M$2:$P$1000,4,false)," ")</f>
        <v/>
      </c>
      <c r="E607" s="12">
        <f>VLOOKUP(B607,'FD Salaries'!$M$2:$T$1000,5,false)</f>
        <v>1.399999976</v>
      </c>
      <c r="F607" s="30">
        <f>VLOOKUP(B607,'FD Salaries'!$M$2:$N$1000,2,false)</f>
        <v>4500</v>
      </c>
      <c r="G607" s="31">
        <f t="shared" si="1"/>
        <v>9</v>
      </c>
      <c r="H607" s="31">
        <f t="shared" si="2"/>
        <v>13.5</v>
      </c>
      <c r="I607" s="31">
        <f t="shared" si="3"/>
        <v>18</v>
      </c>
      <c r="J607" s="3" t="str">
        <f>VLOOKUP(B607,'FD Salaries'!$M$2:$T$1000,6,false)</f>
        <v>NE</v>
      </c>
      <c r="K607" s="3" t="str">
        <f>VLOOKUP(B607,'FD Salaries'!$M$2:$T$1000,7,false)</f>
        <v>CIN</v>
      </c>
      <c r="L607" s="32">
        <f>VLOOKUP(K607,'FD DvP'!A$2:F$34,if(A607="D",6,if(A607="TE",5,if(A607="WR",4,if(A607="RB",3,2)))),FALSE)/VLOOKUP("AVG",'FD DvP'!$A$2:$F$34,if(A607="D",6,if(A607="TE",5,if(A607="WR",4,if(A607="RB",3,2)))),false)</f>
        <v>1.097412967</v>
      </c>
      <c r="M607" s="8">
        <f>VLOOKUP(J607,Odds!$L$2:$M$31,2,false)</f>
        <v>28</v>
      </c>
      <c r="N607" s="12">
        <f>VLOOKUP(if(A607="DST",K607,J607),'Avg Line'!$A$1:$B$32,2,false)</f>
        <v>22.35</v>
      </c>
      <c r="O607" s="31">
        <f t="shared" si="4"/>
        <v>1.252796421</v>
      </c>
      <c r="P607" s="12">
        <f t="shared" si="5"/>
        <v>1.924769019</v>
      </c>
      <c r="Q607" s="12">
        <f t="shared" si="6"/>
        <v>0.4277264487</v>
      </c>
      <c r="R607" s="33" t="str">
        <f t="shared" si="7"/>
        <v>TBD</v>
      </c>
      <c r="S607" s="33" t="str">
        <f t="shared" si="8"/>
        <v>TBD</v>
      </c>
      <c r="T607" s="33" t="str">
        <f t="shared" si="9"/>
        <v>TBD</v>
      </c>
      <c r="U607" s="3" t="str">
        <f>iferror(VLOOKUP(B607,Calendar!$A$2:$C$1001,2,false),"TBD")</f>
        <v>TBD</v>
      </c>
      <c r="V607" s="3" t="str">
        <f>iferror(VLOOKUP(B607,Calendar!$A$2:$C$1001,3,false),"TBD")</f>
        <v>TBD</v>
      </c>
    </row>
    <row r="608">
      <c r="A608" s="8" t="str">
        <f>VLOOKUP(B608,'FD Salaries'!$M$2:$T$1000,8,false)</f>
        <v>WR</v>
      </c>
      <c r="B608" s="3" t="s">
        <v>937</v>
      </c>
      <c r="C608" s="12" t="str">
        <f>iferror(VLOOKUP(B608,'FD Salaries'!$M$2:$P$1000,3,false)," ")</f>
        <v/>
      </c>
      <c r="D608" s="12" t="str">
        <f>iferror(VLOOKUP(B608,'FD Salaries'!$M$2:$P$1000,4,false)," ")</f>
        <v/>
      </c>
      <c r="E608" s="12">
        <f>VLOOKUP(B608,'FD Salaries'!$M$2:$T$1000,5,false)</f>
        <v>1.5</v>
      </c>
      <c r="F608" s="30">
        <f>VLOOKUP(B608,'FD Salaries'!$M$2:$N$1000,2,false)</f>
        <v>4500</v>
      </c>
      <c r="G608" s="31">
        <f t="shared" si="1"/>
        <v>9</v>
      </c>
      <c r="H608" s="31">
        <f t="shared" si="2"/>
        <v>13.5</v>
      </c>
      <c r="I608" s="31">
        <f t="shared" si="3"/>
        <v>18</v>
      </c>
      <c r="J608" s="3" t="str">
        <f>VLOOKUP(B608,'FD Salaries'!$M$2:$T$1000,6,false)</f>
        <v>ARI</v>
      </c>
      <c r="K608" s="3" t="str">
        <f>VLOOKUP(B608,'FD Salaries'!$M$2:$T$1000,7,false)</f>
        <v>NYJ</v>
      </c>
      <c r="L608" s="32">
        <f>VLOOKUP(K608,'FD DvP'!A$2:F$34,if(A608="D",6,if(A608="TE",5,if(A608="WR",4,if(A608="RB",3,2)))),FALSE)/VLOOKUP("AVG",'FD DvP'!$A$2:$F$34,if(A608="D",6,if(A608="TE",5,if(A608="WR",4,if(A608="RB",3,2)))),false)</f>
        <v>1.138933248</v>
      </c>
      <c r="M608" s="8">
        <f>VLOOKUP(J608,Odds!$L$2:$M$31,2,false)</f>
        <v>27.5</v>
      </c>
      <c r="N608" s="12">
        <f>VLOOKUP(if(A608="DST",K608,J608),'Avg Line'!$A$1:$B$32,2,false)</f>
        <v>26.3</v>
      </c>
      <c r="O608" s="31">
        <f t="shared" si="4"/>
        <v>1.045627376</v>
      </c>
      <c r="P608" s="12">
        <f t="shared" si="5"/>
        <v>1.786349676</v>
      </c>
      <c r="Q608" s="12">
        <f t="shared" si="6"/>
        <v>0.3969665947</v>
      </c>
      <c r="R608" s="33" t="str">
        <f t="shared" si="7"/>
        <v>TBD</v>
      </c>
      <c r="S608" s="33" t="str">
        <f t="shared" si="8"/>
        <v>TBD</v>
      </c>
      <c r="T608" s="33" t="str">
        <f t="shared" si="9"/>
        <v>TBD</v>
      </c>
      <c r="U608" s="3" t="str">
        <f>iferror(VLOOKUP(B608,Calendar!$A$2:$C$1001,2,false),"TBD")</f>
        <v>TBD</v>
      </c>
      <c r="V608" s="3" t="str">
        <f>iferror(VLOOKUP(B608,Calendar!$A$2:$C$1001,3,false),"TBD")</f>
        <v>TBD</v>
      </c>
    </row>
    <row r="609">
      <c r="A609" s="8" t="str">
        <f>VLOOKUP(B609,'FD Salaries'!$M$2:$T$1000,8,false)</f>
        <v>WR</v>
      </c>
      <c r="B609" s="3" t="s">
        <v>673</v>
      </c>
      <c r="C609" s="12" t="str">
        <f>iferror(VLOOKUP(B609,'FD Salaries'!$M$2:$P$1000,3,false)," ")</f>
        <v/>
      </c>
      <c r="D609" s="12" t="str">
        <f>iferror(VLOOKUP(B609,'FD Salaries'!$M$2:$P$1000,4,false)," ")</f>
        <v/>
      </c>
      <c r="E609" s="12">
        <f>VLOOKUP(B609,'FD Salaries'!$M$2:$T$1000,5,false)</f>
        <v>3.555555556</v>
      </c>
      <c r="F609" s="30">
        <f>VLOOKUP(B609,'FD Salaries'!$M$2:$N$1000,2,false)</f>
        <v>4500</v>
      </c>
      <c r="G609" s="31">
        <f t="shared" si="1"/>
        <v>9</v>
      </c>
      <c r="H609" s="31">
        <f t="shared" si="2"/>
        <v>13.5</v>
      </c>
      <c r="I609" s="31">
        <f t="shared" si="3"/>
        <v>18</v>
      </c>
      <c r="J609" s="3" t="str">
        <f>VLOOKUP(B609,'FD Salaries'!$M$2:$T$1000,6,false)</f>
        <v>SD</v>
      </c>
      <c r="K609" s="3" t="str">
        <f>VLOOKUP(B609,'FD Salaries'!$M$2:$T$1000,7,false)</f>
        <v>DEN</v>
      </c>
      <c r="L609" s="32">
        <f>VLOOKUP(K609,'FD DvP'!A$2:F$34,if(A609="D",6,if(A609="TE",5,if(A609="WR",4,if(A609="RB",3,2)))),FALSE)/VLOOKUP("AVG",'FD DvP'!$A$2:$F$34,if(A609="D",6,if(A609="TE",5,if(A609="WR",4,if(A609="RB",3,2)))),false)</f>
        <v>0.565314596</v>
      </c>
      <c r="M609" s="8">
        <f>VLOOKUP(J609,Odds!$L$2:$M$31,2,false)</f>
        <v>21</v>
      </c>
      <c r="N609" s="12">
        <f>VLOOKUP(if(A609="DST",K609,J609),'Avg Line'!$A$1:$B$32,2,false)</f>
        <v>24.4</v>
      </c>
      <c r="O609" s="31">
        <f t="shared" si="4"/>
        <v>0.8606557377</v>
      </c>
      <c r="P609" s="12">
        <f t="shared" si="5"/>
        <v>1.729924447</v>
      </c>
      <c r="Q609" s="12">
        <f t="shared" si="6"/>
        <v>0.3844276548</v>
      </c>
      <c r="R609" s="33" t="str">
        <f t="shared" si="7"/>
        <v>TBD</v>
      </c>
      <c r="S609" s="33" t="str">
        <f t="shared" si="8"/>
        <v>TBD</v>
      </c>
      <c r="T609" s="33" t="str">
        <f t="shared" si="9"/>
        <v>TBD</v>
      </c>
      <c r="U609" s="3" t="str">
        <f>iferror(VLOOKUP(B609,Calendar!$A$2:$C$1001,2,false),"TBD")</f>
        <v>TBD</v>
      </c>
      <c r="V609" s="3" t="str">
        <f>iferror(VLOOKUP(B609,Calendar!$A$2:$C$1001,3,false),"TBD")</f>
        <v>TBD</v>
      </c>
    </row>
    <row r="610">
      <c r="A610" s="8" t="str">
        <f>VLOOKUP(B610,'FD Salaries'!$M$2:$T$1000,8,false)</f>
        <v>WR</v>
      </c>
      <c r="B610" s="3" t="s">
        <v>802</v>
      </c>
      <c r="C610" s="12" t="str">
        <f>iferror(VLOOKUP(B610,'FD Salaries'!$M$2:$P$1000,3,false)," ")</f>
        <v/>
      </c>
      <c r="D610" s="12" t="str">
        <f>iferror(VLOOKUP(B610,'FD Salaries'!$M$2:$P$1000,4,false)," ")</f>
        <v/>
      </c>
      <c r="E610" s="12">
        <f>VLOOKUP(B610,'FD Salaries'!$M$2:$T$1000,5,false)</f>
        <v>1.720000076</v>
      </c>
      <c r="F610" s="30">
        <f>VLOOKUP(B610,'FD Salaries'!$M$2:$N$1000,2,false)</f>
        <v>4500</v>
      </c>
      <c r="G610" s="31">
        <f t="shared" si="1"/>
        <v>9</v>
      </c>
      <c r="H610" s="31">
        <f t="shared" si="2"/>
        <v>13.5</v>
      </c>
      <c r="I610" s="31">
        <f t="shared" si="3"/>
        <v>18</v>
      </c>
      <c r="J610" s="3" t="str">
        <f>VLOOKUP(B610,'FD Salaries'!$M$2:$T$1000,6,false)</f>
        <v>DET</v>
      </c>
      <c r="K610" s="3" t="str">
        <f>VLOOKUP(B610,'FD Salaries'!$M$2:$T$1000,7,false)</f>
        <v>LA</v>
      </c>
      <c r="L610" s="32">
        <f>VLOOKUP(K610,'FD DvP'!A$2:F$34,if(A610="D",6,if(A610="TE",5,if(A610="WR",4,if(A610="RB",3,2)))),FALSE)/VLOOKUP("AVG",'FD DvP'!$A$2:$F$34,if(A610="D",6,if(A610="TE",5,if(A610="WR",4,if(A610="RB",3,2)))),false)</f>
        <v>0.9952091983</v>
      </c>
      <c r="M610" s="8">
        <f>VLOOKUP(J610,Odds!$L$2:$M$31,2,false)</f>
        <v>23.5</v>
      </c>
      <c r="N610" s="12">
        <f>VLOOKUP(if(A610="DST",K610,J610),'Avg Line'!$A$1:$B$32,2,false)</f>
        <v>23.75</v>
      </c>
      <c r="O610" s="31">
        <f t="shared" si="4"/>
        <v>0.9894736842</v>
      </c>
      <c r="P610" s="12">
        <f t="shared" si="5"/>
        <v>1.693741372</v>
      </c>
      <c r="Q610" s="12">
        <f t="shared" si="6"/>
        <v>0.3763869715</v>
      </c>
      <c r="R610" s="33">
        <f t="shared" si="7"/>
        <v>0.1586552539</v>
      </c>
      <c r="S610" s="33">
        <f t="shared" si="8"/>
        <v>0.01915938157</v>
      </c>
      <c r="T610" s="33">
        <f t="shared" si="9"/>
        <v>0.0008365373611</v>
      </c>
      <c r="U610" s="3">
        <f>iferror(VLOOKUP(B610,Calendar!$A$2:$C$1001,2,false),"TBD")</f>
        <v>4.8</v>
      </c>
      <c r="V610" s="3">
        <f>iferror(VLOOKUP(B610,Calendar!$A$2:$C$1001,3,false),"TBD")</f>
        <v>4.2</v>
      </c>
    </row>
    <row r="611">
      <c r="A611" s="8" t="str">
        <f>VLOOKUP(B611,'FD Salaries'!$M$2:$T$1000,8,false)</f>
        <v>WR</v>
      </c>
      <c r="B611" s="3" t="s">
        <v>1047</v>
      </c>
      <c r="C611" s="12" t="str">
        <f>iferror(VLOOKUP(B611,'FD Salaries'!$M$2:$P$1000,3,false)," ")</f>
        <v/>
      </c>
      <c r="D611" s="12" t="str">
        <f>iferror(VLOOKUP(B611,'FD Salaries'!$M$2:$P$1000,4,false)," ")</f>
        <v/>
      </c>
      <c r="E611" s="12">
        <f>VLOOKUP(B611,'FD Salaries'!$M$2:$T$1000,5,false)</f>
        <v>1.5</v>
      </c>
      <c r="F611" s="30">
        <f>VLOOKUP(B611,'FD Salaries'!$M$2:$N$1000,2,false)</f>
        <v>4500</v>
      </c>
      <c r="G611" s="31">
        <f t="shared" si="1"/>
        <v>9</v>
      </c>
      <c r="H611" s="31">
        <f t="shared" si="2"/>
        <v>13.5</v>
      </c>
      <c r="I611" s="31">
        <f t="shared" si="3"/>
        <v>18</v>
      </c>
      <c r="J611" s="3" t="str">
        <f>VLOOKUP(B611,'FD Salaries'!$M$2:$T$1000,6,false)</f>
        <v>JAC</v>
      </c>
      <c r="K611" s="3" t="str">
        <f>VLOOKUP(B611,'FD Salaries'!$M$2:$T$1000,7,false)</f>
        <v>CHI</v>
      </c>
      <c r="L611" s="32">
        <f>VLOOKUP(K611,'FD DvP'!A$2:F$34,if(A611="D",6,if(A611="TE",5,if(A611="WR",4,if(A611="RB",3,2)))),FALSE)/VLOOKUP("AVG",'FD DvP'!$A$2:$F$34,if(A611="D",6,if(A611="TE",5,if(A611="WR",4,if(A611="RB",3,2)))),false)</f>
        <v>1.048866177</v>
      </c>
      <c r="M611" s="8">
        <f>VLOOKUP(J611,Odds!$L$2:$M$31,2,false)</f>
        <v>22.5</v>
      </c>
      <c r="N611" s="12">
        <f>VLOOKUP(if(A611="DST",K611,J611),'Avg Line'!$A$1:$B$32,2,false)</f>
        <v>22.19</v>
      </c>
      <c r="O611" s="31">
        <f t="shared" si="4"/>
        <v>1.013970257</v>
      </c>
      <c r="P611" s="12">
        <f t="shared" si="5"/>
        <v>1.59527866</v>
      </c>
      <c r="Q611" s="12">
        <f t="shared" si="6"/>
        <v>0.354506369</v>
      </c>
      <c r="R611" s="33" t="str">
        <f t="shared" si="7"/>
        <v>TBD</v>
      </c>
      <c r="S611" s="33" t="str">
        <f t="shared" si="8"/>
        <v>TBD</v>
      </c>
      <c r="T611" s="33" t="str">
        <f t="shared" si="9"/>
        <v>TBD</v>
      </c>
      <c r="U611" s="3" t="str">
        <f>iferror(VLOOKUP(B611,Calendar!$A$2:$C$1001,2,false),"TBD")</f>
        <v>TBD</v>
      </c>
      <c r="V611" s="3" t="str">
        <f>iferror(VLOOKUP(B611,Calendar!$A$2:$C$1001,3,false),"TBD")</f>
        <v>TBD</v>
      </c>
    </row>
    <row r="612">
      <c r="A612" s="8" t="str">
        <f>VLOOKUP(B612,'FD Salaries'!$M$2:$T$1000,8,false)</f>
        <v>WR</v>
      </c>
      <c r="B612" s="3" t="s">
        <v>921</v>
      </c>
      <c r="C612" s="12" t="str">
        <f>iferror(VLOOKUP(B612,'FD Salaries'!$M$2:$P$1000,3,false)," ")</f>
        <v/>
      </c>
      <c r="D612" s="12" t="str">
        <f>iferror(VLOOKUP(B612,'FD Salaries'!$M$2:$P$1000,4,false)," ")</f>
        <v/>
      </c>
      <c r="E612" s="12">
        <f>VLOOKUP(B612,'FD Salaries'!$M$2:$T$1000,5,false)</f>
        <v>1.421428544</v>
      </c>
      <c r="F612" s="30">
        <f>VLOOKUP(B612,'FD Salaries'!$M$2:$N$1000,2,false)</f>
        <v>4500</v>
      </c>
      <c r="G612" s="31">
        <f t="shared" si="1"/>
        <v>9</v>
      </c>
      <c r="H612" s="31">
        <f t="shared" si="2"/>
        <v>13.5</v>
      </c>
      <c r="I612" s="31">
        <f t="shared" si="3"/>
        <v>18</v>
      </c>
      <c r="J612" s="3" t="str">
        <f>VLOOKUP(B612,'FD Salaries'!$M$2:$T$1000,6,false)</f>
        <v>HOU</v>
      </c>
      <c r="K612" s="3" t="str">
        <f>VLOOKUP(B612,'FD Salaries'!$M$2:$T$1000,7,false)</f>
        <v>IND</v>
      </c>
      <c r="L612" s="32">
        <f>VLOOKUP(K612,'FD DvP'!A$2:F$34,if(A612="D",6,if(A612="TE",5,if(A612="WR",4,if(A612="RB",3,2)))),FALSE)/VLOOKUP("AVG",'FD DvP'!$A$2:$F$34,if(A612="D",6,if(A612="TE",5,if(A612="WR",4,if(A612="RB",3,2)))),false)</f>
        <v>0.9728521239</v>
      </c>
      <c r="M612" s="8">
        <f>VLOOKUP(J612,Odds!$L$2:$M$31,2,false)</f>
        <v>24.5</v>
      </c>
      <c r="N612" s="12">
        <f>VLOOKUP(if(A612="DST",K612,J612),'Avg Line'!$A$1:$B$32,2,false)</f>
        <v>21.44</v>
      </c>
      <c r="O612" s="31">
        <f t="shared" si="4"/>
        <v>1.142723881</v>
      </c>
      <c r="P612" s="12">
        <f t="shared" si="5"/>
        <v>1.580204038</v>
      </c>
      <c r="Q612" s="12">
        <f t="shared" si="6"/>
        <v>0.3511564528</v>
      </c>
      <c r="R612" s="33" t="str">
        <f t="shared" si="7"/>
        <v>TBD</v>
      </c>
      <c r="S612" s="33" t="str">
        <f t="shared" si="8"/>
        <v>TBD</v>
      </c>
      <c r="T612" s="33" t="str">
        <f t="shared" si="9"/>
        <v>TBD</v>
      </c>
      <c r="U612" s="3" t="str">
        <f>iferror(VLOOKUP(B612,Calendar!$A$2:$C$1001,2,false),"TBD")</f>
        <v>TBD</v>
      </c>
      <c r="V612" s="3" t="str">
        <f>iferror(VLOOKUP(B612,Calendar!$A$2:$C$1001,3,false),"TBD")</f>
        <v>TBD</v>
      </c>
    </row>
    <row r="613">
      <c r="A613" s="8" t="str">
        <f>VLOOKUP(B613,'FD Salaries'!$M$2:$T$1000,8,false)</f>
        <v>WR</v>
      </c>
      <c r="B613" s="3" t="s">
        <v>677</v>
      </c>
      <c r="C613" s="12" t="str">
        <f>iferror(VLOOKUP(B613,'FD Salaries'!$M$2:$P$1000,3,false)," ")</f>
        <v/>
      </c>
      <c r="D613" s="12" t="str">
        <f>iferror(VLOOKUP(B613,'FD Salaries'!$M$2:$P$1000,4,false)," ")</f>
        <v/>
      </c>
      <c r="E613" s="12">
        <f>VLOOKUP(B613,'FD Salaries'!$M$2:$T$1000,5,false)</f>
        <v>1.366666635</v>
      </c>
      <c r="F613" s="30">
        <f>VLOOKUP(B613,'FD Salaries'!$M$2:$N$1000,2,false)</f>
        <v>4600</v>
      </c>
      <c r="G613" s="31">
        <f t="shared" si="1"/>
        <v>9.2</v>
      </c>
      <c r="H613" s="31">
        <f t="shared" si="2"/>
        <v>13.8</v>
      </c>
      <c r="I613" s="31">
        <f t="shared" si="3"/>
        <v>18.4</v>
      </c>
      <c r="J613" s="3" t="str">
        <f>VLOOKUP(B613,'FD Salaries'!$M$2:$T$1000,6,false)</f>
        <v>DEN</v>
      </c>
      <c r="K613" s="3" t="str">
        <f>VLOOKUP(B613,'FD Salaries'!$M$2:$T$1000,7,false)</f>
        <v>SD</v>
      </c>
      <c r="L613" s="32">
        <f>VLOOKUP(K613,'FD DvP'!A$2:F$34,if(A613="D",6,if(A613="TE",5,if(A613="WR",4,if(A613="RB",3,2)))),FALSE)/VLOOKUP("AVG",'FD DvP'!$A$2:$F$34,if(A613="D",6,if(A613="TE",5,if(A613="WR",4,if(A613="RB",3,2)))),false)</f>
        <v>1.04758863</v>
      </c>
      <c r="M613" s="8">
        <f>VLOOKUP(J613,Odds!$L$2:$M$31,2,false)</f>
        <v>24</v>
      </c>
      <c r="N613" s="12">
        <f>VLOOKUP(if(A613="DST",K613,J613),'Avg Line'!$A$1:$B$32,2,false)</f>
        <v>22.35</v>
      </c>
      <c r="O613" s="31">
        <f t="shared" si="4"/>
        <v>1.073825503</v>
      </c>
      <c r="P613" s="12">
        <f t="shared" si="5"/>
        <v>1.537400727</v>
      </c>
      <c r="Q613" s="12">
        <f t="shared" si="6"/>
        <v>0.3342175495</v>
      </c>
      <c r="R613" s="33" t="str">
        <f t="shared" si="7"/>
        <v>TBD</v>
      </c>
      <c r="S613" s="33" t="str">
        <f t="shared" si="8"/>
        <v>TBD</v>
      </c>
      <c r="T613" s="33" t="str">
        <f t="shared" si="9"/>
        <v>TBD</v>
      </c>
      <c r="U613" s="3" t="str">
        <f>iferror(VLOOKUP(B613,Calendar!$A$2:$C$1001,2,false),"TBD")</f>
        <v>TBD</v>
      </c>
      <c r="V613" s="3" t="str">
        <f>iferror(VLOOKUP(B613,Calendar!$A$2:$C$1001,3,false),"TBD")</f>
        <v>TBD</v>
      </c>
    </row>
    <row r="614">
      <c r="A614" s="8" t="str">
        <f>VLOOKUP(B614,'FD Salaries'!$M$2:$T$1000,8,false)</f>
        <v>WR</v>
      </c>
      <c r="B614" s="3" t="s">
        <v>927</v>
      </c>
      <c r="C614" s="12" t="str">
        <f>iferror(VLOOKUP(B614,'FD Salaries'!$M$2:$P$1000,3,false)," ")</f>
        <v/>
      </c>
      <c r="D614" s="12" t="str">
        <f>iferror(VLOOKUP(B614,'FD Salaries'!$M$2:$P$1000,4,false)," ")</f>
        <v/>
      </c>
      <c r="E614" s="12">
        <f>VLOOKUP(B614,'FD Salaries'!$M$2:$T$1000,5,false)</f>
        <v>2.200000048</v>
      </c>
      <c r="F614" s="30">
        <f>VLOOKUP(B614,'FD Salaries'!$M$2:$N$1000,2,false)</f>
        <v>4500</v>
      </c>
      <c r="G614" s="31">
        <f t="shared" si="1"/>
        <v>9</v>
      </c>
      <c r="H614" s="31">
        <f t="shared" si="2"/>
        <v>13.5</v>
      </c>
      <c r="I614" s="31">
        <f t="shared" si="3"/>
        <v>18</v>
      </c>
      <c r="J614" s="3" t="str">
        <f>VLOOKUP(B614,'FD Salaries'!$M$2:$T$1000,6,false)</f>
        <v>IND</v>
      </c>
      <c r="K614" s="3" t="str">
        <f>VLOOKUP(B614,'FD Salaries'!$M$2:$T$1000,7,false)</f>
        <v>HOU</v>
      </c>
      <c r="L614" s="32">
        <f>VLOOKUP(K614,'FD DvP'!A$2:F$34,if(A614="D",6,if(A614="TE",5,if(A614="WR",4,if(A614="RB",3,2)))),FALSE)/VLOOKUP("AVG",'FD DvP'!$A$2:$F$34,if(A614="D",6,if(A614="TE",5,if(A614="WR",4,if(A614="RB",3,2)))),false)</f>
        <v>0.7863302459</v>
      </c>
      <c r="M614" s="8">
        <f>VLOOKUP(J614,Odds!$L$2:$M$31,2,false)</f>
        <v>21.5</v>
      </c>
      <c r="N614" s="12">
        <f>VLOOKUP(if(A614="DST",K614,J614),'Avg Line'!$A$1:$B$32,2,false)</f>
        <v>24.8</v>
      </c>
      <c r="O614" s="31">
        <f t="shared" si="4"/>
        <v>0.8669354839</v>
      </c>
      <c r="P614" s="12">
        <f t="shared" si="5"/>
        <v>1.499734735</v>
      </c>
      <c r="Q614" s="12">
        <f t="shared" si="6"/>
        <v>0.3332743856</v>
      </c>
      <c r="R614" s="33">
        <f t="shared" si="7"/>
        <v>0</v>
      </c>
      <c r="S614" s="33">
        <f t="shared" si="8"/>
        <v>0</v>
      </c>
      <c r="T614" s="33">
        <f t="shared" si="9"/>
        <v>0</v>
      </c>
      <c r="U614" s="3">
        <f>iferror(VLOOKUP(B614,Calendar!$A$2:$C$1001,2,false),"TBD")</f>
        <v>5.7</v>
      </c>
      <c r="V614" s="3">
        <f>iferror(VLOOKUP(B614,Calendar!$A$2:$C$1001,3,false),"TBD")</f>
        <v>0.4</v>
      </c>
    </row>
    <row r="615">
      <c r="A615" s="8" t="str">
        <f>VLOOKUP(B615,'FD Salaries'!$M$2:$T$1000,8,false)</f>
        <v>WR</v>
      </c>
      <c r="B615" s="3" t="s">
        <v>829</v>
      </c>
      <c r="C615" s="12" t="str">
        <f>iferror(VLOOKUP(B615,'FD Salaries'!$M$2:$P$1000,3,false)," ")</f>
        <v>Q</v>
      </c>
      <c r="D615" s="12" t="str">
        <f>iferror(VLOOKUP(B615,'FD Salaries'!$M$2:$P$1000,4,false)," ")</f>
        <v>Ankle</v>
      </c>
      <c r="E615" s="12">
        <f>VLOOKUP(B615,'FD Salaries'!$M$2:$T$1000,5,false)</f>
        <v>1.5</v>
      </c>
      <c r="F615" s="30">
        <f>VLOOKUP(B615,'FD Salaries'!$M$2:$N$1000,2,false)</f>
        <v>4500</v>
      </c>
      <c r="G615" s="31">
        <f t="shared" si="1"/>
        <v>9</v>
      </c>
      <c r="H615" s="31">
        <f t="shared" si="2"/>
        <v>13.5</v>
      </c>
      <c r="I615" s="31">
        <f t="shared" si="3"/>
        <v>18</v>
      </c>
      <c r="J615" s="3" t="str">
        <f>VLOOKUP(B615,'FD Salaries'!$M$2:$T$1000,6,false)</f>
        <v>MIA</v>
      </c>
      <c r="K615" s="3" t="str">
        <f>VLOOKUP(B615,'FD Salaries'!$M$2:$T$1000,7,false)</f>
        <v>PIT</v>
      </c>
      <c r="L615" s="32">
        <f>VLOOKUP(K615,'FD DvP'!A$2:F$34,if(A615="D",6,if(A615="TE",5,if(A615="WR",4,if(A615="RB",3,2)))),FALSE)/VLOOKUP("AVG",'FD DvP'!$A$2:$F$34,if(A615="D",6,if(A615="TE",5,if(A615="WR",4,if(A615="RB",3,2)))),false)</f>
        <v>0.9773235388</v>
      </c>
      <c r="M615" s="8">
        <f>VLOOKUP(J615,Odds!$L$2:$M$31,2,false)</f>
        <v>20.25</v>
      </c>
      <c r="N615" s="12">
        <f>VLOOKUP(if(A615="DST",K615,J615),'Avg Line'!$A$1:$B$32,2,false)</f>
        <v>20.7</v>
      </c>
      <c r="O615" s="31">
        <f t="shared" si="4"/>
        <v>0.9782608696</v>
      </c>
      <c r="P615" s="12">
        <f t="shared" si="5"/>
        <v>1.434116062</v>
      </c>
      <c r="Q615" s="12">
        <f t="shared" si="6"/>
        <v>0.3186924583</v>
      </c>
      <c r="R615" s="33" t="str">
        <f t="shared" si="7"/>
        <v>TBD</v>
      </c>
      <c r="S615" s="33" t="str">
        <f t="shared" si="8"/>
        <v>TBD</v>
      </c>
      <c r="T615" s="33" t="str">
        <f t="shared" si="9"/>
        <v>TBD</v>
      </c>
      <c r="U615" s="3" t="str">
        <f>iferror(VLOOKUP(B615,Calendar!$A$2:$C$1001,2,false),"TBD")</f>
        <v>TBD</v>
      </c>
      <c r="V615" s="3" t="str">
        <f>iferror(VLOOKUP(B615,Calendar!$A$2:$C$1001,3,false),"TBD")</f>
        <v>TBD</v>
      </c>
    </row>
    <row r="616">
      <c r="A616" s="8" t="str">
        <f>VLOOKUP(B616,'FD Salaries'!$M$2:$T$1000,8,false)</f>
        <v>WR</v>
      </c>
      <c r="B616" s="3" t="s">
        <v>944</v>
      </c>
      <c r="C616" s="12" t="str">
        <f>iferror(VLOOKUP(B616,'FD Salaries'!$M$2:$P$1000,3,false)," ")</f>
        <v>Q</v>
      </c>
      <c r="D616" s="12" t="str">
        <f>iferror(VLOOKUP(B616,'FD Salaries'!$M$2:$P$1000,4,false)," ")</f>
        <v>Shoulder</v>
      </c>
      <c r="E616" s="12">
        <f>VLOOKUP(B616,'FD Salaries'!$M$2:$T$1000,5,false)</f>
        <v>1.633333365</v>
      </c>
      <c r="F616" s="30">
        <f>VLOOKUP(B616,'FD Salaries'!$M$2:$N$1000,2,false)</f>
        <v>4700</v>
      </c>
      <c r="G616" s="31">
        <f t="shared" si="1"/>
        <v>9.4</v>
      </c>
      <c r="H616" s="31">
        <f t="shared" si="2"/>
        <v>14.1</v>
      </c>
      <c r="I616" s="31">
        <f t="shared" si="3"/>
        <v>18.8</v>
      </c>
      <c r="J616" s="3" t="str">
        <f>VLOOKUP(B616,'FD Salaries'!$M$2:$T$1000,6,false)</f>
        <v>NYJ</v>
      </c>
      <c r="K616" s="3" t="str">
        <f>VLOOKUP(B616,'FD Salaries'!$M$2:$T$1000,7,false)</f>
        <v>ARI</v>
      </c>
      <c r="L616" s="32">
        <f>VLOOKUP(K616,'FD DvP'!A$2:F$34,if(A616="D",6,if(A616="TE",5,if(A616="WR",4,if(A616="RB",3,2)))),FALSE)/VLOOKUP("AVG",'FD DvP'!$A$2:$F$34,if(A616="D",6,if(A616="TE",5,if(A616="WR",4,if(A616="RB",3,2)))),false)</f>
        <v>0.915362504</v>
      </c>
      <c r="M616" s="8">
        <f>VLOOKUP(J616,Odds!$L$2:$M$31,2,false)</f>
        <v>19.5</v>
      </c>
      <c r="N616" s="12">
        <f>VLOOKUP(if(A616="DST",K616,J616),'Avg Line'!$A$1:$B$32,2,false)</f>
        <v>20.3</v>
      </c>
      <c r="O616" s="31">
        <f t="shared" si="4"/>
        <v>0.960591133</v>
      </c>
      <c r="P616" s="12">
        <f t="shared" si="5"/>
        <v>1.436172232</v>
      </c>
      <c r="Q616" s="12">
        <f t="shared" si="6"/>
        <v>0.3055685601</v>
      </c>
      <c r="R616" s="33" t="str">
        <f t="shared" si="7"/>
        <v>TBD</v>
      </c>
      <c r="S616" s="33" t="str">
        <f t="shared" si="8"/>
        <v>TBD</v>
      </c>
      <c r="T616" s="33" t="str">
        <f t="shared" si="9"/>
        <v>TBD</v>
      </c>
      <c r="U616" s="3" t="str">
        <f>iferror(VLOOKUP(B616,Calendar!$A$2:$C$1001,2,false),"TBD")</f>
        <v>TBD</v>
      </c>
      <c r="V616" s="3" t="str">
        <f>iferror(VLOOKUP(B616,Calendar!$A$2:$C$1001,3,false),"TBD")</f>
        <v>TBD</v>
      </c>
    </row>
    <row r="617">
      <c r="A617" s="8" t="str">
        <f>VLOOKUP(B617,'FD Salaries'!$M$2:$T$1000,8,false)</f>
        <v>WR</v>
      </c>
      <c r="B617" s="3" t="s">
        <v>920</v>
      </c>
      <c r="C617" s="12" t="str">
        <f>iferror(VLOOKUP(B617,'FD Salaries'!$M$2:$P$1000,3,false)," ")</f>
        <v/>
      </c>
      <c r="D617" s="12" t="str">
        <f>iferror(VLOOKUP(B617,'FD Salaries'!$M$2:$P$1000,4,false)," ")</f>
        <v/>
      </c>
      <c r="E617" s="12">
        <f>VLOOKUP(B617,'FD Salaries'!$M$2:$T$1000,5,false)</f>
        <v>1.889999962</v>
      </c>
      <c r="F617" s="30">
        <f>VLOOKUP(B617,'FD Salaries'!$M$2:$N$1000,2,false)</f>
        <v>4500</v>
      </c>
      <c r="G617" s="31">
        <f t="shared" si="1"/>
        <v>9</v>
      </c>
      <c r="H617" s="31">
        <f t="shared" si="2"/>
        <v>13.5</v>
      </c>
      <c r="I617" s="31">
        <f t="shared" si="3"/>
        <v>18</v>
      </c>
      <c r="J617" s="3" t="str">
        <f>VLOOKUP(B617,'FD Salaries'!$M$2:$T$1000,6,false)</f>
        <v>IND</v>
      </c>
      <c r="K617" s="3" t="str">
        <f>VLOOKUP(B617,'FD Salaries'!$M$2:$T$1000,7,false)</f>
        <v>HOU</v>
      </c>
      <c r="L617" s="32">
        <f>VLOOKUP(K617,'FD DvP'!A$2:F$34,if(A617="D",6,if(A617="TE",5,if(A617="WR",4,if(A617="RB",3,2)))),FALSE)/VLOOKUP("AVG",'FD DvP'!$A$2:$F$34,if(A617="D",6,if(A617="TE",5,if(A617="WR",4,if(A617="RB",3,2)))),false)</f>
        <v>0.7863302459</v>
      </c>
      <c r="M617" s="8">
        <f>VLOOKUP(J617,Odds!$L$2:$M$31,2,false)</f>
        <v>21.5</v>
      </c>
      <c r="N617" s="12">
        <f>VLOOKUP(if(A617="DST",K617,J617),'Avg Line'!$A$1:$B$32,2,false)</f>
        <v>24.8</v>
      </c>
      <c r="O617" s="31">
        <f t="shared" si="4"/>
        <v>0.8669354839</v>
      </c>
      <c r="P617" s="12">
        <f t="shared" si="5"/>
        <v>1.288408423</v>
      </c>
      <c r="Q617" s="12">
        <f t="shared" si="6"/>
        <v>0.286312983</v>
      </c>
      <c r="R617" s="33" t="str">
        <f t="shared" si="7"/>
        <v>TBD</v>
      </c>
      <c r="S617" s="33" t="str">
        <f t="shared" si="8"/>
        <v>TBD</v>
      </c>
      <c r="T617" s="33" t="str">
        <f t="shared" si="9"/>
        <v>TBD</v>
      </c>
      <c r="U617" s="3" t="str">
        <f>iferror(VLOOKUP(B617,Calendar!$A$2:$C$1001,2,false),"TBD")</f>
        <v>TBD</v>
      </c>
      <c r="V617" s="3" t="str">
        <f>iferror(VLOOKUP(B617,Calendar!$A$2:$C$1001,3,false),"TBD")</f>
        <v>TBD</v>
      </c>
    </row>
    <row r="618">
      <c r="A618" s="8" t="str">
        <f>VLOOKUP(B618,'FD Salaries'!$M$2:$T$1000,8,false)</f>
        <v>WR</v>
      </c>
      <c r="B618" s="3" t="s">
        <v>926</v>
      </c>
      <c r="C618" s="12" t="str">
        <f>iferror(VLOOKUP(B618,'FD Salaries'!$M$2:$P$1000,3,false)," ")</f>
        <v/>
      </c>
      <c r="D618" s="12" t="str">
        <f>iferror(VLOOKUP(B618,'FD Salaries'!$M$2:$P$1000,4,false)," ")</f>
        <v/>
      </c>
      <c r="E618" s="12">
        <f>VLOOKUP(B618,'FD Salaries'!$M$2:$T$1000,5,false)</f>
        <v>1.133333365</v>
      </c>
      <c r="F618" s="30">
        <f>VLOOKUP(B618,'FD Salaries'!$M$2:$N$1000,2,false)</f>
        <v>4500</v>
      </c>
      <c r="G618" s="31">
        <f t="shared" si="1"/>
        <v>9</v>
      </c>
      <c r="H618" s="31">
        <f t="shared" si="2"/>
        <v>13.5</v>
      </c>
      <c r="I618" s="31">
        <f t="shared" si="3"/>
        <v>18</v>
      </c>
      <c r="J618" s="3" t="str">
        <f>VLOOKUP(B618,'FD Salaries'!$M$2:$T$1000,6,false)</f>
        <v>HOU</v>
      </c>
      <c r="K618" s="3" t="str">
        <f>VLOOKUP(B618,'FD Salaries'!$M$2:$T$1000,7,false)</f>
        <v>IND</v>
      </c>
      <c r="L618" s="32">
        <f>VLOOKUP(K618,'FD DvP'!A$2:F$34,if(A618="D",6,if(A618="TE",5,if(A618="WR",4,if(A618="RB",3,2)))),FALSE)/VLOOKUP("AVG",'FD DvP'!$A$2:$F$34,if(A618="D",6,if(A618="TE",5,if(A618="WR",4,if(A618="RB",3,2)))),false)</f>
        <v>0.9728521239</v>
      </c>
      <c r="M618" s="8">
        <f>VLOOKUP(J618,Odds!$L$2:$M$31,2,false)</f>
        <v>24.5</v>
      </c>
      <c r="N618" s="12">
        <f>VLOOKUP(if(A618="DST",K618,J618),'Avg Line'!$A$1:$B$32,2,false)</f>
        <v>21.44</v>
      </c>
      <c r="O618" s="31">
        <f t="shared" si="4"/>
        <v>1.142723881</v>
      </c>
      <c r="P618" s="12">
        <f t="shared" si="5"/>
        <v>1.259928237</v>
      </c>
      <c r="Q618" s="12">
        <f t="shared" si="6"/>
        <v>0.2799840526</v>
      </c>
      <c r="R618" s="33" t="str">
        <f t="shared" si="7"/>
        <v>TBD</v>
      </c>
      <c r="S618" s="33" t="str">
        <f t="shared" si="8"/>
        <v>TBD</v>
      </c>
      <c r="T618" s="33" t="str">
        <f t="shared" si="9"/>
        <v>TBD</v>
      </c>
      <c r="U618" s="3" t="str">
        <f>iferror(VLOOKUP(B618,Calendar!$A$2:$C$1001,2,false),"TBD")</f>
        <v>TBD</v>
      </c>
      <c r="V618" s="3" t="str">
        <f>iferror(VLOOKUP(B618,Calendar!$A$2:$C$1001,3,false),"TBD")</f>
        <v>TBD</v>
      </c>
    </row>
    <row r="619">
      <c r="A619" s="8" t="str">
        <f>VLOOKUP(B619,'FD Salaries'!$M$2:$T$1000,8,false)</f>
        <v>WR</v>
      </c>
      <c r="B619" s="3" t="s">
        <v>701</v>
      </c>
      <c r="C619" s="12" t="str">
        <f>iferror(VLOOKUP(B619,'FD Salaries'!$M$2:$P$1000,3,false)," ")</f>
        <v/>
      </c>
      <c r="D619" s="12" t="str">
        <f>iferror(VLOOKUP(B619,'FD Salaries'!$M$2:$P$1000,4,false)," ")</f>
        <v/>
      </c>
      <c r="E619" s="12">
        <f>VLOOKUP(B619,'FD Salaries'!$M$2:$T$1000,5,false)</f>
        <v>1.399999936</v>
      </c>
      <c r="F619" s="30">
        <f>VLOOKUP(B619,'FD Salaries'!$M$2:$N$1000,2,false)</f>
        <v>4500</v>
      </c>
      <c r="G619" s="31">
        <f t="shared" si="1"/>
        <v>9</v>
      </c>
      <c r="H619" s="31">
        <f t="shared" si="2"/>
        <v>13.5</v>
      </c>
      <c r="I619" s="31">
        <f t="shared" si="3"/>
        <v>18</v>
      </c>
      <c r="J619" s="3" t="str">
        <f>VLOOKUP(B619,'FD Salaries'!$M$2:$T$1000,6,false)</f>
        <v>SF</v>
      </c>
      <c r="K619" s="3" t="str">
        <f>VLOOKUP(B619,'FD Salaries'!$M$2:$T$1000,7,false)</f>
        <v>BUF</v>
      </c>
      <c r="L619" s="32">
        <f>VLOOKUP(K619,'FD DvP'!A$2:F$34,if(A619="D",6,if(A619="TE",5,if(A619="WR",4,if(A619="RB",3,2)))),FALSE)/VLOOKUP("AVG",'FD DvP'!$A$2:$F$34,if(A619="D",6,if(A619="TE",5,if(A619="WR",4,if(A619="RB",3,2)))),false)</f>
        <v>0.8993931651</v>
      </c>
      <c r="M619" s="8">
        <f>VLOOKUP(J619,Odds!$L$2:$M$31,2,false)</f>
        <v>18.25</v>
      </c>
      <c r="N619" s="12">
        <f>VLOOKUP(if(A619="DST",K619,J619),'Avg Line'!$A$1:$B$32,2,false)</f>
        <v>18.7</v>
      </c>
      <c r="O619" s="31">
        <f t="shared" si="4"/>
        <v>0.9759358289</v>
      </c>
      <c r="P619" s="12">
        <f t="shared" si="5"/>
        <v>1.228849964</v>
      </c>
      <c r="Q619" s="12">
        <f t="shared" si="6"/>
        <v>0.2730777698</v>
      </c>
      <c r="R619" s="33" t="str">
        <f t="shared" si="7"/>
        <v>TBD</v>
      </c>
      <c r="S619" s="33" t="str">
        <f t="shared" si="8"/>
        <v>TBD</v>
      </c>
      <c r="T619" s="33" t="str">
        <f t="shared" si="9"/>
        <v>TBD</v>
      </c>
      <c r="U619" s="3" t="str">
        <f>iferror(VLOOKUP(B619,Calendar!$A$2:$C$1001,2,false),"TBD")</f>
        <v>TBD</v>
      </c>
      <c r="V619" s="3" t="str">
        <f>iferror(VLOOKUP(B619,Calendar!$A$2:$C$1001,3,false),"TBD")</f>
        <v>TBD</v>
      </c>
    </row>
    <row r="620">
      <c r="A620" s="8" t="str">
        <f>VLOOKUP(B620,'FD Salaries'!$M$2:$T$1000,8,false)</f>
        <v>WR</v>
      </c>
      <c r="B620" s="3" t="s">
        <v>831</v>
      </c>
      <c r="C620" s="12" t="str">
        <f>iferror(VLOOKUP(B620,'FD Salaries'!$M$2:$P$1000,3,false)," ")</f>
        <v/>
      </c>
      <c r="D620" s="12" t="str">
        <f>iferror(VLOOKUP(B620,'FD Salaries'!$M$2:$P$1000,4,false)," ")</f>
        <v/>
      </c>
      <c r="E620" s="12">
        <f>VLOOKUP(B620,'FD Salaries'!$M$2:$T$1000,5,false)</f>
        <v>1.200000048</v>
      </c>
      <c r="F620" s="30">
        <f>VLOOKUP(B620,'FD Salaries'!$M$2:$N$1000,2,false)</f>
        <v>4500</v>
      </c>
      <c r="G620" s="31">
        <f t="shared" si="1"/>
        <v>9</v>
      </c>
      <c r="H620" s="31">
        <f t="shared" si="2"/>
        <v>13.5</v>
      </c>
      <c r="I620" s="31">
        <f t="shared" si="3"/>
        <v>18</v>
      </c>
      <c r="J620" s="3" t="str">
        <f>VLOOKUP(B620,'FD Salaries'!$M$2:$T$1000,6,false)</f>
        <v>MIA</v>
      </c>
      <c r="K620" s="3" t="str">
        <f>VLOOKUP(B620,'FD Salaries'!$M$2:$T$1000,7,false)</f>
        <v>PIT</v>
      </c>
      <c r="L620" s="32">
        <f>VLOOKUP(K620,'FD DvP'!A$2:F$34,if(A620="D",6,if(A620="TE",5,if(A620="WR",4,if(A620="RB",3,2)))),FALSE)/VLOOKUP("AVG",'FD DvP'!$A$2:$F$34,if(A620="D",6,if(A620="TE",5,if(A620="WR",4,if(A620="RB",3,2)))),false)</f>
        <v>0.9773235388</v>
      </c>
      <c r="M620" s="8">
        <f>VLOOKUP(J620,Odds!$L$2:$M$31,2,false)</f>
        <v>20.25</v>
      </c>
      <c r="N620" s="12">
        <f>VLOOKUP(if(A620="DST",K620,J620),'Avg Line'!$A$1:$B$32,2,false)</f>
        <v>20.7</v>
      </c>
      <c r="O620" s="31">
        <f t="shared" si="4"/>
        <v>0.9782608696</v>
      </c>
      <c r="P620" s="12">
        <f t="shared" si="5"/>
        <v>1.147292895</v>
      </c>
      <c r="Q620" s="12">
        <f t="shared" si="6"/>
        <v>0.2549539768</v>
      </c>
      <c r="R620" s="33" t="str">
        <f t="shared" si="7"/>
        <v>TBD</v>
      </c>
      <c r="S620" s="33" t="str">
        <f t="shared" si="8"/>
        <v>TBD</v>
      </c>
      <c r="T620" s="33" t="str">
        <f t="shared" si="9"/>
        <v>TBD</v>
      </c>
      <c r="U620" s="3">
        <f>iferror(VLOOKUP(B620,Calendar!$A$2:$C$1001,2,false),"TBD")</f>
        <v>3.4</v>
      </c>
      <c r="V620" s="3" t="str">
        <f>iferror(VLOOKUP(B620,Calendar!$A$2:$C$1001,3,false),"TBD")</f>
        <v>TBD</v>
      </c>
    </row>
    <row r="621">
      <c r="A621" s="8" t="str">
        <f>VLOOKUP(B621,'FD Salaries'!$M$2:$T$1000,8,false)</f>
        <v>WR</v>
      </c>
      <c r="B621" s="3" t="s">
        <v>806</v>
      </c>
      <c r="C621" s="12" t="str">
        <f>iferror(VLOOKUP(B621,'FD Salaries'!$M$2:$P$1000,3,false)," ")</f>
        <v/>
      </c>
      <c r="D621" s="12" t="str">
        <f>iferror(VLOOKUP(B621,'FD Salaries'!$M$2:$P$1000,4,false)," ")</f>
        <v/>
      </c>
      <c r="E621" s="12">
        <f>VLOOKUP(B621,'FD Salaries'!$M$2:$T$1000,5,false)</f>
        <v>0.9499999881</v>
      </c>
      <c r="F621" s="30">
        <f>VLOOKUP(B621,'FD Salaries'!$M$2:$N$1000,2,false)</f>
        <v>4500</v>
      </c>
      <c r="G621" s="31">
        <f t="shared" si="1"/>
        <v>9</v>
      </c>
      <c r="H621" s="31">
        <f t="shared" si="2"/>
        <v>13.5</v>
      </c>
      <c r="I621" s="31">
        <f t="shared" si="3"/>
        <v>18</v>
      </c>
      <c r="J621" s="3" t="str">
        <f>VLOOKUP(B621,'FD Salaries'!$M$2:$T$1000,6,false)</f>
        <v>LA</v>
      </c>
      <c r="K621" s="3" t="str">
        <f>VLOOKUP(B621,'FD Salaries'!$M$2:$T$1000,7,false)</f>
        <v>DET</v>
      </c>
      <c r="L621" s="32">
        <f>VLOOKUP(K621,'FD DvP'!A$2:F$34,if(A621="D",6,if(A621="TE",5,if(A621="WR",4,if(A621="RB",3,2)))),FALSE)/VLOOKUP("AVG",'FD DvP'!$A$2:$F$34,if(A621="D",6,if(A621="TE",5,if(A621="WR",4,if(A621="RB",3,2)))),false)</f>
        <v>1.126796551</v>
      </c>
      <c r="M621" s="8">
        <f>VLOOKUP(J621,Odds!$L$2:$M$31,2,false)</f>
        <v>20</v>
      </c>
      <c r="N621" s="12">
        <f>VLOOKUP(if(A621="DST",K621,J621),'Avg Line'!$A$1:$B$32,2,false)</f>
        <v>18.75</v>
      </c>
      <c r="O621" s="31">
        <f t="shared" si="4"/>
        <v>1.066666667</v>
      </c>
      <c r="P621" s="12">
        <f t="shared" si="5"/>
        <v>1.14182049</v>
      </c>
      <c r="Q621" s="12">
        <f t="shared" si="6"/>
        <v>0.2537378867</v>
      </c>
      <c r="R621" s="33" t="str">
        <f t="shared" si="7"/>
        <v>TBD</v>
      </c>
      <c r="S621" s="33" t="str">
        <f t="shared" si="8"/>
        <v>TBD</v>
      </c>
      <c r="T621" s="33" t="str">
        <f t="shared" si="9"/>
        <v>TBD</v>
      </c>
      <c r="U621" s="3" t="str">
        <f>iferror(VLOOKUP(B621,Calendar!$A$2:$C$1001,2,false),"TBD")</f>
        <v>TBD</v>
      </c>
      <c r="V621" s="3" t="str">
        <f>iferror(VLOOKUP(B621,Calendar!$A$2:$C$1001,3,false),"TBD")</f>
        <v>TBD</v>
      </c>
    </row>
    <row r="622">
      <c r="A622" s="8" t="str">
        <f>VLOOKUP(B622,'FD Salaries'!$M$2:$T$1000,8,false)</f>
        <v>WR</v>
      </c>
      <c r="B622" s="3" t="s">
        <v>681</v>
      </c>
      <c r="C622" s="12" t="str">
        <f>iferror(VLOOKUP(B622,'FD Salaries'!$M$2:$P$1000,3,false)," ")</f>
        <v/>
      </c>
      <c r="D622" s="12" t="str">
        <f>iferror(VLOOKUP(B622,'FD Salaries'!$M$2:$P$1000,4,false)," ")</f>
        <v/>
      </c>
      <c r="E622" s="12">
        <f>VLOOKUP(B622,'FD Salaries'!$M$2:$T$1000,5,false)</f>
        <v>0.9250000119</v>
      </c>
      <c r="F622" s="30">
        <f>VLOOKUP(B622,'FD Salaries'!$M$2:$N$1000,2,false)</f>
        <v>4500</v>
      </c>
      <c r="G622" s="31">
        <f t="shared" si="1"/>
        <v>9</v>
      </c>
      <c r="H622" s="31">
        <f t="shared" si="2"/>
        <v>13.5</v>
      </c>
      <c r="I622" s="31">
        <f t="shared" si="3"/>
        <v>18</v>
      </c>
      <c r="J622" s="3" t="str">
        <f>VLOOKUP(B622,'FD Salaries'!$M$2:$T$1000,6,false)</f>
        <v>DEN</v>
      </c>
      <c r="K622" s="3" t="str">
        <f>VLOOKUP(B622,'FD Salaries'!$M$2:$T$1000,7,false)</f>
        <v>SD</v>
      </c>
      <c r="L622" s="32">
        <f>VLOOKUP(K622,'FD DvP'!A$2:F$34,if(A622="D",6,if(A622="TE",5,if(A622="WR",4,if(A622="RB",3,2)))),FALSE)/VLOOKUP("AVG",'FD DvP'!$A$2:$F$34,if(A622="D",6,if(A622="TE",5,if(A622="WR",4,if(A622="RB",3,2)))),false)</f>
        <v>1.04758863</v>
      </c>
      <c r="M622" s="8">
        <f>VLOOKUP(J622,Odds!$L$2:$M$31,2,false)</f>
        <v>24</v>
      </c>
      <c r="N622" s="12">
        <f>VLOOKUP(if(A622="DST",K622,J622),'Avg Line'!$A$1:$B$32,2,false)</f>
        <v>22.35</v>
      </c>
      <c r="O622" s="31">
        <f t="shared" si="4"/>
        <v>1.073825503</v>
      </c>
      <c r="P622" s="12">
        <f t="shared" si="5"/>
        <v>1.040557847</v>
      </c>
      <c r="Q622" s="12">
        <f t="shared" si="6"/>
        <v>0.2312350771</v>
      </c>
      <c r="R622" s="33" t="str">
        <f t="shared" si="7"/>
        <v>TBD</v>
      </c>
      <c r="S622" s="33" t="str">
        <f t="shared" si="8"/>
        <v>TBD</v>
      </c>
      <c r="T622" s="33" t="str">
        <f t="shared" si="9"/>
        <v>TBD</v>
      </c>
      <c r="U622" s="3" t="str">
        <f>iferror(VLOOKUP(B622,Calendar!$A$2:$C$1001,2,false),"TBD")</f>
        <v>TBD</v>
      </c>
      <c r="V622" s="3" t="str">
        <f>iferror(VLOOKUP(B622,Calendar!$A$2:$C$1001,3,false),"TBD")</f>
        <v>TBD</v>
      </c>
    </row>
    <row r="623">
      <c r="A623" s="8" t="str">
        <f>VLOOKUP(B623,'FD Salaries'!$M$2:$T$1000,8,false)</f>
        <v>WR</v>
      </c>
      <c r="B623" s="3" t="s">
        <v>790</v>
      </c>
      <c r="C623" s="12" t="str">
        <f>iferror(VLOOKUP(B623,'FD Salaries'!$M$2:$P$1000,3,false)," ")</f>
        <v>Q</v>
      </c>
      <c r="D623" s="12" t="str">
        <f>iferror(VLOOKUP(B623,'FD Salaries'!$M$2:$P$1000,4,false)," ")</f>
        <v>Achilles</v>
      </c>
      <c r="E623" s="12">
        <f>VLOOKUP(B623,'FD Salaries'!$M$2:$T$1000,5,false)</f>
        <v>0.9750000238</v>
      </c>
      <c r="F623" s="30">
        <f>VLOOKUP(B623,'FD Salaries'!$M$2:$N$1000,2,false)</f>
        <v>4500</v>
      </c>
      <c r="G623" s="31">
        <f t="shared" si="1"/>
        <v>9</v>
      </c>
      <c r="H623" s="31">
        <f t="shared" si="2"/>
        <v>13.5</v>
      </c>
      <c r="I623" s="31">
        <f t="shared" si="3"/>
        <v>18</v>
      </c>
      <c r="J623" s="3" t="str">
        <f>VLOOKUP(B623,'FD Salaries'!$M$2:$T$1000,6,false)</f>
        <v>JAC</v>
      </c>
      <c r="K623" s="3" t="str">
        <f>VLOOKUP(B623,'FD Salaries'!$M$2:$T$1000,7,false)</f>
        <v>CHI</v>
      </c>
      <c r="L623" s="32">
        <f>VLOOKUP(K623,'FD DvP'!A$2:F$34,if(A623="D",6,if(A623="TE",5,if(A623="WR",4,if(A623="RB",3,2)))),FALSE)/VLOOKUP("AVG",'FD DvP'!$A$2:$F$34,if(A623="D",6,if(A623="TE",5,if(A623="WR",4,if(A623="RB",3,2)))),false)</f>
        <v>1.048866177</v>
      </c>
      <c r="M623" s="8">
        <f>VLOOKUP(J623,Odds!$L$2:$M$31,2,false)</f>
        <v>22.5</v>
      </c>
      <c r="N623" s="12">
        <f>VLOOKUP(if(A623="DST",K623,J623),'Avg Line'!$A$1:$B$32,2,false)</f>
        <v>22.19</v>
      </c>
      <c r="O623" s="31">
        <f t="shared" si="4"/>
        <v>1.013970257</v>
      </c>
      <c r="P623" s="12">
        <f t="shared" si="5"/>
        <v>1.036931155</v>
      </c>
      <c r="Q623" s="12">
        <f t="shared" si="6"/>
        <v>0.2304291455</v>
      </c>
      <c r="R623" s="33" t="str">
        <f t="shared" si="7"/>
        <v>TBD</v>
      </c>
      <c r="S623" s="33" t="str">
        <f t="shared" si="8"/>
        <v>TBD</v>
      </c>
      <c r="T623" s="33" t="str">
        <f t="shared" si="9"/>
        <v>TBD</v>
      </c>
      <c r="U623" s="3" t="str">
        <f>iferror(VLOOKUP(B623,Calendar!$A$2:$C$1001,2,false),"TBD")</f>
        <v>TBD</v>
      </c>
      <c r="V623" s="3" t="str">
        <f>iferror(VLOOKUP(B623,Calendar!$A$2:$C$1001,3,false),"TBD")</f>
        <v>TBD</v>
      </c>
    </row>
    <row r="624">
      <c r="A624" s="8" t="str">
        <f>VLOOKUP(B624,'FD Salaries'!$M$2:$T$1000,8,false)</f>
        <v>WR</v>
      </c>
      <c r="B624" s="3" t="s">
        <v>716</v>
      </c>
      <c r="C624" s="12" t="str">
        <f>iferror(VLOOKUP(B624,'FD Salaries'!$M$2:$P$1000,3,false)," ")</f>
        <v/>
      </c>
      <c r="D624" s="12" t="str">
        <f>iferror(VLOOKUP(B624,'FD Salaries'!$M$2:$P$1000,4,false)," ")</f>
        <v/>
      </c>
      <c r="E624" s="12">
        <f>VLOOKUP(B624,'FD Salaries'!$M$2:$T$1000,5,false)</f>
        <v>1.299999952</v>
      </c>
      <c r="F624" s="30">
        <f>VLOOKUP(B624,'FD Salaries'!$M$2:$N$1000,2,false)</f>
        <v>4500</v>
      </c>
      <c r="G624" s="31">
        <f t="shared" si="1"/>
        <v>9</v>
      </c>
      <c r="H624" s="31">
        <f t="shared" si="2"/>
        <v>13.5</v>
      </c>
      <c r="I624" s="31">
        <f t="shared" si="3"/>
        <v>18</v>
      </c>
      <c r="J624" s="3" t="str">
        <f>VLOOKUP(B624,'FD Salaries'!$M$2:$T$1000,6,false)</f>
        <v>WAS</v>
      </c>
      <c r="K624" s="3" t="str">
        <f>VLOOKUP(B624,'FD Salaries'!$M$2:$T$1000,7,false)</f>
        <v>PHI</v>
      </c>
      <c r="L624" s="32">
        <f>VLOOKUP(K624,'FD DvP'!A$2:F$34,if(A624="D",6,if(A624="TE",5,if(A624="WR",4,if(A624="RB",3,2)))),FALSE)/VLOOKUP("AVG",'FD DvP'!$A$2:$F$34,if(A624="D",6,if(A624="TE",5,if(A624="WR",4,if(A624="RB",3,2)))),false)</f>
        <v>0.8719259023</v>
      </c>
      <c r="M624" s="8">
        <f>VLOOKUP(J624,Odds!$L$2:$M$31,2,false)</f>
        <v>21.5</v>
      </c>
      <c r="N624" s="12">
        <f>VLOOKUP(if(A624="DST",K624,J624),'Avg Line'!$A$1:$B$32,2,false)</f>
        <v>23.65</v>
      </c>
      <c r="O624" s="31">
        <f t="shared" si="4"/>
        <v>0.9090909091</v>
      </c>
      <c r="P624" s="12">
        <f t="shared" si="5"/>
        <v>1.030457847</v>
      </c>
      <c r="Q624" s="12">
        <f t="shared" si="6"/>
        <v>0.2289906326</v>
      </c>
      <c r="R624" s="33" t="str">
        <f t="shared" si="7"/>
        <v>TBD</v>
      </c>
      <c r="S624" s="33" t="str">
        <f t="shared" si="8"/>
        <v>TBD</v>
      </c>
      <c r="T624" s="33" t="str">
        <f t="shared" si="9"/>
        <v>TBD</v>
      </c>
      <c r="U624" s="3" t="str">
        <f>iferror(VLOOKUP(B624,Calendar!$A$2:$C$1001,2,false),"TBD")</f>
        <v>TBD</v>
      </c>
      <c r="V624" s="3" t="str">
        <f>iferror(VLOOKUP(B624,Calendar!$A$2:$C$1001,3,false),"TBD")</f>
        <v>TBD</v>
      </c>
    </row>
    <row r="625">
      <c r="A625" s="8" t="str">
        <f>VLOOKUP(B625,'FD Salaries'!$M$2:$T$1000,8,false)</f>
        <v>WR</v>
      </c>
      <c r="B625" s="3" t="s">
        <v>2616</v>
      </c>
      <c r="C625" s="12" t="str">
        <f>iferror(VLOOKUP(B625,'FD Salaries'!$M$2:$P$1000,3,false)," ")</f>
        <v/>
      </c>
      <c r="D625" s="12" t="str">
        <f>iferror(VLOOKUP(B625,'FD Salaries'!$M$2:$P$1000,4,false)," ")</f>
        <v/>
      </c>
      <c r="E625" s="12">
        <f>VLOOKUP(B625,'FD Salaries'!$M$2:$T$1000,5,false)</f>
        <v>1.114285742</v>
      </c>
      <c r="F625" s="30">
        <f>VLOOKUP(B625,'FD Salaries'!$M$2:$N$1000,2,false)</f>
        <v>4500</v>
      </c>
      <c r="G625" s="31">
        <f t="shared" si="1"/>
        <v>9</v>
      </c>
      <c r="H625" s="31">
        <f t="shared" si="2"/>
        <v>13.5</v>
      </c>
      <c r="I625" s="31">
        <f t="shared" si="3"/>
        <v>18</v>
      </c>
      <c r="J625" s="3" t="str">
        <f>VLOOKUP(B625,'FD Salaries'!$M$2:$T$1000,6,false)</f>
        <v>CLE</v>
      </c>
      <c r="K625" s="3" t="str">
        <f>VLOOKUP(B625,'FD Salaries'!$M$2:$T$1000,7,false)</f>
        <v>TEN</v>
      </c>
      <c r="L625" s="32">
        <f>VLOOKUP(K625,'FD DvP'!A$2:F$34,if(A625="D",6,if(A625="TE",5,if(A625="WR",4,if(A625="RB",3,2)))),FALSE)/VLOOKUP("AVG",'FD DvP'!$A$2:$F$34,if(A625="D",6,if(A625="TE",5,if(A625="WR",4,if(A625="RB",3,2)))),false)</f>
        <v>0.8827850527</v>
      </c>
      <c r="M625" s="8">
        <f>VLOOKUP(J625,Odds!$L$2:$M$31,2,false)</f>
        <v>19.25</v>
      </c>
      <c r="N625" s="12">
        <f>VLOOKUP(if(A625="DST",K625,J625),'Avg Line'!$A$1:$B$32,2,false)</f>
        <v>18.5</v>
      </c>
      <c r="O625" s="31">
        <f t="shared" si="4"/>
        <v>1.040540541</v>
      </c>
      <c r="P625" s="12">
        <f t="shared" si="5"/>
        <v>1.023553505</v>
      </c>
      <c r="Q625" s="12">
        <f t="shared" si="6"/>
        <v>0.2274563345</v>
      </c>
      <c r="R625" s="33" t="str">
        <f t="shared" si="7"/>
        <v>TBD</v>
      </c>
      <c r="S625" s="33" t="str">
        <f t="shared" si="8"/>
        <v>TBD</v>
      </c>
      <c r="T625" s="33" t="str">
        <f t="shared" si="9"/>
        <v>TBD</v>
      </c>
      <c r="U625" s="3" t="str">
        <f>iferror(VLOOKUP(B625,Calendar!$A$2:$C$1001,2,false),"TBD")</f>
        <v>TBD</v>
      </c>
      <c r="V625" s="3" t="str">
        <f>iferror(VLOOKUP(B625,Calendar!$A$2:$C$1001,3,false),"TBD")</f>
        <v>TBD</v>
      </c>
    </row>
    <row r="626">
      <c r="A626" s="8" t="str">
        <f>VLOOKUP(B626,'FD Salaries'!$M$2:$T$1000,8,false)</f>
        <v>WR</v>
      </c>
      <c r="B626" s="3" t="s">
        <v>786</v>
      </c>
      <c r="C626" s="12" t="str">
        <f>iferror(VLOOKUP(B626,'FD Salaries'!$M$2:$P$1000,3,false)," ")</f>
        <v/>
      </c>
      <c r="D626" s="12" t="str">
        <f>iferror(VLOOKUP(B626,'FD Salaries'!$M$2:$P$1000,4,false)," ")</f>
        <v/>
      </c>
      <c r="E626" s="12">
        <f>VLOOKUP(B626,'FD Salaries'!$M$2:$T$1000,5,false)</f>
        <v>0.9499999881</v>
      </c>
      <c r="F626" s="30">
        <f>VLOOKUP(B626,'FD Salaries'!$M$2:$N$1000,2,false)</f>
        <v>4500</v>
      </c>
      <c r="G626" s="31">
        <f t="shared" si="1"/>
        <v>9</v>
      </c>
      <c r="H626" s="31">
        <f t="shared" si="2"/>
        <v>13.5</v>
      </c>
      <c r="I626" s="31">
        <f t="shared" si="3"/>
        <v>18</v>
      </c>
      <c r="J626" s="3" t="str">
        <f>VLOOKUP(B626,'FD Salaries'!$M$2:$T$1000,6,false)</f>
        <v>CHI</v>
      </c>
      <c r="K626" s="3" t="str">
        <f>VLOOKUP(B626,'FD Salaries'!$M$2:$T$1000,7,false)</f>
        <v>JAC</v>
      </c>
      <c r="L626" s="32">
        <f>VLOOKUP(K626,'FD DvP'!A$2:F$34,if(A626="D",6,if(A626="TE",5,if(A626="WR",4,if(A626="RB",3,2)))),FALSE)/VLOOKUP("AVG",'FD DvP'!$A$2:$F$34,if(A626="D",6,if(A626="TE",5,if(A626="WR",4,if(A626="RB",3,2)))),false)</f>
        <v>1.065154903</v>
      </c>
      <c r="M626" s="8">
        <f>VLOOKUP(J626,Odds!$L$2:$M$31,2,false)</f>
        <v>24.5</v>
      </c>
      <c r="N626" s="12">
        <f>VLOOKUP(if(A626="DST",K626,J626),'Avg Line'!$A$1:$B$32,2,false)</f>
        <v>26.19</v>
      </c>
      <c r="O626" s="31">
        <f t="shared" si="4"/>
        <v>0.935471554</v>
      </c>
      <c r="P626" s="12">
        <f t="shared" si="5"/>
        <v>0.9466009945</v>
      </c>
      <c r="Q626" s="12">
        <f t="shared" si="6"/>
        <v>0.2103557766</v>
      </c>
      <c r="R626" s="33" t="str">
        <f t="shared" si="7"/>
        <v>TBD</v>
      </c>
      <c r="S626" s="33" t="str">
        <f t="shared" si="8"/>
        <v>TBD</v>
      </c>
      <c r="T626" s="33" t="str">
        <f t="shared" si="9"/>
        <v>TBD</v>
      </c>
      <c r="U626" s="3" t="str">
        <f>iferror(VLOOKUP(B626,Calendar!$A$2:$C$1001,2,false),"TBD")</f>
        <v>TBD</v>
      </c>
      <c r="V626" s="3" t="str">
        <f>iferror(VLOOKUP(B626,Calendar!$A$2:$C$1001,3,false),"TBD")</f>
        <v>TBD</v>
      </c>
    </row>
    <row r="627">
      <c r="A627" s="8" t="str">
        <f>VLOOKUP(B627,'FD Salaries'!$M$2:$T$1000,8,false)</f>
        <v>WR</v>
      </c>
      <c r="B627" s="3" t="s">
        <v>746</v>
      </c>
      <c r="C627" s="12" t="str">
        <f>iferror(VLOOKUP(B627,'FD Salaries'!$M$2:$P$1000,3,false)," ")</f>
        <v/>
      </c>
      <c r="D627" s="12" t="str">
        <f>iferror(VLOOKUP(B627,'FD Salaries'!$M$2:$P$1000,4,false)," ")</f>
        <v/>
      </c>
      <c r="E627" s="12">
        <f>VLOOKUP(B627,'FD Salaries'!$M$2:$T$1000,5,false)</f>
        <v>1.160000038</v>
      </c>
      <c r="F627" s="30">
        <f>VLOOKUP(B627,'FD Salaries'!$M$2:$N$1000,2,false)</f>
        <v>5200</v>
      </c>
      <c r="G627" s="31">
        <f t="shared" si="1"/>
        <v>10.4</v>
      </c>
      <c r="H627" s="31">
        <f t="shared" si="2"/>
        <v>15.6</v>
      </c>
      <c r="I627" s="31">
        <f t="shared" si="3"/>
        <v>20.8</v>
      </c>
      <c r="J627" s="3" t="str">
        <f>VLOOKUP(B627,'FD Salaries'!$M$2:$T$1000,6,false)</f>
        <v>BAL</v>
      </c>
      <c r="K627" s="3" t="str">
        <f>VLOOKUP(B627,'FD Salaries'!$M$2:$T$1000,7,false)</f>
        <v>NYG</v>
      </c>
      <c r="L627" s="32">
        <f>VLOOKUP(K627,'FD DvP'!A$2:F$34,if(A627="D",6,if(A627="TE",5,if(A627="WR",4,if(A627="RB",3,2)))),FALSE)/VLOOKUP("AVG",'FD DvP'!$A$2:$F$34,if(A627="D",6,if(A627="TE",5,if(A627="WR",4,if(A627="RB",3,2)))),false)</f>
        <v>1.074417119</v>
      </c>
      <c r="M627" s="8">
        <f>VLOOKUP(J627,Odds!$L$2:$M$31,2,false)</f>
        <v>20.75</v>
      </c>
      <c r="N627" s="12">
        <f>VLOOKUP(if(A627="DST",K627,J627),'Avg Line'!$A$1:$B$32,2,false)</f>
        <v>23.8</v>
      </c>
      <c r="O627" s="31">
        <f t="shared" si="4"/>
        <v>0.8718487395</v>
      </c>
      <c r="P627" s="12">
        <f t="shared" si="5"/>
        <v>1.086605921</v>
      </c>
      <c r="Q627" s="12">
        <f t="shared" si="6"/>
        <v>0.208962677</v>
      </c>
      <c r="R627" s="33" t="str">
        <f t="shared" si="7"/>
        <v>TBD</v>
      </c>
      <c r="S627" s="33" t="str">
        <f t="shared" si="8"/>
        <v>TBD</v>
      </c>
      <c r="T627" s="33" t="str">
        <f t="shared" si="9"/>
        <v>TBD</v>
      </c>
      <c r="U627" s="3" t="str">
        <f>iferror(VLOOKUP(B627,Calendar!$A$2:$C$1001,2,false),"TBD")</f>
        <v>TBD</v>
      </c>
      <c r="V627" s="3" t="str">
        <f>iferror(VLOOKUP(B627,Calendar!$A$2:$C$1001,3,false),"TBD")</f>
        <v>TBD</v>
      </c>
    </row>
    <row r="628">
      <c r="A628" s="8" t="str">
        <f>VLOOKUP(B628,'FD Salaries'!$M$2:$T$1000,8,false)</f>
        <v>WR</v>
      </c>
      <c r="B628" s="3" t="s">
        <v>843</v>
      </c>
      <c r="C628" s="12" t="str">
        <f>iferror(VLOOKUP(B628,'FD Salaries'!$M$2:$P$1000,3,false)," ")</f>
        <v>Q</v>
      </c>
      <c r="D628" s="12" t="str">
        <f>iferror(VLOOKUP(B628,'FD Salaries'!$M$2:$P$1000,4,false)," ")</f>
        <v>Hamstring</v>
      </c>
      <c r="E628" s="12">
        <f>VLOOKUP(B628,'FD Salaries'!$M$2:$T$1000,5,false)</f>
        <v>1.199999968</v>
      </c>
      <c r="F628" s="30">
        <f>VLOOKUP(B628,'FD Salaries'!$M$2:$N$1000,2,false)</f>
        <v>4500</v>
      </c>
      <c r="G628" s="31">
        <f t="shared" si="1"/>
        <v>9</v>
      </c>
      <c r="H628" s="31">
        <f t="shared" si="2"/>
        <v>13.5</v>
      </c>
      <c r="I628" s="31">
        <f t="shared" si="3"/>
        <v>18</v>
      </c>
      <c r="J628" s="3" t="str">
        <f>VLOOKUP(B628,'FD Salaries'!$M$2:$T$1000,6,false)</f>
        <v>CIN</v>
      </c>
      <c r="K628" s="3" t="str">
        <f>VLOOKUP(B628,'FD Salaries'!$M$2:$T$1000,7,false)</f>
        <v>NE</v>
      </c>
      <c r="L628" s="32">
        <f>VLOOKUP(K628,'FD DvP'!A$2:F$34,if(A628="D",6,if(A628="TE",5,if(A628="WR",4,if(A628="RB",3,2)))),FALSE)/VLOOKUP("AVG",'FD DvP'!$A$2:$F$34,if(A628="D",6,if(A628="TE",5,if(A628="WR",4,if(A628="RB",3,2)))),false)</f>
        <v>0.9396358991</v>
      </c>
      <c r="M628" s="8">
        <f>VLOOKUP(J628,Odds!$L$2:$M$31,2,false)</f>
        <v>19</v>
      </c>
      <c r="N628" s="12">
        <f>VLOOKUP(if(A628="DST",K628,J628),'Avg Line'!$A$1:$B$32,2,false)</f>
        <v>23.35</v>
      </c>
      <c r="O628" s="31">
        <f t="shared" si="4"/>
        <v>0.8137044968</v>
      </c>
      <c r="P628" s="12">
        <f t="shared" si="5"/>
        <v>0.9175031234</v>
      </c>
      <c r="Q628" s="12">
        <f t="shared" si="6"/>
        <v>0.203889583</v>
      </c>
      <c r="R628" s="33" t="str">
        <f t="shared" si="7"/>
        <v>TBD</v>
      </c>
      <c r="S628" s="33" t="str">
        <f t="shared" si="8"/>
        <v>TBD</v>
      </c>
      <c r="T628" s="33" t="str">
        <f t="shared" si="9"/>
        <v>TBD</v>
      </c>
      <c r="U628" s="3" t="str">
        <f>iferror(VLOOKUP(B628,Calendar!$A$2:$C$1001,2,false),"TBD")</f>
        <v>TBD</v>
      </c>
      <c r="V628" s="3" t="str">
        <f>iferror(VLOOKUP(B628,Calendar!$A$2:$C$1001,3,false),"TBD")</f>
        <v>TBD</v>
      </c>
    </row>
    <row r="629">
      <c r="A629" s="8" t="str">
        <f>VLOOKUP(B629,'FD Salaries'!$M$2:$T$1000,8,false)</f>
        <v>WR</v>
      </c>
      <c r="B629" s="3" t="s">
        <v>2617</v>
      </c>
      <c r="C629" s="12" t="str">
        <f>iferror(VLOOKUP(B629,'FD Salaries'!$M$2:$P$1000,3,false)," ")</f>
        <v/>
      </c>
      <c r="D629" s="12" t="str">
        <f>iferror(VLOOKUP(B629,'FD Salaries'!$M$2:$P$1000,4,false)," ")</f>
        <v/>
      </c>
      <c r="E629" s="12">
        <f>VLOOKUP(B629,'FD Salaries'!$M$2:$T$1000,5,false)</f>
        <v>0.8000000119</v>
      </c>
      <c r="F629" s="30">
        <f>VLOOKUP(B629,'FD Salaries'!$M$2:$N$1000,2,false)</f>
        <v>4500</v>
      </c>
      <c r="G629" s="31">
        <f t="shared" si="1"/>
        <v>9</v>
      </c>
      <c r="H629" s="31">
        <f t="shared" si="2"/>
        <v>13.5</v>
      </c>
      <c r="I629" s="31">
        <f t="shared" si="3"/>
        <v>18</v>
      </c>
      <c r="J629" s="3" t="str">
        <f>VLOOKUP(B629,'FD Salaries'!$M$2:$T$1000,6,false)</f>
        <v>JAC</v>
      </c>
      <c r="K629" s="3" t="str">
        <f>VLOOKUP(B629,'FD Salaries'!$M$2:$T$1000,7,false)</f>
        <v>CHI</v>
      </c>
      <c r="L629" s="32">
        <f>VLOOKUP(K629,'FD DvP'!A$2:F$34,if(A629="D",6,if(A629="TE",5,if(A629="WR",4,if(A629="RB",3,2)))),FALSE)/VLOOKUP("AVG",'FD DvP'!$A$2:$F$34,if(A629="D",6,if(A629="TE",5,if(A629="WR",4,if(A629="RB",3,2)))),false)</f>
        <v>1.048866177</v>
      </c>
      <c r="M629" s="8">
        <f>VLOOKUP(J629,Odds!$L$2:$M$31,2,false)</f>
        <v>22.5</v>
      </c>
      <c r="N629" s="12">
        <f>VLOOKUP(if(A629="DST",K629,J629),'Avg Line'!$A$1:$B$32,2,false)</f>
        <v>22.19</v>
      </c>
      <c r="O629" s="31">
        <f t="shared" si="4"/>
        <v>1.013970257</v>
      </c>
      <c r="P629" s="12">
        <f t="shared" si="5"/>
        <v>0.8508152982</v>
      </c>
      <c r="Q629" s="12">
        <f t="shared" si="6"/>
        <v>0.1890700663</v>
      </c>
      <c r="R629" s="33" t="str">
        <f t="shared" si="7"/>
        <v>TBD</v>
      </c>
      <c r="S629" s="33" t="str">
        <f t="shared" si="8"/>
        <v>TBD</v>
      </c>
      <c r="T629" s="33" t="str">
        <f t="shared" si="9"/>
        <v>TBD</v>
      </c>
      <c r="U629" s="3" t="str">
        <f>iferror(VLOOKUP(B629,Calendar!$A$2:$C$1001,2,false),"TBD")</f>
        <v>TBD</v>
      </c>
      <c r="V629" s="3" t="str">
        <f>iferror(VLOOKUP(B629,Calendar!$A$2:$C$1001,3,false),"TBD")</f>
        <v>TBD</v>
      </c>
    </row>
    <row r="630">
      <c r="A630" s="8" t="str">
        <f>VLOOKUP(B630,'FD Salaries'!$M$2:$T$1000,8,false)</f>
        <v>WR</v>
      </c>
      <c r="B630" s="3" t="s">
        <v>925</v>
      </c>
      <c r="C630" s="12" t="str">
        <f>iferror(VLOOKUP(B630,'FD Salaries'!$M$2:$P$1000,3,false)," ")</f>
        <v/>
      </c>
      <c r="D630" s="12" t="str">
        <f>iferror(VLOOKUP(B630,'FD Salaries'!$M$2:$P$1000,4,false)," ")</f>
        <v/>
      </c>
      <c r="E630" s="12">
        <f>VLOOKUP(B630,'FD Salaries'!$M$2:$T$1000,5,false)</f>
        <v>1.160000038</v>
      </c>
      <c r="F630" s="30">
        <f>VLOOKUP(B630,'FD Salaries'!$M$2:$N$1000,2,false)</f>
        <v>4500</v>
      </c>
      <c r="G630" s="31">
        <f t="shared" si="1"/>
        <v>9</v>
      </c>
      <c r="H630" s="31">
        <f t="shared" si="2"/>
        <v>13.5</v>
      </c>
      <c r="I630" s="31">
        <f t="shared" si="3"/>
        <v>18</v>
      </c>
      <c r="J630" s="3" t="str">
        <f>VLOOKUP(B630,'FD Salaries'!$M$2:$T$1000,6,false)</f>
        <v>IND</v>
      </c>
      <c r="K630" s="3" t="str">
        <f>VLOOKUP(B630,'FD Salaries'!$M$2:$T$1000,7,false)</f>
        <v>HOU</v>
      </c>
      <c r="L630" s="32">
        <f>VLOOKUP(K630,'FD DvP'!A$2:F$34,if(A630="D",6,if(A630="TE",5,if(A630="WR",4,if(A630="RB",3,2)))),FALSE)/VLOOKUP("AVG",'FD DvP'!$A$2:$F$34,if(A630="D",6,if(A630="TE",5,if(A630="WR",4,if(A630="RB",3,2)))),false)</f>
        <v>0.7863302459</v>
      </c>
      <c r="M630" s="8">
        <f>VLOOKUP(J630,Odds!$L$2:$M$31,2,false)</f>
        <v>21.5</v>
      </c>
      <c r="N630" s="12">
        <f>VLOOKUP(if(A630="DST",K630,J630),'Avg Line'!$A$1:$B$32,2,false)</f>
        <v>24.8</v>
      </c>
      <c r="O630" s="31">
        <f t="shared" si="4"/>
        <v>0.8669354839</v>
      </c>
      <c r="P630" s="12">
        <f t="shared" si="5"/>
        <v>0.790769233</v>
      </c>
      <c r="Q630" s="12">
        <f t="shared" si="6"/>
        <v>0.1757264962</v>
      </c>
      <c r="R630" s="33">
        <f t="shared" si="7"/>
        <v>0.02918843498</v>
      </c>
      <c r="S630" s="33">
        <f t="shared" si="8"/>
        <v>0.000232629079</v>
      </c>
      <c r="T630" s="33">
        <f t="shared" si="9"/>
        <v>0.0000001635332398</v>
      </c>
      <c r="U630" s="3">
        <f>iferror(VLOOKUP(B630,Calendar!$A$2:$C$1001,2,false),"TBD")</f>
        <v>3.7</v>
      </c>
      <c r="V630" s="3">
        <f>iferror(VLOOKUP(B630,Calendar!$A$2:$C$1001,3,false),"TBD")</f>
        <v>2.8</v>
      </c>
    </row>
    <row r="631">
      <c r="A631" s="8" t="str">
        <f>VLOOKUP(B631,'FD Salaries'!$M$2:$T$1000,8,false)</f>
        <v>WR</v>
      </c>
      <c r="B631" s="3" t="s">
        <v>898</v>
      </c>
      <c r="C631" s="12" t="str">
        <f>iferror(VLOOKUP(B631,'FD Salaries'!$M$2:$P$1000,3,false)," ")</f>
        <v/>
      </c>
      <c r="D631" s="12" t="str">
        <f>iferror(VLOOKUP(B631,'FD Salaries'!$M$2:$P$1000,4,false)," ")</f>
        <v/>
      </c>
      <c r="E631" s="12">
        <f>VLOOKUP(B631,'FD Salaries'!$M$2:$T$1000,5,false)</f>
        <v>1.299999952</v>
      </c>
      <c r="F631" s="30">
        <f>VLOOKUP(B631,'FD Salaries'!$M$2:$N$1000,2,false)</f>
        <v>4500</v>
      </c>
      <c r="G631" s="31">
        <f t="shared" si="1"/>
        <v>9</v>
      </c>
      <c r="H631" s="31">
        <f t="shared" si="2"/>
        <v>13.5</v>
      </c>
      <c r="I631" s="31">
        <f t="shared" si="3"/>
        <v>18</v>
      </c>
      <c r="J631" s="3" t="str">
        <f>VLOOKUP(B631,'FD Salaries'!$M$2:$T$1000,6,false)</f>
        <v>GB</v>
      </c>
      <c r="K631" s="3" t="str">
        <f>VLOOKUP(B631,'FD Salaries'!$M$2:$T$1000,7,false)</f>
        <v>DAL</v>
      </c>
      <c r="L631" s="32">
        <f>VLOOKUP(K631,'FD DvP'!A$2:F$34,if(A631="D",6,if(A631="TE",5,if(A631="WR",4,if(A631="RB",3,2)))),FALSE)/VLOOKUP("AVG",'FD DvP'!$A$2:$F$34,if(A631="D",6,if(A631="TE",5,if(A631="WR",4,if(A631="RB",3,2)))),false)</f>
        <v>1.01884382</v>
      </c>
      <c r="M631" s="8">
        <f>VLOOKUP(J631,Odds!$L$2:$M$31,2,false)</f>
        <v>25.75</v>
      </c>
      <c r="N631" s="12">
        <f>VLOOKUP(if(A631="DST",K631,J631),'Avg Line'!$A$1:$B$32,2,false)</f>
        <v>51.13</v>
      </c>
      <c r="O631" s="31">
        <f t="shared" si="4"/>
        <v>0.503618228</v>
      </c>
      <c r="P631" s="12">
        <f t="shared" si="5"/>
        <v>0.6670407905</v>
      </c>
      <c r="Q631" s="12">
        <f t="shared" si="6"/>
        <v>0.1482312868</v>
      </c>
      <c r="R631" s="33" t="str">
        <f t="shared" si="7"/>
        <v>TBD</v>
      </c>
      <c r="S631" s="33" t="str">
        <f t="shared" si="8"/>
        <v>TBD</v>
      </c>
      <c r="T631" s="33" t="str">
        <f t="shared" si="9"/>
        <v>TBD</v>
      </c>
      <c r="U631" s="3" t="str">
        <f>iferror(VLOOKUP(B631,Calendar!$A$2:$C$1001,2,false),"TBD")</f>
        <v>TBD</v>
      </c>
      <c r="V631" s="3" t="str">
        <f>iferror(VLOOKUP(B631,Calendar!$A$2:$C$1001,3,false),"TBD")</f>
        <v>TBD</v>
      </c>
    </row>
    <row r="632">
      <c r="A632" s="8" t="str">
        <f>VLOOKUP(B632,'FD Salaries'!$M$2:$T$1000,8,false)</f>
        <v>WR</v>
      </c>
      <c r="B632" s="3" t="s">
        <v>704</v>
      </c>
      <c r="C632" s="12" t="str">
        <f>iferror(VLOOKUP(B632,'FD Salaries'!$M$2:$P$1000,3,false)," ")</f>
        <v/>
      </c>
      <c r="D632" s="12" t="str">
        <f>iferror(VLOOKUP(B632,'FD Salaries'!$M$2:$P$1000,4,false)," ")</f>
        <v/>
      </c>
      <c r="E632" s="12">
        <f>VLOOKUP(B632,'FD Salaries'!$M$2:$T$1000,5,false)</f>
        <v>0.5</v>
      </c>
      <c r="F632" s="30">
        <f>VLOOKUP(B632,'FD Salaries'!$M$2:$N$1000,2,false)</f>
        <v>4500</v>
      </c>
      <c r="G632" s="31">
        <f t="shared" si="1"/>
        <v>9</v>
      </c>
      <c r="H632" s="31">
        <f t="shared" si="2"/>
        <v>13.5</v>
      </c>
      <c r="I632" s="31">
        <f t="shared" si="3"/>
        <v>18</v>
      </c>
      <c r="J632" s="3" t="str">
        <f>VLOOKUP(B632,'FD Salaries'!$M$2:$T$1000,6,false)</f>
        <v>SF</v>
      </c>
      <c r="K632" s="3" t="str">
        <f>VLOOKUP(B632,'FD Salaries'!$M$2:$T$1000,7,false)</f>
        <v>BUF</v>
      </c>
      <c r="L632" s="32">
        <f>VLOOKUP(K632,'FD DvP'!A$2:F$34,if(A632="D",6,if(A632="TE",5,if(A632="WR",4,if(A632="RB",3,2)))),FALSE)/VLOOKUP("AVG",'FD DvP'!$A$2:$F$34,if(A632="D",6,if(A632="TE",5,if(A632="WR",4,if(A632="RB",3,2)))),false)</f>
        <v>0.8993931651</v>
      </c>
      <c r="M632" s="8">
        <f>VLOOKUP(J632,Odds!$L$2:$M$31,2,false)</f>
        <v>18.25</v>
      </c>
      <c r="N632" s="12">
        <f>VLOOKUP(if(A632="DST",K632,J632),'Avg Line'!$A$1:$B$32,2,false)</f>
        <v>18.7</v>
      </c>
      <c r="O632" s="31">
        <f t="shared" si="4"/>
        <v>0.9759358289</v>
      </c>
      <c r="P632" s="12">
        <f t="shared" si="5"/>
        <v>0.438875007</v>
      </c>
      <c r="Q632" s="12">
        <f t="shared" si="6"/>
        <v>0.09752777934</v>
      </c>
      <c r="R632" s="33" t="str">
        <f t="shared" si="7"/>
        <v>TBD</v>
      </c>
      <c r="S632" s="33" t="str">
        <f t="shared" si="8"/>
        <v>TBD</v>
      </c>
      <c r="T632" s="33" t="str">
        <f t="shared" si="9"/>
        <v>TBD</v>
      </c>
      <c r="U632" s="3" t="str">
        <f>iferror(VLOOKUP(B632,Calendar!$A$2:$C$1001,2,false),"TBD")</f>
        <v>TBD</v>
      </c>
      <c r="V632" s="3" t="str">
        <f>iferror(VLOOKUP(B632,Calendar!$A$2:$C$1001,3,false),"TBD")</f>
        <v>TBD</v>
      </c>
    </row>
    <row r="633">
      <c r="A633" s="8" t="str">
        <f>VLOOKUP(B633,'FD Salaries'!$M$2:$T$1000,8,false)</f>
        <v>WR</v>
      </c>
      <c r="B633" s="3" t="s">
        <v>847</v>
      </c>
      <c r="C633" s="12" t="str">
        <f>iferror(VLOOKUP(B633,'FD Salaries'!$M$2:$P$1000,3,false)," ")</f>
        <v/>
      </c>
      <c r="D633" s="12" t="str">
        <f>iferror(VLOOKUP(B633,'FD Salaries'!$M$2:$P$1000,4,false)," ")</f>
        <v/>
      </c>
      <c r="E633" s="12">
        <f>VLOOKUP(B633,'FD Salaries'!$M$2:$T$1000,5,false)</f>
        <v>0.5</v>
      </c>
      <c r="F633" s="30">
        <f>VLOOKUP(B633,'FD Salaries'!$M$2:$N$1000,2,false)</f>
        <v>4500</v>
      </c>
      <c r="G633" s="31">
        <f t="shared" si="1"/>
        <v>9</v>
      </c>
      <c r="H633" s="31">
        <f t="shared" si="2"/>
        <v>13.5</v>
      </c>
      <c r="I633" s="31">
        <f t="shared" si="3"/>
        <v>18</v>
      </c>
      <c r="J633" s="3" t="str">
        <f>VLOOKUP(B633,'FD Salaries'!$M$2:$T$1000,6,false)</f>
        <v>CIN</v>
      </c>
      <c r="K633" s="3" t="str">
        <f>VLOOKUP(B633,'FD Salaries'!$M$2:$T$1000,7,false)</f>
        <v>NE</v>
      </c>
      <c r="L633" s="32">
        <f>VLOOKUP(K633,'FD DvP'!A$2:F$34,if(A633="D",6,if(A633="TE",5,if(A633="WR",4,if(A633="RB",3,2)))),FALSE)/VLOOKUP("AVG",'FD DvP'!$A$2:$F$34,if(A633="D",6,if(A633="TE",5,if(A633="WR",4,if(A633="RB",3,2)))),false)</f>
        <v>0.9396358991</v>
      </c>
      <c r="M633" s="8">
        <f>VLOOKUP(J633,Odds!$L$2:$M$31,2,false)</f>
        <v>19</v>
      </c>
      <c r="N633" s="12">
        <f>VLOOKUP(if(A633="DST",K633,J633),'Avg Line'!$A$1:$B$32,2,false)</f>
        <v>23.35</v>
      </c>
      <c r="O633" s="31">
        <f t="shared" si="4"/>
        <v>0.8137044968</v>
      </c>
      <c r="P633" s="12">
        <f t="shared" si="5"/>
        <v>0.3822929782</v>
      </c>
      <c r="Q633" s="12">
        <f t="shared" si="6"/>
        <v>0.08495399516</v>
      </c>
      <c r="R633" s="33" t="str">
        <f t="shared" si="7"/>
        <v>TBD</v>
      </c>
      <c r="S633" s="33" t="str">
        <f t="shared" si="8"/>
        <v>TBD</v>
      </c>
      <c r="T633" s="33" t="str">
        <f t="shared" si="9"/>
        <v>TBD</v>
      </c>
      <c r="U633" s="3" t="str">
        <f>iferror(VLOOKUP(B633,Calendar!$A$2:$C$1001,2,false),"TBD")</f>
        <v>TBD</v>
      </c>
      <c r="V633" s="3" t="str">
        <f>iferror(VLOOKUP(B633,Calendar!$A$2:$C$1001,3,false),"TBD")</f>
        <v>TBD</v>
      </c>
    </row>
    <row r="634">
      <c r="A634" s="8" t="str">
        <f>VLOOKUP(B634,'FD Salaries'!$M$2:$T$1000,8,false)</f>
        <v>WR</v>
      </c>
      <c r="B634" s="3" t="s">
        <v>841</v>
      </c>
      <c r="C634" s="12" t="str">
        <f>iferror(VLOOKUP(B634,'FD Salaries'!$M$2:$P$1000,3,false)," ")</f>
        <v/>
      </c>
      <c r="D634" s="12" t="str">
        <f>iferror(VLOOKUP(B634,'FD Salaries'!$M$2:$P$1000,4,false)," ")</f>
        <v/>
      </c>
      <c r="E634" s="12">
        <f>VLOOKUP(B634,'FD Salaries'!$M$2:$T$1000,5,false)</f>
        <v>0.25</v>
      </c>
      <c r="F634" s="30">
        <f>VLOOKUP(B634,'FD Salaries'!$M$2:$N$1000,2,false)</f>
        <v>4500</v>
      </c>
      <c r="G634" s="31">
        <f t="shared" si="1"/>
        <v>9</v>
      </c>
      <c r="H634" s="31">
        <f t="shared" si="2"/>
        <v>13.5</v>
      </c>
      <c r="I634" s="31">
        <f t="shared" si="3"/>
        <v>18</v>
      </c>
      <c r="J634" s="3" t="str">
        <f>VLOOKUP(B634,'FD Salaries'!$M$2:$T$1000,6,false)</f>
        <v>NE</v>
      </c>
      <c r="K634" s="3" t="str">
        <f>VLOOKUP(B634,'FD Salaries'!$M$2:$T$1000,7,false)</f>
        <v>CIN</v>
      </c>
      <c r="L634" s="32">
        <f>VLOOKUP(K634,'FD DvP'!A$2:F$34,if(A634="D",6,if(A634="TE",5,if(A634="WR",4,if(A634="RB",3,2)))),FALSE)/VLOOKUP("AVG",'FD DvP'!$A$2:$F$34,if(A634="D",6,if(A634="TE",5,if(A634="WR",4,if(A634="RB",3,2)))),false)</f>
        <v>1.097412967</v>
      </c>
      <c r="M634" s="8">
        <f>VLOOKUP(J634,Odds!$L$2:$M$31,2,false)</f>
        <v>28</v>
      </c>
      <c r="N634" s="12">
        <f>VLOOKUP(if(A634="DST",K634,J634),'Avg Line'!$A$1:$B$32,2,false)</f>
        <v>22.35</v>
      </c>
      <c r="O634" s="31">
        <f t="shared" si="4"/>
        <v>1.252796421</v>
      </c>
      <c r="P634" s="12">
        <f t="shared" si="5"/>
        <v>0.3437087593</v>
      </c>
      <c r="Q634" s="12">
        <f t="shared" si="6"/>
        <v>0.07637972428</v>
      </c>
      <c r="R634" s="33" t="str">
        <f t="shared" si="7"/>
        <v>TBD</v>
      </c>
      <c r="S634" s="33" t="str">
        <f t="shared" si="8"/>
        <v>TBD</v>
      </c>
      <c r="T634" s="33" t="str">
        <f t="shared" si="9"/>
        <v>TBD</v>
      </c>
      <c r="U634" s="3" t="str">
        <f>iferror(VLOOKUP(B634,Calendar!$A$2:$C$1001,2,false),"TBD")</f>
        <v>TBD</v>
      </c>
      <c r="V634" s="3" t="str">
        <f>iferror(VLOOKUP(B634,Calendar!$A$2:$C$1001,3,false),"TBD")</f>
        <v>TBD</v>
      </c>
    </row>
    <row r="635">
      <c r="A635" s="8" t="str">
        <f>VLOOKUP(B635,'FD Salaries'!$M$2:$T$1000,8,false)</f>
        <v>WR</v>
      </c>
      <c r="B635" s="3" t="s">
        <v>904</v>
      </c>
      <c r="C635" s="12" t="str">
        <f>iferror(VLOOKUP(B635,'FD Salaries'!$M$2:$P$1000,3,false)," ")</f>
        <v/>
      </c>
      <c r="D635" s="12" t="str">
        <f>iferror(VLOOKUP(B635,'FD Salaries'!$M$2:$P$1000,4,false)," ")</f>
        <v/>
      </c>
      <c r="E635" s="12">
        <f>VLOOKUP(B635,'FD Salaries'!$M$2:$T$1000,5,false)</f>
        <v>0.4</v>
      </c>
      <c r="F635" s="30">
        <f>VLOOKUP(B635,'FD Salaries'!$M$2:$N$1000,2,false)</f>
        <v>4500</v>
      </c>
      <c r="G635" s="31">
        <f t="shared" si="1"/>
        <v>9</v>
      </c>
      <c r="H635" s="31">
        <f t="shared" si="2"/>
        <v>13.5</v>
      </c>
      <c r="I635" s="31">
        <f t="shared" si="3"/>
        <v>18</v>
      </c>
      <c r="J635" s="3" t="str">
        <f>VLOOKUP(B635,'FD Salaries'!$M$2:$T$1000,6,false)</f>
        <v>DAL</v>
      </c>
      <c r="K635" s="3" t="str">
        <f>VLOOKUP(B635,'FD Salaries'!$M$2:$T$1000,7,false)</f>
        <v>GB</v>
      </c>
      <c r="L635" s="32">
        <f>VLOOKUP(K635,'FD DvP'!A$2:F$34,if(A635="D",6,if(A635="TE",5,if(A635="WR",4,if(A635="RB",3,2)))),FALSE)/VLOOKUP("AVG",'FD DvP'!$A$2:$F$34,if(A635="D",6,if(A635="TE",5,if(A635="WR",4,if(A635="RB",3,2)))),false)</f>
        <v>1.114659853</v>
      </c>
      <c r="M635" s="8">
        <f>VLOOKUP(J635,Odds!$L$2:$M$31,2,false)</f>
        <v>21.25</v>
      </c>
      <c r="N635" s="12">
        <f>VLOOKUP(if(A635="DST",K635,J635),'Avg Line'!$A$1:$B$32,2,false)</f>
        <v>31.42</v>
      </c>
      <c r="O635" s="31">
        <f t="shared" si="4"/>
        <v>0.6763208148</v>
      </c>
      <c r="P635" s="12">
        <f t="shared" si="5"/>
        <v>0.301547064</v>
      </c>
      <c r="Q635" s="12">
        <f t="shared" si="6"/>
        <v>0.06701045867</v>
      </c>
      <c r="R635" s="33" t="str">
        <f t="shared" si="7"/>
        <v>TBD</v>
      </c>
      <c r="S635" s="33" t="str">
        <f t="shared" si="8"/>
        <v>TBD</v>
      </c>
      <c r="T635" s="33" t="str">
        <f t="shared" si="9"/>
        <v>TBD</v>
      </c>
      <c r="U635" s="3" t="str">
        <f>iferror(VLOOKUP(B635,Calendar!$A$2:$C$1001,2,false),"TBD")</f>
        <v>TBD</v>
      </c>
      <c r="V635" s="3" t="str">
        <f>iferror(VLOOKUP(B635,Calendar!$A$2:$C$1001,3,false),"TBD")</f>
        <v>TBD</v>
      </c>
    </row>
    <row r="636">
      <c r="A636" s="8" t="str">
        <f>VLOOKUP(B636,'FD Salaries'!$M$2:$T$1000,8,false)</f>
        <v>WR</v>
      </c>
      <c r="B636" s="3" t="s">
        <v>710</v>
      </c>
      <c r="C636" s="12" t="str">
        <f>iferror(VLOOKUP(B636,'FD Salaries'!$M$2:$P$1000,3,false)," ")</f>
        <v/>
      </c>
      <c r="D636" s="12" t="str">
        <f>iferror(VLOOKUP(B636,'FD Salaries'!$M$2:$P$1000,4,false)," ")</f>
        <v/>
      </c>
      <c r="E636" s="12">
        <f>VLOOKUP(B636,'FD Salaries'!$M$2:$T$1000,5,false)</f>
        <v>0.3333333333</v>
      </c>
      <c r="F636" s="30">
        <f>VLOOKUP(B636,'FD Salaries'!$M$2:$N$1000,2,false)</f>
        <v>4600</v>
      </c>
      <c r="G636" s="31">
        <f t="shared" si="1"/>
        <v>9.2</v>
      </c>
      <c r="H636" s="31">
        <f t="shared" si="2"/>
        <v>13.8</v>
      </c>
      <c r="I636" s="31">
        <f t="shared" si="3"/>
        <v>18.4</v>
      </c>
      <c r="J636" s="3" t="str">
        <f>VLOOKUP(B636,'FD Salaries'!$M$2:$T$1000,6,false)</f>
        <v>WAS</v>
      </c>
      <c r="K636" s="3" t="str">
        <f>VLOOKUP(B636,'FD Salaries'!$M$2:$T$1000,7,false)</f>
        <v>PHI</v>
      </c>
      <c r="L636" s="32">
        <f>VLOOKUP(K636,'FD DvP'!A$2:F$34,if(A636="D",6,if(A636="TE",5,if(A636="WR",4,if(A636="RB",3,2)))),FALSE)/VLOOKUP("AVG",'FD DvP'!$A$2:$F$34,if(A636="D",6,if(A636="TE",5,if(A636="WR",4,if(A636="RB",3,2)))),false)</f>
        <v>0.8719259023</v>
      </c>
      <c r="M636" s="8">
        <f>VLOOKUP(J636,Odds!$L$2:$M$31,2,false)</f>
        <v>21.5</v>
      </c>
      <c r="N636" s="12">
        <f>VLOOKUP(if(A636="DST",K636,J636),'Avg Line'!$A$1:$B$32,2,false)</f>
        <v>23.65</v>
      </c>
      <c r="O636" s="31">
        <f t="shared" si="4"/>
        <v>0.9090909091</v>
      </c>
      <c r="P636" s="12">
        <f t="shared" si="5"/>
        <v>0.2642199704</v>
      </c>
      <c r="Q636" s="12">
        <f t="shared" si="6"/>
        <v>0.057439124</v>
      </c>
      <c r="R636" s="33" t="str">
        <f t="shared" si="7"/>
        <v>TBD</v>
      </c>
      <c r="S636" s="33" t="str">
        <f t="shared" si="8"/>
        <v>TBD</v>
      </c>
      <c r="T636" s="33" t="str">
        <f t="shared" si="9"/>
        <v>TBD</v>
      </c>
      <c r="U636" s="3" t="str">
        <f>iferror(VLOOKUP(B636,Calendar!$A$2:$C$1001,2,false),"TBD")</f>
        <v>TBD</v>
      </c>
      <c r="V636" s="3" t="str">
        <f>iferror(VLOOKUP(B636,Calendar!$A$2:$C$1001,3,false),"TBD")</f>
        <v>TBD</v>
      </c>
    </row>
    <row r="637">
      <c r="A637" s="8" t="str">
        <f>VLOOKUP(B637,'FD Salaries'!$M$2:$T$1000,8,false)</f>
        <v>WR</v>
      </c>
      <c r="B637" s="3" t="s">
        <v>692</v>
      </c>
      <c r="C637" s="12" t="str">
        <f>iferror(VLOOKUP(B637,'FD Salaries'!$M$2:$P$1000,3,false)," ")</f>
        <v/>
      </c>
      <c r="D637" s="12" t="str">
        <f>iferror(VLOOKUP(B637,'FD Salaries'!$M$2:$P$1000,4,false)," ")</f>
        <v/>
      </c>
      <c r="E637" s="12">
        <f>VLOOKUP(B637,'FD Salaries'!$M$2:$T$1000,5,false)</f>
        <v>0.08000000119</v>
      </c>
      <c r="F637" s="30">
        <f>VLOOKUP(B637,'FD Salaries'!$M$2:$N$1000,2,false)</f>
        <v>4500</v>
      </c>
      <c r="G637" s="31">
        <f t="shared" si="1"/>
        <v>9</v>
      </c>
      <c r="H637" s="31">
        <f t="shared" si="2"/>
        <v>13.5</v>
      </c>
      <c r="I637" s="31">
        <f t="shared" si="3"/>
        <v>18</v>
      </c>
      <c r="J637" s="3" t="str">
        <f>VLOOKUP(B637,'FD Salaries'!$M$2:$T$1000,6,false)</f>
        <v>BUF</v>
      </c>
      <c r="K637" s="3" t="str">
        <f>VLOOKUP(B637,'FD Salaries'!$M$2:$T$1000,7,false)</f>
        <v>SF</v>
      </c>
      <c r="L637" s="32">
        <f>VLOOKUP(K637,'FD DvP'!A$2:F$34,if(A637="D",6,if(A637="TE",5,if(A637="WR",4,if(A637="RB",3,2)))),FALSE)/VLOOKUP("AVG",'FD DvP'!$A$2:$F$34,if(A637="D",6,if(A637="TE",5,if(A637="WR",4,if(A637="RB",3,2)))),false)</f>
        <v>1.061002874</v>
      </c>
      <c r="M637" s="8">
        <f>VLOOKUP(J637,Odds!$L$2:$M$31,2,false)</f>
        <v>26.25</v>
      </c>
      <c r="N637" s="12">
        <f>VLOOKUP(if(A637="DST",K637,J637),'Avg Line'!$A$1:$B$32,2,false)</f>
        <v>20.75</v>
      </c>
      <c r="O637" s="31">
        <f t="shared" si="4"/>
        <v>1.265060241</v>
      </c>
      <c r="P637" s="12">
        <f t="shared" si="5"/>
        <v>0.1073786058</v>
      </c>
      <c r="Q637" s="12">
        <f t="shared" si="6"/>
        <v>0.02386191239</v>
      </c>
      <c r="R637" s="33" t="str">
        <f t="shared" si="7"/>
        <v>TBD</v>
      </c>
      <c r="S637" s="33" t="str">
        <f t="shared" si="8"/>
        <v>TBD</v>
      </c>
      <c r="T637" s="33" t="str">
        <f t="shared" si="9"/>
        <v>TBD</v>
      </c>
      <c r="U637" s="3" t="str">
        <f>iferror(VLOOKUP(B637,Calendar!$A$2:$C$1001,2,false),"TBD")</f>
        <v>TBD</v>
      </c>
      <c r="V637" s="3" t="str">
        <f>iferror(VLOOKUP(B637,Calendar!$A$2:$C$1001,3,false),"TBD")</f>
        <v>TBD</v>
      </c>
    </row>
    <row r="638">
      <c r="A638" s="8" t="str">
        <f>VLOOKUP(B638,'FD Salaries'!$M$2:$T$1000,8,false)</f>
        <v>WR</v>
      </c>
      <c r="B638" s="3" t="s">
        <v>876</v>
      </c>
      <c r="C638" s="12" t="str">
        <f>iferror(VLOOKUP(B638,'FD Salaries'!$M$2:$P$1000,3,false)," ")</f>
        <v/>
      </c>
      <c r="D638" s="12" t="str">
        <f>iferror(VLOOKUP(B638,'FD Salaries'!$M$2:$P$1000,4,false)," ")</f>
        <v/>
      </c>
      <c r="E638" s="12">
        <f>VLOOKUP(B638,'FD Salaries'!$M$2:$T$1000,5,false)</f>
        <v>0</v>
      </c>
      <c r="F638" s="30">
        <f>VLOOKUP(B638,'FD Salaries'!$M$2:$N$1000,2,false)</f>
        <v>4500</v>
      </c>
      <c r="G638" s="31">
        <f t="shared" si="1"/>
        <v>9</v>
      </c>
      <c r="H638" s="31">
        <f t="shared" si="2"/>
        <v>13.5</v>
      </c>
      <c r="I638" s="31">
        <f t="shared" si="3"/>
        <v>18</v>
      </c>
      <c r="J638" s="3" t="str">
        <f>VLOOKUP(B638,'FD Salaries'!$M$2:$T$1000,6,false)</f>
        <v>ATL</v>
      </c>
      <c r="K638" s="3" t="str">
        <f>VLOOKUP(B638,'FD Salaries'!$M$2:$T$1000,7,false)</f>
        <v>SEA</v>
      </c>
      <c r="L638" s="32">
        <f>VLOOKUP(K638,'FD DvP'!A$2:F$34,if(A638="D",6,if(A638="TE",5,if(A638="WR",4,if(A638="RB",3,2)))),FALSE)/VLOOKUP("AVG",'FD DvP'!$A$2:$F$34,if(A638="D",6,if(A638="TE",5,if(A638="WR",4,if(A638="RB",3,2)))),false)</f>
        <v>0.7371446822</v>
      </c>
      <c r="M638" s="8">
        <f>VLOOKUP(J638,Odds!$L$2:$M$31,2,false)</f>
        <v>20</v>
      </c>
      <c r="N638" s="12">
        <f>VLOOKUP(if(A638="DST",K638,J638),'Avg Line'!$A$1:$B$32,2,false)</f>
        <v>23.1</v>
      </c>
      <c r="O638" s="31">
        <f t="shared" si="4"/>
        <v>0.8658008658</v>
      </c>
      <c r="P638" s="12">
        <f t="shared" si="5"/>
        <v>0</v>
      </c>
      <c r="Q638" s="12">
        <f t="shared" si="6"/>
        <v>0</v>
      </c>
      <c r="R638" s="33" t="str">
        <f t="shared" si="7"/>
        <v>TBD</v>
      </c>
      <c r="S638" s="33" t="str">
        <f t="shared" si="8"/>
        <v>TBD</v>
      </c>
      <c r="T638" s="33" t="str">
        <f t="shared" si="9"/>
        <v>TBD</v>
      </c>
      <c r="U638" s="3" t="str">
        <f>iferror(VLOOKUP(B638,Calendar!$A$2:$C$1001,2,false),"TBD")</f>
        <v>TBD</v>
      </c>
      <c r="V638" s="3" t="str">
        <f>iferror(VLOOKUP(B638,Calendar!$A$2:$C$1001,3,false),"TBD")</f>
        <v>TBD</v>
      </c>
    </row>
    <row r="639">
      <c r="A639" s="8" t="str">
        <f>VLOOKUP(B639,'FD Salaries'!$M$2:$T$1000,8,false)</f>
        <v>WR</v>
      </c>
      <c r="B639" s="3" t="s">
        <v>2618</v>
      </c>
      <c r="C639" s="12" t="str">
        <f>iferror(VLOOKUP(B639,'FD Salaries'!$M$2:$P$1000,3,false)," ")</f>
        <v>O</v>
      </c>
      <c r="D639" s="12" t="str">
        <f>iferror(VLOOKUP(B639,'FD Salaries'!$M$2:$P$1000,4,false)," ")</f>
        <v>Pelvis</v>
      </c>
      <c r="E639" s="12">
        <f>VLOOKUP(B639,'FD Salaries'!$M$2:$T$1000,5,false)</f>
        <v>0</v>
      </c>
      <c r="F639" s="30">
        <f>VLOOKUP(B639,'FD Salaries'!$M$2:$N$1000,2,false)</f>
        <v>4500</v>
      </c>
      <c r="G639" s="31">
        <f t="shared" si="1"/>
        <v>9</v>
      </c>
      <c r="H639" s="31">
        <f t="shared" si="2"/>
        <v>13.5</v>
      </c>
      <c r="I639" s="31">
        <f t="shared" si="3"/>
        <v>18</v>
      </c>
      <c r="J639" s="3" t="str">
        <f>VLOOKUP(B639,'FD Salaries'!$M$2:$T$1000,6,false)</f>
        <v>BUF</v>
      </c>
      <c r="K639" s="3" t="str">
        <f>VLOOKUP(B639,'FD Salaries'!$M$2:$T$1000,7,false)</f>
        <v>SF</v>
      </c>
      <c r="L639" s="32">
        <f>VLOOKUP(K639,'FD DvP'!A$2:F$34,if(A639="D",6,if(A639="TE",5,if(A639="WR",4,if(A639="RB",3,2)))),FALSE)/VLOOKUP("AVG",'FD DvP'!$A$2:$F$34,if(A639="D",6,if(A639="TE",5,if(A639="WR",4,if(A639="RB",3,2)))),false)</f>
        <v>1.061002874</v>
      </c>
      <c r="M639" s="8">
        <f>VLOOKUP(J639,Odds!$L$2:$M$31,2,false)</f>
        <v>26.25</v>
      </c>
      <c r="N639" s="12">
        <f>VLOOKUP(if(A639="DST",K639,J639),'Avg Line'!$A$1:$B$32,2,false)</f>
        <v>20.75</v>
      </c>
      <c r="O639" s="31">
        <f t="shared" si="4"/>
        <v>1.265060241</v>
      </c>
      <c r="P639" s="12">
        <f t="shared" si="5"/>
        <v>0</v>
      </c>
      <c r="Q639" s="12">
        <f t="shared" si="6"/>
        <v>0</v>
      </c>
      <c r="R639" s="33" t="str">
        <f t="shared" si="7"/>
        <v>TBD</v>
      </c>
      <c r="S639" s="33" t="str">
        <f t="shared" si="8"/>
        <v>TBD</v>
      </c>
      <c r="T639" s="33" t="str">
        <f t="shared" si="9"/>
        <v>TBD</v>
      </c>
      <c r="U639" s="3" t="str">
        <f>iferror(VLOOKUP(B639,Calendar!$A$2:$C$1001,2,false),"TBD")</f>
        <v>TBD</v>
      </c>
      <c r="V639" s="3" t="str">
        <f>iferror(VLOOKUP(B639,Calendar!$A$2:$C$1001,3,false),"TBD")</f>
        <v>TBD</v>
      </c>
    </row>
    <row r="640">
      <c r="A640" s="8" t="str">
        <f>VLOOKUP(B640,'FD Salaries'!$M$2:$T$1000,8,false)</f>
        <v>WR</v>
      </c>
      <c r="B640" s="3" t="s">
        <v>768</v>
      </c>
      <c r="C640" s="12" t="str">
        <f>iferror(VLOOKUP(B640,'FD Salaries'!$M$2:$P$1000,3,false)," ")</f>
        <v/>
      </c>
      <c r="D640" s="12" t="str">
        <f>iferror(VLOOKUP(B640,'FD Salaries'!$M$2:$P$1000,4,false)," ")</f>
        <v/>
      </c>
      <c r="E640" s="12">
        <f>VLOOKUP(B640,'FD Salaries'!$M$2:$T$1000,5,false)</f>
        <v>0</v>
      </c>
      <c r="F640" s="30">
        <f>VLOOKUP(B640,'FD Salaries'!$M$2:$N$1000,2,false)</f>
        <v>4500</v>
      </c>
      <c r="G640" s="31">
        <f t="shared" si="1"/>
        <v>9</v>
      </c>
      <c r="H640" s="31">
        <f t="shared" si="2"/>
        <v>13.5</v>
      </c>
      <c r="I640" s="31">
        <f t="shared" si="3"/>
        <v>18</v>
      </c>
      <c r="J640" s="3" t="str">
        <f>VLOOKUP(B640,'FD Salaries'!$M$2:$T$1000,6,false)</f>
        <v>CAR</v>
      </c>
      <c r="K640" s="3" t="str">
        <f>VLOOKUP(B640,'FD Salaries'!$M$2:$T$1000,7,false)</f>
        <v>NO</v>
      </c>
      <c r="L640" s="32">
        <f>VLOOKUP(K640,'FD DvP'!A$2:F$34,if(A640="D",6,if(A640="TE",5,if(A640="WR",4,if(A640="RB",3,2)))),FALSE)/VLOOKUP("AVG",'FD DvP'!$A$2:$F$34,if(A640="D",6,if(A640="TE",5,if(A640="WR",4,if(A640="RB",3,2)))),false)</f>
        <v>1.082721175</v>
      </c>
      <c r="M640" s="8">
        <f>VLOOKUP(J640,Odds!$L$2:$M$31,2,false)</f>
        <v>25.5</v>
      </c>
      <c r="N640" s="12">
        <f>VLOOKUP(if(A640="DST",K640,J640),'Avg Line'!$A$1:$B$32,2,false)</f>
        <v>25</v>
      </c>
      <c r="O640" s="31">
        <f t="shared" si="4"/>
        <v>1.02</v>
      </c>
      <c r="P640" s="12">
        <f t="shared" si="5"/>
        <v>0</v>
      </c>
      <c r="Q640" s="12">
        <f t="shared" si="6"/>
        <v>0</v>
      </c>
      <c r="R640" s="33" t="str">
        <f t="shared" si="7"/>
        <v>TBD</v>
      </c>
      <c r="S640" s="33" t="str">
        <f t="shared" si="8"/>
        <v>TBD</v>
      </c>
      <c r="T640" s="33" t="str">
        <f t="shared" si="9"/>
        <v>TBD</v>
      </c>
      <c r="U640" s="3" t="str">
        <f>iferror(VLOOKUP(B640,Calendar!$A$2:$C$1001,2,false),"TBD")</f>
        <v>TBD</v>
      </c>
      <c r="V640" s="3" t="str">
        <f>iferror(VLOOKUP(B640,Calendar!$A$2:$C$1001,3,false),"TBD")</f>
        <v>TBD</v>
      </c>
    </row>
    <row r="641">
      <c r="A641" s="8" t="str">
        <f>VLOOKUP(B641,'FD Salaries'!$M$2:$T$1000,8,false)</f>
        <v>WR</v>
      </c>
      <c r="B641" s="3" t="s">
        <v>2619</v>
      </c>
      <c r="C641" s="12" t="str">
        <f>iferror(VLOOKUP(B641,'FD Salaries'!$M$2:$P$1000,3,false)," ")</f>
        <v/>
      </c>
      <c r="D641" s="12" t="str">
        <f>iferror(VLOOKUP(B641,'FD Salaries'!$M$2:$P$1000,4,false)," ")</f>
        <v/>
      </c>
      <c r="E641" s="12">
        <f>VLOOKUP(B641,'FD Salaries'!$M$2:$T$1000,5,false)</f>
        <v>0</v>
      </c>
      <c r="F641" s="30">
        <f>VLOOKUP(B641,'FD Salaries'!$M$2:$N$1000,2,false)</f>
        <v>4500</v>
      </c>
      <c r="G641" s="31">
        <f t="shared" si="1"/>
        <v>9</v>
      </c>
      <c r="H641" s="31">
        <f t="shared" si="2"/>
        <v>13.5</v>
      </c>
      <c r="I641" s="31">
        <f t="shared" si="3"/>
        <v>18</v>
      </c>
      <c r="J641" s="3" t="str">
        <f>VLOOKUP(B641,'FD Salaries'!$M$2:$T$1000,6,false)</f>
        <v>CAR</v>
      </c>
      <c r="K641" s="3" t="str">
        <f>VLOOKUP(B641,'FD Salaries'!$M$2:$T$1000,7,false)</f>
        <v>NO</v>
      </c>
      <c r="L641" s="32">
        <f>VLOOKUP(K641,'FD DvP'!A$2:F$34,if(A641="D",6,if(A641="TE",5,if(A641="WR",4,if(A641="RB",3,2)))),FALSE)/VLOOKUP("AVG",'FD DvP'!$A$2:$F$34,if(A641="D",6,if(A641="TE",5,if(A641="WR",4,if(A641="RB",3,2)))),false)</f>
        <v>1.082721175</v>
      </c>
      <c r="M641" s="8">
        <f>VLOOKUP(J641,Odds!$L$2:$M$31,2,false)</f>
        <v>25.5</v>
      </c>
      <c r="N641" s="12">
        <f>VLOOKUP(if(A641="DST",K641,J641),'Avg Line'!$A$1:$B$32,2,false)</f>
        <v>25</v>
      </c>
      <c r="O641" s="31">
        <f t="shared" si="4"/>
        <v>1.02</v>
      </c>
      <c r="P641" s="12">
        <f t="shared" si="5"/>
        <v>0</v>
      </c>
      <c r="Q641" s="12">
        <f t="shared" si="6"/>
        <v>0</v>
      </c>
      <c r="R641" s="33" t="str">
        <f t="shared" si="7"/>
        <v>TBD</v>
      </c>
      <c r="S641" s="33" t="str">
        <f t="shared" si="8"/>
        <v>TBD</v>
      </c>
      <c r="T641" s="33" t="str">
        <f t="shared" si="9"/>
        <v>TBD</v>
      </c>
      <c r="U641" s="3" t="str">
        <f>iferror(VLOOKUP(B641,Calendar!$A$2:$C$1001,2,false),"TBD")</f>
        <v>TBD</v>
      </c>
      <c r="V641" s="3" t="str">
        <f>iferror(VLOOKUP(B641,Calendar!$A$2:$C$1001,3,false),"TBD")</f>
        <v>TBD</v>
      </c>
    </row>
    <row r="642">
      <c r="A642" s="8" t="str">
        <f>VLOOKUP(B642,'FD Salaries'!$M$2:$T$1000,8,false)</f>
        <v>WR</v>
      </c>
      <c r="B642" s="3" t="s">
        <v>785</v>
      </c>
      <c r="C642" s="12" t="str">
        <f>iferror(VLOOKUP(B642,'FD Salaries'!$M$2:$P$1000,3,false)," ")</f>
        <v/>
      </c>
      <c r="D642" s="12" t="str">
        <f>iferror(VLOOKUP(B642,'FD Salaries'!$M$2:$P$1000,4,false)," ")</f>
        <v/>
      </c>
      <c r="E642" s="12">
        <f>VLOOKUP(B642,'FD Salaries'!$M$2:$T$1000,5,false)</f>
        <v>0</v>
      </c>
      <c r="F642" s="30">
        <f>VLOOKUP(B642,'FD Salaries'!$M$2:$N$1000,2,false)</f>
        <v>4500</v>
      </c>
      <c r="G642" s="31">
        <f t="shared" si="1"/>
        <v>9</v>
      </c>
      <c r="H642" s="31">
        <f t="shared" si="2"/>
        <v>13.5</v>
      </c>
      <c r="I642" s="31">
        <f t="shared" si="3"/>
        <v>18</v>
      </c>
      <c r="J642" s="3" t="str">
        <f>VLOOKUP(B642,'FD Salaries'!$M$2:$T$1000,6,false)</f>
        <v>CHI</v>
      </c>
      <c r="K642" s="3" t="str">
        <f>VLOOKUP(B642,'FD Salaries'!$M$2:$T$1000,7,false)</f>
        <v>JAC</v>
      </c>
      <c r="L642" s="32">
        <f>VLOOKUP(K642,'FD DvP'!A$2:F$34,if(A642="D",6,if(A642="TE",5,if(A642="WR",4,if(A642="RB",3,2)))),FALSE)/VLOOKUP("AVG",'FD DvP'!$A$2:$F$34,if(A642="D",6,if(A642="TE",5,if(A642="WR",4,if(A642="RB",3,2)))),false)</f>
        <v>1.065154903</v>
      </c>
      <c r="M642" s="8">
        <f>VLOOKUP(J642,Odds!$L$2:$M$31,2,false)</f>
        <v>24.5</v>
      </c>
      <c r="N642" s="12">
        <f>VLOOKUP(if(A642="DST",K642,J642),'Avg Line'!$A$1:$B$32,2,false)</f>
        <v>26.19</v>
      </c>
      <c r="O642" s="31">
        <f t="shared" si="4"/>
        <v>0.935471554</v>
      </c>
      <c r="P642" s="12">
        <f t="shared" si="5"/>
        <v>0</v>
      </c>
      <c r="Q642" s="12">
        <f t="shared" si="6"/>
        <v>0</v>
      </c>
      <c r="R642" s="33" t="str">
        <f t="shared" si="7"/>
        <v>TBD</v>
      </c>
      <c r="S642" s="33" t="str">
        <f t="shared" si="8"/>
        <v>TBD</v>
      </c>
      <c r="T642" s="33" t="str">
        <f t="shared" si="9"/>
        <v>TBD</v>
      </c>
      <c r="U642" s="3" t="str">
        <f>iferror(VLOOKUP(B642,Calendar!$A$2:$C$1001,2,false),"TBD")</f>
        <v>TBD</v>
      </c>
      <c r="V642" s="3" t="str">
        <f>iferror(VLOOKUP(B642,Calendar!$A$2:$C$1001,3,false),"TBD")</f>
        <v>TBD</v>
      </c>
    </row>
    <row r="643">
      <c r="A643" s="8" t="str">
        <f>VLOOKUP(B643,'FD Salaries'!$M$2:$T$1000,8,false)</f>
        <v>WR</v>
      </c>
      <c r="B643" s="3" t="s">
        <v>2620</v>
      </c>
      <c r="C643" s="12" t="str">
        <f>iferror(VLOOKUP(B643,'FD Salaries'!$M$2:$P$1000,3,false)," ")</f>
        <v/>
      </c>
      <c r="D643" s="12" t="str">
        <f>iferror(VLOOKUP(B643,'FD Salaries'!$M$2:$P$1000,4,false)," ")</f>
        <v/>
      </c>
      <c r="E643" s="12">
        <f>VLOOKUP(B643,'FD Salaries'!$M$2:$T$1000,5,false)</f>
        <v>0</v>
      </c>
      <c r="F643" s="30">
        <f>VLOOKUP(B643,'FD Salaries'!$M$2:$N$1000,2,false)</f>
        <v>4500</v>
      </c>
      <c r="G643" s="31">
        <f t="shared" si="1"/>
        <v>9</v>
      </c>
      <c r="H643" s="31">
        <f t="shared" si="2"/>
        <v>13.5</v>
      </c>
      <c r="I643" s="31">
        <f t="shared" si="3"/>
        <v>18</v>
      </c>
      <c r="J643" s="3" t="str">
        <f>VLOOKUP(B643,'FD Salaries'!$M$2:$T$1000,6,false)</f>
        <v>CHI</v>
      </c>
      <c r="K643" s="3" t="str">
        <f>VLOOKUP(B643,'FD Salaries'!$M$2:$T$1000,7,false)</f>
        <v>JAC</v>
      </c>
      <c r="L643" s="32">
        <f>VLOOKUP(K643,'FD DvP'!A$2:F$34,if(A643="D",6,if(A643="TE",5,if(A643="WR",4,if(A643="RB",3,2)))),FALSE)/VLOOKUP("AVG",'FD DvP'!$A$2:$F$34,if(A643="D",6,if(A643="TE",5,if(A643="WR",4,if(A643="RB",3,2)))),false)</f>
        <v>1.065154903</v>
      </c>
      <c r="M643" s="8">
        <f>VLOOKUP(J643,Odds!$L$2:$M$31,2,false)</f>
        <v>24.5</v>
      </c>
      <c r="N643" s="12">
        <f>VLOOKUP(if(A643="DST",K643,J643),'Avg Line'!$A$1:$B$32,2,false)</f>
        <v>26.19</v>
      </c>
      <c r="O643" s="31">
        <f t="shared" si="4"/>
        <v>0.935471554</v>
      </c>
      <c r="P643" s="12">
        <f t="shared" si="5"/>
        <v>0</v>
      </c>
      <c r="Q643" s="12">
        <f t="shared" si="6"/>
        <v>0</v>
      </c>
      <c r="R643" s="33" t="str">
        <f t="shared" si="7"/>
        <v>TBD</v>
      </c>
      <c r="S643" s="33" t="str">
        <f t="shared" si="8"/>
        <v>TBD</v>
      </c>
      <c r="T643" s="33" t="str">
        <f t="shared" si="9"/>
        <v>TBD</v>
      </c>
      <c r="U643" s="3" t="str">
        <f>iferror(VLOOKUP(B643,Calendar!$A$2:$C$1001,2,false),"TBD")</f>
        <v>TBD</v>
      </c>
      <c r="V643" s="3" t="str">
        <f>iferror(VLOOKUP(B643,Calendar!$A$2:$C$1001,3,false),"TBD")</f>
        <v>TBD</v>
      </c>
    </row>
    <row r="644">
      <c r="A644" s="8" t="str">
        <f>VLOOKUP(B644,'FD Salaries'!$M$2:$T$1000,8,false)</f>
        <v>WR</v>
      </c>
      <c r="B644" s="3" t="s">
        <v>2621</v>
      </c>
      <c r="C644" s="12" t="str">
        <f>iferror(VLOOKUP(B644,'FD Salaries'!$M$2:$P$1000,3,false)," ")</f>
        <v/>
      </c>
      <c r="D644" s="12" t="str">
        <f>iferror(VLOOKUP(B644,'FD Salaries'!$M$2:$P$1000,4,false)," ")</f>
        <v/>
      </c>
      <c r="E644" s="12">
        <f>VLOOKUP(B644,'FD Salaries'!$M$2:$T$1000,5,false)</f>
        <v>0</v>
      </c>
      <c r="F644" s="30">
        <f>VLOOKUP(B644,'FD Salaries'!$M$2:$N$1000,2,false)</f>
        <v>4500</v>
      </c>
      <c r="G644" s="31">
        <f t="shared" si="1"/>
        <v>9</v>
      </c>
      <c r="H644" s="31">
        <f t="shared" si="2"/>
        <v>13.5</v>
      </c>
      <c r="I644" s="31">
        <f t="shared" si="3"/>
        <v>18</v>
      </c>
      <c r="J644" s="3" t="str">
        <f>VLOOKUP(B644,'FD Salaries'!$M$2:$T$1000,6,false)</f>
        <v>CHI</v>
      </c>
      <c r="K644" s="3" t="str">
        <f>VLOOKUP(B644,'FD Salaries'!$M$2:$T$1000,7,false)</f>
        <v>JAC</v>
      </c>
      <c r="L644" s="32">
        <f>VLOOKUP(K644,'FD DvP'!A$2:F$34,if(A644="D",6,if(A644="TE",5,if(A644="WR",4,if(A644="RB",3,2)))),FALSE)/VLOOKUP("AVG",'FD DvP'!$A$2:$F$34,if(A644="D",6,if(A644="TE",5,if(A644="WR",4,if(A644="RB",3,2)))),false)</f>
        <v>1.065154903</v>
      </c>
      <c r="M644" s="8">
        <f>VLOOKUP(J644,Odds!$L$2:$M$31,2,false)</f>
        <v>24.5</v>
      </c>
      <c r="N644" s="12">
        <f>VLOOKUP(if(A644="DST",K644,J644),'Avg Line'!$A$1:$B$32,2,false)</f>
        <v>26.19</v>
      </c>
      <c r="O644" s="31">
        <f t="shared" si="4"/>
        <v>0.935471554</v>
      </c>
      <c r="P644" s="12">
        <f t="shared" si="5"/>
        <v>0</v>
      </c>
      <c r="Q644" s="12">
        <f t="shared" si="6"/>
        <v>0</v>
      </c>
      <c r="R644" s="33" t="str">
        <f t="shared" si="7"/>
        <v>TBD</v>
      </c>
      <c r="S644" s="33" t="str">
        <f t="shared" si="8"/>
        <v>TBD</v>
      </c>
      <c r="T644" s="33" t="str">
        <f t="shared" si="9"/>
        <v>TBD</v>
      </c>
      <c r="U644" s="3" t="str">
        <f>iferror(VLOOKUP(B644,Calendar!$A$2:$C$1001,2,false),"TBD")</f>
        <v>TBD</v>
      </c>
      <c r="V644" s="3" t="str">
        <f>iferror(VLOOKUP(B644,Calendar!$A$2:$C$1001,3,false),"TBD")</f>
        <v>TBD</v>
      </c>
    </row>
    <row r="645">
      <c r="A645" s="8" t="str">
        <f>VLOOKUP(B645,'FD Salaries'!$M$2:$T$1000,8,false)</f>
        <v>WR</v>
      </c>
      <c r="B645" s="3" t="s">
        <v>848</v>
      </c>
      <c r="C645" s="12" t="str">
        <f>iferror(VLOOKUP(B645,'FD Salaries'!$M$2:$P$1000,3,false)," ")</f>
        <v/>
      </c>
      <c r="D645" s="12" t="str">
        <f>iferror(VLOOKUP(B645,'FD Salaries'!$M$2:$P$1000,4,false)," ")</f>
        <v/>
      </c>
      <c r="E645" s="12">
        <f>VLOOKUP(B645,'FD Salaries'!$M$2:$T$1000,5,false)</f>
        <v>0</v>
      </c>
      <c r="F645" s="30">
        <f>VLOOKUP(B645,'FD Salaries'!$M$2:$N$1000,2,false)</f>
        <v>4500</v>
      </c>
      <c r="G645" s="31">
        <f t="shared" si="1"/>
        <v>9</v>
      </c>
      <c r="H645" s="31">
        <f t="shared" si="2"/>
        <v>13.5</v>
      </c>
      <c r="I645" s="31">
        <f t="shared" si="3"/>
        <v>18</v>
      </c>
      <c r="J645" s="3" t="str">
        <f>VLOOKUP(B645,'FD Salaries'!$M$2:$T$1000,6,false)</f>
        <v>CIN</v>
      </c>
      <c r="K645" s="3" t="str">
        <f>VLOOKUP(B645,'FD Salaries'!$M$2:$T$1000,7,false)</f>
        <v>NE</v>
      </c>
      <c r="L645" s="32">
        <f>VLOOKUP(K645,'FD DvP'!A$2:F$34,if(A645="D",6,if(A645="TE",5,if(A645="WR",4,if(A645="RB",3,2)))),FALSE)/VLOOKUP("AVG",'FD DvP'!$A$2:$F$34,if(A645="D",6,if(A645="TE",5,if(A645="WR",4,if(A645="RB",3,2)))),false)</f>
        <v>0.9396358991</v>
      </c>
      <c r="M645" s="8">
        <f>VLOOKUP(J645,Odds!$L$2:$M$31,2,false)</f>
        <v>19</v>
      </c>
      <c r="N645" s="12">
        <f>VLOOKUP(if(A645="DST",K645,J645),'Avg Line'!$A$1:$B$32,2,false)</f>
        <v>23.35</v>
      </c>
      <c r="O645" s="31">
        <f t="shared" si="4"/>
        <v>0.8137044968</v>
      </c>
      <c r="P645" s="12">
        <f t="shared" si="5"/>
        <v>0</v>
      </c>
      <c r="Q645" s="12">
        <f t="shared" si="6"/>
        <v>0</v>
      </c>
      <c r="R645" s="33" t="str">
        <f t="shared" si="7"/>
        <v>TBD</v>
      </c>
      <c r="S645" s="33" t="str">
        <f t="shared" si="8"/>
        <v>TBD</v>
      </c>
      <c r="T645" s="33" t="str">
        <f t="shared" si="9"/>
        <v>TBD</v>
      </c>
      <c r="U645" s="3" t="str">
        <f>iferror(VLOOKUP(B645,Calendar!$A$2:$C$1001,2,false),"TBD")</f>
        <v>TBD</v>
      </c>
      <c r="V645" s="3" t="str">
        <f>iferror(VLOOKUP(B645,Calendar!$A$2:$C$1001,3,false),"TBD")</f>
        <v>TBD</v>
      </c>
    </row>
    <row r="646">
      <c r="A646" s="8" t="str">
        <f>VLOOKUP(B646,'FD Salaries'!$M$2:$T$1000,8,false)</f>
        <v>WR</v>
      </c>
      <c r="B646" s="3" t="s">
        <v>738</v>
      </c>
      <c r="C646" s="12" t="str">
        <f>iferror(VLOOKUP(B646,'FD Salaries'!$M$2:$P$1000,3,false)," ")</f>
        <v/>
      </c>
      <c r="D646" s="12" t="str">
        <f>iferror(VLOOKUP(B646,'FD Salaries'!$M$2:$P$1000,4,false)," ")</f>
        <v/>
      </c>
      <c r="E646" s="12">
        <f>VLOOKUP(B646,'FD Salaries'!$M$2:$T$1000,5,false)</f>
        <v>0</v>
      </c>
      <c r="F646" s="30">
        <f>VLOOKUP(B646,'FD Salaries'!$M$2:$N$1000,2,false)</f>
        <v>4500</v>
      </c>
      <c r="G646" s="31">
        <f t="shared" si="1"/>
        <v>9</v>
      </c>
      <c r="H646" s="31">
        <f t="shared" si="2"/>
        <v>13.5</v>
      </c>
      <c r="I646" s="31">
        <f t="shared" si="3"/>
        <v>18</v>
      </c>
      <c r="J646" s="3" t="str">
        <f>VLOOKUP(B646,'FD Salaries'!$M$2:$T$1000,6,false)</f>
        <v>CLE</v>
      </c>
      <c r="K646" s="3" t="str">
        <f>VLOOKUP(B646,'FD Salaries'!$M$2:$T$1000,7,false)</f>
        <v>TEN</v>
      </c>
      <c r="L646" s="32">
        <f>VLOOKUP(K646,'FD DvP'!A$2:F$34,if(A646="D",6,if(A646="TE",5,if(A646="WR",4,if(A646="RB",3,2)))),FALSE)/VLOOKUP("AVG",'FD DvP'!$A$2:$F$34,if(A646="D",6,if(A646="TE",5,if(A646="WR",4,if(A646="RB",3,2)))),false)</f>
        <v>0.8827850527</v>
      </c>
      <c r="M646" s="8">
        <f>VLOOKUP(J646,Odds!$L$2:$M$31,2,false)</f>
        <v>19.25</v>
      </c>
      <c r="N646" s="12">
        <f>VLOOKUP(if(A646="DST",K646,J646),'Avg Line'!$A$1:$B$32,2,false)</f>
        <v>18.5</v>
      </c>
      <c r="O646" s="31">
        <f t="shared" si="4"/>
        <v>1.040540541</v>
      </c>
      <c r="P646" s="12">
        <f t="shared" si="5"/>
        <v>0</v>
      </c>
      <c r="Q646" s="12">
        <f t="shared" si="6"/>
        <v>0</v>
      </c>
      <c r="R646" s="33" t="str">
        <f t="shared" si="7"/>
        <v>TBD</v>
      </c>
      <c r="S646" s="33" t="str">
        <f t="shared" si="8"/>
        <v>TBD</v>
      </c>
      <c r="T646" s="33" t="str">
        <f t="shared" si="9"/>
        <v>TBD</v>
      </c>
      <c r="U646" s="3" t="str">
        <f>iferror(VLOOKUP(B646,Calendar!$A$2:$C$1001,2,false),"TBD")</f>
        <v>TBD</v>
      </c>
      <c r="V646" s="3" t="str">
        <f>iferror(VLOOKUP(B646,Calendar!$A$2:$C$1001,3,false),"TBD")</f>
        <v>TBD</v>
      </c>
    </row>
    <row r="647">
      <c r="A647" s="8" t="str">
        <f>VLOOKUP(B647,'FD Salaries'!$M$2:$T$1000,8,false)</f>
        <v>WR</v>
      </c>
      <c r="B647" s="3" t="s">
        <v>2622</v>
      </c>
      <c r="C647" s="12" t="str">
        <f>iferror(VLOOKUP(B647,'FD Salaries'!$M$2:$P$1000,3,false)," ")</f>
        <v>IR</v>
      </c>
      <c r="D647" s="12" t="str">
        <f>iferror(VLOOKUP(B647,'FD Salaries'!$M$2:$P$1000,4,false)," ")</f>
        <v>Leg</v>
      </c>
      <c r="E647" s="12">
        <f>VLOOKUP(B647,'FD Salaries'!$M$2:$T$1000,5,false)</f>
        <v>0</v>
      </c>
      <c r="F647" s="30">
        <f>VLOOKUP(B647,'FD Salaries'!$M$2:$N$1000,2,false)</f>
        <v>4500</v>
      </c>
      <c r="G647" s="31">
        <f t="shared" si="1"/>
        <v>9</v>
      </c>
      <c r="H647" s="31">
        <f t="shared" si="2"/>
        <v>13.5</v>
      </c>
      <c r="I647" s="31">
        <f t="shared" si="3"/>
        <v>18</v>
      </c>
      <c r="J647" s="3" t="str">
        <f>VLOOKUP(B647,'FD Salaries'!$M$2:$T$1000,6,false)</f>
        <v>CLE</v>
      </c>
      <c r="K647" s="3" t="str">
        <f>VLOOKUP(B647,'FD Salaries'!$M$2:$T$1000,7,false)</f>
        <v>TEN</v>
      </c>
      <c r="L647" s="32">
        <f>VLOOKUP(K647,'FD DvP'!A$2:F$34,if(A647="D",6,if(A647="TE",5,if(A647="WR",4,if(A647="RB",3,2)))),FALSE)/VLOOKUP("AVG",'FD DvP'!$A$2:$F$34,if(A647="D",6,if(A647="TE",5,if(A647="WR",4,if(A647="RB",3,2)))),false)</f>
        <v>0.8827850527</v>
      </c>
      <c r="M647" s="8">
        <f>VLOOKUP(J647,Odds!$L$2:$M$31,2,false)</f>
        <v>19.25</v>
      </c>
      <c r="N647" s="12">
        <f>VLOOKUP(if(A647="DST",K647,J647),'Avg Line'!$A$1:$B$32,2,false)</f>
        <v>18.5</v>
      </c>
      <c r="O647" s="31">
        <f t="shared" si="4"/>
        <v>1.040540541</v>
      </c>
      <c r="P647" s="12">
        <f t="shared" si="5"/>
        <v>0</v>
      </c>
      <c r="Q647" s="12">
        <f t="shared" si="6"/>
        <v>0</v>
      </c>
      <c r="R647" s="33" t="str">
        <f t="shared" si="7"/>
        <v>TBD</v>
      </c>
      <c r="S647" s="33" t="str">
        <f t="shared" si="8"/>
        <v>TBD</v>
      </c>
      <c r="T647" s="33" t="str">
        <f t="shared" si="9"/>
        <v>TBD</v>
      </c>
      <c r="U647" s="3" t="str">
        <f>iferror(VLOOKUP(B647,Calendar!$A$2:$C$1001,2,false),"TBD")</f>
        <v>TBD</v>
      </c>
      <c r="V647" s="3" t="str">
        <f>iferror(VLOOKUP(B647,Calendar!$A$2:$C$1001,3,false),"TBD")</f>
        <v>TBD</v>
      </c>
    </row>
    <row r="648">
      <c r="A648" s="8" t="str">
        <f>VLOOKUP(B648,'FD Salaries'!$M$2:$T$1000,8,false)</f>
        <v>WR</v>
      </c>
      <c r="B648" s="3" t="s">
        <v>2623</v>
      </c>
      <c r="C648" s="12" t="str">
        <f>iferror(VLOOKUP(B648,'FD Salaries'!$M$2:$P$1000,3,false)," ")</f>
        <v/>
      </c>
      <c r="D648" s="12" t="str">
        <f>iferror(VLOOKUP(B648,'FD Salaries'!$M$2:$P$1000,4,false)," ")</f>
        <v/>
      </c>
      <c r="E648" s="12">
        <f>VLOOKUP(B648,'FD Salaries'!$M$2:$T$1000,5,false)</f>
        <v>0</v>
      </c>
      <c r="F648" s="30">
        <f>VLOOKUP(B648,'FD Salaries'!$M$2:$N$1000,2,false)</f>
        <v>4500</v>
      </c>
      <c r="G648" s="31">
        <f t="shared" si="1"/>
        <v>9</v>
      </c>
      <c r="H648" s="31">
        <f t="shared" si="2"/>
        <v>13.5</v>
      </c>
      <c r="I648" s="31">
        <f t="shared" si="3"/>
        <v>18</v>
      </c>
      <c r="J648" s="3" t="str">
        <f>VLOOKUP(B648,'FD Salaries'!$M$2:$T$1000,6,false)</f>
        <v>CLE</v>
      </c>
      <c r="K648" s="3" t="str">
        <f>VLOOKUP(B648,'FD Salaries'!$M$2:$T$1000,7,false)</f>
        <v>TEN</v>
      </c>
      <c r="L648" s="32">
        <f>VLOOKUP(K648,'FD DvP'!A$2:F$34,if(A648="D",6,if(A648="TE",5,if(A648="WR",4,if(A648="RB",3,2)))),FALSE)/VLOOKUP("AVG",'FD DvP'!$A$2:$F$34,if(A648="D",6,if(A648="TE",5,if(A648="WR",4,if(A648="RB",3,2)))),false)</f>
        <v>0.8827850527</v>
      </c>
      <c r="M648" s="8">
        <f>VLOOKUP(J648,Odds!$L$2:$M$31,2,false)</f>
        <v>19.25</v>
      </c>
      <c r="N648" s="12">
        <f>VLOOKUP(if(A648="DST",K648,J648),'Avg Line'!$A$1:$B$32,2,false)</f>
        <v>18.5</v>
      </c>
      <c r="O648" s="31">
        <f t="shared" si="4"/>
        <v>1.040540541</v>
      </c>
      <c r="P648" s="12">
        <f t="shared" si="5"/>
        <v>0</v>
      </c>
      <c r="Q648" s="12">
        <f t="shared" si="6"/>
        <v>0</v>
      </c>
      <c r="R648" s="33" t="str">
        <f t="shared" si="7"/>
        <v>TBD</v>
      </c>
      <c r="S648" s="33" t="str">
        <f t="shared" si="8"/>
        <v>TBD</v>
      </c>
      <c r="T648" s="33" t="str">
        <f t="shared" si="9"/>
        <v>TBD</v>
      </c>
      <c r="U648" s="3" t="str">
        <f>iferror(VLOOKUP(B648,Calendar!$A$2:$C$1001,2,false),"TBD")</f>
        <v>TBD</v>
      </c>
      <c r="V648" s="3" t="str">
        <f>iferror(VLOOKUP(B648,Calendar!$A$2:$C$1001,3,false),"TBD")</f>
        <v>TBD</v>
      </c>
    </row>
    <row r="649">
      <c r="A649" s="8" t="str">
        <f>VLOOKUP(B649,'FD Salaries'!$M$2:$T$1000,8,false)</f>
        <v>WR</v>
      </c>
      <c r="B649" s="3" t="s">
        <v>734</v>
      </c>
      <c r="C649" s="12" t="str">
        <f>iferror(VLOOKUP(B649,'FD Salaries'!$M$2:$P$1000,3,false)," ")</f>
        <v/>
      </c>
      <c r="D649" s="12" t="str">
        <f>iferror(VLOOKUP(B649,'FD Salaries'!$M$2:$P$1000,4,false)," ")</f>
        <v/>
      </c>
      <c r="E649" s="12">
        <f>VLOOKUP(B649,'FD Salaries'!$M$2:$T$1000,5,false)</f>
        <v>0</v>
      </c>
      <c r="F649" s="30">
        <f>VLOOKUP(B649,'FD Salaries'!$M$2:$N$1000,2,false)</f>
        <v>4500</v>
      </c>
      <c r="G649" s="31">
        <f t="shared" si="1"/>
        <v>9</v>
      </c>
      <c r="H649" s="31">
        <f t="shared" si="2"/>
        <v>13.5</v>
      </c>
      <c r="I649" s="31">
        <f t="shared" si="3"/>
        <v>18</v>
      </c>
      <c r="J649" s="3" t="str">
        <f>VLOOKUP(B649,'FD Salaries'!$M$2:$T$1000,6,false)</f>
        <v>CLE</v>
      </c>
      <c r="K649" s="3" t="str">
        <f>VLOOKUP(B649,'FD Salaries'!$M$2:$T$1000,7,false)</f>
        <v>TEN</v>
      </c>
      <c r="L649" s="32">
        <f>VLOOKUP(K649,'FD DvP'!A$2:F$34,if(A649="D",6,if(A649="TE",5,if(A649="WR",4,if(A649="RB",3,2)))),FALSE)/VLOOKUP("AVG",'FD DvP'!$A$2:$F$34,if(A649="D",6,if(A649="TE",5,if(A649="WR",4,if(A649="RB",3,2)))),false)</f>
        <v>0.8827850527</v>
      </c>
      <c r="M649" s="8">
        <f>VLOOKUP(J649,Odds!$L$2:$M$31,2,false)</f>
        <v>19.25</v>
      </c>
      <c r="N649" s="12">
        <f>VLOOKUP(if(A649="DST",K649,J649),'Avg Line'!$A$1:$B$32,2,false)</f>
        <v>18.5</v>
      </c>
      <c r="O649" s="31">
        <f t="shared" si="4"/>
        <v>1.040540541</v>
      </c>
      <c r="P649" s="12">
        <f t="shared" si="5"/>
        <v>0</v>
      </c>
      <c r="Q649" s="12">
        <f t="shared" si="6"/>
        <v>0</v>
      </c>
      <c r="R649" s="33" t="str">
        <f t="shared" si="7"/>
        <v>TBD</v>
      </c>
      <c r="S649" s="33" t="str">
        <f t="shared" si="8"/>
        <v>TBD</v>
      </c>
      <c r="T649" s="33" t="str">
        <f t="shared" si="9"/>
        <v>TBD</v>
      </c>
      <c r="U649" s="3" t="str">
        <f>iferror(VLOOKUP(B649,Calendar!$A$2:$C$1001,2,false),"TBD")</f>
        <v>TBD</v>
      </c>
      <c r="V649" s="3" t="str">
        <f>iferror(VLOOKUP(B649,Calendar!$A$2:$C$1001,3,false),"TBD")</f>
        <v>TBD</v>
      </c>
    </row>
    <row r="650">
      <c r="A650" s="8" t="str">
        <f>VLOOKUP(B650,'FD Salaries'!$M$2:$T$1000,8,false)</f>
        <v>WR</v>
      </c>
      <c r="B650" s="3" t="s">
        <v>2624</v>
      </c>
      <c r="C650" s="12" t="str">
        <f>iferror(VLOOKUP(B650,'FD Salaries'!$M$2:$P$1000,3,false)," ")</f>
        <v/>
      </c>
      <c r="D650" s="12" t="str">
        <f>iferror(VLOOKUP(B650,'FD Salaries'!$M$2:$P$1000,4,false)," ")</f>
        <v/>
      </c>
      <c r="E650" s="12">
        <f>VLOOKUP(B650,'FD Salaries'!$M$2:$T$1000,5,false)</f>
        <v>0</v>
      </c>
      <c r="F650" s="30">
        <f>VLOOKUP(B650,'FD Salaries'!$M$2:$N$1000,2,false)</f>
        <v>4500</v>
      </c>
      <c r="G650" s="31">
        <f t="shared" si="1"/>
        <v>9</v>
      </c>
      <c r="H650" s="31">
        <f t="shared" si="2"/>
        <v>13.5</v>
      </c>
      <c r="I650" s="31">
        <f t="shared" si="3"/>
        <v>18</v>
      </c>
      <c r="J650" s="3" t="str">
        <f>VLOOKUP(B650,'FD Salaries'!$M$2:$T$1000,6,false)</f>
        <v>DAL</v>
      </c>
      <c r="K650" s="3" t="str">
        <f>VLOOKUP(B650,'FD Salaries'!$M$2:$T$1000,7,false)</f>
        <v>GB</v>
      </c>
      <c r="L650" s="32">
        <f>VLOOKUP(K650,'FD DvP'!A$2:F$34,if(A650="D",6,if(A650="TE",5,if(A650="WR",4,if(A650="RB",3,2)))),FALSE)/VLOOKUP("AVG",'FD DvP'!$A$2:$F$34,if(A650="D",6,if(A650="TE",5,if(A650="WR",4,if(A650="RB",3,2)))),false)</f>
        <v>1.114659853</v>
      </c>
      <c r="M650" s="8">
        <f>VLOOKUP(J650,Odds!$L$2:$M$31,2,false)</f>
        <v>21.25</v>
      </c>
      <c r="N650" s="12">
        <f>VLOOKUP(if(A650="DST",K650,J650),'Avg Line'!$A$1:$B$32,2,false)</f>
        <v>31.42</v>
      </c>
      <c r="O650" s="31">
        <f t="shared" si="4"/>
        <v>0.6763208148</v>
      </c>
      <c r="P650" s="12">
        <f t="shared" si="5"/>
        <v>0</v>
      </c>
      <c r="Q650" s="12">
        <f t="shared" si="6"/>
        <v>0</v>
      </c>
      <c r="R650" s="33" t="str">
        <f t="shared" si="7"/>
        <v>TBD</v>
      </c>
      <c r="S650" s="33" t="str">
        <f t="shared" si="8"/>
        <v>TBD</v>
      </c>
      <c r="T650" s="33" t="str">
        <f t="shared" si="9"/>
        <v>TBD</v>
      </c>
      <c r="U650" s="3" t="str">
        <f>iferror(VLOOKUP(B650,Calendar!$A$2:$C$1001,2,false),"TBD")</f>
        <v>TBD</v>
      </c>
      <c r="V650" s="3" t="str">
        <f>iferror(VLOOKUP(B650,Calendar!$A$2:$C$1001,3,false),"TBD")</f>
        <v>TBD</v>
      </c>
    </row>
    <row r="651">
      <c r="A651" s="8" t="str">
        <f>VLOOKUP(B651,'FD Salaries'!$M$2:$T$1000,8,false)</f>
        <v>WR</v>
      </c>
      <c r="B651" s="3" t="s">
        <v>2625</v>
      </c>
      <c r="C651" s="12" t="str">
        <f>iferror(VLOOKUP(B651,'FD Salaries'!$M$2:$P$1000,3,false)," ")</f>
        <v/>
      </c>
      <c r="D651" s="12" t="str">
        <f>iferror(VLOOKUP(B651,'FD Salaries'!$M$2:$P$1000,4,false)," ")</f>
        <v/>
      </c>
      <c r="E651" s="12">
        <f>VLOOKUP(B651,'FD Salaries'!$M$2:$T$1000,5,false)</f>
        <v>0</v>
      </c>
      <c r="F651" s="30">
        <f>VLOOKUP(B651,'FD Salaries'!$M$2:$N$1000,2,false)</f>
        <v>4500</v>
      </c>
      <c r="G651" s="31">
        <f t="shared" si="1"/>
        <v>9</v>
      </c>
      <c r="H651" s="31">
        <f t="shared" si="2"/>
        <v>13.5</v>
      </c>
      <c r="I651" s="31">
        <f t="shared" si="3"/>
        <v>18</v>
      </c>
      <c r="J651" s="3" t="str">
        <f>VLOOKUP(B651,'FD Salaries'!$M$2:$T$1000,6,false)</f>
        <v>DEN</v>
      </c>
      <c r="K651" s="3" t="str">
        <f>VLOOKUP(B651,'FD Salaries'!$M$2:$T$1000,7,false)</f>
        <v>SD</v>
      </c>
      <c r="L651" s="32">
        <f>VLOOKUP(K651,'FD DvP'!A$2:F$34,if(A651="D",6,if(A651="TE",5,if(A651="WR",4,if(A651="RB",3,2)))),FALSE)/VLOOKUP("AVG",'FD DvP'!$A$2:$F$34,if(A651="D",6,if(A651="TE",5,if(A651="WR",4,if(A651="RB",3,2)))),false)</f>
        <v>1.04758863</v>
      </c>
      <c r="M651" s="8">
        <f>VLOOKUP(J651,Odds!$L$2:$M$31,2,false)</f>
        <v>24</v>
      </c>
      <c r="N651" s="12">
        <f>VLOOKUP(if(A651="DST",K651,J651),'Avg Line'!$A$1:$B$32,2,false)</f>
        <v>22.35</v>
      </c>
      <c r="O651" s="31">
        <f t="shared" si="4"/>
        <v>1.073825503</v>
      </c>
      <c r="P651" s="12">
        <f t="shared" si="5"/>
        <v>0</v>
      </c>
      <c r="Q651" s="12">
        <f t="shared" si="6"/>
        <v>0</v>
      </c>
      <c r="R651" s="33" t="str">
        <f t="shared" si="7"/>
        <v>TBD</v>
      </c>
      <c r="S651" s="33" t="str">
        <f t="shared" si="8"/>
        <v>TBD</v>
      </c>
      <c r="T651" s="33" t="str">
        <f t="shared" si="9"/>
        <v>TBD</v>
      </c>
      <c r="U651" s="3" t="str">
        <f>iferror(VLOOKUP(B651,Calendar!$A$2:$C$1001,2,false),"TBD")</f>
        <v>TBD</v>
      </c>
      <c r="V651" s="3" t="str">
        <f>iferror(VLOOKUP(B651,Calendar!$A$2:$C$1001,3,false),"TBD")</f>
        <v>TBD</v>
      </c>
    </row>
    <row r="652">
      <c r="A652" s="8" t="str">
        <f>VLOOKUP(B652,'FD Salaries'!$M$2:$T$1000,8,false)</f>
        <v>WR</v>
      </c>
      <c r="B652" s="3" t="s">
        <v>2626</v>
      </c>
      <c r="C652" s="12" t="str">
        <f>iferror(VLOOKUP(B652,'FD Salaries'!$M$2:$P$1000,3,false)," ")</f>
        <v/>
      </c>
      <c r="D652" s="12" t="str">
        <f>iferror(VLOOKUP(B652,'FD Salaries'!$M$2:$P$1000,4,false)," ")</f>
        <v/>
      </c>
      <c r="E652" s="12">
        <f>VLOOKUP(B652,'FD Salaries'!$M$2:$T$1000,5,false)</f>
        <v>0</v>
      </c>
      <c r="F652" s="30">
        <f>VLOOKUP(B652,'FD Salaries'!$M$2:$N$1000,2,false)</f>
        <v>4500</v>
      </c>
      <c r="G652" s="31">
        <f t="shared" si="1"/>
        <v>9</v>
      </c>
      <c r="H652" s="31">
        <f t="shared" si="2"/>
        <v>13.5</v>
      </c>
      <c r="I652" s="31">
        <f t="shared" si="3"/>
        <v>18</v>
      </c>
      <c r="J652" s="3" t="str">
        <f>VLOOKUP(B652,'FD Salaries'!$M$2:$T$1000,6,false)</f>
        <v>DEN</v>
      </c>
      <c r="K652" s="3" t="str">
        <f>VLOOKUP(B652,'FD Salaries'!$M$2:$T$1000,7,false)</f>
        <v>SD</v>
      </c>
      <c r="L652" s="32">
        <f>VLOOKUP(K652,'FD DvP'!A$2:F$34,if(A652="D",6,if(A652="TE",5,if(A652="WR",4,if(A652="RB",3,2)))),FALSE)/VLOOKUP("AVG",'FD DvP'!$A$2:$F$34,if(A652="D",6,if(A652="TE",5,if(A652="WR",4,if(A652="RB",3,2)))),false)</f>
        <v>1.04758863</v>
      </c>
      <c r="M652" s="8">
        <f>VLOOKUP(J652,Odds!$L$2:$M$31,2,false)</f>
        <v>24</v>
      </c>
      <c r="N652" s="12">
        <f>VLOOKUP(if(A652="DST",K652,J652),'Avg Line'!$A$1:$B$32,2,false)</f>
        <v>22.35</v>
      </c>
      <c r="O652" s="31">
        <f t="shared" si="4"/>
        <v>1.073825503</v>
      </c>
      <c r="P652" s="12">
        <f t="shared" si="5"/>
        <v>0</v>
      </c>
      <c r="Q652" s="12">
        <f t="shared" si="6"/>
        <v>0</v>
      </c>
      <c r="R652" s="33" t="str">
        <f t="shared" si="7"/>
        <v>TBD</v>
      </c>
      <c r="S652" s="33" t="str">
        <f t="shared" si="8"/>
        <v>TBD</v>
      </c>
      <c r="T652" s="33" t="str">
        <f t="shared" si="9"/>
        <v>TBD</v>
      </c>
      <c r="U652" s="3" t="str">
        <f>iferror(VLOOKUP(B652,Calendar!$A$2:$C$1001,2,false),"TBD")</f>
        <v>TBD</v>
      </c>
      <c r="V652" s="3" t="str">
        <f>iferror(VLOOKUP(B652,Calendar!$A$2:$C$1001,3,false),"TBD")</f>
        <v>TBD</v>
      </c>
    </row>
    <row r="653">
      <c r="A653" s="8" t="str">
        <f>VLOOKUP(B653,'FD Salaries'!$M$2:$T$1000,8,false)</f>
        <v>WR</v>
      </c>
      <c r="B653" s="3" t="s">
        <v>2627</v>
      </c>
      <c r="C653" s="12" t="str">
        <f>iferror(VLOOKUP(B653,'FD Salaries'!$M$2:$P$1000,3,false)," ")</f>
        <v/>
      </c>
      <c r="D653" s="12" t="str">
        <f>iferror(VLOOKUP(B653,'FD Salaries'!$M$2:$P$1000,4,false)," ")</f>
        <v/>
      </c>
      <c r="E653" s="12">
        <f>VLOOKUP(B653,'FD Salaries'!$M$2:$T$1000,5,false)</f>
        <v>0</v>
      </c>
      <c r="F653" s="30">
        <f>VLOOKUP(B653,'FD Salaries'!$M$2:$N$1000,2,false)</f>
        <v>4500</v>
      </c>
      <c r="G653" s="31">
        <f t="shared" si="1"/>
        <v>9</v>
      </c>
      <c r="H653" s="31">
        <f t="shared" si="2"/>
        <v>13.5</v>
      </c>
      <c r="I653" s="31">
        <f t="shared" si="3"/>
        <v>18</v>
      </c>
      <c r="J653" s="3" t="str">
        <f>VLOOKUP(B653,'FD Salaries'!$M$2:$T$1000,6,false)</f>
        <v>DEN</v>
      </c>
      <c r="K653" s="3" t="str">
        <f>VLOOKUP(B653,'FD Salaries'!$M$2:$T$1000,7,false)</f>
        <v>SD</v>
      </c>
      <c r="L653" s="32">
        <f>VLOOKUP(K653,'FD DvP'!A$2:F$34,if(A653="D",6,if(A653="TE",5,if(A653="WR",4,if(A653="RB",3,2)))),FALSE)/VLOOKUP("AVG",'FD DvP'!$A$2:$F$34,if(A653="D",6,if(A653="TE",5,if(A653="WR",4,if(A653="RB",3,2)))),false)</f>
        <v>1.04758863</v>
      </c>
      <c r="M653" s="8">
        <f>VLOOKUP(J653,Odds!$L$2:$M$31,2,false)</f>
        <v>24</v>
      </c>
      <c r="N653" s="12">
        <f>VLOOKUP(if(A653="DST",K653,J653),'Avg Line'!$A$1:$B$32,2,false)</f>
        <v>22.35</v>
      </c>
      <c r="O653" s="31">
        <f t="shared" si="4"/>
        <v>1.073825503</v>
      </c>
      <c r="P653" s="12">
        <f t="shared" si="5"/>
        <v>0</v>
      </c>
      <c r="Q653" s="12">
        <f t="shared" si="6"/>
        <v>0</v>
      </c>
      <c r="R653" s="33" t="str">
        <f t="shared" si="7"/>
        <v>TBD</v>
      </c>
      <c r="S653" s="33" t="str">
        <f t="shared" si="8"/>
        <v>TBD</v>
      </c>
      <c r="T653" s="33" t="str">
        <f t="shared" si="9"/>
        <v>TBD</v>
      </c>
      <c r="U653" s="3" t="str">
        <f>iferror(VLOOKUP(B653,Calendar!$A$2:$C$1001,2,false),"TBD")</f>
        <v>TBD</v>
      </c>
      <c r="V653" s="3" t="str">
        <f>iferror(VLOOKUP(B653,Calendar!$A$2:$C$1001,3,false),"TBD")</f>
        <v>TBD</v>
      </c>
    </row>
    <row r="654">
      <c r="A654" s="8" t="str">
        <f>VLOOKUP(B654,'FD Salaries'!$M$2:$T$1000,8,false)</f>
        <v>WR</v>
      </c>
      <c r="B654" s="3" t="s">
        <v>2628</v>
      </c>
      <c r="C654" s="12" t="str">
        <f>iferror(VLOOKUP(B654,'FD Salaries'!$M$2:$P$1000,3,false)," ")</f>
        <v/>
      </c>
      <c r="D654" s="12" t="str">
        <f>iferror(VLOOKUP(B654,'FD Salaries'!$M$2:$P$1000,4,false)," ")</f>
        <v/>
      </c>
      <c r="E654" s="12">
        <f>VLOOKUP(B654,'FD Salaries'!$M$2:$T$1000,5,false)</f>
        <v>0</v>
      </c>
      <c r="F654" s="30">
        <f>VLOOKUP(B654,'FD Salaries'!$M$2:$N$1000,2,false)</f>
        <v>4500</v>
      </c>
      <c r="G654" s="31">
        <f t="shared" si="1"/>
        <v>9</v>
      </c>
      <c r="H654" s="31">
        <f t="shared" si="2"/>
        <v>13.5</v>
      </c>
      <c r="I654" s="31">
        <f t="shared" si="3"/>
        <v>18</v>
      </c>
      <c r="J654" s="3" t="str">
        <f>VLOOKUP(B654,'FD Salaries'!$M$2:$T$1000,6,false)</f>
        <v>DEN</v>
      </c>
      <c r="K654" s="3" t="str">
        <f>VLOOKUP(B654,'FD Salaries'!$M$2:$T$1000,7,false)</f>
        <v>SD</v>
      </c>
      <c r="L654" s="32">
        <f>VLOOKUP(K654,'FD DvP'!A$2:F$34,if(A654="D",6,if(A654="TE",5,if(A654="WR",4,if(A654="RB",3,2)))),FALSE)/VLOOKUP("AVG",'FD DvP'!$A$2:$F$34,if(A654="D",6,if(A654="TE",5,if(A654="WR",4,if(A654="RB",3,2)))),false)</f>
        <v>1.04758863</v>
      </c>
      <c r="M654" s="8">
        <f>VLOOKUP(J654,Odds!$L$2:$M$31,2,false)</f>
        <v>24</v>
      </c>
      <c r="N654" s="12">
        <f>VLOOKUP(if(A654="DST",K654,J654),'Avg Line'!$A$1:$B$32,2,false)</f>
        <v>22.35</v>
      </c>
      <c r="O654" s="31">
        <f t="shared" si="4"/>
        <v>1.073825503</v>
      </c>
      <c r="P654" s="12">
        <f t="shared" si="5"/>
        <v>0</v>
      </c>
      <c r="Q654" s="12">
        <f t="shared" si="6"/>
        <v>0</v>
      </c>
      <c r="R654" s="33" t="str">
        <f t="shared" si="7"/>
        <v>TBD</v>
      </c>
      <c r="S654" s="33" t="str">
        <f t="shared" si="8"/>
        <v>TBD</v>
      </c>
      <c r="T654" s="33" t="str">
        <f t="shared" si="9"/>
        <v>TBD</v>
      </c>
      <c r="U654" s="3" t="str">
        <f>iferror(VLOOKUP(B654,Calendar!$A$2:$C$1001,2,false),"TBD")</f>
        <v>TBD</v>
      </c>
      <c r="V654" s="3" t="str">
        <f>iferror(VLOOKUP(B654,Calendar!$A$2:$C$1001,3,false),"TBD")</f>
        <v>TBD</v>
      </c>
    </row>
    <row r="655">
      <c r="A655" s="8" t="str">
        <f>VLOOKUP(B655,'FD Salaries'!$M$2:$T$1000,8,false)</f>
        <v>WR</v>
      </c>
      <c r="B655" s="3" t="s">
        <v>2629</v>
      </c>
      <c r="C655" s="12" t="str">
        <f>iferror(VLOOKUP(B655,'FD Salaries'!$M$2:$P$1000,3,false)," ")</f>
        <v/>
      </c>
      <c r="D655" s="12" t="str">
        <f>iferror(VLOOKUP(B655,'FD Salaries'!$M$2:$P$1000,4,false)," ")</f>
        <v/>
      </c>
      <c r="E655" s="12">
        <f>VLOOKUP(B655,'FD Salaries'!$M$2:$T$1000,5,false)</f>
        <v>0</v>
      </c>
      <c r="F655" s="30">
        <f>VLOOKUP(B655,'FD Salaries'!$M$2:$N$1000,2,false)</f>
        <v>4500</v>
      </c>
      <c r="G655" s="31">
        <f t="shared" si="1"/>
        <v>9</v>
      </c>
      <c r="H655" s="31">
        <f t="shared" si="2"/>
        <v>13.5</v>
      </c>
      <c r="I655" s="31">
        <f t="shared" si="3"/>
        <v>18</v>
      </c>
      <c r="J655" s="3" t="str">
        <f>VLOOKUP(B655,'FD Salaries'!$M$2:$T$1000,6,false)</f>
        <v>DET</v>
      </c>
      <c r="K655" s="3" t="str">
        <f>VLOOKUP(B655,'FD Salaries'!$M$2:$T$1000,7,false)</f>
        <v>LA</v>
      </c>
      <c r="L655" s="32">
        <f>VLOOKUP(K655,'FD DvP'!A$2:F$34,if(A655="D",6,if(A655="TE",5,if(A655="WR",4,if(A655="RB",3,2)))),FALSE)/VLOOKUP("AVG",'FD DvP'!$A$2:$F$34,if(A655="D",6,if(A655="TE",5,if(A655="WR",4,if(A655="RB",3,2)))),false)</f>
        <v>0.9952091983</v>
      </c>
      <c r="M655" s="8">
        <f>VLOOKUP(J655,Odds!$L$2:$M$31,2,false)</f>
        <v>23.5</v>
      </c>
      <c r="N655" s="12">
        <f>VLOOKUP(if(A655="DST",K655,J655),'Avg Line'!$A$1:$B$32,2,false)</f>
        <v>23.75</v>
      </c>
      <c r="O655" s="31">
        <f t="shared" si="4"/>
        <v>0.9894736842</v>
      </c>
      <c r="P655" s="12">
        <f t="shared" si="5"/>
        <v>0</v>
      </c>
      <c r="Q655" s="12">
        <f t="shared" si="6"/>
        <v>0</v>
      </c>
      <c r="R655" s="33" t="str">
        <f t="shared" si="7"/>
        <v>TBD</v>
      </c>
      <c r="S655" s="33" t="str">
        <f t="shared" si="8"/>
        <v>TBD</v>
      </c>
      <c r="T655" s="33" t="str">
        <f t="shared" si="9"/>
        <v>TBD</v>
      </c>
      <c r="U655" s="3" t="str">
        <f>iferror(VLOOKUP(B655,Calendar!$A$2:$C$1001,2,false),"TBD")</f>
        <v>TBD</v>
      </c>
      <c r="V655" s="3" t="str">
        <f>iferror(VLOOKUP(B655,Calendar!$A$2:$C$1001,3,false),"TBD")</f>
        <v>TBD</v>
      </c>
    </row>
    <row r="656">
      <c r="A656" s="8" t="str">
        <f>VLOOKUP(B656,'FD Salaries'!$M$2:$T$1000,8,false)</f>
        <v>WR</v>
      </c>
      <c r="B656" s="3" t="s">
        <v>905</v>
      </c>
      <c r="C656" s="12" t="str">
        <f>iferror(VLOOKUP(B656,'FD Salaries'!$M$2:$P$1000,3,false)," ")</f>
        <v/>
      </c>
      <c r="D656" s="12" t="str">
        <f>iferror(VLOOKUP(B656,'FD Salaries'!$M$2:$P$1000,4,false)," ")</f>
        <v/>
      </c>
      <c r="E656" s="12">
        <f>VLOOKUP(B656,'FD Salaries'!$M$2:$T$1000,5,false)</f>
        <v>0</v>
      </c>
      <c r="F656" s="30">
        <f>VLOOKUP(B656,'FD Salaries'!$M$2:$N$1000,2,false)</f>
        <v>4500</v>
      </c>
      <c r="G656" s="31">
        <f t="shared" si="1"/>
        <v>9</v>
      </c>
      <c r="H656" s="31">
        <f t="shared" si="2"/>
        <v>13.5</v>
      </c>
      <c r="I656" s="31">
        <f t="shared" si="3"/>
        <v>18</v>
      </c>
      <c r="J656" s="3" t="str">
        <f>VLOOKUP(B656,'FD Salaries'!$M$2:$T$1000,6,false)</f>
        <v>GB</v>
      </c>
      <c r="K656" s="3" t="str">
        <f>VLOOKUP(B656,'FD Salaries'!$M$2:$T$1000,7,false)</f>
        <v>DAL</v>
      </c>
      <c r="L656" s="32">
        <f>VLOOKUP(K656,'FD DvP'!A$2:F$34,if(A656="D",6,if(A656="TE",5,if(A656="WR",4,if(A656="RB",3,2)))),FALSE)/VLOOKUP("AVG",'FD DvP'!$A$2:$F$34,if(A656="D",6,if(A656="TE",5,if(A656="WR",4,if(A656="RB",3,2)))),false)</f>
        <v>1.01884382</v>
      </c>
      <c r="M656" s="8">
        <f>VLOOKUP(J656,Odds!$L$2:$M$31,2,false)</f>
        <v>25.75</v>
      </c>
      <c r="N656" s="12">
        <f>VLOOKUP(if(A656="DST",K656,J656),'Avg Line'!$A$1:$B$32,2,false)</f>
        <v>51.13</v>
      </c>
      <c r="O656" s="31">
        <f t="shared" si="4"/>
        <v>0.503618228</v>
      </c>
      <c r="P656" s="12">
        <f t="shared" si="5"/>
        <v>0</v>
      </c>
      <c r="Q656" s="12">
        <f t="shared" si="6"/>
        <v>0</v>
      </c>
      <c r="R656" s="33" t="str">
        <f t="shared" si="7"/>
        <v>TBD</v>
      </c>
      <c r="S656" s="33" t="str">
        <f t="shared" si="8"/>
        <v>TBD</v>
      </c>
      <c r="T656" s="33" t="str">
        <f t="shared" si="9"/>
        <v>TBD</v>
      </c>
      <c r="U656" s="3" t="str">
        <f>iferror(VLOOKUP(B656,Calendar!$A$2:$C$1001,2,false),"TBD")</f>
        <v>TBD</v>
      </c>
      <c r="V656" s="3" t="str">
        <f>iferror(VLOOKUP(B656,Calendar!$A$2:$C$1001,3,false),"TBD")</f>
        <v>TBD</v>
      </c>
    </row>
    <row r="657">
      <c r="A657" s="8" t="str">
        <f>VLOOKUP(B657,'FD Salaries'!$M$2:$T$1000,8,false)</f>
        <v>WR</v>
      </c>
      <c r="B657" s="3" t="s">
        <v>900</v>
      </c>
      <c r="C657" s="12" t="str">
        <f>iferror(VLOOKUP(B657,'FD Salaries'!$M$2:$P$1000,3,false)," ")</f>
        <v/>
      </c>
      <c r="D657" s="12" t="str">
        <f>iferror(VLOOKUP(B657,'FD Salaries'!$M$2:$P$1000,4,false)," ")</f>
        <v/>
      </c>
      <c r="E657" s="12">
        <f>VLOOKUP(B657,'FD Salaries'!$M$2:$T$1000,5,false)</f>
        <v>0</v>
      </c>
      <c r="F657" s="30">
        <f>VLOOKUP(B657,'FD Salaries'!$M$2:$N$1000,2,false)</f>
        <v>4500</v>
      </c>
      <c r="G657" s="31">
        <f t="shared" si="1"/>
        <v>9</v>
      </c>
      <c r="H657" s="31">
        <f t="shared" si="2"/>
        <v>13.5</v>
      </c>
      <c r="I657" s="31">
        <f t="shared" si="3"/>
        <v>18</v>
      </c>
      <c r="J657" s="3" t="str">
        <f>VLOOKUP(B657,'FD Salaries'!$M$2:$T$1000,6,false)</f>
        <v>GB</v>
      </c>
      <c r="K657" s="3" t="str">
        <f>VLOOKUP(B657,'FD Salaries'!$M$2:$T$1000,7,false)</f>
        <v>DAL</v>
      </c>
      <c r="L657" s="32">
        <f>VLOOKUP(K657,'FD DvP'!A$2:F$34,if(A657="D",6,if(A657="TE",5,if(A657="WR",4,if(A657="RB",3,2)))),FALSE)/VLOOKUP("AVG",'FD DvP'!$A$2:$F$34,if(A657="D",6,if(A657="TE",5,if(A657="WR",4,if(A657="RB",3,2)))),false)</f>
        <v>1.01884382</v>
      </c>
      <c r="M657" s="8">
        <f>VLOOKUP(J657,Odds!$L$2:$M$31,2,false)</f>
        <v>25.75</v>
      </c>
      <c r="N657" s="12">
        <f>VLOOKUP(if(A657="DST",K657,J657),'Avg Line'!$A$1:$B$32,2,false)</f>
        <v>51.13</v>
      </c>
      <c r="O657" s="31">
        <f t="shared" si="4"/>
        <v>0.503618228</v>
      </c>
      <c r="P657" s="12">
        <f t="shared" si="5"/>
        <v>0</v>
      </c>
      <c r="Q657" s="12">
        <f t="shared" si="6"/>
        <v>0</v>
      </c>
      <c r="R657" s="33" t="str">
        <f t="shared" si="7"/>
        <v>TBD</v>
      </c>
      <c r="S657" s="33" t="str">
        <f t="shared" si="8"/>
        <v>TBD</v>
      </c>
      <c r="T657" s="33" t="str">
        <f t="shared" si="9"/>
        <v>TBD</v>
      </c>
      <c r="U657" s="3" t="str">
        <f>iferror(VLOOKUP(B657,Calendar!$A$2:$C$1001,2,false),"TBD")</f>
        <v>TBD</v>
      </c>
      <c r="V657" s="3" t="str">
        <f>iferror(VLOOKUP(B657,Calendar!$A$2:$C$1001,3,false),"TBD")</f>
        <v>TBD</v>
      </c>
    </row>
    <row r="658">
      <c r="A658" s="8" t="str">
        <f>VLOOKUP(B658,'FD Salaries'!$M$2:$T$1000,8,false)</f>
        <v>WR</v>
      </c>
      <c r="B658" s="3" t="s">
        <v>899</v>
      </c>
      <c r="C658" s="12" t="str">
        <f>iferror(VLOOKUP(B658,'FD Salaries'!$M$2:$P$1000,3,false)," ")</f>
        <v/>
      </c>
      <c r="D658" s="12" t="str">
        <f>iferror(VLOOKUP(B658,'FD Salaries'!$M$2:$P$1000,4,false)," ")</f>
        <v/>
      </c>
      <c r="E658" s="12">
        <f>VLOOKUP(B658,'FD Salaries'!$M$2:$T$1000,5,false)</f>
        <v>0</v>
      </c>
      <c r="F658" s="30">
        <f>VLOOKUP(B658,'FD Salaries'!$M$2:$N$1000,2,false)</f>
        <v>4500</v>
      </c>
      <c r="G658" s="31">
        <f t="shared" si="1"/>
        <v>9</v>
      </c>
      <c r="H658" s="31">
        <f t="shared" si="2"/>
        <v>13.5</v>
      </c>
      <c r="I658" s="31">
        <f t="shared" si="3"/>
        <v>18</v>
      </c>
      <c r="J658" s="3" t="str">
        <f>VLOOKUP(B658,'FD Salaries'!$M$2:$T$1000,6,false)</f>
        <v>GB</v>
      </c>
      <c r="K658" s="3" t="str">
        <f>VLOOKUP(B658,'FD Salaries'!$M$2:$T$1000,7,false)</f>
        <v>DAL</v>
      </c>
      <c r="L658" s="32">
        <f>VLOOKUP(K658,'FD DvP'!A$2:F$34,if(A658="D",6,if(A658="TE",5,if(A658="WR",4,if(A658="RB",3,2)))),FALSE)/VLOOKUP("AVG",'FD DvP'!$A$2:$F$34,if(A658="D",6,if(A658="TE",5,if(A658="WR",4,if(A658="RB",3,2)))),false)</f>
        <v>1.01884382</v>
      </c>
      <c r="M658" s="8">
        <f>VLOOKUP(J658,Odds!$L$2:$M$31,2,false)</f>
        <v>25.75</v>
      </c>
      <c r="N658" s="12">
        <f>VLOOKUP(if(A658="DST",K658,J658),'Avg Line'!$A$1:$B$32,2,false)</f>
        <v>51.13</v>
      </c>
      <c r="O658" s="31">
        <f t="shared" si="4"/>
        <v>0.503618228</v>
      </c>
      <c r="P658" s="12">
        <f t="shared" si="5"/>
        <v>0</v>
      </c>
      <c r="Q658" s="12">
        <f t="shared" si="6"/>
        <v>0</v>
      </c>
      <c r="R658" s="33" t="str">
        <f t="shared" si="7"/>
        <v>TBD</v>
      </c>
      <c r="S658" s="33" t="str">
        <f t="shared" si="8"/>
        <v>TBD</v>
      </c>
      <c r="T658" s="33" t="str">
        <f t="shared" si="9"/>
        <v>TBD</v>
      </c>
      <c r="U658" s="3" t="str">
        <f>iferror(VLOOKUP(B658,Calendar!$A$2:$C$1001,2,false),"TBD")</f>
        <v>TBD</v>
      </c>
      <c r="V658" s="3" t="str">
        <f>iferror(VLOOKUP(B658,Calendar!$A$2:$C$1001,3,false),"TBD")</f>
        <v>TBD</v>
      </c>
    </row>
    <row r="659">
      <c r="A659" s="8" t="str">
        <f>VLOOKUP(B659,'FD Salaries'!$M$2:$T$1000,8,false)</f>
        <v>WR</v>
      </c>
      <c r="B659" s="3" t="s">
        <v>2630</v>
      </c>
      <c r="C659" s="12" t="str">
        <f>iferror(VLOOKUP(B659,'FD Salaries'!$M$2:$P$1000,3,false)," ")</f>
        <v/>
      </c>
      <c r="D659" s="12" t="str">
        <f>iferror(VLOOKUP(B659,'FD Salaries'!$M$2:$P$1000,4,false)," ")</f>
        <v/>
      </c>
      <c r="E659" s="12">
        <f>VLOOKUP(B659,'FD Salaries'!$M$2:$T$1000,5,false)</f>
        <v>0</v>
      </c>
      <c r="F659" s="30">
        <f>VLOOKUP(B659,'FD Salaries'!$M$2:$N$1000,2,false)</f>
        <v>4500</v>
      </c>
      <c r="G659" s="31">
        <f t="shared" si="1"/>
        <v>9</v>
      </c>
      <c r="H659" s="31">
        <f t="shared" si="2"/>
        <v>13.5</v>
      </c>
      <c r="I659" s="31">
        <f t="shared" si="3"/>
        <v>18</v>
      </c>
      <c r="J659" s="3" t="str">
        <f>VLOOKUP(B659,'FD Salaries'!$M$2:$T$1000,6,false)</f>
        <v>HOU</v>
      </c>
      <c r="K659" s="3" t="str">
        <f>VLOOKUP(B659,'FD Salaries'!$M$2:$T$1000,7,false)</f>
        <v>IND</v>
      </c>
      <c r="L659" s="32">
        <f>VLOOKUP(K659,'FD DvP'!A$2:F$34,if(A659="D",6,if(A659="TE",5,if(A659="WR",4,if(A659="RB",3,2)))),FALSE)/VLOOKUP("AVG",'FD DvP'!$A$2:$F$34,if(A659="D",6,if(A659="TE",5,if(A659="WR",4,if(A659="RB",3,2)))),false)</f>
        <v>0.9728521239</v>
      </c>
      <c r="M659" s="8">
        <f>VLOOKUP(J659,Odds!$L$2:$M$31,2,false)</f>
        <v>24.5</v>
      </c>
      <c r="N659" s="12">
        <f>VLOOKUP(if(A659="DST",K659,J659),'Avg Line'!$A$1:$B$32,2,false)</f>
        <v>21.44</v>
      </c>
      <c r="O659" s="31">
        <f t="shared" si="4"/>
        <v>1.142723881</v>
      </c>
      <c r="P659" s="12">
        <f t="shared" si="5"/>
        <v>0</v>
      </c>
      <c r="Q659" s="12">
        <f t="shared" si="6"/>
        <v>0</v>
      </c>
      <c r="R659" s="33" t="str">
        <f t="shared" si="7"/>
        <v>TBD</v>
      </c>
      <c r="S659" s="33" t="str">
        <f t="shared" si="8"/>
        <v>TBD</v>
      </c>
      <c r="T659" s="33" t="str">
        <f t="shared" si="9"/>
        <v>TBD</v>
      </c>
      <c r="U659" s="3" t="str">
        <f>iferror(VLOOKUP(B659,Calendar!$A$2:$C$1001,2,false),"TBD")</f>
        <v>TBD</v>
      </c>
      <c r="V659" s="3" t="str">
        <f>iferror(VLOOKUP(B659,Calendar!$A$2:$C$1001,3,false),"TBD")</f>
        <v>TBD</v>
      </c>
    </row>
    <row r="660">
      <c r="A660" s="8" t="str">
        <f>VLOOKUP(B660,'FD Salaries'!$M$2:$T$1000,8,false)</f>
        <v>WR</v>
      </c>
      <c r="B660" s="3" t="s">
        <v>2631</v>
      </c>
      <c r="C660" s="12" t="str">
        <f>iferror(VLOOKUP(B660,'FD Salaries'!$M$2:$P$1000,3,false)," ")</f>
        <v/>
      </c>
      <c r="D660" s="12" t="str">
        <f>iferror(VLOOKUP(B660,'FD Salaries'!$M$2:$P$1000,4,false)," ")</f>
        <v/>
      </c>
      <c r="E660" s="12">
        <f>VLOOKUP(B660,'FD Salaries'!$M$2:$T$1000,5,false)</f>
        <v>0</v>
      </c>
      <c r="F660" s="30">
        <f>VLOOKUP(B660,'FD Salaries'!$M$2:$N$1000,2,false)</f>
        <v>4500</v>
      </c>
      <c r="G660" s="31">
        <f t="shared" si="1"/>
        <v>9</v>
      </c>
      <c r="H660" s="31">
        <f t="shared" si="2"/>
        <v>13.5</v>
      </c>
      <c r="I660" s="31">
        <f t="shared" si="3"/>
        <v>18</v>
      </c>
      <c r="J660" s="3" t="str">
        <f>VLOOKUP(B660,'FD Salaries'!$M$2:$T$1000,6,false)</f>
        <v>IND</v>
      </c>
      <c r="K660" s="3" t="str">
        <f>VLOOKUP(B660,'FD Salaries'!$M$2:$T$1000,7,false)</f>
        <v>HOU</v>
      </c>
      <c r="L660" s="32">
        <f>VLOOKUP(K660,'FD DvP'!A$2:F$34,if(A660="D",6,if(A660="TE",5,if(A660="WR",4,if(A660="RB",3,2)))),FALSE)/VLOOKUP("AVG",'FD DvP'!$A$2:$F$34,if(A660="D",6,if(A660="TE",5,if(A660="WR",4,if(A660="RB",3,2)))),false)</f>
        <v>0.7863302459</v>
      </c>
      <c r="M660" s="8">
        <f>VLOOKUP(J660,Odds!$L$2:$M$31,2,false)</f>
        <v>21.5</v>
      </c>
      <c r="N660" s="12">
        <f>VLOOKUP(if(A660="DST",K660,J660),'Avg Line'!$A$1:$B$32,2,false)</f>
        <v>24.8</v>
      </c>
      <c r="O660" s="31">
        <f t="shared" si="4"/>
        <v>0.8669354839</v>
      </c>
      <c r="P660" s="12">
        <f t="shared" si="5"/>
        <v>0</v>
      </c>
      <c r="Q660" s="12">
        <f t="shared" si="6"/>
        <v>0</v>
      </c>
      <c r="R660" s="33" t="str">
        <f t="shared" si="7"/>
        <v>TBD</v>
      </c>
      <c r="S660" s="33" t="str">
        <f t="shared" si="8"/>
        <v>TBD</v>
      </c>
      <c r="T660" s="33" t="str">
        <f t="shared" si="9"/>
        <v>TBD</v>
      </c>
      <c r="U660" s="3" t="str">
        <f>iferror(VLOOKUP(B660,Calendar!$A$2:$C$1001,2,false),"TBD")</f>
        <v>TBD</v>
      </c>
      <c r="V660" s="3" t="str">
        <f>iferror(VLOOKUP(B660,Calendar!$A$2:$C$1001,3,false),"TBD")</f>
        <v>TBD</v>
      </c>
    </row>
    <row r="661">
      <c r="A661" s="8" t="str">
        <f>VLOOKUP(B661,'FD Salaries'!$M$2:$T$1000,8,false)</f>
        <v>WR</v>
      </c>
      <c r="B661" s="3" t="s">
        <v>2632</v>
      </c>
      <c r="C661" s="12" t="str">
        <f>iferror(VLOOKUP(B661,'FD Salaries'!$M$2:$P$1000,3,false)," ")</f>
        <v/>
      </c>
      <c r="D661" s="12" t="str">
        <f>iferror(VLOOKUP(B661,'FD Salaries'!$M$2:$P$1000,4,false)," ")</f>
        <v/>
      </c>
      <c r="E661" s="12">
        <f>VLOOKUP(B661,'FD Salaries'!$M$2:$T$1000,5,false)</f>
        <v>0</v>
      </c>
      <c r="F661" s="30">
        <f>VLOOKUP(B661,'FD Salaries'!$M$2:$N$1000,2,false)</f>
        <v>4500</v>
      </c>
      <c r="G661" s="31">
        <f t="shared" si="1"/>
        <v>9</v>
      </c>
      <c r="H661" s="31">
        <f t="shared" si="2"/>
        <v>13.5</v>
      </c>
      <c r="I661" s="31">
        <f t="shared" si="3"/>
        <v>18</v>
      </c>
      <c r="J661" s="3" t="str">
        <f>VLOOKUP(B661,'FD Salaries'!$M$2:$T$1000,6,false)</f>
        <v>IND</v>
      </c>
      <c r="K661" s="3" t="str">
        <f>VLOOKUP(B661,'FD Salaries'!$M$2:$T$1000,7,false)</f>
        <v>HOU</v>
      </c>
      <c r="L661" s="32">
        <f>VLOOKUP(K661,'FD DvP'!A$2:F$34,if(A661="D",6,if(A661="TE",5,if(A661="WR",4,if(A661="RB",3,2)))),FALSE)/VLOOKUP("AVG",'FD DvP'!$A$2:$F$34,if(A661="D",6,if(A661="TE",5,if(A661="WR",4,if(A661="RB",3,2)))),false)</f>
        <v>0.7863302459</v>
      </c>
      <c r="M661" s="8">
        <f>VLOOKUP(J661,Odds!$L$2:$M$31,2,false)</f>
        <v>21.5</v>
      </c>
      <c r="N661" s="12">
        <f>VLOOKUP(if(A661="DST",K661,J661),'Avg Line'!$A$1:$B$32,2,false)</f>
        <v>24.8</v>
      </c>
      <c r="O661" s="31">
        <f t="shared" si="4"/>
        <v>0.8669354839</v>
      </c>
      <c r="P661" s="12">
        <f t="shared" si="5"/>
        <v>0</v>
      </c>
      <c r="Q661" s="12">
        <f t="shared" si="6"/>
        <v>0</v>
      </c>
      <c r="R661" s="33" t="str">
        <f t="shared" si="7"/>
        <v>TBD</v>
      </c>
      <c r="S661" s="33" t="str">
        <f t="shared" si="8"/>
        <v>TBD</v>
      </c>
      <c r="T661" s="33" t="str">
        <f t="shared" si="9"/>
        <v>TBD</v>
      </c>
      <c r="U661" s="3" t="str">
        <f>iferror(VLOOKUP(B661,Calendar!$A$2:$C$1001,2,false),"TBD")</f>
        <v>TBD</v>
      </c>
      <c r="V661" s="3" t="str">
        <f>iferror(VLOOKUP(B661,Calendar!$A$2:$C$1001,3,false),"TBD")</f>
        <v>TBD</v>
      </c>
    </row>
    <row r="662">
      <c r="A662" s="8" t="str">
        <f>VLOOKUP(B662,'FD Salaries'!$M$2:$T$1000,8,false)</f>
        <v>WR</v>
      </c>
      <c r="B662" s="3" t="s">
        <v>2633</v>
      </c>
      <c r="C662" s="12" t="str">
        <f>iferror(VLOOKUP(B662,'FD Salaries'!$M$2:$P$1000,3,false)," ")</f>
        <v/>
      </c>
      <c r="D662" s="12" t="str">
        <f>iferror(VLOOKUP(B662,'FD Salaries'!$M$2:$P$1000,4,false)," ")</f>
        <v/>
      </c>
      <c r="E662" s="12">
        <f>VLOOKUP(B662,'FD Salaries'!$M$2:$T$1000,5,false)</f>
        <v>0</v>
      </c>
      <c r="F662" s="30">
        <f>VLOOKUP(B662,'FD Salaries'!$M$2:$N$1000,2,false)</f>
        <v>4500</v>
      </c>
      <c r="G662" s="31">
        <f t="shared" si="1"/>
        <v>9</v>
      </c>
      <c r="H662" s="31">
        <f t="shared" si="2"/>
        <v>13.5</v>
      </c>
      <c r="I662" s="31">
        <f t="shared" si="3"/>
        <v>18</v>
      </c>
      <c r="J662" s="3" t="str">
        <f>VLOOKUP(B662,'FD Salaries'!$M$2:$T$1000,6,false)</f>
        <v>IND</v>
      </c>
      <c r="K662" s="3" t="str">
        <f>VLOOKUP(B662,'FD Salaries'!$M$2:$T$1000,7,false)</f>
        <v>HOU</v>
      </c>
      <c r="L662" s="32">
        <f>VLOOKUP(K662,'FD DvP'!A$2:F$34,if(A662="D",6,if(A662="TE",5,if(A662="WR",4,if(A662="RB",3,2)))),FALSE)/VLOOKUP("AVG",'FD DvP'!$A$2:$F$34,if(A662="D",6,if(A662="TE",5,if(A662="WR",4,if(A662="RB",3,2)))),false)</f>
        <v>0.7863302459</v>
      </c>
      <c r="M662" s="8">
        <f>VLOOKUP(J662,Odds!$L$2:$M$31,2,false)</f>
        <v>21.5</v>
      </c>
      <c r="N662" s="12">
        <f>VLOOKUP(if(A662="DST",K662,J662),'Avg Line'!$A$1:$B$32,2,false)</f>
        <v>24.8</v>
      </c>
      <c r="O662" s="31">
        <f t="shared" si="4"/>
        <v>0.8669354839</v>
      </c>
      <c r="P662" s="12">
        <f t="shared" si="5"/>
        <v>0</v>
      </c>
      <c r="Q662" s="12">
        <f t="shared" si="6"/>
        <v>0</v>
      </c>
      <c r="R662" s="33" t="str">
        <f t="shared" si="7"/>
        <v>TBD</v>
      </c>
      <c r="S662" s="33" t="str">
        <f t="shared" si="8"/>
        <v>TBD</v>
      </c>
      <c r="T662" s="33" t="str">
        <f t="shared" si="9"/>
        <v>TBD</v>
      </c>
      <c r="U662" s="3" t="str">
        <f>iferror(VLOOKUP(B662,Calendar!$A$2:$C$1001,2,false),"TBD")</f>
        <v>TBD</v>
      </c>
      <c r="V662" s="3" t="str">
        <f>iferror(VLOOKUP(B662,Calendar!$A$2:$C$1001,3,false),"TBD")</f>
        <v>TBD</v>
      </c>
    </row>
    <row r="663">
      <c r="A663" s="8" t="str">
        <f>VLOOKUP(B663,'FD Salaries'!$M$2:$T$1000,8,false)</f>
        <v>WR</v>
      </c>
      <c r="B663" s="3" t="s">
        <v>2634</v>
      </c>
      <c r="C663" s="12" t="str">
        <f>iferror(VLOOKUP(B663,'FD Salaries'!$M$2:$P$1000,3,false)," ")</f>
        <v/>
      </c>
      <c r="D663" s="12" t="str">
        <f>iferror(VLOOKUP(B663,'FD Salaries'!$M$2:$P$1000,4,false)," ")</f>
        <v/>
      </c>
      <c r="E663" s="12">
        <f>VLOOKUP(B663,'FD Salaries'!$M$2:$T$1000,5,false)</f>
        <v>0</v>
      </c>
      <c r="F663" s="30">
        <f>VLOOKUP(B663,'FD Salaries'!$M$2:$N$1000,2,false)</f>
        <v>4500</v>
      </c>
      <c r="G663" s="31">
        <f t="shared" si="1"/>
        <v>9</v>
      </c>
      <c r="H663" s="31">
        <f t="shared" si="2"/>
        <v>13.5</v>
      </c>
      <c r="I663" s="31">
        <f t="shared" si="3"/>
        <v>18</v>
      </c>
      <c r="J663" s="3" t="str">
        <f>VLOOKUP(B663,'FD Salaries'!$M$2:$T$1000,6,false)</f>
        <v>IND</v>
      </c>
      <c r="K663" s="3" t="str">
        <f>VLOOKUP(B663,'FD Salaries'!$M$2:$T$1000,7,false)</f>
        <v>HOU</v>
      </c>
      <c r="L663" s="32">
        <f>VLOOKUP(K663,'FD DvP'!A$2:F$34,if(A663="D",6,if(A663="TE",5,if(A663="WR",4,if(A663="RB",3,2)))),FALSE)/VLOOKUP("AVG",'FD DvP'!$A$2:$F$34,if(A663="D",6,if(A663="TE",5,if(A663="WR",4,if(A663="RB",3,2)))),false)</f>
        <v>0.7863302459</v>
      </c>
      <c r="M663" s="8">
        <f>VLOOKUP(J663,Odds!$L$2:$M$31,2,false)</f>
        <v>21.5</v>
      </c>
      <c r="N663" s="12">
        <f>VLOOKUP(if(A663="DST",K663,J663),'Avg Line'!$A$1:$B$32,2,false)</f>
        <v>24.8</v>
      </c>
      <c r="O663" s="31">
        <f t="shared" si="4"/>
        <v>0.8669354839</v>
      </c>
      <c r="P663" s="12">
        <f t="shared" si="5"/>
        <v>0</v>
      </c>
      <c r="Q663" s="12">
        <f t="shared" si="6"/>
        <v>0</v>
      </c>
      <c r="R663" s="33" t="str">
        <f t="shared" si="7"/>
        <v>TBD</v>
      </c>
      <c r="S663" s="33" t="str">
        <f t="shared" si="8"/>
        <v>TBD</v>
      </c>
      <c r="T663" s="33" t="str">
        <f t="shared" si="9"/>
        <v>TBD</v>
      </c>
      <c r="U663" s="3" t="str">
        <f>iferror(VLOOKUP(B663,Calendar!$A$2:$C$1001,2,false),"TBD")</f>
        <v>TBD</v>
      </c>
      <c r="V663" s="3" t="str">
        <f>iferror(VLOOKUP(B663,Calendar!$A$2:$C$1001,3,false),"TBD")</f>
        <v>TBD</v>
      </c>
    </row>
    <row r="664">
      <c r="A664" s="8" t="str">
        <f>VLOOKUP(B664,'FD Salaries'!$M$2:$T$1000,8,false)</f>
        <v>WR</v>
      </c>
      <c r="B664" s="3" t="s">
        <v>2635</v>
      </c>
      <c r="C664" s="12" t="str">
        <f>iferror(VLOOKUP(B664,'FD Salaries'!$M$2:$P$1000,3,false)," ")</f>
        <v/>
      </c>
      <c r="D664" s="12" t="str">
        <f>iferror(VLOOKUP(B664,'FD Salaries'!$M$2:$P$1000,4,false)," ")</f>
        <v/>
      </c>
      <c r="E664" s="12">
        <f>VLOOKUP(B664,'FD Salaries'!$M$2:$T$1000,5,false)</f>
        <v>0</v>
      </c>
      <c r="F664" s="30">
        <f>VLOOKUP(B664,'FD Salaries'!$M$2:$N$1000,2,false)</f>
        <v>4500</v>
      </c>
      <c r="G664" s="31">
        <f t="shared" si="1"/>
        <v>9</v>
      </c>
      <c r="H664" s="31">
        <f t="shared" si="2"/>
        <v>13.5</v>
      </c>
      <c r="I664" s="31">
        <f t="shared" si="3"/>
        <v>18</v>
      </c>
      <c r="J664" s="3" t="str">
        <f>VLOOKUP(B664,'FD Salaries'!$M$2:$T$1000,6,false)</f>
        <v>IND</v>
      </c>
      <c r="K664" s="3" t="str">
        <f>VLOOKUP(B664,'FD Salaries'!$M$2:$T$1000,7,false)</f>
        <v>HOU</v>
      </c>
      <c r="L664" s="32">
        <f>VLOOKUP(K664,'FD DvP'!A$2:F$34,if(A664="D",6,if(A664="TE",5,if(A664="WR",4,if(A664="RB",3,2)))),FALSE)/VLOOKUP("AVG",'FD DvP'!$A$2:$F$34,if(A664="D",6,if(A664="TE",5,if(A664="WR",4,if(A664="RB",3,2)))),false)</f>
        <v>0.7863302459</v>
      </c>
      <c r="M664" s="8">
        <f>VLOOKUP(J664,Odds!$L$2:$M$31,2,false)</f>
        <v>21.5</v>
      </c>
      <c r="N664" s="12">
        <f>VLOOKUP(if(A664="DST",K664,J664),'Avg Line'!$A$1:$B$32,2,false)</f>
        <v>24.8</v>
      </c>
      <c r="O664" s="31">
        <f t="shared" si="4"/>
        <v>0.8669354839</v>
      </c>
      <c r="P664" s="12">
        <f t="shared" si="5"/>
        <v>0</v>
      </c>
      <c r="Q664" s="12">
        <f t="shared" si="6"/>
        <v>0</v>
      </c>
      <c r="R664" s="33" t="str">
        <f t="shared" si="7"/>
        <v>TBD</v>
      </c>
      <c r="S664" s="33" t="str">
        <f t="shared" si="8"/>
        <v>TBD</v>
      </c>
      <c r="T664" s="33" t="str">
        <f t="shared" si="9"/>
        <v>TBD</v>
      </c>
      <c r="U664" s="3" t="str">
        <f>iferror(VLOOKUP(B664,Calendar!$A$2:$C$1001,2,false),"TBD")</f>
        <v>TBD</v>
      </c>
      <c r="V664" s="3" t="str">
        <f>iferror(VLOOKUP(B664,Calendar!$A$2:$C$1001,3,false),"TBD")</f>
        <v>TBD</v>
      </c>
    </row>
    <row r="665">
      <c r="A665" s="8" t="str">
        <f>VLOOKUP(B665,'FD Salaries'!$M$2:$T$1000,8,false)</f>
        <v>WR</v>
      </c>
      <c r="B665" s="3" t="s">
        <v>781</v>
      </c>
      <c r="C665" s="12" t="str">
        <f>iferror(VLOOKUP(B665,'FD Salaries'!$M$2:$P$1000,3,false)," ")</f>
        <v/>
      </c>
      <c r="D665" s="12" t="str">
        <f>iferror(VLOOKUP(B665,'FD Salaries'!$M$2:$P$1000,4,false)," ")</f>
        <v/>
      </c>
      <c r="E665" s="12">
        <f>VLOOKUP(B665,'FD Salaries'!$M$2:$T$1000,5,false)</f>
        <v>0</v>
      </c>
      <c r="F665" s="30">
        <f>VLOOKUP(B665,'FD Salaries'!$M$2:$N$1000,2,false)</f>
        <v>4500</v>
      </c>
      <c r="G665" s="31">
        <f t="shared" si="1"/>
        <v>9</v>
      </c>
      <c r="H665" s="31">
        <f t="shared" si="2"/>
        <v>13.5</v>
      </c>
      <c r="I665" s="31">
        <f t="shared" si="3"/>
        <v>18</v>
      </c>
      <c r="J665" s="3" t="str">
        <f>VLOOKUP(B665,'FD Salaries'!$M$2:$T$1000,6,false)</f>
        <v>JAC</v>
      </c>
      <c r="K665" s="3" t="str">
        <f>VLOOKUP(B665,'FD Salaries'!$M$2:$T$1000,7,false)</f>
        <v>CHI</v>
      </c>
      <c r="L665" s="32">
        <f>VLOOKUP(K665,'FD DvP'!A$2:F$34,if(A665="D",6,if(A665="TE",5,if(A665="WR",4,if(A665="RB",3,2)))),FALSE)/VLOOKUP("AVG",'FD DvP'!$A$2:$F$34,if(A665="D",6,if(A665="TE",5,if(A665="WR",4,if(A665="RB",3,2)))),false)</f>
        <v>1.048866177</v>
      </c>
      <c r="M665" s="8">
        <f>VLOOKUP(J665,Odds!$L$2:$M$31,2,false)</f>
        <v>22.5</v>
      </c>
      <c r="N665" s="12">
        <f>VLOOKUP(if(A665="DST",K665,J665),'Avg Line'!$A$1:$B$32,2,false)</f>
        <v>22.19</v>
      </c>
      <c r="O665" s="31">
        <f t="shared" si="4"/>
        <v>1.013970257</v>
      </c>
      <c r="P665" s="12">
        <f t="shared" si="5"/>
        <v>0</v>
      </c>
      <c r="Q665" s="12">
        <f t="shared" si="6"/>
        <v>0</v>
      </c>
      <c r="R665" s="33" t="str">
        <f t="shared" si="7"/>
        <v>TBD</v>
      </c>
      <c r="S665" s="33" t="str">
        <f t="shared" si="8"/>
        <v>TBD</v>
      </c>
      <c r="T665" s="33" t="str">
        <f t="shared" si="9"/>
        <v>TBD</v>
      </c>
      <c r="U665" s="3" t="str">
        <f>iferror(VLOOKUP(B665,Calendar!$A$2:$C$1001,2,false),"TBD")</f>
        <v>TBD</v>
      </c>
      <c r="V665" s="3" t="str">
        <f>iferror(VLOOKUP(B665,Calendar!$A$2:$C$1001,3,false),"TBD")</f>
        <v>TBD</v>
      </c>
    </row>
    <row r="666">
      <c r="A666" s="8" t="str">
        <f>VLOOKUP(B666,'FD Salaries'!$M$2:$T$1000,8,false)</f>
        <v>WR</v>
      </c>
      <c r="B666" s="3" t="s">
        <v>2636</v>
      </c>
      <c r="C666" s="12" t="str">
        <f>iferror(VLOOKUP(B666,'FD Salaries'!$M$2:$P$1000,3,false)," ")</f>
        <v/>
      </c>
      <c r="D666" s="12" t="str">
        <f>iferror(VLOOKUP(B666,'FD Salaries'!$M$2:$P$1000,4,false)," ")</f>
        <v/>
      </c>
      <c r="E666" s="12">
        <f>VLOOKUP(B666,'FD Salaries'!$M$2:$T$1000,5,false)</f>
        <v>0</v>
      </c>
      <c r="F666" s="30">
        <f>VLOOKUP(B666,'FD Salaries'!$M$2:$N$1000,2,false)</f>
        <v>4500</v>
      </c>
      <c r="G666" s="31">
        <f t="shared" si="1"/>
        <v>9</v>
      </c>
      <c r="H666" s="31">
        <f t="shared" si="2"/>
        <v>13.5</v>
      </c>
      <c r="I666" s="31">
        <f t="shared" si="3"/>
        <v>18</v>
      </c>
      <c r="J666" s="3" t="str">
        <f>VLOOKUP(B666,'FD Salaries'!$M$2:$T$1000,6,false)</f>
        <v>JAC</v>
      </c>
      <c r="K666" s="3" t="str">
        <f>VLOOKUP(B666,'FD Salaries'!$M$2:$T$1000,7,false)</f>
        <v>CHI</v>
      </c>
      <c r="L666" s="32">
        <f>VLOOKUP(K666,'FD DvP'!A$2:F$34,if(A666="D",6,if(A666="TE",5,if(A666="WR",4,if(A666="RB",3,2)))),FALSE)/VLOOKUP("AVG",'FD DvP'!$A$2:$F$34,if(A666="D",6,if(A666="TE",5,if(A666="WR",4,if(A666="RB",3,2)))),false)</f>
        <v>1.048866177</v>
      </c>
      <c r="M666" s="8">
        <f>VLOOKUP(J666,Odds!$L$2:$M$31,2,false)</f>
        <v>22.5</v>
      </c>
      <c r="N666" s="12">
        <f>VLOOKUP(if(A666="DST",K666,J666),'Avg Line'!$A$1:$B$32,2,false)</f>
        <v>22.19</v>
      </c>
      <c r="O666" s="31">
        <f t="shared" si="4"/>
        <v>1.013970257</v>
      </c>
      <c r="P666" s="12">
        <f t="shared" si="5"/>
        <v>0</v>
      </c>
      <c r="Q666" s="12">
        <f t="shared" si="6"/>
        <v>0</v>
      </c>
      <c r="R666" s="33" t="str">
        <f t="shared" si="7"/>
        <v>TBD</v>
      </c>
      <c r="S666" s="33" t="str">
        <f t="shared" si="8"/>
        <v>TBD</v>
      </c>
      <c r="T666" s="33" t="str">
        <f t="shared" si="9"/>
        <v>TBD</v>
      </c>
      <c r="U666" s="3" t="str">
        <f>iferror(VLOOKUP(B666,Calendar!$A$2:$C$1001,2,false),"TBD")</f>
        <v>TBD</v>
      </c>
      <c r="V666" s="3" t="str">
        <f>iferror(VLOOKUP(B666,Calendar!$A$2:$C$1001,3,false),"TBD")</f>
        <v>TBD</v>
      </c>
    </row>
    <row r="667">
      <c r="A667" s="8" t="str">
        <f>VLOOKUP(B667,'FD Salaries'!$M$2:$T$1000,8,false)</f>
        <v>WR</v>
      </c>
      <c r="B667" s="3" t="s">
        <v>864</v>
      </c>
      <c r="C667" s="12" t="str">
        <f>iferror(VLOOKUP(B667,'FD Salaries'!$M$2:$P$1000,3,false)," ")</f>
        <v/>
      </c>
      <c r="D667" s="12" t="str">
        <f>iferror(VLOOKUP(B667,'FD Salaries'!$M$2:$P$1000,4,false)," ")</f>
        <v/>
      </c>
      <c r="E667" s="12">
        <f>VLOOKUP(B667,'FD Salaries'!$M$2:$T$1000,5,false)</f>
        <v>0</v>
      </c>
      <c r="F667" s="30">
        <f>VLOOKUP(B667,'FD Salaries'!$M$2:$N$1000,2,false)</f>
        <v>4500</v>
      </c>
      <c r="G667" s="31">
        <f t="shared" si="1"/>
        <v>9</v>
      </c>
      <c r="H667" s="31">
        <f t="shared" si="2"/>
        <v>13.5</v>
      </c>
      <c r="I667" s="31">
        <f t="shared" si="3"/>
        <v>18</v>
      </c>
      <c r="J667" s="3" t="str">
        <f>VLOOKUP(B667,'FD Salaries'!$M$2:$T$1000,6,false)</f>
        <v>KC</v>
      </c>
      <c r="K667" s="3" t="str">
        <f>VLOOKUP(B667,'FD Salaries'!$M$2:$T$1000,7,false)</f>
        <v>OAK</v>
      </c>
      <c r="L667" s="32">
        <f>VLOOKUP(K667,'FD DvP'!A$2:F$34,if(A667="D",6,if(A667="TE",5,if(A667="WR",4,if(A667="RB",3,2)))),FALSE)/VLOOKUP("AVG",'FD DvP'!$A$2:$F$34,if(A667="D",6,if(A667="TE",5,if(A667="WR",4,if(A667="RB",3,2)))),false)</f>
        <v>1.388693708</v>
      </c>
      <c r="M667" s="8">
        <f>VLOOKUP(J667,Odds!$L$2:$M$31,2,false)</f>
        <v>22.75</v>
      </c>
      <c r="N667" s="12">
        <f>VLOOKUP(if(A667="DST",K667,J667),'Avg Line'!$A$1:$B$32,2,false)</f>
        <v>31.17</v>
      </c>
      <c r="O667" s="31">
        <f t="shared" si="4"/>
        <v>0.7298684633</v>
      </c>
      <c r="P667" s="12">
        <f t="shared" si="5"/>
        <v>0</v>
      </c>
      <c r="Q667" s="12">
        <f t="shared" si="6"/>
        <v>0</v>
      </c>
      <c r="R667" s="33" t="str">
        <f t="shared" si="7"/>
        <v>TBD</v>
      </c>
      <c r="S667" s="33" t="str">
        <f t="shared" si="8"/>
        <v>TBD</v>
      </c>
      <c r="T667" s="33" t="str">
        <f t="shared" si="9"/>
        <v>TBD</v>
      </c>
      <c r="U667" s="3" t="str">
        <f>iferror(VLOOKUP(B667,Calendar!$A$2:$C$1001,2,false),"TBD")</f>
        <v>TBD</v>
      </c>
      <c r="V667" s="3" t="str">
        <f>iferror(VLOOKUP(B667,Calendar!$A$2:$C$1001,3,false),"TBD")</f>
        <v>TBD</v>
      </c>
    </row>
    <row r="668">
      <c r="A668" s="8" t="str">
        <f>VLOOKUP(B668,'FD Salaries'!$M$2:$T$1000,8,false)</f>
        <v>WR</v>
      </c>
      <c r="B668" s="3" t="s">
        <v>2637</v>
      </c>
      <c r="C668" s="12" t="str">
        <f>iferror(VLOOKUP(B668,'FD Salaries'!$M$2:$P$1000,3,false)," ")</f>
        <v/>
      </c>
      <c r="D668" s="12" t="str">
        <f>iferror(VLOOKUP(B668,'FD Salaries'!$M$2:$P$1000,4,false)," ")</f>
        <v/>
      </c>
      <c r="E668" s="12">
        <f>VLOOKUP(B668,'FD Salaries'!$M$2:$T$1000,5,false)</f>
        <v>0</v>
      </c>
      <c r="F668" s="30">
        <f>VLOOKUP(B668,'FD Salaries'!$M$2:$N$1000,2,false)</f>
        <v>4500</v>
      </c>
      <c r="G668" s="31">
        <f t="shared" si="1"/>
        <v>9</v>
      </c>
      <c r="H668" s="31">
        <f t="shared" si="2"/>
        <v>13.5</v>
      </c>
      <c r="I668" s="31">
        <f t="shared" si="3"/>
        <v>18</v>
      </c>
      <c r="J668" s="3" t="str">
        <f>VLOOKUP(B668,'FD Salaries'!$M$2:$T$1000,6,false)</f>
        <v>KC</v>
      </c>
      <c r="K668" s="3" t="str">
        <f>VLOOKUP(B668,'FD Salaries'!$M$2:$T$1000,7,false)</f>
        <v>OAK</v>
      </c>
      <c r="L668" s="32">
        <f>VLOOKUP(K668,'FD DvP'!A$2:F$34,if(A668="D",6,if(A668="TE",5,if(A668="WR",4,if(A668="RB",3,2)))),FALSE)/VLOOKUP("AVG",'FD DvP'!$A$2:$F$34,if(A668="D",6,if(A668="TE",5,if(A668="WR",4,if(A668="RB",3,2)))),false)</f>
        <v>1.388693708</v>
      </c>
      <c r="M668" s="8">
        <f>VLOOKUP(J668,Odds!$L$2:$M$31,2,false)</f>
        <v>22.75</v>
      </c>
      <c r="N668" s="12">
        <f>VLOOKUP(if(A668="DST",K668,J668),'Avg Line'!$A$1:$B$32,2,false)</f>
        <v>31.17</v>
      </c>
      <c r="O668" s="31">
        <f t="shared" si="4"/>
        <v>0.7298684633</v>
      </c>
      <c r="P668" s="12">
        <f t="shared" si="5"/>
        <v>0</v>
      </c>
      <c r="Q668" s="12">
        <f t="shared" si="6"/>
        <v>0</v>
      </c>
      <c r="R668" s="33" t="str">
        <f t="shared" si="7"/>
        <v>TBD</v>
      </c>
      <c r="S668" s="33" t="str">
        <f t="shared" si="8"/>
        <v>TBD</v>
      </c>
      <c r="T668" s="33" t="str">
        <f t="shared" si="9"/>
        <v>TBD</v>
      </c>
      <c r="U668" s="3" t="str">
        <f>iferror(VLOOKUP(B668,Calendar!$A$2:$C$1001,2,false),"TBD")</f>
        <v>TBD</v>
      </c>
      <c r="V668" s="3" t="str">
        <f>iferror(VLOOKUP(B668,Calendar!$A$2:$C$1001,3,false),"TBD")</f>
        <v>TBD</v>
      </c>
    </row>
    <row r="669">
      <c r="A669" s="8" t="str">
        <f>VLOOKUP(B669,'FD Salaries'!$M$2:$T$1000,8,false)</f>
        <v>WR</v>
      </c>
      <c r="B669" s="3" t="s">
        <v>2638</v>
      </c>
      <c r="C669" s="12" t="str">
        <f>iferror(VLOOKUP(B669,'FD Salaries'!$M$2:$P$1000,3,false)," ")</f>
        <v/>
      </c>
      <c r="D669" s="12" t="str">
        <f>iferror(VLOOKUP(B669,'FD Salaries'!$M$2:$P$1000,4,false)," ")</f>
        <v/>
      </c>
      <c r="E669" s="12">
        <f>VLOOKUP(B669,'FD Salaries'!$M$2:$T$1000,5,false)</f>
        <v>0</v>
      </c>
      <c r="F669" s="30">
        <f>VLOOKUP(B669,'FD Salaries'!$M$2:$N$1000,2,false)</f>
        <v>4500</v>
      </c>
      <c r="G669" s="31">
        <f t="shared" si="1"/>
        <v>9</v>
      </c>
      <c r="H669" s="31">
        <f t="shared" si="2"/>
        <v>13.5</v>
      </c>
      <c r="I669" s="31">
        <f t="shared" si="3"/>
        <v>18</v>
      </c>
      <c r="J669" s="3" t="str">
        <f>VLOOKUP(B669,'FD Salaries'!$M$2:$T$1000,6,false)</f>
        <v>LA</v>
      </c>
      <c r="K669" s="3" t="str">
        <f>VLOOKUP(B669,'FD Salaries'!$M$2:$T$1000,7,false)</f>
        <v>DET</v>
      </c>
      <c r="L669" s="32">
        <f>VLOOKUP(K669,'FD DvP'!A$2:F$34,if(A669="D",6,if(A669="TE",5,if(A669="WR",4,if(A669="RB",3,2)))),FALSE)/VLOOKUP("AVG",'FD DvP'!$A$2:$F$34,if(A669="D",6,if(A669="TE",5,if(A669="WR",4,if(A669="RB",3,2)))),false)</f>
        <v>1.126796551</v>
      </c>
      <c r="M669" s="8">
        <f>VLOOKUP(J669,Odds!$L$2:$M$31,2,false)</f>
        <v>20</v>
      </c>
      <c r="N669" s="12">
        <f>VLOOKUP(if(A669="DST",K669,J669),'Avg Line'!$A$1:$B$32,2,false)</f>
        <v>18.75</v>
      </c>
      <c r="O669" s="31">
        <f t="shared" si="4"/>
        <v>1.066666667</v>
      </c>
      <c r="P669" s="12">
        <f t="shared" si="5"/>
        <v>0</v>
      </c>
      <c r="Q669" s="12">
        <f t="shared" si="6"/>
        <v>0</v>
      </c>
      <c r="R669" s="33" t="str">
        <f t="shared" si="7"/>
        <v>TBD</v>
      </c>
      <c r="S669" s="33" t="str">
        <f t="shared" si="8"/>
        <v>TBD</v>
      </c>
      <c r="T669" s="33" t="str">
        <f t="shared" si="9"/>
        <v>TBD</v>
      </c>
      <c r="U669" s="3" t="str">
        <f>iferror(VLOOKUP(B669,Calendar!$A$2:$C$1001,2,false),"TBD")</f>
        <v>TBD</v>
      </c>
      <c r="V669" s="3" t="str">
        <f>iferror(VLOOKUP(B669,Calendar!$A$2:$C$1001,3,false),"TBD")</f>
        <v>TBD</v>
      </c>
    </row>
    <row r="670">
      <c r="A670" s="8" t="str">
        <f>VLOOKUP(B670,'FD Salaries'!$M$2:$T$1000,8,false)</f>
        <v>WR</v>
      </c>
      <c r="B670" s="3" t="s">
        <v>2639</v>
      </c>
      <c r="C670" s="12" t="str">
        <f>iferror(VLOOKUP(B670,'FD Salaries'!$M$2:$P$1000,3,false)," ")</f>
        <v/>
      </c>
      <c r="D670" s="12" t="str">
        <f>iferror(VLOOKUP(B670,'FD Salaries'!$M$2:$P$1000,4,false)," ")</f>
        <v/>
      </c>
      <c r="E670" s="12">
        <f>VLOOKUP(B670,'FD Salaries'!$M$2:$T$1000,5,false)</f>
        <v>0</v>
      </c>
      <c r="F670" s="30">
        <f>VLOOKUP(B670,'FD Salaries'!$M$2:$N$1000,2,false)</f>
        <v>4500</v>
      </c>
      <c r="G670" s="31">
        <f t="shared" si="1"/>
        <v>9</v>
      </c>
      <c r="H670" s="31">
        <f t="shared" si="2"/>
        <v>13.5</v>
      </c>
      <c r="I670" s="31">
        <f t="shared" si="3"/>
        <v>18</v>
      </c>
      <c r="J670" s="3" t="str">
        <f>VLOOKUP(B670,'FD Salaries'!$M$2:$T$1000,6,false)</f>
        <v>LA</v>
      </c>
      <c r="K670" s="3" t="str">
        <f>VLOOKUP(B670,'FD Salaries'!$M$2:$T$1000,7,false)</f>
        <v>DET</v>
      </c>
      <c r="L670" s="32">
        <f>VLOOKUP(K670,'FD DvP'!A$2:F$34,if(A670="D",6,if(A670="TE",5,if(A670="WR",4,if(A670="RB",3,2)))),FALSE)/VLOOKUP("AVG",'FD DvP'!$A$2:$F$34,if(A670="D",6,if(A670="TE",5,if(A670="WR",4,if(A670="RB",3,2)))),false)</f>
        <v>1.126796551</v>
      </c>
      <c r="M670" s="8">
        <f>VLOOKUP(J670,Odds!$L$2:$M$31,2,false)</f>
        <v>20</v>
      </c>
      <c r="N670" s="12">
        <f>VLOOKUP(if(A670="DST",K670,J670),'Avg Line'!$A$1:$B$32,2,false)</f>
        <v>18.75</v>
      </c>
      <c r="O670" s="31">
        <f t="shared" si="4"/>
        <v>1.066666667</v>
      </c>
      <c r="P670" s="12">
        <f t="shared" si="5"/>
        <v>0</v>
      </c>
      <c r="Q670" s="12">
        <f t="shared" si="6"/>
        <v>0</v>
      </c>
      <c r="R670" s="33" t="str">
        <f t="shared" si="7"/>
        <v>TBD</v>
      </c>
      <c r="S670" s="33" t="str">
        <f t="shared" si="8"/>
        <v>TBD</v>
      </c>
      <c r="T670" s="33" t="str">
        <f t="shared" si="9"/>
        <v>TBD</v>
      </c>
      <c r="U670" s="3" t="str">
        <f>iferror(VLOOKUP(B670,Calendar!$A$2:$C$1001,2,false),"TBD")</f>
        <v>TBD</v>
      </c>
      <c r="V670" s="3" t="str">
        <f>iferror(VLOOKUP(B670,Calendar!$A$2:$C$1001,3,false),"TBD")</f>
        <v>TBD</v>
      </c>
    </row>
    <row r="671">
      <c r="A671" s="8" t="str">
        <f>VLOOKUP(B671,'FD Salaries'!$M$2:$T$1000,8,false)</f>
        <v>WR</v>
      </c>
      <c r="B671" s="3" t="s">
        <v>807</v>
      </c>
      <c r="C671" s="12" t="str">
        <f>iferror(VLOOKUP(B671,'FD Salaries'!$M$2:$P$1000,3,false)," ")</f>
        <v/>
      </c>
      <c r="D671" s="12" t="str">
        <f>iferror(VLOOKUP(B671,'FD Salaries'!$M$2:$P$1000,4,false)," ")</f>
        <v/>
      </c>
      <c r="E671" s="12">
        <f>VLOOKUP(B671,'FD Salaries'!$M$2:$T$1000,5,false)</f>
        <v>0</v>
      </c>
      <c r="F671" s="30">
        <f>VLOOKUP(B671,'FD Salaries'!$M$2:$N$1000,2,false)</f>
        <v>4500</v>
      </c>
      <c r="G671" s="31">
        <f t="shared" si="1"/>
        <v>9</v>
      </c>
      <c r="H671" s="31">
        <f t="shared" si="2"/>
        <v>13.5</v>
      </c>
      <c r="I671" s="31">
        <f t="shared" si="3"/>
        <v>18</v>
      </c>
      <c r="J671" s="3" t="str">
        <f>VLOOKUP(B671,'FD Salaries'!$M$2:$T$1000,6,false)</f>
        <v>LA</v>
      </c>
      <c r="K671" s="3" t="str">
        <f>VLOOKUP(B671,'FD Salaries'!$M$2:$T$1000,7,false)</f>
        <v>DET</v>
      </c>
      <c r="L671" s="32">
        <f>VLOOKUP(K671,'FD DvP'!A$2:F$34,if(A671="D",6,if(A671="TE",5,if(A671="WR",4,if(A671="RB",3,2)))),FALSE)/VLOOKUP("AVG",'FD DvP'!$A$2:$F$34,if(A671="D",6,if(A671="TE",5,if(A671="WR",4,if(A671="RB",3,2)))),false)</f>
        <v>1.126796551</v>
      </c>
      <c r="M671" s="8">
        <f>VLOOKUP(J671,Odds!$L$2:$M$31,2,false)</f>
        <v>20</v>
      </c>
      <c r="N671" s="12">
        <f>VLOOKUP(if(A671="DST",K671,J671),'Avg Line'!$A$1:$B$32,2,false)</f>
        <v>18.75</v>
      </c>
      <c r="O671" s="31">
        <f t="shared" si="4"/>
        <v>1.066666667</v>
      </c>
      <c r="P671" s="12">
        <f t="shared" si="5"/>
        <v>0</v>
      </c>
      <c r="Q671" s="12">
        <f t="shared" si="6"/>
        <v>0</v>
      </c>
      <c r="R671" s="33" t="str">
        <f t="shared" si="7"/>
        <v>TBD</v>
      </c>
      <c r="S671" s="33" t="str">
        <f t="shared" si="8"/>
        <v>TBD</v>
      </c>
      <c r="T671" s="33" t="str">
        <f t="shared" si="9"/>
        <v>TBD</v>
      </c>
      <c r="U671" s="3" t="str">
        <f>iferror(VLOOKUP(B671,Calendar!$A$2:$C$1001,2,false),"TBD")</f>
        <v>TBD</v>
      </c>
      <c r="V671" s="3" t="str">
        <f>iferror(VLOOKUP(B671,Calendar!$A$2:$C$1001,3,false),"TBD")</f>
        <v>TBD</v>
      </c>
    </row>
    <row r="672">
      <c r="A672" s="8" t="str">
        <f>VLOOKUP(B672,'FD Salaries'!$M$2:$T$1000,8,false)</f>
        <v>WR</v>
      </c>
      <c r="B672" s="3" t="s">
        <v>812</v>
      </c>
      <c r="C672" s="12" t="str">
        <f>iferror(VLOOKUP(B672,'FD Salaries'!$M$2:$P$1000,3,false)," ")</f>
        <v/>
      </c>
      <c r="D672" s="12" t="str">
        <f>iferror(VLOOKUP(B672,'FD Salaries'!$M$2:$P$1000,4,false)," ")</f>
        <v/>
      </c>
      <c r="E672" s="12">
        <f>VLOOKUP(B672,'FD Salaries'!$M$2:$T$1000,5,false)</f>
        <v>0</v>
      </c>
      <c r="F672" s="30">
        <f>VLOOKUP(B672,'FD Salaries'!$M$2:$N$1000,2,false)</f>
        <v>4500</v>
      </c>
      <c r="G672" s="31">
        <f t="shared" si="1"/>
        <v>9</v>
      </c>
      <c r="H672" s="31">
        <f t="shared" si="2"/>
        <v>13.5</v>
      </c>
      <c r="I672" s="31">
        <f t="shared" si="3"/>
        <v>18</v>
      </c>
      <c r="J672" s="3" t="str">
        <f>VLOOKUP(B672,'FD Salaries'!$M$2:$T$1000,6,false)</f>
        <v>LA</v>
      </c>
      <c r="K672" s="3" t="str">
        <f>VLOOKUP(B672,'FD Salaries'!$M$2:$T$1000,7,false)</f>
        <v>DET</v>
      </c>
      <c r="L672" s="32">
        <f>VLOOKUP(K672,'FD DvP'!A$2:F$34,if(A672="D",6,if(A672="TE",5,if(A672="WR",4,if(A672="RB",3,2)))),FALSE)/VLOOKUP("AVG",'FD DvP'!$A$2:$F$34,if(A672="D",6,if(A672="TE",5,if(A672="WR",4,if(A672="RB",3,2)))),false)</f>
        <v>1.126796551</v>
      </c>
      <c r="M672" s="8">
        <f>VLOOKUP(J672,Odds!$L$2:$M$31,2,false)</f>
        <v>20</v>
      </c>
      <c r="N672" s="12">
        <f>VLOOKUP(if(A672="DST",K672,J672),'Avg Line'!$A$1:$B$32,2,false)</f>
        <v>18.75</v>
      </c>
      <c r="O672" s="31">
        <f t="shared" si="4"/>
        <v>1.066666667</v>
      </c>
      <c r="P672" s="12">
        <f t="shared" si="5"/>
        <v>0</v>
      </c>
      <c r="Q672" s="12">
        <f t="shared" si="6"/>
        <v>0</v>
      </c>
      <c r="R672" s="33" t="str">
        <f t="shared" si="7"/>
        <v>TBD</v>
      </c>
      <c r="S672" s="33" t="str">
        <f t="shared" si="8"/>
        <v>TBD</v>
      </c>
      <c r="T672" s="33" t="str">
        <f t="shared" si="9"/>
        <v>TBD</v>
      </c>
      <c r="U672" s="3" t="str">
        <f>iferror(VLOOKUP(B672,Calendar!$A$2:$C$1001,2,false),"TBD")</f>
        <v>TBD</v>
      </c>
      <c r="V672" s="3" t="str">
        <f>iferror(VLOOKUP(B672,Calendar!$A$2:$C$1001,3,false),"TBD")</f>
        <v>TBD</v>
      </c>
    </row>
    <row r="673">
      <c r="A673" s="8" t="str">
        <f>VLOOKUP(B673,'FD Salaries'!$M$2:$T$1000,8,false)</f>
        <v>WR</v>
      </c>
      <c r="B673" s="3" t="s">
        <v>811</v>
      </c>
      <c r="C673" s="12" t="str">
        <f>iferror(VLOOKUP(B673,'FD Salaries'!$M$2:$P$1000,3,false)," ")</f>
        <v/>
      </c>
      <c r="D673" s="12" t="str">
        <f>iferror(VLOOKUP(B673,'FD Salaries'!$M$2:$P$1000,4,false)," ")</f>
        <v/>
      </c>
      <c r="E673" s="12">
        <f>VLOOKUP(B673,'FD Salaries'!$M$2:$T$1000,5,false)</f>
        <v>0</v>
      </c>
      <c r="F673" s="30">
        <f>VLOOKUP(B673,'FD Salaries'!$M$2:$N$1000,2,false)</f>
        <v>4500</v>
      </c>
      <c r="G673" s="31">
        <f t="shared" si="1"/>
        <v>9</v>
      </c>
      <c r="H673" s="31">
        <f t="shared" si="2"/>
        <v>13.5</v>
      </c>
      <c r="I673" s="31">
        <f t="shared" si="3"/>
        <v>18</v>
      </c>
      <c r="J673" s="3" t="str">
        <f>VLOOKUP(B673,'FD Salaries'!$M$2:$T$1000,6,false)</f>
        <v>LA</v>
      </c>
      <c r="K673" s="3" t="str">
        <f>VLOOKUP(B673,'FD Salaries'!$M$2:$T$1000,7,false)</f>
        <v>DET</v>
      </c>
      <c r="L673" s="32">
        <f>VLOOKUP(K673,'FD DvP'!A$2:F$34,if(A673="D",6,if(A673="TE",5,if(A673="WR",4,if(A673="RB",3,2)))),FALSE)/VLOOKUP("AVG",'FD DvP'!$A$2:$F$34,if(A673="D",6,if(A673="TE",5,if(A673="WR",4,if(A673="RB",3,2)))),false)</f>
        <v>1.126796551</v>
      </c>
      <c r="M673" s="8">
        <f>VLOOKUP(J673,Odds!$L$2:$M$31,2,false)</f>
        <v>20</v>
      </c>
      <c r="N673" s="12">
        <f>VLOOKUP(if(A673="DST",K673,J673),'Avg Line'!$A$1:$B$32,2,false)</f>
        <v>18.75</v>
      </c>
      <c r="O673" s="31">
        <f t="shared" si="4"/>
        <v>1.066666667</v>
      </c>
      <c r="P673" s="12">
        <f t="shared" si="5"/>
        <v>0</v>
      </c>
      <c r="Q673" s="12">
        <f t="shared" si="6"/>
        <v>0</v>
      </c>
      <c r="R673" s="33" t="str">
        <f t="shared" si="7"/>
        <v>TBD</v>
      </c>
      <c r="S673" s="33" t="str">
        <f t="shared" si="8"/>
        <v>TBD</v>
      </c>
      <c r="T673" s="33" t="str">
        <f t="shared" si="9"/>
        <v>TBD</v>
      </c>
      <c r="U673" s="3" t="str">
        <f>iferror(VLOOKUP(B673,Calendar!$A$2:$C$1001,2,false),"TBD")</f>
        <v>TBD</v>
      </c>
      <c r="V673" s="3" t="str">
        <f>iferror(VLOOKUP(B673,Calendar!$A$2:$C$1001,3,false),"TBD")</f>
        <v>TBD</v>
      </c>
    </row>
    <row r="674">
      <c r="A674" s="8" t="str">
        <f>VLOOKUP(B674,'FD Salaries'!$M$2:$T$1000,8,false)</f>
        <v>WR</v>
      </c>
      <c r="B674" s="3" t="s">
        <v>2640</v>
      </c>
      <c r="C674" s="12" t="str">
        <f>iferror(VLOOKUP(B674,'FD Salaries'!$M$2:$P$1000,3,false)," ")</f>
        <v/>
      </c>
      <c r="D674" s="12" t="str">
        <f>iferror(VLOOKUP(B674,'FD Salaries'!$M$2:$P$1000,4,false)," ")</f>
        <v/>
      </c>
      <c r="E674" s="12">
        <f>VLOOKUP(B674,'FD Salaries'!$M$2:$T$1000,5,false)</f>
        <v>0</v>
      </c>
      <c r="F674" s="30">
        <f>VLOOKUP(B674,'FD Salaries'!$M$2:$N$1000,2,false)</f>
        <v>4500</v>
      </c>
      <c r="G674" s="31">
        <f t="shared" si="1"/>
        <v>9</v>
      </c>
      <c r="H674" s="31">
        <f t="shared" si="2"/>
        <v>13.5</v>
      </c>
      <c r="I674" s="31">
        <f t="shared" si="3"/>
        <v>18</v>
      </c>
      <c r="J674" s="3" t="str">
        <f>VLOOKUP(B674,'FD Salaries'!$M$2:$T$1000,6,false)</f>
        <v>MIA</v>
      </c>
      <c r="K674" s="3" t="str">
        <f>VLOOKUP(B674,'FD Salaries'!$M$2:$T$1000,7,false)</f>
        <v>PIT</v>
      </c>
      <c r="L674" s="32">
        <f>VLOOKUP(K674,'FD DvP'!A$2:F$34,if(A674="D",6,if(A674="TE",5,if(A674="WR",4,if(A674="RB",3,2)))),FALSE)/VLOOKUP("AVG",'FD DvP'!$A$2:$F$34,if(A674="D",6,if(A674="TE",5,if(A674="WR",4,if(A674="RB",3,2)))),false)</f>
        <v>0.9773235388</v>
      </c>
      <c r="M674" s="8">
        <f>VLOOKUP(J674,Odds!$L$2:$M$31,2,false)</f>
        <v>20.25</v>
      </c>
      <c r="N674" s="12">
        <f>VLOOKUP(if(A674="DST",K674,J674),'Avg Line'!$A$1:$B$32,2,false)</f>
        <v>20.7</v>
      </c>
      <c r="O674" s="31">
        <f t="shared" si="4"/>
        <v>0.9782608696</v>
      </c>
      <c r="P674" s="12">
        <f t="shared" si="5"/>
        <v>0</v>
      </c>
      <c r="Q674" s="12">
        <f t="shared" si="6"/>
        <v>0</v>
      </c>
      <c r="R674" s="33" t="str">
        <f t="shared" si="7"/>
        <v>TBD</v>
      </c>
      <c r="S674" s="33" t="str">
        <f t="shared" si="8"/>
        <v>TBD</v>
      </c>
      <c r="T674" s="33" t="str">
        <f t="shared" si="9"/>
        <v>TBD</v>
      </c>
      <c r="U674" s="3" t="str">
        <f>iferror(VLOOKUP(B674,Calendar!$A$2:$C$1001,2,false),"TBD")</f>
        <v>TBD</v>
      </c>
      <c r="V674" s="3" t="str">
        <f>iferror(VLOOKUP(B674,Calendar!$A$2:$C$1001,3,false),"TBD")</f>
        <v>TBD</v>
      </c>
    </row>
    <row r="675">
      <c r="A675" s="8" t="str">
        <f>VLOOKUP(B675,'FD Salaries'!$M$2:$T$1000,8,false)</f>
        <v>WR</v>
      </c>
      <c r="B675" s="3" t="s">
        <v>2641</v>
      </c>
      <c r="C675" s="12" t="str">
        <f>iferror(VLOOKUP(B675,'FD Salaries'!$M$2:$P$1000,3,false)," ")</f>
        <v/>
      </c>
      <c r="D675" s="12" t="str">
        <f>iferror(VLOOKUP(B675,'FD Salaries'!$M$2:$P$1000,4,false)," ")</f>
        <v/>
      </c>
      <c r="E675" s="12">
        <f>VLOOKUP(B675,'FD Salaries'!$M$2:$T$1000,5,false)</f>
        <v>0</v>
      </c>
      <c r="F675" s="30">
        <f>VLOOKUP(B675,'FD Salaries'!$M$2:$N$1000,2,false)</f>
        <v>4500</v>
      </c>
      <c r="G675" s="31">
        <f t="shared" si="1"/>
        <v>9</v>
      </c>
      <c r="H675" s="31">
        <f t="shared" si="2"/>
        <v>13.5</v>
      </c>
      <c r="I675" s="31">
        <f t="shared" si="3"/>
        <v>18</v>
      </c>
      <c r="J675" s="3" t="str">
        <f>VLOOKUP(B675,'FD Salaries'!$M$2:$T$1000,6,false)</f>
        <v>NE</v>
      </c>
      <c r="K675" s="3" t="str">
        <f>VLOOKUP(B675,'FD Salaries'!$M$2:$T$1000,7,false)</f>
        <v>CIN</v>
      </c>
      <c r="L675" s="32">
        <f>VLOOKUP(K675,'FD DvP'!A$2:F$34,if(A675="D",6,if(A675="TE",5,if(A675="WR",4,if(A675="RB",3,2)))),FALSE)/VLOOKUP("AVG",'FD DvP'!$A$2:$F$34,if(A675="D",6,if(A675="TE",5,if(A675="WR",4,if(A675="RB",3,2)))),false)</f>
        <v>1.097412967</v>
      </c>
      <c r="M675" s="8">
        <f>VLOOKUP(J675,Odds!$L$2:$M$31,2,false)</f>
        <v>28</v>
      </c>
      <c r="N675" s="12">
        <f>VLOOKUP(if(A675="DST",K675,J675),'Avg Line'!$A$1:$B$32,2,false)</f>
        <v>22.35</v>
      </c>
      <c r="O675" s="31">
        <f t="shared" si="4"/>
        <v>1.252796421</v>
      </c>
      <c r="P675" s="12">
        <f t="shared" si="5"/>
        <v>0</v>
      </c>
      <c r="Q675" s="12">
        <f t="shared" si="6"/>
        <v>0</v>
      </c>
      <c r="R675" s="33" t="str">
        <f t="shared" si="7"/>
        <v>TBD</v>
      </c>
      <c r="S675" s="33" t="str">
        <f t="shared" si="8"/>
        <v>TBD</v>
      </c>
      <c r="T675" s="33" t="str">
        <f t="shared" si="9"/>
        <v>TBD</v>
      </c>
      <c r="U675" s="3" t="str">
        <f>iferror(VLOOKUP(B675,Calendar!$A$2:$C$1001,2,false),"TBD")</f>
        <v>TBD</v>
      </c>
      <c r="V675" s="3" t="str">
        <f>iferror(VLOOKUP(B675,Calendar!$A$2:$C$1001,3,false),"TBD")</f>
        <v>TBD</v>
      </c>
    </row>
    <row r="676">
      <c r="A676" s="8" t="str">
        <f>VLOOKUP(B676,'FD Salaries'!$M$2:$T$1000,8,false)</f>
        <v>WR</v>
      </c>
      <c r="B676" s="3" t="s">
        <v>2642</v>
      </c>
      <c r="C676" s="12" t="str">
        <f>iferror(VLOOKUP(B676,'FD Salaries'!$M$2:$P$1000,3,false)," ")</f>
        <v/>
      </c>
      <c r="D676" s="12" t="str">
        <f>iferror(VLOOKUP(B676,'FD Salaries'!$M$2:$P$1000,4,false)," ")</f>
        <v/>
      </c>
      <c r="E676" s="12">
        <f>VLOOKUP(B676,'FD Salaries'!$M$2:$T$1000,5,false)</f>
        <v>0</v>
      </c>
      <c r="F676" s="30">
        <f>VLOOKUP(B676,'FD Salaries'!$M$2:$N$1000,2,false)</f>
        <v>4500</v>
      </c>
      <c r="G676" s="31">
        <f t="shared" si="1"/>
        <v>9</v>
      </c>
      <c r="H676" s="31">
        <f t="shared" si="2"/>
        <v>13.5</v>
      </c>
      <c r="I676" s="31">
        <f t="shared" si="3"/>
        <v>18</v>
      </c>
      <c r="J676" s="3" t="str">
        <f>VLOOKUP(B676,'FD Salaries'!$M$2:$T$1000,6,false)</f>
        <v>NO</v>
      </c>
      <c r="K676" s="3" t="str">
        <f>VLOOKUP(B676,'FD Salaries'!$M$2:$T$1000,7,false)</f>
        <v>CAR</v>
      </c>
      <c r="L676" s="32">
        <f>VLOOKUP(K676,'FD DvP'!A$2:F$34,if(A676="D",6,if(A676="TE",5,if(A676="WR",4,if(A676="RB",3,2)))),FALSE)/VLOOKUP("AVG",'FD DvP'!$A$2:$F$34,if(A676="D",6,if(A676="TE",5,if(A676="WR",4,if(A676="RB",3,2)))),false)</f>
        <v>0.9958479719</v>
      </c>
      <c r="M676" s="8">
        <f>VLOOKUP(J676,Odds!$L$2:$M$31,2,false)</f>
        <v>22.5</v>
      </c>
      <c r="N676" s="12">
        <f>VLOOKUP(if(A676="DST",K676,J676),'Avg Line'!$A$1:$B$32,2,false)</f>
        <v>26.25</v>
      </c>
      <c r="O676" s="31">
        <f t="shared" si="4"/>
        <v>0.8571428571</v>
      </c>
      <c r="P676" s="12">
        <f t="shared" si="5"/>
        <v>0</v>
      </c>
      <c r="Q676" s="12">
        <f t="shared" si="6"/>
        <v>0</v>
      </c>
      <c r="R676" s="33" t="str">
        <f t="shared" si="7"/>
        <v>TBD</v>
      </c>
      <c r="S676" s="33" t="str">
        <f t="shared" si="8"/>
        <v>TBD</v>
      </c>
      <c r="T676" s="33" t="str">
        <f t="shared" si="9"/>
        <v>TBD</v>
      </c>
      <c r="U676" s="3" t="str">
        <f>iferror(VLOOKUP(B676,Calendar!$A$2:$C$1001,2,false),"TBD")</f>
        <v>TBD</v>
      </c>
      <c r="V676" s="3" t="str">
        <f>iferror(VLOOKUP(B676,Calendar!$A$2:$C$1001,3,false),"TBD")</f>
        <v>TBD</v>
      </c>
    </row>
    <row r="677">
      <c r="A677" s="8" t="str">
        <f>VLOOKUP(B677,'FD Salaries'!$M$2:$T$1000,8,false)</f>
        <v>WR</v>
      </c>
      <c r="B677" s="3" t="s">
        <v>2643</v>
      </c>
      <c r="C677" s="12" t="str">
        <f>iferror(VLOOKUP(B677,'FD Salaries'!$M$2:$P$1000,3,false)," ")</f>
        <v/>
      </c>
      <c r="D677" s="12" t="str">
        <f>iferror(VLOOKUP(B677,'FD Salaries'!$M$2:$P$1000,4,false)," ")</f>
        <v/>
      </c>
      <c r="E677" s="12">
        <f>VLOOKUP(B677,'FD Salaries'!$M$2:$T$1000,5,false)</f>
        <v>0</v>
      </c>
      <c r="F677" s="30">
        <f>VLOOKUP(B677,'FD Salaries'!$M$2:$N$1000,2,false)</f>
        <v>4500</v>
      </c>
      <c r="G677" s="31">
        <f t="shared" si="1"/>
        <v>9</v>
      </c>
      <c r="H677" s="31">
        <f t="shared" si="2"/>
        <v>13.5</v>
      </c>
      <c r="I677" s="31">
        <f t="shared" si="3"/>
        <v>18</v>
      </c>
      <c r="J677" s="3" t="str">
        <f>VLOOKUP(B677,'FD Salaries'!$M$2:$T$1000,6,false)</f>
        <v>NO</v>
      </c>
      <c r="K677" s="3" t="str">
        <f>VLOOKUP(B677,'FD Salaries'!$M$2:$T$1000,7,false)</f>
        <v>CAR</v>
      </c>
      <c r="L677" s="32">
        <f>VLOOKUP(K677,'FD DvP'!A$2:F$34,if(A677="D",6,if(A677="TE",5,if(A677="WR",4,if(A677="RB",3,2)))),FALSE)/VLOOKUP("AVG",'FD DvP'!$A$2:$F$34,if(A677="D",6,if(A677="TE",5,if(A677="WR",4,if(A677="RB",3,2)))),false)</f>
        <v>0.9958479719</v>
      </c>
      <c r="M677" s="8">
        <f>VLOOKUP(J677,Odds!$L$2:$M$31,2,false)</f>
        <v>22.5</v>
      </c>
      <c r="N677" s="12">
        <f>VLOOKUP(if(A677="DST",K677,J677),'Avg Line'!$A$1:$B$32,2,false)</f>
        <v>26.25</v>
      </c>
      <c r="O677" s="31">
        <f t="shared" si="4"/>
        <v>0.8571428571</v>
      </c>
      <c r="P677" s="12">
        <f t="shared" si="5"/>
        <v>0</v>
      </c>
      <c r="Q677" s="12">
        <f t="shared" si="6"/>
        <v>0</v>
      </c>
      <c r="R677" s="33" t="str">
        <f t="shared" si="7"/>
        <v>TBD</v>
      </c>
      <c r="S677" s="33" t="str">
        <f t="shared" si="8"/>
        <v>TBD</v>
      </c>
      <c r="T677" s="33" t="str">
        <f t="shared" si="9"/>
        <v>TBD</v>
      </c>
      <c r="U677" s="3" t="str">
        <f>iferror(VLOOKUP(B677,Calendar!$A$2:$C$1001,2,false),"TBD")</f>
        <v>TBD</v>
      </c>
      <c r="V677" s="3" t="str">
        <f>iferror(VLOOKUP(B677,Calendar!$A$2:$C$1001,3,false),"TBD")</f>
        <v>TBD</v>
      </c>
    </row>
    <row r="678">
      <c r="A678" s="8" t="str">
        <f>VLOOKUP(B678,'FD Salaries'!$M$2:$T$1000,8,false)</f>
        <v>WR</v>
      </c>
      <c r="B678" s="3" t="s">
        <v>749</v>
      </c>
      <c r="C678" s="12" t="str">
        <f>iferror(VLOOKUP(B678,'FD Salaries'!$M$2:$P$1000,3,false)," ")</f>
        <v/>
      </c>
      <c r="D678" s="12" t="str">
        <f>iferror(VLOOKUP(B678,'FD Salaries'!$M$2:$P$1000,4,false)," ")</f>
        <v/>
      </c>
      <c r="E678" s="12">
        <f>VLOOKUP(B678,'FD Salaries'!$M$2:$T$1000,5,false)</f>
        <v>0</v>
      </c>
      <c r="F678" s="30">
        <f>VLOOKUP(B678,'FD Salaries'!$M$2:$N$1000,2,false)</f>
        <v>4500</v>
      </c>
      <c r="G678" s="31">
        <f t="shared" si="1"/>
        <v>9</v>
      </c>
      <c r="H678" s="31">
        <f t="shared" si="2"/>
        <v>13.5</v>
      </c>
      <c r="I678" s="31">
        <f t="shared" si="3"/>
        <v>18</v>
      </c>
      <c r="J678" s="3" t="str">
        <f>VLOOKUP(B678,'FD Salaries'!$M$2:$T$1000,6,false)</f>
        <v>NYG</v>
      </c>
      <c r="K678" s="3" t="str">
        <f>VLOOKUP(B678,'FD Salaries'!$M$2:$T$1000,7,false)</f>
        <v>BAL</v>
      </c>
      <c r="L678" s="32">
        <f>VLOOKUP(K678,'FD DvP'!A$2:F$34,if(A678="D",6,if(A678="TE",5,if(A678="WR",4,if(A678="RB",3,2)))),FALSE)/VLOOKUP("AVG",'FD DvP'!$A$2:$F$34,if(A678="D",6,if(A678="TE",5,if(A678="WR",4,if(A678="RB",3,2)))),false)</f>
        <v>1.032896838</v>
      </c>
      <c r="M678" s="8">
        <f>VLOOKUP(J678,Odds!$L$2:$M$31,2,false)</f>
        <v>23.75</v>
      </c>
      <c r="N678" s="12">
        <f>VLOOKUP(if(A678="DST",K678,J678),'Avg Line'!$A$1:$B$32,2,false)</f>
        <v>29.44</v>
      </c>
      <c r="O678" s="31">
        <f t="shared" si="4"/>
        <v>0.8067255435</v>
      </c>
      <c r="P678" s="12">
        <f t="shared" si="5"/>
        <v>0</v>
      </c>
      <c r="Q678" s="12">
        <f t="shared" si="6"/>
        <v>0</v>
      </c>
      <c r="R678" s="33" t="str">
        <f t="shared" si="7"/>
        <v>TBD</v>
      </c>
      <c r="S678" s="33" t="str">
        <f t="shared" si="8"/>
        <v>TBD</v>
      </c>
      <c r="T678" s="33" t="str">
        <f t="shared" si="9"/>
        <v>TBD</v>
      </c>
      <c r="U678" s="3" t="str">
        <f>iferror(VLOOKUP(B678,Calendar!$A$2:$C$1001,2,false),"TBD")</f>
        <v>TBD</v>
      </c>
      <c r="V678" s="3" t="str">
        <f>iferror(VLOOKUP(B678,Calendar!$A$2:$C$1001,3,false),"TBD")</f>
        <v>TBD</v>
      </c>
    </row>
    <row r="679">
      <c r="A679" s="8" t="str">
        <f>VLOOKUP(B679,'FD Salaries'!$M$2:$T$1000,8,false)</f>
        <v>WR</v>
      </c>
      <c r="B679" s="3" t="s">
        <v>754</v>
      </c>
      <c r="C679" s="12" t="str">
        <f>iferror(VLOOKUP(B679,'FD Salaries'!$M$2:$P$1000,3,false)," ")</f>
        <v/>
      </c>
      <c r="D679" s="12" t="str">
        <f>iferror(VLOOKUP(B679,'FD Salaries'!$M$2:$P$1000,4,false)," ")</f>
        <v/>
      </c>
      <c r="E679" s="12">
        <f>VLOOKUP(B679,'FD Salaries'!$M$2:$T$1000,5,false)</f>
        <v>0</v>
      </c>
      <c r="F679" s="30">
        <f>VLOOKUP(B679,'FD Salaries'!$M$2:$N$1000,2,false)</f>
        <v>4500</v>
      </c>
      <c r="G679" s="31">
        <f t="shared" si="1"/>
        <v>9</v>
      </c>
      <c r="H679" s="31">
        <f t="shared" si="2"/>
        <v>13.5</v>
      </c>
      <c r="I679" s="31">
        <f t="shared" si="3"/>
        <v>18</v>
      </c>
      <c r="J679" s="3" t="str">
        <f>VLOOKUP(B679,'FD Salaries'!$M$2:$T$1000,6,false)</f>
        <v>NYG</v>
      </c>
      <c r="K679" s="3" t="str">
        <f>VLOOKUP(B679,'FD Salaries'!$M$2:$T$1000,7,false)</f>
        <v>BAL</v>
      </c>
      <c r="L679" s="32">
        <f>VLOOKUP(K679,'FD DvP'!A$2:F$34,if(A679="D",6,if(A679="TE",5,if(A679="WR",4,if(A679="RB",3,2)))),FALSE)/VLOOKUP("AVG",'FD DvP'!$A$2:$F$34,if(A679="D",6,if(A679="TE",5,if(A679="WR",4,if(A679="RB",3,2)))),false)</f>
        <v>1.032896838</v>
      </c>
      <c r="M679" s="8">
        <f>VLOOKUP(J679,Odds!$L$2:$M$31,2,false)</f>
        <v>23.75</v>
      </c>
      <c r="N679" s="12">
        <f>VLOOKUP(if(A679="DST",K679,J679),'Avg Line'!$A$1:$B$32,2,false)</f>
        <v>29.44</v>
      </c>
      <c r="O679" s="31">
        <f t="shared" si="4"/>
        <v>0.8067255435</v>
      </c>
      <c r="P679" s="12">
        <f t="shared" si="5"/>
        <v>0</v>
      </c>
      <c r="Q679" s="12">
        <f t="shared" si="6"/>
        <v>0</v>
      </c>
      <c r="R679" s="33" t="str">
        <f t="shared" si="7"/>
        <v>TBD</v>
      </c>
      <c r="S679" s="33" t="str">
        <f t="shared" si="8"/>
        <v>TBD</v>
      </c>
      <c r="T679" s="33" t="str">
        <f t="shared" si="9"/>
        <v>TBD</v>
      </c>
      <c r="U679" s="3" t="str">
        <f>iferror(VLOOKUP(B679,Calendar!$A$2:$C$1001,2,false),"TBD")</f>
        <v>TBD</v>
      </c>
      <c r="V679" s="3" t="str">
        <f>iferror(VLOOKUP(B679,Calendar!$A$2:$C$1001,3,false),"TBD")</f>
        <v>TBD</v>
      </c>
    </row>
    <row r="680">
      <c r="A680" s="8" t="str">
        <f>VLOOKUP(B680,'FD Salaries'!$M$2:$T$1000,8,false)</f>
        <v>WR</v>
      </c>
      <c r="B680" s="3" t="s">
        <v>2644</v>
      </c>
      <c r="C680" s="12" t="str">
        <f>iferror(VLOOKUP(B680,'FD Salaries'!$M$2:$P$1000,3,false)," ")</f>
        <v/>
      </c>
      <c r="D680" s="12" t="str">
        <f>iferror(VLOOKUP(B680,'FD Salaries'!$M$2:$P$1000,4,false)," ")</f>
        <v/>
      </c>
      <c r="E680" s="12">
        <f>VLOOKUP(B680,'FD Salaries'!$M$2:$T$1000,5,false)</f>
        <v>0</v>
      </c>
      <c r="F680" s="30">
        <f>VLOOKUP(B680,'FD Salaries'!$M$2:$N$1000,2,false)</f>
        <v>4500</v>
      </c>
      <c r="G680" s="31">
        <f t="shared" si="1"/>
        <v>9</v>
      </c>
      <c r="H680" s="31">
        <f t="shared" si="2"/>
        <v>13.5</v>
      </c>
      <c r="I680" s="31">
        <f t="shared" si="3"/>
        <v>18</v>
      </c>
      <c r="J680" s="3" t="str">
        <f>VLOOKUP(B680,'FD Salaries'!$M$2:$T$1000,6,false)</f>
        <v>NYG</v>
      </c>
      <c r="K680" s="3" t="str">
        <f>VLOOKUP(B680,'FD Salaries'!$M$2:$T$1000,7,false)</f>
        <v>BAL</v>
      </c>
      <c r="L680" s="32">
        <f>VLOOKUP(K680,'FD DvP'!A$2:F$34,if(A680="D",6,if(A680="TE",5,if(A680="WR",4,if(A680="RB",3,2)))),FALSE)/VLOOKUP("AVG",'FD DvP'!$A$2:$F$34,if(A680="D",6,if(A680="TE",5,if(A680="WR",4,if(A680="RB",3,2)))),false)</f>
        <v>1.032896838</v>
      </c>
      <c r="M680" s="8">
        <f>VLOOKUP(J680,Odds!$L$2:$M$31,2,false)</f>
        <v>23.75</v>
      </c>
      <c r="N680" s="12">
        <f>VLOOKUP(if(A680="DST",K680,J680),'Avg Line'!$A$1:$B$32,2,false)</f>
        <v>29.44</v>
      </c>
      <c r="O680" s="31">
        <f t="shared" si="4"/>
        <v>0.8067255435</v>
      </c>
      <c r="P680" s="12">
        <f t="shared" si="5"/>
        <v>0</v>
      </c>
      <c r="Q680" s="12">
        <f t="shared" si="6"/>
        <v>0</v>
      </c>
      <c r="R680" s="33" t="str">
        <f t="shared" si="7"/>
        <v>TBD</v>
      </c>
      <c r="S680" s="33" t="str">
        <f t="shared" si="8"/>
        <v>TBD</v>
      </c>
      <c r="T680" s="33" t="str">
        <f t="shared" si="9"/>
        <v>TBD</v>
      </c>
      <c r="U680" s="3" t="str">
        <f>iferror(VLOOKUP(B680,Calendar!$A$2:$C$1001,2,false),"TBD")</f>
        <v>TBD</v>
      </c>
      <c r="V680" s="3" t="str">
        <f>iferror(VLOOKUP(B680,Calendar!$A$2:$C$1001,3,false),"TBD")</f>
        <v>TBD</v>
      </c>
    </row>
    <row r="681">
      <c r="A681" s="8" t="str">
        <f>VLOOKUP(B681,'FD Salaries'!$M$2:$T$1000,8,false)</f>
        <v>WR</v>
      </c>
      <c r="B681" s="3" t="s">
        <v>2645</v>
      </c>
      <c r="C681" s="12" t="str">
        <f>iferror(VLOOKUP(B681,'FD Salaries'!$M$2:$P$1000,3,false)," ")</f>
        <v/>
      </c>
      <c r="D681" s="12" t="str">
        <f>iferror(VLOOKUP(B681,'FD Salaries'!$M$2:$P$1000,4,false)," ")</f>
        <v/>
      </c>
      <c r="E681" s="12">
        <f>VLOOKUP(B681,'FD Salaries'!$M$2:$T$1000,5,false)</f>
        <v>0</v>
      </c>
      <c r="F681" s="30">
        <f>VLOOKUP(B681,'FD Salaries'!$M$2:$N$1000,2,false)</f>
        <v>4500</v>
      </c>
      <c r="G681" s="31">
        <f t="shared" si="1"/>
        <v>9</v>
      </c>
      <c r="H681" s="31">
        <f t="shared" si="2"/>
        <v>13.5</v>
      </c>
      <c r="I681" s="31">
        <f t="shared" si="3"/>
        <v>18</v>
      </c>
      <c r="J681" s="3" t="str">
        <f>VLOOKUP(B681,'FD Salaries'!$M$2:$T$1000,6,false)</f>
        <v>PHI</v>
      </c>
      <c r="K681" s="3" t="str">
        <f>VLOOKUP(B681,'FD Salaries'!$M$2:$T$1000,7,false)</f>
        <v>WAS</v>
      </c>
      <c r="L681" s="32">
        <f>VLOOKUP(K681,'FD DvP'!A$2:F$34,if(A681="D",6,if(A681="TE",5,if(A681="WR",4,if(A681="RB",3,2)))),FALSE)/VLOOKUP("AVG",'FD DvP'!$A$2:$F$34,if(A681="D",6,if(A681="TE",5,if(A681="WR",4,if(A681="RB",3,2)))),false)</f>
        <v>1.004790802</v>
      </c>
      <c r="M681" s="8">
        <f>VLOOKUP(J681,Odds!$L$2:$M$31,2,false)</f>
        <v>23.5</v>
      </c>
      <c r="N681" s="12">
        <f>VLOOKUP(if(A681="DST",K681,J681),'Avg Line'!$A$1:$B$32,2,false)</f>
        <v>22.19</v>
      </c>
      <c r="O681" s="31">
        <f t="shared" si="4"/>
        <v>1.059035602</v>
      </c>
      <c r="P681" s="12">
        <f t="shared" si="5"/>
        <v>0</v>
      </c>
      <c r="Q681" s="12">
        <f t="shared" si="6"/>
        <v>0</v>
      </c>
      <c r="R681" s="33" t="str">
        <f t="shared" si="7"/>
        <v>TBD</v>
      </c>
      <c r="S681" s="33" t="str">
        <f t="shared" si="8"/>
        <v>TBD</v>
      </c>
      <c r="T681" s="33" t="str">
        <f t="shared" si="9"/>
        <v>TBD</v>
      </c>
      <c r="U681" s="3" t="str">
        <f>iferror(VLOOKUP(B681,Calendar!$A$2:$C$1001,2,false),"TBD")</f>
        <v>TBD</v>
      </c>
      <c r="V681" s="3" t="str">
        <f>iferror(VLOOKUP(B681,Calendar!$A$2:$C$1001,3,false),"TBD")</f>
        <v>TBD</v>
      </c>
    </row>
    <row r="682">
      <c r="A682" s="8" t="str">
        <f>VLOOKUP(B682,'FD Salaries'!$M$2:$T$1000,8,false)</f>
        <v>WR</v>
      </c>
      <c r="B682" s="3" t="s">
        <v>2646</v>
      </c>
      <c r="C682" s="12" t="str">
        <f>iferror(VLOOKUP(B682,'FD Salaries'!$M$2:$P$1000,3,false)," ")</f>
        <v/>
      </c>
      <c r="D682" s="12" t="str">
        <f>iferror(VLOOKUP(B682,'FD Salaries'!$M$2:$P$1000,4,false)," ")</f>
        <v/>
      </c>
      <c r="E682" s="12">
        <f>VLOOKUP(B682,'FD Salaries'!$M$2:$T$1000,5,false)</f>
        <v>0</v>
      </c>
      <c r="F682" s="30">
        <f>VLOOKUP(B682,'FD Salaries'!$M$2:$N$1000,2,false)</f>
        <v>4500</v>
      </c>
      <c r="G682" s="31">
        <f t="shared" si="1"/>
        <v>9</v>
      </c>
      <c r="H682" s="31">
        <f t="shared" si="2"/>
        <v>13.5</v>
      </c>
      <c r="I682" s="31">
        <f t="shared" si="3"/>
        <v>18</v>
      </c>
      <c r="J682" s="3" t="str">
        <f>VLOOKUP(B682,'FD Salaries'!$M$2:$T$1000,6,false)</f>
        <v>PHI</v>
      </c>
      <c r="K682" s="3" t="str">
        <f>VLOOKUP(B682,'FD Salaries'!$M$2:$T$1000,7,false)</f>
        <v>WAS</v>
      </c>
      <c r="L682" s="32">
        <f>VLOOKUP(K682,'FD DvP'!A$2:F$34,if(A682="D",6,if(A682="TE",5,if(A682="WR",4,if(A682="RB",3,2)))),FALSE)/VLOOKUP("AVG",'FD DvP'!$A$2:$F$34,if(A682="D",6,if(A682="TE",5,if(A682="WR",4,if(A682="RB",3,2)))),false)</f>
        <v>1.004790802</v>
      </c>
      <c r="M682" s="8">
        <f>VLOOKUP(J682,Odds!$L$2:$M$31,2,false)</f>
        <v>23.5</v>
      </c>
      <c r="N682" s="12">
        <f>VLOOKUP(if(A682="DST",K682,J682),'Avg Line'!$A$1:$B$32,2,false)</f>
        <v>22.19</v>
      </c>
      <c r="O682" s="31">
        <f t="shared" si="4"/>
        <v>1.059035602</v>
      </c>
      <c r="P682" s="12">
        <f t="shared" si="5"/>
        <v>0</v>
      </c>
      <c r="Q682" s="12">
        <f t="shared" si="6"/>
        <v>0</v>
      </c>
      <c r="R682" s="33" t="str">
        <f t="shared" si="7"/>
        <v>TBD</v>
      </c>
      <c r="S682" s="33" t="str">
        <f t="shared" si="8"/>
        <v>TBD</v>
      </c>
      <c r="T682" s="33" t="str">
        <f t="shared" si="9"/>
        <v>TBD</v>
      </c>
      <c r="U682" s="3" t="str">
        <f>iferror(VLOOKUP(B682,Calendar!$A$2:$C$1001,2,false),"TBD")</f>
        <v>TBD</v>
      </c>
      <c r="V682" s="3" t="str">
        <f>iferror(VLOOKUP(B682,Calendar!$A$2:$C$1001,3,false),"TBD")</f>
        <v>TBD</v>
      </c>
    </row>
    <row r="683">
      <c r="A683" s="8" t="str">
        <f>VLOOKUP(B683,'FD Salaries'!$M$2:$T$1000,8,false)</f>
        <v>WR</v>
      </c>
      <c r="B683" s="3" t="s">
        <v>720</v>
      </c>
      <c r="C683" s="12" t="str">
        <f>iferror(VLOOKUP(B683,'FD Salaries'!$M$2:$P$1000,3,false)," ")</f>
        <v/>
      </c>
      <c r="D683" s="12" t="str">
        <f>iferror(VLOOKUP(B683,'FD Salaries'!$M$2:$P$1000,4,false)," ")</f>
        <v/>
      </c>
      <c r="E683" s="12">
        <f>VLOOKUP(B683,'FD Salaries'!$M$2:$T$1000,5,false)</f>
        <v>0</v>
      </c>
      <c r="F683" s="30">
        <f>VLOOKUP(B683,'FD Salaries'!$M$2:$N$1000,2,false)</f>
        <v>4500</v>
      </c>
      <c r="G683" s="31">
        <f t="shared" si="1"/>
        <v>9</v>
      </c>
      <c r="H683" s="31">
        <f t="shared" si="2"/>
        <v>13.5</v>
      </c>
      <c r="I683" s="31">
        <f t="shared" si="3"/>
        <v>18</v>
      </c>
      <c r="J683" s="3" t="str">
        <f>VLOOKUP(B683,'FD Salaries'!$M$2:$T$1000,6,false)</f>
        <v>PHI</v>
      </c>
      <c r="K683" s="3" t="str">
        <f>VLOOKUP(B683,'FD Salaries'!$M$2:$T$1000,7,false)</f>
        <v>WAS</v>
      </c>
      <c r="L683" s="32">
        <f>VLOOKUP(K683,'FD DvP'!A$2:F$34,if(A683="D",6,if(A683="TE",5,if(A683="WR",4,if(A683="RB",3,2)))),FALSE)/VLOOKUP("AVG",'FD DvP'!$A$2:$F$34,if(A683="D",6,if(A683="TE",5,if(A683="WR",4,if(A683="RB",3,2)))),false)</f>
        <v>1.004790802</v>
      </c>
      <c r="M683" s="8">
        <f>VLOOKUP(J683,Odds!$L$2:$M$31,2,false)</f>
        <v>23.5</v>
      </c>
      <c r="N683" s="12">
        <f>VLOOKUP(if(A683="DST",K683,J683),'Avg Line'!$A$1:$B$32,2,false)</f>
        <v>22.19</v>
      </c>
      <c r="O683" s="31">
        <f t="shared" si="4"/>
        <v>1.059035602</v>
      </c>
      <c r="P683" s="12">
        <f t="shared" si="5"/>
        <v>0</v>
      </c>
      <c r="Q683" s="12">
        <f t="shared" si="6"/>
        <v>0</v>
      </c>
      <c r="R683" s="33" t="str">
        <f t="shared" si="7"/>
        <v>TBD</v>
      </c>
      <c r="S683" s="33" t="str">
        <f t="shared" si="8"/>
        <v>TBD</v>
      </c>
      <c r="T683" s="33" t="str">
        <f t="shared" si="9"/>
        <v>TBD</v>
      </c>
      <c r="U683" s="3" t="str">
        <f>iferror(VLOOKUP(B683,Calendar!$A$2:$C$1001,2,false),"TBD")</f>
        <v>TBD</v>
      </c>
      <c r="V683" s="3" t="str">
        <f>iferror(VLOOKUP(B683,Calendar!$A$2:$C$1001,3,false),"TBD")</f>
        <v>TBD</v>
      </c>
    </row>
    <row r="684">
      <c r="A684" s="8" t="str">
        <f>VLOOKUP(B684,'FD Salaries'!$M$2:$T$1000,8,false)</f>
        <v>WR</v>
      </c>
      <c r="B684" s="3" t="s">
        <v>2647</v>
      </c>
      <c r="C684" s="12" t="str">
        <f>iferror(VLOOKUP(B684,'FD Salaries'!$M$2:$P$1000,3,false)," ")</f>
        <v/>
      </c>
      <c r="D684" s="12" t="str">
        <f>iferror(VLOOKUP(B684,'FD Salaries'!$M$2:$P$1000,4,false)," ")</f>
        <v/>
      </c>
      <c r="E684" s="12">
        <f>VLOOKUP(B684,'FD Salaries'!$M$2:$T$1000,5,false)</f>
        <v>0</v>
      </c>
      <c r="F684" s="30">
        <f>VLOOKUP(B684,'FD Salaries'!$M$2:$N$1000,2,false)</f>
        <v>4500</v>
      </c>
      <c r="G684" s="31">
        <f t="shared" si="1"/>
        <v>9</v>
      </c>
      <c r="H684" s="31">
        <f t="shared" si="2"/>
        <v>13.5</v>
      </c>
      <c r="I684" s="31">
        <f t="shared" si="3"/>
        <v>18</v>
      </c>
      <c r="J684" s="3" t="str">
        <f>VLOOKUP(B684,'FD Salaries'!$M$2:$T$1000,6,false)</f>
        <v>PHI</v>
      </c>
      <c r="K684" s="3" t="str">
        <f>VLOOKUP(B684,'FD Salaries'!$M$2:$T$1000,7,false)</f>
        <v>WAS</v>
      </c>
      <c r="L684" s="32">
        <f>VLOOKUP(K684,'FD DvP'!A$2:F$34,if(A684="D",6,if(A684="TE",5,if(A684="WR",4,if(A684="RB",3,2)))),FALSE)/VLOOKUP("AVG",'FD DvP'!$A$2:$F$34,if(A684="D",6,if(A684="TE",5,if(A684="WR",4,if(A684="RB",3,2)))),false)</f>
        <v>1.004790802</v>
      </c>
      <c r="M684" s="8">
        <f>VLOOKUP(J684,Odds!$L$2:$M$31,2,false)</f>
        <v>23.5</v>
      </c>
      <c r="N684" s="12">
        <f>VLOOKUP(if(A684="DST",K684,J684),'Avg Line'!$A$1:$B$32,2,false)</f>
        <v>22.19</v>
      </c>
      <c r="O684" s="31">
        <f t="shared" si="4"/>
        <v>1.059035602</v>
      </c>
      <c r="P684" s="12">
        <f t="shared" si="5"/>
        <v>0</v>
      </c>
      <c r="Q684" s="12">
        <f t="shared" si="6"/>
        <v>0</v>
      </c>
      <c r="R684" s="33" t="str">
        <f t="shared" si="7"/>
        <v>TBD</v>
      </c>
      <c r="S684" s="33" t="str">
        <f t="shared" si="8"/>
        <v>TBD</v>
      </c>
      <c r="T684" s="33" t="str">
        <f t="shared" si="9"/>
        <v>TBD</v>
      </c>
      <c r="U684" s="3" t="str">
        <f>iferror(VLOOKUP(B684,Calendar!$A$2:$C$1001,2,false),"TBD")</f>
        <v>TBD</v>
      </c>
      <c r="V684" s="3" t="str">
        <f>iferror(VLOOKUP(B684,Calendar!$A$2:$C$1001,3,false),"TBD")</f>
        <v>TBD</v>
      </c>
    </row>
    <row r="685">
      <c r="A685" s="8" t="str">
        <f>VLOOKUP(B685,'FD Salaries'!$M$2:$T$1000,8,false)</f>
        <v>WR</v>
      </c>
      <c r="B685" s="3" t="s">
        <v>2648</v>
      </c>
      <c r="C685" s="12" t="str">
        <f>iferror(VLOOKUP(B685,'FD Salaries'!$M$2:$P$1000,3,false)," ")</f>
        <v>IR</v>
      </c>
      <c r="D685" s="12" t="str">
        <f>iferror(VLOOKUP(B685,'FD Salaries'!$M$2:$P$1000,4,false)," ")</f>
        <v>Undisclosed</v>
      </c>
      <c r="E685" s="12">
        <f>VLOOKUP(B685,'FD Salaries'!$M$2:$T$1000,5,false)</f>
        <v>0</v>
      </c>
      <c r="F685" s="30">
        <f>VLOOKUP(B685,'FD Salaries'!$M$2:$N$1000,2,false)</f>
        <v>4500</v>
      </c>
      <c r="G685" s="31">
        <f t="shared" si="1"/>
        <v>9</v>
      </c>
      <c r="H685" s="31">
        <f t="shared" si="2"/>
        <v>13.5</v>
      </c>
      <c r="I685" s="31">
        <f t="shared" si="3"/>
        <v>18</v>
      </c>
      <c r="J685" s="3" t="str">
        <f>VLOOKUP(B685,'FD Salaries'!$M$2:$T$1000,6,false)</f>
        <v>PIT</v>
      </c>
      <c r="K685" s="3" t="str">
        <f>VLOOKUP(B685,'FD Salaries'!$M$2:$T$1000,7,false)</f>
        <v>MIA</v>
      </c>
      <c r="L685" s="32">
        <f>VLOOKUP(K685,'FD DvP'!A$2:F$34,if(A685="D",6,if(A685="TE",5,if(A685="WR",4,if(A685="RB",3,2)))),FALSE)/VLOOKUP("AVG",'FD DvP'!$A$2:$F$34,if(A685="D",6,if(A685="TE",5,if(A685="WR",4,if(A685="RB",3,2)))),false)</f>
        <v>1.190035133</v>
      </c>
      <c r="M685" s="8">
        <f>VLOOKUP(J685,Odds!$L$2:$M$31,2,false)</f>
        <v>27.75</v>
      </c>
      <c r="N685" s="12">
        <f>VLOOKUP(if(A685="DST",K685,J685),'Avg Line'!$A$1:$B$32,2,false)</f>
        <v>32.94</v>
      </c>
      <c r="O685" s="31">
        <f t="shared" si="4"/>
        <v>0.8424408015</v>
      </c>
      <c r="P685" s="12">
        <f t="shared" si="5"/>
        <v>0</v>
      </c>
      <c r="Q685" s="12">
        <f t="shared" si="6"/>
        <v>0</v>
      </c>
      <c r="R685" s="33" t="str">
        <f t="shared" si="7"/>
        <v>TBD</v>
      </c>
      <c r="S685" s="33" t="str">
        <f t="shared" si="8"/>
        <v>TBD</v>
      </c>
      <c r="T685" s="33" t="str">
        <f t="shared" si="9"/>
        <v>TBD</v>
      </c>
      <c r="U685" s="3" t="str">
        <f>iferror(VLOOKUP(B685,Calendar!$A$2:$C$1001,2,false),"TBD")</f>
        <v>TBD</v>
      </c>
      <c r="V685" s="3" t="str">
        <f>iferror(VLOOKUP(B685,Calendar!$A$2:$C$1001,3,false),"TBD")</f>
        <v>TBD</v>
      </c>
    </row>
    <row r="686">
      <c r="A686" s="8" t="str">
        <f>VLOOKUP(B686,'FD Salaries'!$M$2:$T$1000,8,false)</f>
        <v>WR</v>
      </c>
      <c r="B686" s="3" t="s">
        <v>2649</v>
      </c>
      <c r="C686" s="12" t="str">
        <f>iferror(VLOOKUP(B686,'FD Salaries'!$M$2:$P$1000,3,false)," ")</f>
        <v/>
      </c>
      <c r="D686" s="12" t="str">
        <f>iferror(VLOOKUP(B686,'FD Salaries'!$M$2:$P$1000,4,false)," ")</f>
        <v/>
      </c>
      <c r="E686" s="12">
        <f>VLOOKUP(B686,'FD Salaries'!$M$2:$T$1000,5,false)</f>
        <v>0</v>
      </c>
      <c r="F686" s="30">
        <f>VLOOKUP(B686,'FD Salaries'!$M$2:$N$1000,2,false)</f>
        <v>4500</v>
      </c>
      <c r="G686" s="31">
        <f t="shared" si="1"/>
        <v>9</v>
      </c>
      <c r="H686" s="31">
        <f t="shared" si="2"/>
        <v>13.5</v>
      </c>
      <c r="I686" s="31">
        <f t="shared" si="3"/>
        <v>18</v>
      </c>
      <c r="J686" s="3" t="str">
        <f>VLOOKUP(B686,'FD Salaries'!$M$2:$T$1000,6,false)</f>
        <v>PIT</v>
      </c>
      <c r="K686" s="3" t="str">
        <f>VLOOKUP(B686,'FD Salaries'!$M$2:$T$1000,7,false)</f>
        <v>MIA</v>
      </c>
      <c r="L686" s="32">
        <f>VLOOKUP(K686,'FD DvP'!A$2:F$34,if(A686="D",6,if(A686="TE",5,if(A686="WR",4,if(A686="RB",3,2)))),FALSE)/VLOOKUP("AVG",'FD DvP'!$A$2:$F$34,if(A686="D",6,if(A686="TE",5,if(A686="WR",4,if(A686="RB",3,2)))),false)</f>
        <v>1.190035133</v>
      </c>
      <c r="M686" s="8">
        <f>VLOOKUP(J686,Odds!$L$2:$M$31,2,false)</f>
        <v>27.75</v>
      </c>
      <c r="N686" s="12">
        <f>VLOOKUP(if(A686="DST",K686,J686),'Avg Line'!$A$1:$B$32,2,false)</f>
        <v>32.94</v>
      </c>
      <c r="O686" s="31">
        <f t="shared" si="4"/>
        <v>0.8424408015</v>
      </c>
      <c r="P686" s="12">
        <f t="shared" si="5"/>
        <v>0</v>
      </c>
      <c r="Q686" s="12">
        <f t="shared" si="6"/>
        <v>0</v>
      </c>
      <c r="R686" s="33" t="str">
        <f t="shared" si="7"/>
        <v>TBD</v>
      </c>
      <c r="S686" s="33" t="str">
        <f t="shared" si="8"/>
        <v>TBD</v>
      </c>
      <c r="T686" s="33" t="str">
        <f t="shared" si="9"/>
        <v>TBD</v>
      </c>
      <c r="U686" s="3" t="str">
        <f>iferror(VLOOKUP(B686,Calendar!$A$2:$C$1001,2,false),"TBD")</f>
        <v>TBD</v>
      </c>
      <c r="V686" s="3" t="str">
        <f>iferror(VLOOKUP(B686,Calendar!$A$2:$C$1001,3,false),"TBD")</f>
        <v>TBD</v>
      </c>
    </row>
    <row r="687">
      <c r="A687" s="8" t="str">
        <f>VLOOKUP(B687,'FD Salaries'!$M$2:$T$1000,8,false)</f>
        <v>WR</v>
      </c>
      <c r="B687" s="3" t="s">
        <v>2650</v>
      </c>
      <c r="C687" s="12" t="str">
        <f>iferror(VLOOKUP(B687,'FD Salaries'!$M$2:$P$1000,3,false)," ")</f>
        <v/>
      </c>
      <c r="D687" s="12" t="str">
        <f>iferror(VLOOKUP(B687,'FD Salaries'!$M$2:$P$1000,4,false)," ")</f>
        <v/>
      </c>
      <c r="E687" s="12">
        <f>VLOOKUP(B687,'FD Salaries'!$M$2:$T$1000,5,false)</f>
        <v>0</v>
      </c>
      <c r="F687" s="30">
        <f>VLOOKUP(B687,'FD Salaries'!$M$2:$N$1000,2,false)</f>
        <v>4500</v>
      </c>
      <c r="G687" s="31">
        <f t="shared" si="1"/>
        <v>9</v>
      </c>
      <c r="H687" s="31">
        <f t="shared" si="2"/>
        <v>13.5</v>
      </c>
      <c r="I687" s="31">
        <f t="shared" si="3"/>
        <v>18</v>
      </c>
      <c r="J687" s="3" t="str">
        <f>VLOOKUP(B687,'FD Salaries'!$M$2:$T$1000,6,false)</f>
        <v>SD</v>
      </c>
      <c r="K687" s="3" t="str">
        <f>VLOOKUP(B687,'FD Salaries'!$M$2:$T$1000,7,false)</f>
        <v>DEN</v>
      </c>
      <c r="L687" s="32">
        <f>VLOOKUP(K687,'FD DvP'!A$2:F$34,if(A687="D",6,if(A687="TE",5,if(A687="WR",4,if(A687="RB",3,2)))),FALSE)/VLOOKUP("AVG",'FD DvP'!$A$2:$F$34,if(A687="D",6,if(A687="TE",5,if(A687="WR",4,if(A687="RB",3,2)))),false)</f>
        <v>0.565314596</v>
      </c>
      <c r="M687" s="8">
        <f>VLOOKUP(J687,Odds!$L$2:$M$31,2,false)</f>
        <v>21</v>
      </c>
      <c r="N687" s="12">
        <f>VLOOKUP(if(A687="DST",K687,J687),'Avg Line'!$A$1:$B$32,2,false)</f>
        <v>24.4</v>
      </c>
      <c r="O687" s="31">
        <f t="shared" si="4"/>
        <v>0.8606557377</v>
      </c>
      <c r="P687" s="12">
        <f t="shared" si="5"/>
        <v>0</v>
      </c>
      <c r="Q687" s="12">
        <f t="shared" si="6"/>
        <v>0</v>
      </c>
      <c r="R687" s="33" t="str">
        <f t="shared" si="7"/>
        <v>TBD</v>
      </c>
      <c r="S687" s="33" t="str">
        <f t="shared" si="8"/>
        <v>TBD</v>
      </c>
      <c r="T687" s="33" t="str">
        <f t="shared" si="9"/>
        <v>TBD</v>
      </c>
      <c r="U687" s="3" t="str">
        <f>iferror(VLOOKUP(B687,Calendar!$A$2:$C$1001,2,false),"TBD")</f>
        <v>TBD</v>
      </c>
      <c r="V687" s="3" t="str">
        <f>iferror(VLOOKUP(B687,Calendar!$A$2:$C$1001,3,false),"TBD")</f>
        <v>TBD</v>
      </c>
    </row>
    <row r="688">
      <c r="A688" s="8" t="str">
        <f>VLOOKUP(B688,'FD Salaries'!$M$2:$T$1000,8,false)</f>
        <v>WR</v>
      </c>
      <c r="B688" s="3" t="s">
        <v>2651</v>
      </c>
      <c r="C688" s="12" t="str">
        <f>iferror(VLOOKUP(B688,'FD Salaries'!$M$2:$P$1000,3,false)," ")</f>
        <v/>
      </c>
      <c r="D688" s="12" t="str">
        <f>iferror(VLOOKUP(B688,'FD Salaries'!$M$2:$P$1000,4,false)," ")</f>
        <v/>
      </c>
      <c r="E688" s="12">
        <f>VLOOKUP(B688,'FD Salaries'!$M$2:$T$1000,5,false)</f>
        <v>0</v>
      </c>
      <c r="F688" s="30">
        <f>VLOOKUP(B688,'FD Salaries'!$M$2:$N$1000,2,false)</f>
        <v>4500</v>
      </c>
      <c r="G688" s="31">
        <f t="shared" si="1"/>
        <v>9</v>
      </c>
      <c r="H688" s="31">
        <f t="shared" si="2"/>
        <v>13.5</v>
      </c>
      <c r="I688" s="31">
        <f t="shared" si="3"/>
        <v>18</v>
      </c>
      <c r="J688" s="3" t="str">
        <f>VLOOKUP(B688,'FD Salaries'!$M$2:$T$1000,6,false)</f>
        <v>SEA</v>
      </c>
      <c r="K688" s="3" t="str">
        <f>VLOOKUP(B688,'FD Salaries'!$M$2:$T$1000,7,false)</f>
        <v>ATL</v>
      </c>
      <c r="L688" s="32">
        <f>VLOOKUP(K688,'FD DvP'!A$2:F$34,if(A688="D",6,if(A688="TE",5,if(A688="WR",4,if(A688="RB",3,2)))),FALSE)/VLOOKUP("AVG",'FD DvP'!$A$2:$F$34,if(A688="D",6,if(A688="TE",5,if(A688="WR",4,if(A688="RB",3,2)))),false)</f>
        <v>1.137016927</v>
      </c>
      <c r="M688" s="8">
        <f>VLOOKUP(J688,Odds!$L$2:$M$31,2,false)</f>
        <v>26</v>
      </c>
      <c r="N688" s="12">
        <f>VLOOKUP(if(A688="DST",K688,J688),'Avg Line'!$A$1:$B$32,2,false)</f>
        <v>23.88</v>
      </c>
      <c r="O688" s="31">
        <f t="shared" si="4"/>
        <v>1.088777219</v>
      </c>
      <c r="P688" s="12">
        <f t="shared" si="5"/>
        <v>0</v>
      </c>
      <c r="Q688" s="12">
        <f t="shared" si="6"/>
        <v>0</v>
      </c>
      <c r="R688" s="33" t="str">
        <f t="shared" si="7"/>
        <v>TBD</v>
      </c>
      <c r="S688" s="33" t="str">
        <f t="shared" si="8"/>
        <v>TBD</v>
      </c>
      <c r="T688" s="33" t="str">
        <f t="shared" si="9"/>
        <v>TBD</v>
      </c>
      <c r="U688" s="3" t="str">
        <f>iferror(VLOOKUP(B688,Calendar!$A$2:$C$1001,2,false),"TBD")</f>
        <v>TBD</v>
      </c>
      <c r="V688" s="3" t="str">
        <f>iferror(VLOOKUP(B688,Calendar!$A$2:$C$1001,3,false),"TBD")</f>
        <v>TBD</v>
      </c>
    </row>
    <row r="689">
      <c r="A689" s="8" t="str">
        <f>VLOOKUP(B689,'FD Salaries'!$M$2:$T$1000,8,false)</f>
        <v>WR</v>
      </c>
      <c r="B689" s="3" t="s">
        <v>729</v>
      </c>
      <c r="C689" s="12" t="str">
        <f>iferror(VLOOKUP(B689,'FD Salaries'!$M$2:$P$1000,3,false)," ")</f>
        <v/>
      </c>
      <c r="D689" s="12" t="str">
        <f>iferror(VLOOKUP(B689,'FD Salaries'!$M$2:$P$1000,4,false)," ")</f>
        <v/>
      </c>
      <c r="E689" s="12">
        <f>VLOOKUP(B689,'FD Salaries'!$M$2:$T$1000,5,false)</f>
        <v>0</v>
      </c>
      <c r="F689" s="30">
        <f>VLOOKUP(B689,'FD Salaries'!$M$2:$N$1000,2,false)</f>
        <v>4500</v>
      </c>
      <c r="G689" s="31">
        <f t="shared" si="1"/>
        <v>9</v>
      </c>
      <c r="H689" s="31">
        <f t="shared" si="2"/>
        <v>13.5</v>
      </c>
      <c r="I689" s="31">
        <f t="shared" si="3"/>
        <v>18</v>
      </c>
      <c r="J689" s="3" t="str">
        <f>VLOOKUP(B689,'FD Salaries'!$M$2:$T$1000,6,false)</f>
        <v>TEN</v>
      </c>
      <c r="K689" s="3" t="str">
        <f>VLOOKUP(B689,'FD Salaries'!$M$2:$T$1000,7,false)</f>
        <v>CLE</v>
      </c>
      <c r="L689" s="32">
        <f>VLOOKUP(K689,'FD DvP'!A$2:F$34,if(A689="D",6,if(A689="TE",5,if(A689="WR",4,if(A689="RB",3,2)))),FALSE)/VLOOKUP("AVG",'FD DvP'!$A$2:$F$34,if(A689="D",6,if(A689="TE",5,if(A689="WR",4,if(A689="RB",3,2)))),false)</f>
        <v>1.04950495</v>
      </c>
      <c r="M689" s="8">
        <f>VLOOKUP(J689,Odds!$L$2:$M$31,2,false)</f>
        <v>26.25</v>
      </c>
      <c r="N689" s="12">
        <f>VLOOKUP(if(A689="DST",K689,J689),'Avg Line'!$A$1:$B$32,2,false)</f>
        <v>20.3</v>
      </c>
      <c r="O689" s="31">
        <f t="shared" si="4"/>
        <v>1.293103448</v>
      </c>
      <c r="P689" s="12">
        <f t="shared" si="5"/>
        <v>0</v>
      </c>
      <c r="Q689" s="12">
        <f t="shared" si="6"/>
        <v>0</v>
      </c>
      <c r="R689" s="33" t="str">
        <f t="shared" si="7"/>
        <v>TBD</v>
      </c>
      <c r="S689" s="33" t="str">
        <f t="shared" si="8"/>
        <v>TBD</v>
      </c>
      <c r="T689" s="33" t="str">
        <f t="shared" si="9"/>
        <v>TBD</v>
      </c>
      <c r="U689" s="3" t="str">
        <f>iferror(VLOOKUP(B689,Calendar!$A$2:$C$1001,2,false),"TBD")</f>
        <v>TBD</v>
      </c>
      <c r="V689" s="3" t="str">
        <f>iferror(VLOOKUP(B689,Calendar!$A$2:$C$1001,3,false),"TBD")</f>
        <v>TBD</v>
      </c>
    </row>
    <row r="690">
      <c r="A690" s="8" t="str">
        <f>VLOOKUP(B690,'FD Salaries'!$M$2:$T$1000,8,false)</f>
        <v>WR</v>
      </c>
      <c r="B690" s="3" t="s">
        <v>2652</v>
      </c>
      <c r="C690" s="12" t="str">
        <f>iferror(VLOOKUP(B690,'FD Salaries'!$M$2:$P$1000,3,false)," ")</f>
        <v/>
      </c>
      <c r="D690" s="12" t="str">
        <f>iferror(VLOOKUP(B690,'FD Salaries'!$M$2:$P$1000,4,false)," ")</f>
        <v/>
      </c>
      <c r="E690" s="12">
        <f>VLOOKUP(B690,'FD Salaries'!$M$2:$T$1000,5,false)</f>
        <v>-0.2999999921</v>
      </c>
      <c r="F690" s="30">
        <f>VLOOKUP(B690,'FD Salaries'!$M$2:$N$1000,2,false)</f>
        <v>4500</v>
      </c>
      <c r="G690" s="31">
        <f t="shared" si="1"/>
        <v>9</v>
      </c>
      <c r="H690" s="31">
        <f t="shared" si="2"/>
        <v>13.5</v>
      </c>
      <c r="I690" s="31">
        <f t="shared" si="3"/>
        <v>18</v>
      </c>
      <c r="J690" s="3" t="str">
        <f>VLOOKUP(B690,'FD Salaries'!$M$2:$T$1000,6,false)</f>
        <v>SF</v>
      </c>
      <c r="K690" s="3" t="str">
        <f>VLOOKUP(B690,'FD Salaries'!$M$2:$T$1000,7,false)</f>
        <v>BUF</v>
      </c>
      <c r="L690" s="32">
        <f>VLOOKUP(K690,'FD DvP'!A$2:F$34,if(A690="D",6,if(A690="TE",5,if(A690="WR",4,if(A690="RB",3,2)))),FALSE)/VLOOKUP("AVG",'FD DvP'!$A$2:$F$34,if(A690="D",6,if(A690="TE",5,if(A690="WR",4,if(A690="RB",3,2)))),false)</f>
        <v>0.8993931651</v>
      </c>
      <c r="M690" s="8">
        <f>VLOOKUP(J690,Odds!$L$2:$M$31,2,false)</f>
        <v>18.25</v>
      </c>
      <c r="N690" s="12">
        <f>VLOOKUP(if(A690="DST",K690,J690),'Avg Line'!$A$1:$B$32,2,false)</f>
        <v>18.7</v>
      </c>
      <c r="O690" s="31">
        <f t="shared" si="4"/>
        <v>0.9759358289</v>
      </c>
      <c r="P690" s="12">
        <f t="shared" si="5"/>
        <v>-0.2633249973</v>
      </c>
      <c r="Q690" s="12">
        <f t="shared" si="6"/>
        <v>-0.05851666606</v>
      </c>
      <c r="R690" s="33" t="str">
        <f t="shared" si="7"/>
        <v>TBD</v>
      </c>
      <c r="S690" s="33" t="str">
        <f t="shared" si="8"/>
        <v>TBD</v>
      </c>
      <c r="T690" s="33" t="str">
        <f t="shared" si="9"/>
        <v>TBD</v>
      </c>
      <c r="U690" s="3" t="str">
        <f>iferror(VLOOKUP(B690,Calendar!$A$2:$C$1001,2,false),"TBD")</f>
        <v>TBD</v>
      </c>
      <c r="V690" s="3" t="str">
        <f>iferror(VLOOKUP(B690,Calendar!$A$2:$C$1001,3,false),"TBD")</f>
        <v>TBD</v>
      </c>
    </row>
    <row r="691">
      <c r="A691" s="8" t="str">
        <f>VLOOKUP(B691,'FD Salaries'!$M$2:$T$1000,8,false)</f>
        <v>WR</v>
      </c>
      <c r="B691" s="3" t="s">
        <v>742</v>
      </c>
      <c r="C691" s="12" t="str">
        <f>iferror(VLOOKUP(B691,'FD Salaries'!$M$2:$P$1000,3,false)," ")</f>
        <v>Q</v>
      </c>
      <c r="D691" s="12" t="str">
        <f>iferror(VLOOKUP(B691,'FD Salaries'!$M$2:$P$1000,4,false)," ")</f>
        <v>Toe</v>
      </c>
      <c r="E691" s="12">
        <f>VLOOKUP(B691,'FD Salaries'!$M$2:$T$1000,5,false)</f>
        <v>-0.4</v>
      </c>
      <c r="F691" s="30">
        <f>VLOOKUP(B691,'FD Salaries'!$M$2:$N$1000,2,false)</f>
        <v>4500</v>
      </c>
      <c r="G691" s="31">
        <f t="shared" si="1"/>
        <v>9</v>
      </c>
      <c r="H691" s="31">
        <f t="shared" si="2"/>
        <v>13.5</v>
      </c>
      <c r="I691" s="31">
        <f t="shared" si="3"/>
        <v>18</v>
      </c>
      <c r="J691" s="3" t="str">
        <f>VLOOKUP(B691,'FD Salaries'!$M$2:$T$1000,6,false)</f>
        <v>NYG</v>
      </c>
      <c r="K691" s="3" t="str">
        <f>VLOOKUP(B691,'FD Salaries'!$M$2:$T$1000,7,false)</f>
        <v>BAL</v>
      </c>
      <c r="L691" s="32">
        <f>VLOOKUP(K691,'FD DvP'!A$2:F$34,if(A691="D",6,if(A691="TE",5,if(A691="WR",4,if(A691="RB",3,2)))),FALSE)/VLOOKUP("AVG",'FD DvP'!$A$2:$F$34,if(A691="D",6,if(A691="TE",5,if(A691="WR",4,if(A691="RB",3,2)))),false)</f>
        <v>1.032896838</v>
      </c>
      <c r="M691" s="8">
        <f>VLOOKUP(J691,Odds!$L$2:$M$31,2,false)</f>
        <v>23.75</v>
      </c>
      <c r="N691" s="12">
        <f>VLOOKUP(if(A691="DST",K691,J691),'Avg Line'!$A$1:$B$32,2,false)</f>
        <v>29.44</v>
      </c>
      <c r="O691" s="31">
        <f t="shared" si="4"/>
        <v>0.8067255435</v>
      </c>
      <c r="P691" s="12">
        <f t="shared" si="5"/>
        <v>-0.3333057052</v>
      </c>
      <c r="Q691" s="12">
        <f t="shared" si="6"/>
        <v>-0.07406793449</v>
      </c>
      <c r="R691" s="33" t="str">
        <f t="shared" si="7"/>
        <v>TBD</v>
      </c>
      <c r="S691" s="33" t="str">
        <f t="shared" si="8"/>
        <v>TBD</v>
      </c>
      <c r="T691" s="33" t="str">
        <f t="shared" si="9"/>
        <v>TBD</v>
      </c>
      <c r="U691" s="3" t="str">
        <f>iferror(VLOOKUP(B691,Calendar!$A$2:$C$1001,2,false),"TBD")</f>
        <v>TBD</v>
      </c>
      <c r="V691" s="3" t="str">
        <f>iferror(VLOOKUP(B691,Calendar!$A$2:$C$1001,3,false),"TBD")</f>
        <v>TBD</v>
      </c>
    </row>
    <row r="692">
      <c r="A692" s="8" t="str">
        <f>VLOOKUP(B692,'FD Salaries'!$M$2:$T$1000,8,false)</f>
        <v>WR</v>
      </c>
      <c r="B692" s="3" t="s">
        <v>741</v>
      </c>
      <c r="C692" s="12" t="str">
        <f>iferror(VLOOKUP(B692,'FD Salaries'!$M$2:$P$1000,3,false)," ")</f>
        <v/>
      </c>
      <c r="D692" s="12" t="str">
        <f>iferror(VLOOKUP(B692,'FD Salaries'!$M$2:$P$1000,4,false)," ")</f>
        <v/>
      </c>
      <c r="E692" s="12">
        <f>VLOOKUP(B692,'FD Salaries'!$M$2:$T$1000,5,false)</f>
        <v>-0.4</v>
      </c>
      <c r="F692" s="30">
        <f>VLOOKUP(B692,'FD Salaries'!$M$2:$N$1000,2,false)</f>
        <v>4500</v>
      </c>
      <c r="G692" s="31">
        <f t="shared" si="1"/>
        <v>9</v>
      </c>
      <c r="H692" s="31">
        <f t="shared" si="2"/>
        <v>13.5</v>
      </c>
      <c r="I692" s="31">
        <f t="shared" si="3"/>
        <v>18</v>
      </c>
      <c r="J692" s="3" t="str">
        <f>VLOOKUP(B692,'FD Salaries'!$M$2:$T$1000,6,false)</f>
        <v>BAL</v>
      </c>
      <c r="K692" s="3" t="str">
        <f>VLOOKUP(B692,'FD Salaries'!$M$2:$T$1000,7,false)</f>
        <v>NYG</v>
      </c>
      <c r="L692" s="32">
        <f>VLOOKUP(K692,'FD DvP'!A$2:F$34,if(A692="D",6,if(A692="TE",5,if(A692="WR",4,if(A692="RB",3,2)))),FALSE)/VLOOKUP("AVG",'FD DvP'!$A$2:$F$34,if(A692="D",6,if(A692="TE",5,if(A692="WR",4,if(A692="RB",3,2)))),false)</f>
        <v>1.074417119</v>
      </c>
      <c r="M692" s="8">
        <f>VLOOKUP(J692,Odds!$L$2:$M$31,2,false)</f>
        <v>20.75</v>
      </c>
      <c r="N692" s="12">
        <f>VLOOKUP(if(A692="DST",K692,J692),'Avg Line'!$A$1:$B$32,2,false)</f>
        <v>23.8</v>
      </c>
      <c r="O692" s="31">
        <f t="shared" si="4"/>
        <v>0.8718487395</v>
      </c>
      <c r="P692" s="12">
        <f t="shared" si="5"/>
        <v>-0.3746916844</v>
      </c>
      <c r="Q692" s="12">
        <f t="shared" si="6"/>
        <v>-0.08326481876</v>
      </c>
      <c r="R692" s="33" t="str">
        <f t="shared" si="7"/>
        <v>TBD</v>
      </c>
      <c r="S692" s="33" t="str">
        <f t="shared" si="8"/>
        <v>TBD</v>
      </c>
      <c r="T692" s="33" t="str">
        <f t="shared" si="9"/>
        <v>TBD</v>
      </c>
      <c r="U692" s="3" t="str">
        <f>iferror(VLOOKUP(B692,Calendar!$A$2:$C$1001,2,false),"TBD")</f>
        <v>TBD</v>
      </c>
      <c r="V692" s="3" t="str">
        <f>iferror(VLOOKUP(B692,Calendar!$A$2:$C$1001,3,false),"TBD")</f>
        <v>TBD</v>
      </c>
    </row>
  </sheetData>
  <conditionalFormatting sqref="F2:F692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L2:L692">
    <cfRule type="colorScale" priority="2">
      <colorScale>
        <cfvo type="min"/>
        <cfvo type="percentile" val="50"/>
        <cfvo type="max"/>
        <color rgb="FFE06666"/>
        <color rgb="FFFFD666"/>
        <color rgb="FF57BB8A"/>
      </colorScale>
    </cfRule>
  </conditionalFormatting>
  <conditionalFormatting sqref="O2:O692">
    <cfRule type="colorScale" priority="3">
      <colorScale>
        <cfvo type="min"/>
        <cfvo type="percentile" val="50"/>
        <cfvo type="max"/>
        <color rgb="FFE06666"/>
        <color rgb="FFFFD666"/>
        <color rgb="FF57BB8A"/>
      </colorScale>
    </cfRule>
  </conditionalFormatting>
  <conditionalFormatting sqref="P2:P692">
    <cfRule type="colorScale" priority="4">
      <colorScale>
        <cfvo type="min"/>
        <cfvo type="percentile" val="50"/>
        <cfvo type="max"/>
        <color rgb="FFE06666"/>
        <color rgb="FFFFD666"/>
        <color rgb="FF57BB8A"/>
      </colorScale>
    </cfRule>
  </conditionalFormatting>
  <conditionalFormatting sqref="Q2:Q692">
    <cfRule type="colorScale" priority="5">
      <colorScale>
        <cfvo type="min"/>
        <cfvo type="percentile" val="50"/>
        <cfvo type="max"/>
        <color rgb="FFE06666"/>
        <color rgb="FFFFD666"/>
        <color rgb="FF57BB8A"/>
      </colorScale>
    </cfRule>
  </conditionalFormatting>
  <conditionalFormatting sqref="R2:R692">
    <cfRule type="colorScale" priority="6">
      <colorScale>
        <cfvo type="min"/>
        <cfvo type="percentile" val="50"/>
        <cfvo type="max"/>
        <color rgb="FFE06666"/>
        <color rgb="FFFFD666"/>
        <color rgb="FF57BB8A"/>
      </colorScale>
    </cfRule>
  </conditionalFormatting>
  <conditionalFormatting sqref="S2:S692">
    <cfRule type="colorScale" priority="7">
      <colorScale>
        <cfvo type="min"/>
        <cfvo type="percentile" val="50"/>
        <cfvo type="max"/>
        <color rgb="FFE06666"/>
        <color rgb="FFFFD666"/>
        <color rgb="FF57BB8A"/>
      </colorScale>
    </cfRule>
  </conditionalFormatting>
  <conditionalFormatting sqref="T2:T692">
    <cfRule type="colorScale" priority="8">
      <colorScale>
        <cfvo type="min"/>
        <cfvo type="percentile" val="50"/>
        <cfvo type="max"/>
        <color rgb="FFE06666"/>
        <color rgb="FFFFD666"/>
        <color rgb="FF57BB8A"/>
      </colorScale>
    </cfRule>
  </conditionalFormatting>
  <conditionalFormatting sqref="C1:C692">
    <cfRule type="containsText" dxfId="0" priority="9" operator="containsText" text="Q">
      <formula>NOT(ISERROR(SEARCH(("Q"),(C1))))</formula>
    </cfRule>
  </conditionalFormatting>
  <conditionalFormatting sqref="C1:C692">
    <cfRule type="containsText" dxfId="1" priority="10" operator="containsText" text="IR">
      <formula>NOT(ISERROR(SEARCH(("IR"),(C1))))</formula>
    </cfRule>
  </conditionalFormatting>
  <conditionalFormatting sqref="C1:C692">
    <cfRule type="containsText" dxfId="1" priority="11" operator="containsText" text="O">
      <formula>NOT(ISERROR(SEARCH(("O"),(C1))))</formula>
    </cfRule>
  </conditionalFormatting>
  <conditionalFormatting sqref="C1:C692">
    <cfRule type="containsText" dxfId="2" priority="12" operator="containsText" text="P">
      <formula>NOT(ISERROR(SEARCH(("P"),(C1))))</formula>
    </cfRule>
  </conditionalFormatting>
  <conditionalFormatting sqref="E2:E692">
    <cfRule type="colorScale" priority="13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M2:M692">
    <cfRule type="colorScale" priority="14">
      <colorScale>
        <cfvo type="min"/>
        <cfvo type="percentile" val="50"/>
        <cfvo type="max"/>
        <color rgb="FFE88272"/>
        <color rgb="FFFFD666"/>
        <color rgb="FF6DBF85"/>
      </colorScale>
    </cfRule>
  </conditionalFormatting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FF00"/>
  </sheetPr>
  <sheetViews>
    <sheetView workbookViewId="0"/>
  </sheetViews>
  <sheetFormatPr customHeight="1" defaultColWidth="14.43" defaultRowHeight="15.75"/>
  <cols>
    <col customWidth="1" min="6" max="6" width="5.57"/>
  </cols>
  <sheetData>
    <row r="1">
      <c r="A1" s="35" t="s">
        <v>2398</v>
      </c>
      <c r="B1" s="35" t="s">
        <v>2399</v>
      </c>
      <c r="C1" s="35" t="s">
        <v>2400</v>
      </c>
      <c r="D1" s="35" t="s">
        <v>2401</v>
      </c>
      <c r="E1" s="35" t="s">
        <v>2402</v>
      </c>
      <c r="F1" s="35" t="s">
        <v>2403</v>
      </c>
      <c r="G1" s="6" t="s">
        <v>2404</v>
      </c>
      <c r="H1" s="6"/>
      <c r="I1" s="36"/>
      <c r="J1" s="36"/>
      <c r="K1" s="36"/>
      <c r="L1" s="36"/>
      <c r="M1" s="36"/>
    </row>
    <row r="2">
      <c r="A2" s="6" t="s">
        <v>2405</v>
      </c>
      <c r="B2" s="6" t="s">
        <v>1332</v>
      </c>
      <c r="C2" s="6">
        <v>-3.0</v>
      </c>
      <c r="D2" s="6" t="s">
        <v>2406</v>
      </c>
      <c r="E2" s="6">
        <v>45.0</v>
      </c>
      <c r="F2" s="6">
        <f t="shared" ref="F2:F18" si="1">(E2/2)-(C2/2)</f>
        <v>24</v>
      </c>
      <c r="G2" s="6">
        <f t="shared" ref="G2:G18" si="2">E2-F2</f>
        <v>21</v>
      </c>
      <c r="I2" s="15" t="s">
        <v>347</v>
      </c>
      <c r="J2" s="15">
        <v>24.0</v>
      </c>
      <c r="L2" s="15" t="s">
        <v>347</v>
      </c>
      <c r="M2" s="15">
        <v>24.0</v>
      </c>
    </row>
    <row r="3">
      <c r="A3" s="6" t="s">
        <v>2407</v>
      </c>
      <c r="B3" s="6" t="s">
        <v>2408</v>
      </c>
      <c r="C3" s="6">
        <v>-9.0</v>
      </c>
      <c r="D3" s="6" t="s">
        <v>2310</v>
      </c>
      <c r="E3" s="6">
        <v>47.0</v>
      </c>
      <c r="F3" s="6">
        <f t="shared" si="1"/>
        <v>28</v>
      </c>
      <c r="G3" s="6">
        <f t="shared" si="2"/>
        <v>19</v>
      </c>
      <c r="I3" s="15" t="s">
        <v>1530</v>
      </c>
      <c r="J3" s="15">
        <v>28.0</v>
      </c>
      <c r="L3" s="6" t="s">
        <v>78</v>
      </c>
      <c r="M3" s="15">
        <v>28.0</v>
      </c>
    </row>
    <row r="4">
      <c r="A4" s="6" t="s">
        <v>2407</v>
      </c>
      <c r="B4" s="6" t="s">
        <v>2409</v>
      </c>
      <c r="C4" s="6">
        <v>-3.0</v>
      </c>
      <c r="D4" s="6" t="s">
        <v>2013</v>
      </c>
      <c r="E4" s="6">
        <v>44.5</v>
      </c>
      <c r="F4" s="6">
        <f t="shared" si="1"/>
        <v>23.75</v>
      </c>
      <c r="G4" s="6">
        <f t="shared" si="2"/>
        <v>20.75</v>
      </c>
      <c r="I4" s="15" t="s">
        <v>37</v>
      </c>
      <c r="J4" s="15">
        <v>23.75</v>
      </c>
      <c r="L4" s="15" t="s">
        <v>37</v>
      </c>
      <c r="M4" s="15">
        <v>23.75</v>
      </c>
    </row>
    <row r="5">
      <c r="A5" s="6" t="s">
        <v>2407</v>
      </c>
      <c r="B5" s="6" t="s">
        <v>1427</v>
      </c>
      <c r="C5" s="6">
        <v>-3.0</v>
      </c>
      <c r="D5" s="6" t="s">
        <v>2410</v>
      </c>
      <c r="E5" s="6">
        <v>48.0</v>
      </c>
      <c r="F5" s="6">
        <f t="shared" si="1"/>
        <v>25.5</v>
      </c>
      <c r="G5" s="6">
        <f t="shared" si="2"/>
        <v>22.5</v>
      </c>
      <c r="I5" s="15" t="s">
        <v>90</v>
      </c>
      <c r="J5" s="15">
        <v>25.5</v>
      </c>
      <c r="L5" s="15" t="s">
        <v>90</v>
      </c>
      <c r="M5" s="15">
        <v>25.5</v>
      </c>
    </row>
    <row r="6">
      <c r="A6" s="6" t="s">
        <v>2407</v>
      </c>
      <c r="B6" s="6" t="s">
        <v>1394</v>
      </c>
      <c r="C6" s="6">
        <v>-7.5</v>
      </c>
      <c r="D6" s="6" t="s">
        <v>2411</v>
      </c>
      <c r="E6" s="6">
        <v>48.0</v>
      </c>
      <c r="F6" s="6">
        <f t="shared" si="1"/>
        <v>27.75</v>
      </c>
      <c r="G6" s="6">
        <f t="shared" si="2"/>
        <v>20.25</v>
      </c>
      <c r="I6" s="15" t="s">
        <v>28</v>
      </c>
      <c r="J6" s="15">
        <v>27.75</v>
      </c>
      <c r="L6" s="15" t="s">
        <v>28</v>
      </c>
      <c r="M6" s="15">
        <v>27.75</v>
      </c>
    </row>
    <row r="7">
      <c r="A7" s="6" t="s">
        <v>2407</v>
      </c>
      <c r="B7" s="6" t="s">
        <v>2412</v>
      </c>
      <c r="C7" s="6">
        <v>-2.0</v>
      </c>
      <c r="D7" s="6" t="s">
        <v>2322</v>
      </c>
      <c r="E7" s="6">
        <v>47.0</v>
      </c>
      <c r="F7" s="6">
        <f t="shared" si="1"/>
        <v>24.5</v>
      </c>
      <c r="G7" s="6">
        <f t="shared" si="2"/>
        <v>22.5</v>
      </c>
      <c r="I7" s="15" t="s">
        <v>146</v>
      </c>
      <c r="J7" s="15">
        <v>24.5</v>
      </c>
      <c r="L7" s="15" t="s">
        <v>146</v>
      </c>
      <c r="M7" s="15">
        <v>24.5</v>
      </c>
    </row>
    <row r="8">
      <c r="A8" s="6" t="s">
        <v>2407</v>
      </c>
      <c r="B8" s="6" t="s">
        <v>2413</v>
      </c>
      <c r="C8" s="6">
        <v>-8.0</v>
      </c>
      <c r="D8" s="6" t="s">
        <v>2316</v>
      </c>
      <c r="E8" s="6">
        <v>44.5</v>
      </c>
      <c r="F8" s="6">
        <f t="shared" si="1"/>
        <v>26.25</v>
      </c>
      <c r="G8" s="6">
        <f t="shared" si="2"/>
        <v>18.25</v>
      </c>
      <c r="I8" s="15" t="s">
        <v>211</v>
      </c>
      <c r="J8" s="15">
        <v>26.25</v>
      </c>
      <c r="L8" s="15" t="s">
        <v>211</v>
      </c>
      <c r="M8" s="15">
        <v>26.25</v>
      </c>
    </row>
    <row r="9">
      <c r="A9" s="6" t="s">
        <v>2407</v>
      </c>
      <c r="B9" s="6" t="s">
        <v>2414</v>
      </c>
      <c r="C9" s="6">
        <v>-3.5</v>
      </c>
      <c r="D9" s="6" t="s">
        <v>1502</v>
      </c>
      <c r="E9" s="6">
        <v>43.5</v>
      </c>
      <c r="F9" s="6">
        <f t="shared" si="1"/>
        <v>23.5</v>
      </c>
      <c r="G9" s="6">
        <f t="shared" si="2"/>
        <v>20</v>
      </c>
      <c r="I9" s="15" t="s">
        <v>241</v>
      </c>
      <c r="J9" s="15">
        <v>23.5</v>
      </c>
      <c r="L9" s="15" t="s">
        <v>241</v>
      </c>
      <c r="M9" s="15">
        <v>23.5</v>
      </c>
    </row>
    <row r="10">
      <c r="A10" s="6" t="s">
        <v>2407</v>
      </c>
      <c r="B10" s="6" t="s">
        <v>2415</v>
      </c>
      <c r="C10" s="6">
        <v>-7.0</v>
      </c>
      <c r="D10" s="6" t="s">
        <v>1987</v>
      </c>
      <c r="E10" s="6">
        <v>45.5</v>
      </c>
      <c r="F10" s="6">
        <f t="shared" si="1"/>
        <v>26.25</v>
      </c>
      <c r="G10" s="6">
        <f t="shared" si="2"/>
        <v>19.25</v>
      </c>
      <c r="I10" s="15" t="s">
        <v>102</v>
      </c>
      <c r="J10" s="15">
        <v>26.25</v>
      </c>
      <c r="L10" s="15" t="s">
        <v>102</v>
      </c>
      <c r="M10" s="15">
        <v>26.25</v>
      </c>
    </row>
    <row r="11">
      <c r="A11" s="6" t="s">
        <v>2407</v>
      </c>
      <c r="B11" s="6" t="s">
        <v>2002</v>
      </c>
      <c r="C11" s="6">
        <v>-2.0</v>
      </c>
      <c r="D11" s="6" t="s">
        <v>2416</v>
      </c>
      <c r="E11" s="6">
        <v>45.0</v>
      </c>
      <c r="F11" s="6">
        <f t="shared" si="1"/>
        <v>23.5</v>
      </c>
      <c r="G11" s="6">
        <f t="shared" si="2"/>
        <v>21.5</v>
      </c>
      <c r="I11" s="15" t="s">
        <v>365</v>
      </c>
      <c r="J11" s="15">
        <v>23.5</v>
      </c>
      <c r="L11" s="15" t="s">
        <v>365</v>
      </c>
      <c r="M11" s="15">
        <v>23.5</v>
      </c>
    </row>
    <row r="12">
      <c r="A12" s="6" t="s">
        <v>2417</v>
      </c>
      <c r="B12" s="6" t="s">
        <v>2418</v>
      </c>
      <c r="C12" s="6">
        <v>-1.0</v>
      </c>
      <c r="D12" s="6" t="s">
        <v>1499</v>
      </c>
      <c r="E12" s="6">
        <v>46.5</v>
      </c>
      <c r="F12" s="6">
        <f t="shared" si="1"/>
        <v>23.75</v>
      </c>
      <c r="G12" s="6">
        <f t="shared" si="2"/>
        <v>22.75</v>
      </c>
      <c r="I12" s="15" t="s">
        <v>255</v>
      </c>
      <c r="J12" s="15">
        <v>23.75</v>
      </c>
      <c r="L12" s="15" t="s">
        <v>255</v>
      </c>
      <c r="M12" s="15">
        <v>23.75</v>
      </c>
    </row>
    <row r="13">
      <c r="A13" s="6" t="s">
        <v>2419</v>
      </c>
      <c r="B13" s="6" t="s">
        <v>2420</v>
      </c>
      <c r="C13" s="6">
        <v>-6.0</v>
      </c>
      <c r="D13" s="6" t="s">
        <v>2325</v>
      </c>
      <c r="E13" s="6">
        <v>46.0</v>
      </c>
      <c r="F13" s="6">
        <f t="shared" si="1"/>
        <v>26</v>
      </c>
      <c r="G13" s="6">
        <f t="shared" si="2"/>
        <v>20</v>
      </c>
      <c r="I13" s="15" t="s">
        <v>159</v>
      </c>
      <c r="J13" s="15">
        <v>26.0</v>
      </c>
      <c r="L13" s="15" t="s">
        <v>159</v>
      </c>
      <c r="M13" s="15">
        <v>26.0</v>
      </c>
    </row>
    <row r="14">
      <c r="A14" s="6" t="s">
        <v>2419</v>
      </c>
      <c r="B14" s="6" t="s">
        <v>2421</v>
      </c>
      <c r="C14" s="6">
        <v>-4.5</v>
      </c>
      <c r="D14" s="6" t="s">
        <v>2313</v>
      </c>
      <c r="E14" s="6">
        <v>47.0</v>
      </c>
      <c r="F14" s="6">
        <f t="shared" si="1"/>
        <v>25.75</v>
      </c>
      <c r="G14" s="6">
        <f t="shared" si="2"/>
        <v>21.25</v>
      </c>
      <c r="I14" s="15" t="s">
        <v>1523</v>
      </c>
      <c r="J14" s="15">
        <v>25.75</v>
      </c>
      <c r="L14" s="6" t="s">
        <v>56</v>
      </c>
      <c r="M14" s="15">
        <v>25.75</v>
      </c>
    </row>
    <row r="15">
      <c r="A15" s="6" t="s">
        <v>2422</v>
      </c>
      <c r="B15" s="6" t="s">
        <v>2423</v>
      </c>
      <c r="C15" s="6">
        <v>-3.0</v>
      </c>
      <c r="D15" s="6" t="s">
        <v>2301</v>
      </c>
      <c r="E15" s="6">
        <v>46.0</v>
      </c>
      <c r="F15" s="6">
        <f t="shared" si="1"/>
        <v>24.5</v>
      </c>
      <c r="G15" s="6">
        <f t="shared" si="2"/>
        <v>21.5</v>
      </c>
      <c r="I15" s="15" t="s">
        <v>133</v>
      </c>
      <c r="J15" s="15">
        <v>24.5</v>
      </c>
      <c r="L15" s="15" t="s">
        <v>133</v>
      </c>
      <c r="M15" s="15">
        <v>24.5</v>
      </c>
    </row>
    <row r="16">
      <c r="A16" s="37" t="s">
        <v>2424</v>
      </c>
      <c r="B16" s="37" t="s">
        <v>2425</v>
      </c>
      <c r="C16" s="37">
        <v>-8.0</v>
      </c>
      <c r="D16" s="37" t="s">
        <v>2426</v>
      </c>
      <c r="E16" s="37">
        <v>47.0</v>
      </c>
      <c r="F16" s="6">
        <f t="shared" si="1"/>
        <v>27.5</v>
      </c>
      <c r="G16" s="6">
        <f t="shared" si="2"/>
        <v>19.5</v>
      </c>
      <c r="I16" s="15" t="s">
        <v>66</v>
      </c>
      <c r="J16" s="15">
        <v>27.5</v>
      </c>
      <c r="L16" s="15" t="s">
        <v>66</v>
      </c>
      <c r="M16" s="15">
        <v>27.5</v>
      </c>
    </row>
    <row r="17">
      <c r="A17" s="38" t="s">
        <v>2427</v>
      </c>
      <c r="B17" s="39"/>
      <c r="C17" s="39"/>
      <c r="D17" s="39"/>
      <c r="E17" s="39"/>
      <c r="F17" s="6">
        <f t="shared" si="1"/>
        <v>0</v>
      </c>
      <c r="G17" s="6">
        <f t="shared" si="2"/>
        <v>0</v>
      </c>
      <c r="I17" s="37" t="s">
        <v>1531</v>
      </c>
      <c r="J17" s="15">
        <v>21.0</v>
      </c>
      <c r="L17" s="37" t="s">
        <v>233</v>
      </c>
      <c r="M17" s="15">
        <v>21.0</v>
      </c>
    </row>
    <row r="18">
      <c r="A18" s="39"/>
      <c r="B18" s="39"/>
      <c r="C18" s="39"/>
      <c r="D18" s="39"/>
      <c r="E18" s="39"/>
      <c r="F18" s="6">
        <f t="shared" si="1"/>
        <v>0</v>
      </c>
      <c r="G18" s="6">
        <f t="shared" si="2"/>
        <v>0</v>
      </c>
      <c r="I18" s="15" t="s">
        <v>79</v>
      </c>
      <c r="J18" s="15">
        <v>19.0</v>
      </c>
      <c r="L18" s="15" t="s">
        <v>79</v>
      </c>
      <c r="M18" s="15">
        <v>19.0</v>
      </c>
    </row>
    <row r="19">
      <c r="B19" s="6" t="s">
        <v>347</v>
      </c>
      <c r="C19" s="15">
        <v>24.0</v>
      </c>
      <c r="F19" s="6"/>
      <c r="G19" s="6"/>
      <c r="I19" s="15" t="s">
        <v>197</v>
      </c>
      <c r="J19" s="15">
        <v>20.75</v>
      </c>
      <c r="L19" s="15" t="s">
        <v>197</v>
      </c>
      <c r="M19" s="15">
        <v>20.75</v>
      </c>
    </row>
    <row r="20">
      <c r="B20" s="6" t="s">
        <v>1530</v>
      </c>
      <c r="C20" s="15">
        <v>28.0</v>
      </c>
      <c r="D20" s="6"/>
      <c r="E20" s="15"/>
      <c r="F20" s="6">
        <f t="shared" ref="F20:F62" si="3">(E20/2)-(C20/2)</f>
        <v>-14</v>
      </c>
      <c r="G20" s="6">
        <f t="shared" ref="G20:G22" si="4">E20-F20</f>
        <v>14</v>
      </c>
      <c r="I20" s="15" t="s">
        <v>1529</v>
      </c>
      <c r="J20" s="15">
        <v>22.5</v>
      </c>
      <c r="L20" s="6" t="s">
        <v>69</v>
      </c>
      <c r="M20" s="15">
        <v>22.5</v>
      </c>
    </row>
    <row r="21">
      <c r="B21" s="6" t="s">
        <v>37</v>
      </c>
      <c r="C21" s="15">
        <v>23.75</v>
      </c>
      <c r="D21" s="6"/>
      <c r="E21" s="15"/>
      <c r="F21" s="6">
        <f t="shared" si="3"/>
        <v>-11.875</v>
      </c>
      <c r="G21" s="6">
        <f t="shared" si="4"/>
        <v>11.875</v>
      </c>
      <c r="I21" s="15" t="s">
        <v>29</v>
      </c>
      <c r="J21" s="15">
        <v>20.25</v>
      </c>
      <c r="L21" s="15" t="s">
        <v>29</v>
      </c>
      <c r="M21" s="15">
        <v>20.25</v>
      </c>
    </row>
    <row r="22">
      <c r="B22" s="6" t="s">
        <v>90</v>
      </c>
      <c r="C22" s="15">
        <v>25.5</v>
      </c>
      <c r="D22" s="6"/>
      <c r="E22" s="6"/>
      <c r="F22" s="6">
        <f t="shared" si="3"/>
        <v>-12.75</v>
      </c>
      <c r="G22" s="6">
        <f t="shared" si="4"/>
        <v>12.75</v>
      </c>
      <c r="I22" s="15" t="s">
        <v>1526</v>
      </c>
      <c r="J22" s="15">
        <v>22.5</v>
      </c>
      <c r="L22" s="6" t="s">
        <v>145</v>
      </c>
      <c r="M22" s="15">
        <v>22.5</v>
      </c>
    </row>
    <row r="23">
      <c r="B23" s="6" t="s">
        <v>28</v>
      </c>
      <c r="C23" s="15">
        <v>27.75</v>
      </c>
      <c r="D23" s="6"/>
      <c r="E23" s="15"/>
      <c r="F23" s="6">
        <f t="shared" si="3"/>
        <v>-13.875</v>
      </c>
      <c r="I23" s="15" t="s">
        <v>1532</v>
      </c>
      <c r="J23" s="15">
        <v>18.25</v>
      </c>
      <c r="L23" s="6" t="s">
        <v>212</v>
      </c>
      <c r="M23" s="15">
        <v>18.25</v>
      </c>
    </row>
    <row r="24">
      <c r="B24" s="6" t="s">
        <v>146</v>
      </c>
      <c r="C24" s="15">
        <v>24.5</v>
      </c>
      <c r="D24" s="6"/>
      <c r="E24" s="15"/>
      <c r="F24" s="6">
        <f t="shared" si="3"/>
        <v>-12.25</v>
      </c>
      <c r="I24" s="6" t="s">
        <v>180</v>
      </c>
      <c r="J24" s="15">
        <v>20.0</v>
      </c>
      <c r="L24" s="6" t="s">
        <v>180</v>
      </c>
      <c r="M24" s="15">
        <v>20.0</v>
      </c>
    </row>
    <row r="25">
      <c r="B25" s="6" t="s">
        <v>211</v>
      </c>
      <c r="C25" s="15">
        <v>26.25</v>
      </c>
      <c r="D25" s="6"/>
      <c r="E25" s="15"/>
      <c r="F25" s="6">
        <f t="shared" si="3"/>
        <v>-13.125</v>
      </c>
      <c r="I25" s="15" t="s">
        <v>103</v>
      </c>
      <c r="J25" s="15">
        <v>19.25</v>
      </c>
      <c r="L25" s="15" t="s">
        <v>103</v>
      </c>
      <c r="M25" s="15">
        <v>19.25</v>
      </c>
    </row>
    <row r="26">
      <c r="B26" s="6" t="s">
        <v>241</v>
      </c>
      <c r="C26" s="15">
        <v>23.5</v>
      </c>
      <c r="D26" s="6"/>
      <c r="E26" s="15"/>
      <c r="F26" s="6">
        <f t="shared" si="3"/>
        <v>-11.75</v>
      </c>
      <c r="I26" s="15" t="s">
        <v>366</v>
      </c>
      <c r="J26" s="15">
        <v>21.5</v>
      </c>
      <c r="L26" s="15" t="s">
        <v>366</v>
      </c>
      <c r="M26" s="15">
        <v>21.5</v>
      </c>
    </row>
    <row r="27">
      <c r="B27" s="6" t="s">
        <v>102</v>
      </c>
      <c r="C27" s="15">
        <v>26.25</v>
      </c>
      <c r="D27" s="6"/>
      <c r="E27" s="15"/>
      <c r="F27" s="6">
        <f t="shared" si="3"/>
        <v>-13.125</v>
      </c>
      <c r="I27" s="15" t="s">
        <v>1527</v>
      </c>
      <c r="J27" s="15">
        <v>22.75</v>
      </c>
      <c r="L27" s="6" t="s">
        <v>204</v>
      </c>
      <c r="M27" s="15">
        <v>22.75</v>
      </c>
    </row>
    <row r="28">
      <c r="B28" s="6" t="s">
        <v>365</v>
      </c>
      <c r="C28" s="15">
        <v>23.5</v>
      </c>
      <c r="D28" s="6"/>
      <c r="E28" s="15"/>
      <c r="F28" s="6">
        <f t="shared" si="3"/>
        <v>-11.75</v>
      </c>
      <c r="I28" s="15" t="s">
        <v>158</v>
      </c>
      <c r="J28" s="15">
        <v>20.0</v>
      </c>
      <c r="L28" s="15" t="s">
        <v>158</v>
      </c>
      <c r="M28" s="15">
        <v>20.0</v>
      </c>
    </row>
    <row r="29">
      <c r="B29" s="6" t="s">
        <v>255</v>
      </c>
      <c r="C29" s="15">
        <v>23.75</v>
      </c>
      <c r="D29" s="6"/>
      <c r="E29" s="15"/>
      <c r="F29" s="6">
        <f t="shared" si="3"/>
        <v>-11.875</v>
      </c>
      <c r="I29" s="15" t="s">
        <v>111</v>
      </c>
      <c r="J29" s="15">
        <v>21.25</v>
      </c>
      <c r="L29" s="15" t="s">
        <v>111</v>
      </c>
      <c r="M29" s="15">
        <v>21.25</v>
      </c>
    </row>
    <row r="30">
      <c r="B30" s="6" t="s">
        <v>159</v>
      </c>
      <c r="C30" s="15">
        <v>26.0</v>
      </c>
      <c r="D30" s="6"/>
      <c r="E30" s="15"/>
      <c r="F30" s="6">
        <f t="shared" si="3"/>
        <v>-13</v>
      </c>
      <c r="I30" s="6" t="s">
        <v>132</v>
      </c>
      <c r="J30" s="15">
        <v>21.5</v>
      </c>
      <c r="L30" s="6" t="s">
        <v>132</v>
      </c>
      <c r="M30" s="15">
        <v>21.5</v>
      </c>
    </row>
    <row r="31">
      <c r="B31" s="6" t="s">
        <v>1523</v>
      </c>
      <c r="C31" s="15">
        <v>25.75</v>
      </c>
      <c r="D31" s="6"/>
      <c r="E31" s="15"/>
      <c r="F31" s="6">
        <f t="shared" si="3"/>
        <v>-12.875</v>
      </c>
      <c r="I31" s="15" t="s">
        <v>67</v>
      </c>
      <c r="J31" s="15">
        <v>19.5</v>
      </c>
      <c r="L31" s="15" t="s">
        <v>67</v>
      </c>
      <c r="M31" s="15">
        <v>19.5</v>
      </c>
    </row>
    <row r="32">
      <c r="B32" s="6" t="s">
        <v>133</v>
      </c>
      <c r="C32" s="15">
        <v>24.5</v>
      </c>
      <c r="D32" s="6"/>
      <c r="E32" s="6"/>
      <c r="F32" s="6">
        <f t="shared" si="3"/>
        <v>-12.25</v>
      </c>
    </row>
    <row r="33">
      <c r="B33" s="6" t="s">
        <v>66</v>
      </c>
      <c r="C33" s="15">
        <v>27.5</v>
      </c>
      <c r="E33" s="6"/>
      <c r="F33" s="6">
        <f t="shared" si="3"/>
        <v>-13.75</v>
      </c>
    </row>
    <row r="34">
      <c r="B34" s="6" t="s">
        <v>1531</v>
      </c>
      <c r="C34" s="15">
        <v>21.0</v>
      </c>
      <c r="E34" s="15"/>
      <c r="F34" s="6">
        <f t="shared" si="3"/>
        <v>-10.5</v>
      </c>
    </row>
    <row r="35">
      <c r="B35" s="6" t="s">
        <v>79</v>
      </c>
      <c r="C35" s="6">
        <v>19.0</v>
      </c>
      <c r="E35" s="15"/>
      <c r="F35" s="6">
        <f t="shared" si="3"/>
        <v>-9.5</v>
      </c>
    </row>
    <row r="36">
      <c r="B36" s="6" t="s">
        <v>197</v>
      </c>
      <c r="C36" s="6">
        <v>20.75</v>
      </c>
      <c r="D36" s="6"/>
      <c r="E36" s="15"/>
      <c r="F36" s="6">
        <f t="shared" si="3"/>
        <v>-10.375</v>
      </c>
    </row>
    <row r="37">
      <c r="B37" s="6" t="s">
        <v>1529</v>
      </c>
      <c r="C37" s="6">
        <v>22.5</v>
      </c>
      <c r="D37" s="6"/>
      <c r="E37" s="6"/>
      <c r="F37" s="6">
        <f t="shared" si="3"/>
        <v>-11.25</v>
      </c>
    </row>
    <row r="38">
      <c r="B38" s="6" t="s">
        <v>29</v>
      </c>
      <c r="C38" s="6">
        <v>20.25</v>
      </c>
      <c r="E38" s="15"/>
      <c r="F38" s="6">
        <f t="shared" si="3"/>
        <v>-10.125</v>
      </c>
    </row>
    <row r="39">
      <c r="B39" s="6" t="s">
        <v>1526</v>
      </c>
      <c r="C39" s="6">
        <v>22.5</v>
      </c>
      <c r="E39" s="15"/>
      <c r="F39" s="6">
        <f t="shared" si="3"/>
        <v>-11.25</v>
      </c>
    </row>
    <row r="40">
      <c r="B40" s="6" t="s">
        <v>1532</v>
      </c>
      <c r="C40" s="6">
        <v>18.25</v>
      </c>
      <c r="E40" s="15"/>
      <c r="F40" s="6">
        <f t="shared" si="3"/>
        <v>-9.125</v>
      </c>
    </row>
    <row r="41">
      <c r="B41" s="6" t="s">
        <v>2428</v>
      </c>
      <c r="C41" s="6">
        <v>20.0</v>
      </c>
      <c r="E41" s="15"/>
      <c r="F41" s="6">
        <f t="shared" si="3"/>
        <v>-10</v>
      </c>
    </row>
    <row r="42">
      <c r="B42" s="6" t="s">
        <v>103</v>
      </c>
      <c r="C42" s="6">
        <v>19.25</v>
      </c>
      <c r="E42" s="6"/>
      <c r="F42" s="6">
        <f t="shared" si="3"/>
        <v>-9.625</v>
      </c>
    </row>
    <row r="43">
      <c r="B43" s="6" t="s">
        <v>366</v>
      </c>
      <c r="C43" s="6">
        <v>21.5</v>
      </c>
      <c r="E43" s="6"/>
      <c r="F43" s="6">
        <f t="shared" si="3"/>
        <v>-10.75</v>
      </c>
    </row>
    <row r="44">
      <c r="B44" s="6" t="s">
        <v>1527</v>
      </c>
      <c r="C44" s="6">
        <v>22.75</v>
      </c>
      <c r="E44" s="6"/>
      <c r="F44" s="6">
        <f t="shared" si="3"/>
        <v>-11.375</v>
      </c>
    </row>
    <row r="45">
      <c r="B45" s="6" t="s">
        <v>158</v>
      </c>
      <c r="C45" s="6">
        <v>20.0</v>
      </c>
      <c r="E45" s="15"/>
      <c r="F45" s="6">
        <f t="shared" si="3"/>
        <v>-10</v>
      </c>
    </row>
    <row r="46">
      <c r="B46" s="6" t="s">
        <v>111</v>
      </c>
      <c r="C46" s="6">
        <v>21.25</v>
      </c>
      <c r="E46" s="15"/>
      <c r="F46" s="6">
        <f t="shared" si="3"/>
        <v>-10.625</v>
      </c>
    </row>
    <row r="47">
      <c r="B47" s="37" t="s">
        <v>132</v>
      </c>
      <c r="C47" s="6">
        <v>21.5</v>
      </c>
      <c r="E47" s="15"/>
      <c r="F47" s="6">
        <f t="shared" si="3"/>
        <v>-10.75</v>
      </c>
    </row>
    <row r="48">
      <c r="B48" s="37" t="s">
        <v>67</v>
      </c>
      <c r="C48" s="6">
        <v>19.5</v>
      </c>
      <c r="E48" s="6"/>
      <c r="F48" s="6">
        <f t="shared" si="3"/>
        <v>-9.75</v>
      </c>
    </row>
    <row r="49">
      <c r="B49" s="6"/>
      <c r="C49" s="6"/>
      <c r="E49" s="15"/>
      <c r="F49" s="6">
        <f t="shared" si="3"/>
        <v>0</v>
      </c>
    </row>
    <row r="50">
      <c r="B50" s="40"/>
      <c r="C50" s="6"/>
      <c r="E50" s="15"/>
      <c r="F50" s="6">
        <f t="shared" si="3"/>
        <v>0</v>
      </c>
    </row>
    <row r="51">
      <c r="F51" s="6">
        <f t="shared" si="3"/>
        <v>0</v>
      </c>
    </row>
    <row r="52">
      <c r="F52" s="6">
        <f t="shared" si="3"/>
        <v>0</v>
      </c>
    </row>
    <row r="53">
      <c r="F53" s="6">
        <f t="shared" si="3"/>
        <v>0</v>
      </c>
    </row>
    <row r="54">
      <c r="F54" s="6">
        <f t="shared" si="3"/>
        <v>0</v>
      </c>
    </row>
    <row r="55">
      <c r="F55" s="6">
        <f t="shared" si="3"/>
        <v>0</v>
      </c>
    </row>
    <row r="56">
      <c r="F56" s="6">
        <f t="shared" si="3"/>
        <v>0</v>
      </c>
    </row>
    <row r="57">
      <c r="F57" s="6">
        <f t="shared" si="3"/>
        <v>0</v>
      </c>
    </row>
    <row r="58">
      <c r="F58" s="6">
        <f t="shared" si="3"/>
        <v>0</v>
      </c>
    </row>
    <row r="59">
      <c r="F59" s="6">
        <f t="shared" si="3"/>
        <v>0</v>
      </c>
    </row>
    <row r="60">
      <c r="F60" s="6">
        <f t="shared" si="3"/>
        <v>0</v>
      </c>
    </row>
    <row r="61">
      <c r="F61" s="6">
        <f t="shared" si="3"/>
        <v>0</v>
      </c>
    </row>
    <row r="62">
      <c r="F62" s="6">
        <f t="shared" si="3"/>
        <v>0</v>
      </c>
    </row>
    <row r="63">
      <c r="F63" s="41"/>
    </row>
    <row r="64">
      <c r="F64" s="41"/>
    </row>
    <row r="65">
      <c r="F65" s="41"/>
    </row>
    <row r="66">
      <c r="F66" s="41"/>
    </row>
    <row r="67">
      <c r="F67" s="41"/>
    </row>
    <row r="68">
      <c r="F68" s="41"/>
    </row>
    <row r="69">
      <c r="F69" s="41"/>
    </row>
    <row r="70">
      <c r="F70" s="41"/>
    </row>
    <row r="71">
      <c r="F71" s="41"/>
    </row>
    <row r="72">
      <c r="F72" s="41"/>
    </row>
    <row r="73">
      <c r="F73" s="41"/>
    </row>
    <row r="74">
      <c r="F74" s="41"/>
    </row>
    <row r="75">
      <c r="F75" s="41"/>
    </row>
    <row r="76">
      <c r="F76" s="41"/>
    </row>
    <row r="77">
      <c r="F77" s="41"/>
    </row>
    <row r="78">
      <c r="F78" s="41"/>
    </row>
    <row r="79">
      <c r="F79" s="41"/>
    </row>
    <row r="80">
      <c r="F80" s="41"/>
    </row>
    <row r="81">
      <c r="F81" s="41"/>
    </row>
    <row r="82">
      <c r="F82" s="41"/>
    </row>
    <row r="83">
      <c r="F83" s="41"/>
    </row>
    <row r="84">
      <c r="F84" s="41"/>
    </row>
    <row r="85">
      <c r="F85" s="41"/>
    </row>
    <row r="86">
      <c r="F86" s="41"/>
    </row>
    <row r="87">
      <c r="F87" s="41"/>
    </row>
    <row r="88">
      <c r="F88" s="41"/>
    </row>
    <row r="89">
      <c r="F89" s="41"/>
    </row>
    <row r="90">
      <c r="F90" s="41"/>
    </row>
    <row r="91">
      <c r="F91" s="41"/>
    </row>
    <row r="92">
      <c r="F92" s="41"/>
    </row>
    <row r="93">
      <c r="F93" s="41"/>
    </row>
    <row r="94">
      <c r="F94" s="41"/>
    </row>
    <row r="95">
      <c r="F95" s="41"/>
    </row>
    <row r="96">
      <c r="F96" s="41"/>
    </row>
    <row r="97">
      <c r="F97" s="41"/>
    </row>
    <row r="98">
      <c r="F98" s="41"/>
    </row>
    <row r="99">
      <c r="F99" s="41"/>
    </row>
    <row r="100">
      <c r="F100" s="41"/>
    </row>
    <row r="101">
      <c r="F101" s="41"/>
    </row>
    <row r="102">
      <c r="F102" s="41"/>
    </row>
    <row r="103">
      <c r="F103" s="41"/>
    </row>
    <row r="104">
      <c r="F104" s="41"/>
    </row>
    <row r="105">
      <c r="F105" s="41"/>
    </row>
    <row r="106">
      <c r="F106" s="41"/>
    </row>
    <row r="107">
      <c r="F107" s="41"/>
    </row>
    <row r="108">
      <c r="F108" s="41"/>
    </row>
    <row r="109">
      <c r="F109" s="41"/>
    </row>
    <row r="110">
      <c r="F110" s="41"/>
    </row>
    <row r="111">
      <c r="F111" s="41"/>
    </row>
    <row r="112">
      <c r="F112" s="41"/>
    </row>
    <row r="113">
      <c r="F113" s="41"/>
    </row>
    <row r="114">
      <c r="F114" s="41"/>
    </row>
    <row r="115">
      <c r="F115" s="41"/>
    </row>
    <row r="116">
      <c r="F116" s="41"/>
    </row>
    <row r="117">
      <c r="F117" s="41"/>
    </row>
    <row r="118">
      <c r="F118" s="41"/>
    </row>
    <row r="119">
      <c r="F119" s="41"/>
    </row>
    <row r="120">
      <c r="F120" s="41"/>
    </row>
    <row r="121">
      <c r="F121" s="41"/>
    </row>
    <row r="122">
      <c r="F122" s="41"/>
    </row>
    <row r="123">
      <c r="F123" s="41"/>
    </row>
    <row r="124">
      <c r="F124" s="41"/>
    </row>
    <row r="125">
      <c r="F125" s="41"/>
    </row>
    <row r="126">
      <c r="F126" s="41"/>
    </row>
    <row r="127">
      <c r="F127" s="41"/>
    </row>
    <row r="128">
      <c r="F128" s="41"/>
    </row>
    <row r="129">
      <c r="F129" s="41"/>
    </row>
    <row r="130">
      <c r="F130" s="41"/>
    </row>
    <row r="131">
      <c r="F131" s="41"/>
    </row>
    <row r="132">
      <c r="F132" s="41"/>
    </row>
    <row r="133">
      <c r="F133" s="41"/>
    </row>
    <row r="134">
      <c r="F134" s="41"/>
    </row>
    <row r="135">
      <c r="F135" s="41"/>
    </row>
    <row r="136">
      <c r="F136" s="41"/>
    </row>
    <row r="137">
      <c r="F137" s="41"/>
    </row>
    <row r="138">
      <c r="F138" s="41"/>
    </row>
    <row r="139">
      <c r="F139" s="41"/>
    </row>
    <row r="140">
      <c r="F140" s="41"/>
    </row>
    <row r="141">
      <c r="F141" s="41"/>
    </row>
    <row r="142">
      <c r="F142" s="41"/>
    </row>
    <row r="143">
      <c r="F143" s="41"/>
    </row>
    <row r="144">
      <c r="F144" s="41"/>
    </row>
    <row r="145">
      <c r="F145" s="41"/>
    </row>
    <row r="146">
      <c r="F146" s="41"/>
    </row>
    <row r="147">
      <c r="F147" s="41"/>
    </row>
    <row r="148">
      <c r="F148" s="41"/>
    </row>
    <row r="149">
      <c r="F149" s="41"/>
    </row>
    <row r="150">
      <c r="F150" s="41"/>
    </row>
    <row r="151">
      <c r="F151" s="41"/>
    </row>
    <row r="152">
      <c r="F152" s="41"/>
    </row>
    <row r="153">
      <c r="F153" s="41"/>
    </row>
    <row r="154">
      <c r="F154" s="41"/>
    </row>
    <row r="155">
      <c r="F155" s="41"/>
    </row>
    <row r="156">
      <c r="F156" s="41"/>
    </row>
    <row r="157">
      <c r="F157" s="41"/>
    </row>
    <row r="158">
      <c r="F158" s="41"/>
    </row>
    <row r="159">
      <c r="F159" s="41"/>
    </row>
    <row r="160">
      <c r="F160" s="41"/>
    </row>
    <row r="161">
      <c r="F161" s="41"/>
    </row>
    <row r="162">
      <c r="F162" s="41"/>
    </row>
    <row r="163">
      <c r="F163" s="41"/>
    </row>
    <row r="164">
      <c r="F164" s="41"/>
    </row>
    <row r="165">
      <c r="F165" s="41"/>
    </row>
    <row r="166">
      <c r="F166" s="41"/>
    </row>
    <row r="167">
      <c r="F167" s="41"/>
    </row>
    <row r="168">
      <c r="F168" s="41"/>
    </row>
    <row r="169">
      <c r="F169" s="41"/>
    </row>
    <row r="170">
      <c r="F170" s="41"/>
    </row>
    <row r="171">
      <c r="F171" s="41"/>
    </row>
    <row r="172">
      <c r="F172" s="41"/>
    </row>
    <row r="173">
      <c r="F173" s="41"/>
    </row>
    <row r="174">
      <c r="F174" s="41"/>
    </row>
    <row r="175">
      <c r="F175" s="41"/>
    </row>
    <row r="176">
      <c r="F176" s="41"/>
    </row>
    <row r="177">
      <c r="F177" s="41"/>
    </row>
    <row r="178">
      <c r="F178" s="41"/>
    </row>
    <row r="179">
      <c r="F179" s="41"/>
    </row>
    <row r="180">
      <c r="F180" s="41"/>
    </row>
    <row r="181">
      <c r="F181" s="41"/>
    </row>
    <row r="182">
      <c r="F182" s="41"/>
    </row>
    <row r="183">
      <c r="F183" s="41"/>
    </row>
    <row r="184">
      <c r="F184" s="41"/>
    </row>
    <row r="185">
      <c r="F185" s="41"/>
    </row>
    <row r="186">
      <c r="F186" s="41"/>
    </row>
    <row r="187">
      <c r="F187" s="41"/>
    </row>
    <row r="188">
      <c r="F188" s="41"/>
    </row>
    <row r="189">
      <c r="F189" s="41"/>
    </row>
    <row r="190">
      <c r="F190" s="41"/>
    </row>
    <row r="191">
      <c r="F191" s="41"/>
    </row>
    <row r="192">
      <c r="F192" s="41"/>
    </row>
    <row r="193">
      <c r="F193" s="41"/>
    </row>
    <row r="194">
      <c r="F194" s="41"/>
    </row>
    <row r="195">
      <c r="F195" s="41"/>
    </row>
    <row r="196">
      <c r="F196" s="41"/>
    </row>
    <row r="197">
      <c r="F197" s="41"/>
    </row>
    <row r="198">
      <c r="F198" s="41"/>
    </row>
    <row r="199">
      <c r="F199" s="41"/>
    </row>
    <row r="200">
      <c r="F200" s="41"/>
    </row>
    <row r="201">
      <c r="F201" s="41"/>
    </row>
    <row r="202">
      <c r="F202" s="41"/>
    </row>
    <row r="203">
      <c r="F203" s="41"/>
    </row>
    <row r="204">
      <c r="F204" s="41"/>
    </row>
    <row r="205">
      <c r="F205" s="41"/>
    </row>
    <row r="206">
      <c r="F206" s="41"/>
    </row>
    <row r="207">
      <c r="F207" s="41"/>
    </row>
    <row r="208">
      <c r="F208" s="41"/>
    </row>
    <row r="209">
      <c r="F209" s="41"/>
    </row>
    <row r="210">
      <c r="F210" s="41"/>
    </row>
    <row r="211">
      <c r="F211" s="41"/>
    </row>
    <row r="212">
      <c r="F212" s="41"/>
    </row>
    <row r="213">
      <c r="F213" s="41"/>
    </row>
    <row r="214">
      <c r="F214" s="41"/>
    </row>
    <row r="215">
      <c r="F215" s="41"/>
    </row>
    <row r="216">
      <c r="F216" s="41"/>
    </row>
    <row r="217">
      <c r="F217" s="41"/>
    </row>
    <row r="218">
      <c r="F218" s="41"/>
    </row>
    <row r="219">
      <c r="F219" s="41"/>
    </row>
    <row r="220">
      <c r="F220" s="41"/>
    </row>
    <row r="221">
      <c r="F221" s="41"/>
    </row>
    <row r="222">
      <c r="F222" s="41"/>
    </row>
    <row r="223">
      <c r="F223" s="41"/>
    </row>
    <row r="224">
      <c r="F224" s="41"/>
    </row>
    <row r="225">
      <c r="F225" s="41"/>
    </row>
    <row r="226">
      <c r="F226" s="41"/>
    </row>
    <row r="227">
      <c r="F227" s="41"/>
    </row>
    <row r="228">
      <c r="F228" s="41"/>
    </row>
    <row r="229">
      <c r="F229" s="41"/>
    </row>
    <row r="230">
      <c r="F230" s="41"/>
    </row>
    <row r="231">
      <c r="F231" s="41"/>
    </row>
    <row r="232">
      <c r="F232" s="41"/>
    </row>
    <row r="233">
      <c r="F233" s="41"/>
    </row>
    <row r="234">
      <c r="F234" s="41"/>
    </row>
    <row r="235">
      <c r="F235" s="41"/>
    </row>
    <row r="236">
      <c r="F236" s="41"/>
    </row>
    <row r="237">
      <c r="F237" s="41"/>
    </row>
    <row r="238">
      <c r="F238" s="41"/>
    </row>
    <row r="239">
      <c r="F239" s="41"/>
    </row>
    <row r="240">
      <c r="F240" s="41"/>
    </row>
    <row r="241">
      <c r="F241" s="41"/>
    </row>
    <row r="242">
      <c r="F242" s="41"/>
    </row>
    <row r="243">
      <c r="F243" s="41"/>
    </row>
    <row r="244">
      <c r="F244" s="41"/>
    </row>
    <row r="245">
      <c r="F245" s="41"/>
    </row>
    <row r="246">
      <c r="F246" s="41"/>
    </row>
    <row r="247">
      <c r="F247" s="41"/>
    </row>
    <row r="248">
      <c r="F248" s="41"/>
    </row>
    <row r="249">
      <c r="F249" s="41"/>
    </row>
    <row r="250">
      <c r="F250" s="41"/>
    </row>
    <row r="251">
      <c r="F251" s="41"/>
    </row>
    <row r="252">
      <c r="F252" s="41"/>
    </row>
    <row r="253">
      <c r="F253" s="41"/>
    </row>
    <row r="254">
      <c r="F254" s="41"/>
    </row>
    <row r="255">
      <c r="F255" s="41"/>
    </row>
    <row r="256">
      <c r="F256" s="41"/>
    </row>
    <row r="257">
      <c r="F257" s="41"/>
    </row>
    <row r="258">
      <c r="F258" s="41"/>
    </row>
    <row r="259">
      <c r="F259" s="41"/>
    </row>
    <row r="260">
      <c r="F260" s="41"/>
    </row>
    <row r="261">
      <c r="F261" s="41"/>
    </row>
    <row r="262">
      <c r="F262" s="41"/>
    </row>
    <row r="263">
      <c r="F263" s="41"/>
    </row>
    <row r="264">
      <c r="F264" s="41"/>
    </row>
    <row r="265">
      <c r="F265" s="41"/>
    </row>
    <row r="266">
      <c r="F266" s="41"/>
    </row>
    <row r="267">
      <c r="F267" s="41"/>
    </row>
    <row r="268">
      <c r="F268" s="41"/>
    </row>
    <row r="269">
      <c r="F269" s="41"/>
    </row>
    <row r="270">
      <c r="F270" s="41"/>
    </row>
    <row r="271">
      <c r="F271" s="41"/>
    </row>
    <row r="272">
      <c r="F272" s="41"/>
    </row>
    <row r="273">
      <c r="F273" s="41"/>
    </row>
    <row r="274">
      <c r="F274" s="41"/>
    </row>
    <row r="275">
      <c r="F275" s="41"/>
    </row>
    <row r="276">
      <c r="F276" s="41"/>
    </row>
    <row r="277">
      <c r="F277" s="41"/>
    </row>
    <row r="278">
      <c r="F278" s="41"/>
    </row>
    <row r="279">
      <c r="F279" s="41"/>
    </row>
    <row r="280">
      <c r="F280" s="41"/>
    </row>
    <row r="281">
      <c r="F281" s="41"/>
    </row>
    <row r="282">
      <c r="F282" s="41"/>
    </row>
    <row r="283">
      <c r="F283" s="41"/>
    </row>
    <row r="284">
      <c r="F284" s="41"/>
    </row>
    <row r="285">
      <c r="F285" s="41"/>
    </row>
    <row r="286">
      <c r="F286" s="41"/>
    </row>
    <row r="287">
      <c r="F287" s="41"/>
    </row>
    <row r="288">
      <c r="F288" s="41"/>
    </row>
    <row r="289">
      <c r="F289" s="41"/>
    </row>
    <row r="290">
      <c r="F290" s="41"/>
    </row>
    <row r="291">
      <c r="F291" s="41"/>
    </row>
    <row r="292">
      <c r="F292" s="41"/>
    </row>
    <row r="293">
      <c r="F293" s="41"/>
    </row>
    <row r="294">
      <c r="F294" s="41"/>
    </row>
    <row r="295">
      <c r="F295" s="41"/>
    </row>
    <row r="296">
      <c r="F296" s="41"/>
    </row>
    <row r="297">
      <c r="F297" s="41"/>
    </row>
    <row r="298">
      <c r="F298" s="41"/>
    </row>
    <row r="299">
      <c r="F299" s="41"/>
    </row>
    <row r="300">
      <c r="F300" s="41"/>
    </row>
    <row r="301">
      <c r="F301" s="41"/>
    </row>
    <row r="302">
      <c r="F302" s="41"/>
    </row>
    <row r="303">
      <c r="F303" s="41"/>
    </row>
    <row r="304">
      <c r="F304" s="41"/>
    </row>
    <row r="305">
      <c r="F305" s="41"/>
    </row>
    <row r="306">
      <c r="F306" s="41"/>
    </row>
    <row r="307">
      <c r="F307" s="41"/>
    </row>
    <row r="308">
      <c r="F308" s="41"/>
    </row>
    <row r="309">
      <c r="F309" s="41"/>
    </row>
    <row r="310">
      <c r="F310" s="41"/>
    </row>
    <row r="311">
      <c r="F311" s="41"/>
    </row>
    <row r="312">
      <c r="F312" s="41"/>
    </row>
    <row r="313">
      <c r="F313" s="41"/>
    </row>
    <row r="314">
      <c r="F314" s="41"/>
    </row>
    <row r="315">
      <c r="F315" s="41"/>
    </row>
    <row r="316">
      <c r="F316" s="41"/>
    </row>
    <row r="317">
      <c r="F317" s="41"/>
    </row>
    <row r="318">
      <c r="F318" s="41"/>
    </row>
    <row r="319">
      <c r="F319" s="41"/>
    </row>
    <row r="320">
      <c r="F320" s="41"/>
    </row>
    <row r="321">
      <c r="F321" s="41"/>
    </row>
    <row r="322">
      <c r="F322" s="41"/>
    </row>
    <row r="323">
      <c r="F323" s="41"/>
    </row>
    <row r="324">
      <c r="F324" s="41"/>
    </row>
    <row r="325">
      <c r="F325" s="41"/>
    </row>
    <row r="326">
      <c r="F326" s="41"/>
    </row>
    <row r="327">
      <c r="F327" s="41"/>
    </row>
    <row r="328">
      <c r="F328" s="41"/>
    </row>
    <row r="329">
      <c r="F329" s="41"/>
    </row>
    <row r="330">
      <c r="F330" s="41"/>
    </row>
    <row r="331">
      <c r="F331" s="41"/>
    </row>
    <row r="332">
      <c r="F332" s="41"/>
    </row>
    <row r="333">
      <c r="F333" s="41"/>
    </row>
    <row r="334">
      <c r="F334" s="41"/>
    </row>
    <row r="335">
      <c r="F335" s="41"/>
    </row>
    <row r="336">
      <c r="F336" s="41"/>
    </row>
    <row r="337">
      <c r="F337" s="41"/>
    </row>
    <row r="338">
      <c r="F338" s="41"/>
    </row>
    <row r="339">
      <c r="F339" s="41"/>
    </row>
    <row r="340">
      <c r="F340" s="41"/>
    </row>
    <row r="341">
      <c r="F341" s="41"/>
    </row>
    <row r="342">
      <c r="F342" s="41"/>
    </row>
    <row r="343">
      <c r="F343" s="41"/>
    </row>
    <row r="344">
      <c r="F344" s="41"/>
    </row>
    <row r="345">
      <c r="F345" s="41"/>
    </row>
    <row r="346">
      <c r="F346" s="41"/>
    </row>
    <row r="347">
      <c r="F347" s="41"/>
    </row>
    <row r="348">
      <c r="F348" s="41"/>
    </row>
    <row r="349">
      <c r="F349" s="41"/>
    </row>
    <row r="350">
      <c r="F350" s="41"/>
    </row>
    <row r="351">
      <c r="F351" s="41"/>
    </row>
    <row r="352">
      <c r="F352" s="41"/>
    </row>
    <row r="353">
      <c r="F353" s="41"/>
    </row>
    <row r="354">
      <c r="F354" s="41"/>
    </row>
    <row r="355">
      <c r="F355" s="41"/>
    </row>
    <row r="356">
      <c r="F356" s="41"/>
    </row>
    <row r="357">
      <c r="F357" s="41"/>
    </row>
    <row r="358">
      <c r="F358" s="41"/>
    </row>
    <row r="359">
      <c r="F359" s="41"/>
    </row>
    <row r="360">
      <c r="F360" s="41"/>
    </row>
    <row r="361">
      <c r="F361" s="41"/>
    </row>
    <row r="362">
      <c r="F362" s="41"/>
    </row>
    <row r="363">
      <c r="F363" s="41"/>
    </row>
    <row r="364">
      <c r="F364" s="41"/>
    </row>
    <row r="365">
      <c r="F365" s="41"/>
    </row>
    <row r="366">
      <c r="F366" s="41"/>
    </row>
    <row r="367">
      <c r="F367" s="41"/>
    </row>
    <row r="368">
      <c r="F368" s="41"/>
    </row>
    <row r="369">
      <c r="F369" s="41"/>
    </row>
    <row r="370">
      <c r="F370" s="41"/>
    </row>
    <row r="371">
      <c r="F371" s="41"/>
    </row>
    <row r="372">
      <c r="F372" s="41"/>
    </row>
    <row r="373">
      <c r="F373" s="41"/>
    </row>
    <row r="374">
      <c r="F374" s="41"/>
    </row>
    <row r="375">
      <c r="F375" s="41"/>
    </row>
    <row r="376">
      <c r="F376" s="41"/>
    </row>
    <row r="377">
      <c r="F377" s="41"/>
    </row>
    <row r="378">
      <c r="F378" s="41"/>
    </row>
    <row r="379">
      <c r="F379" s="41"/>
    </row>
    <row r="380">
      <c r="F380" s="41"/>
    </row>
    <row r="381">
      <c r="F381" s="41"/>
    </row>
    <row r="382">
      <c r="F382" s="41"/>
    </row>
    <row r="383">
      <c r="F383" s="41"/>
    </row>
    <row r="384">
      <c r="F384" s="41"/>
    </row>
    <row r="385">
      <c r="F385" s="41"/>
    </row>
    <row r="386">
      <c r="F386" s="41"/>
    </row>
    <row r="387">
      <c r="F387" s="41"/>
    </row>
    <row r="388">
      <c r="F388" s="41"/>
    </row>
    <row r="389">
      <c r="F389" s="41"/>
    </row>
    <row r="390">
      <c r="F390" s="41"/>
    </row>
    <row r="391">
      <c r="F391" s="41"/>
    </row>
    <row r="392">
      <c r="F392" s="41"/>
    </row>
    <row r="393">
      <c r="F393" s="41"/>
    </row>
    <row r="394">
      <c r="F394" s="41"/>
    </row>
    <row r="395">
      <c r="F395" s="41"/>
    </row>
    <row r="396">
      <c r="F396" s="41"/>
    </row>
    <row r="397">
      <c r="F397" s="41"/>
    </row>
    <row r="398">
      <c r="F398" s="41"/>
    </row>
    <row r="399">
      <c r="F399" s="41"/>
    </row>
    <row r="400">
      <c r="F400" s="41"/>
    </row>
    <row r="401">
      <c r="F401" s="41"/>
    </row>
    <row r="402">
      <c r="F402" s="41"/>
    </row>
    <row r="403">
      <c r="F403" s="41"/>
    </row>
    <row r="404">
      <c r="F404" s="41"/>
    </row>
    <row r="405">
      <c r="F405" s="41"/>
    </row>
    <row r="406">
      <c r="F406" s="41"/>
    </row>
    <row r="407">
      <c r="F407" s="41"/>
    </row>
    <row r="408">
      <c r="F408" s="41"/>
    </row>
    <row r="409">
      <c r="F409" s="41"/>
    </row>
    <row r="410">
      <c r="F410" s="41"/>
    </row>
    <row r="411">
      <c r="F411" s="41"/>
    </row>
    <row r="412">
      <c r="F412" s="41"/>
    </row>
    <row r="413">
      <c r="F413" s="41"/>
    </row>
    <row r="414">
      <c r="F414" s="41"/>
    </row>
    <row r="415">
      <c r="F415" s="41"/>
    </row>
    <row r="416">
      <c r="F416" s="41"/>
    </row>
    <row r="417">
      <c r="F417" s="41"/>
    </row>
    <row r="418">
      <c r="F418" s="41"/>
    </row>
    <row r="419">
      <c r="F419" s="41"/>
    </row>
    <row r="420">
      <c r="F420" s="41"/>
    </row>
    <row r="421">
      <c r="F421" s="41"/>
    </row>
    <row r="422">
      <c r="F422" s="41"/>
    </row>
    <row r="423">
      <c r="F423" s="41"/>
    </row>
    <row r="424">
      <c r="F424" s="41"/>
    </row>
    <row r="425">
      <c r="F425" s="41"/>
    </row>
    <row r="426">
      <c r="F426" s="41"/>
    </row>
    <row r="427">
      <c r="F427" s="41"/>
    </row>
    <row r="428">
      <c r="F428" s="41"/>
    </row>
    <row r="429">
      <c r="F429" s="41"/>
    </row>
    <row r="430">
      <c r="F430" s="41"/>
    </row>
    <row r="431">
      <c r="F431" s="41"/>
    </row>
    <row r="432">
      <c r="F432" s="41"/>
    </row>
    <row r="433">
      <c r="F433" s="41"/>
    </row>
    <row r="434">
      <c r="F434" s="41"/>
    </row>
    <row r="435">
      <c r="F435" s="41"/>
    </row>
    <row r="436">
      <c r="F436" s="41"/>
    </row>
    <row r="437">
      <c r="F437" s="41"/>
    </row>
    <row r="438">
      <c r="F438" s="41"/>
    </row>
    <row r="439">
      <c r="F439" s="41"/>
    </row>
    <row r="440">
      <c r="F440" s="41"/>
    </row>
    <row r="441">
      <c r="F441" s="41"/>
    </row>
    <row r="442">
      <c r="F442" s="41"/>
    </row>
    <row r="443">
      <c r="F443" s="41"/>
    </row>
    <row r="444">
      <c r="F444" s="41"/>
    </row>
    <row r="445">
      <c r="F445" s="41"/>
    </row>
    <row r="446">
      <c r="F446" s="41"/>
    </row>
    <row r="447">
      <c r="F447" s="41"/>
    </row>
    <row r="448">
      <c r="F448" s="41"/>
    </row>
    <row r="449">
      <c r="F449" s="41"/>
    </row>
    <row r="450">
      <c r="F450" s="41"/>
    </row>
    <row r="451">
      <c r="F451" s="41"/>
    </row>
    <row r="452">
      <c r="F452" s="41"/>
    </row>
    <row r="453">
      <c r="F453" s="41"/>
    </row>
    <row r="454">
      <c r="F454" s="41"/>
    </row>
    <row r="455">
      <c r="F455" s="41"/>
    </row>
    <row r="456">
      <c r="F456" s="41"/>
    </row>
    <row r="457">
      <c r="F457" s="41"/>
    </row>
    <row r="458">
      <c r="F458" s="41"/>
    </row>
    <row r="459">
      <c r="F459" s="41"/>
    </row>
    <row r="460">
      <c r="F460" s="41"/>
    </row>
    <row r="461">
      <c r="F461" s="41"/>
    </row>
    <row r="462">
      <c r="F462" s="41"/>
    </row>
    <row r="463">
      <c r="F463" s="41"/>
    </row>
    <row r="464">
      <c r="F464" s="41"/>
    </row>
    <row r="465">
      <c r="F465" s="41"/>
    </row>
    <row r="466">
      <c r="F466" s="41"/>
    </row>
    <row r="467">
      <c r="F467" s="41"/>
    </row>
    <row r="468">
      <c r="F468" s="41"/>
    </row>
    <row r="469">
      <c r="F469" s="41"/>
    </row>
    <row r="470">
      <c r="F470" s="41"/>
    </row>
    <row r="471">
      <c r="F471" s="41"/>
    </row>
    <row r="472">
      <c r="F472" s="41"/>
    </row>
    <row r="473">
      <c r="F473" s="41"/>
    </row>
    <row r="474">
      <c r="F474" s="41"/>
    </row>
    <row r="475">
      <c r="F475" s="41"/>
    </row>
    <row r="476">
      <c r="F476" s="41"/>
    </row>
    <row r="477">
      <c r="F477" s="41"/>
    </row>
    <row r="478">
      <c r="F478" s="41"/>
    </row>
    <row r="479">
      <c r="F479" s="41"/>
    </row>
    <row r="480">
      <c r="F480" s="41"/>
    </row>
    <row r="481">
      <c r="F481" s="41"/>
    </row>
    <row r="482">
      <c r="F482" s="41"/>
    </row>
    <row r="483">
      <c r="F483" s="41"/>
    </row>
    <row r="484">
      <c r="F484" s="41"/>
    </row>
    <row r="485">
      <c r="F485" s="41"/>
    </row>
    <row r="486">
      <c r="F486" s="41"/>
    </row>
    <row r="487">
      <c r="F487" s="41"/>
    </row>
    <row r="488">
      <c r="F488" s="41"/>
    </row>
    <row r="489">
      <c r="F489" s="41"/>
    </row>
    <row r="490">
      <c r="F490" s="41"/>
    </row>
    <row r="491">
      <c r="F491" s="41"/>
    </row>
    <row r="492">
      <c r="F492" s="41"/>
    </row>
    <row r="493">
      <c r="F493" s="41"/>
    </row>
    <row r="494">
      <c r="F494" s="41"/>
    </row>
    <row r="495">
      <c r="F495" s="41"/>
    </row>
    <row r="496">
      <c r="F496" s="41"/>
    </row>
    <row r="497">
      <c r="F497" s="41"/>
    </row>
    <row r="498">
      <c r="F498" s="41"/>
    </row>
    <row r="499">
      <c r="F499" s="41"/>
    </row>
    <row r="500">
      <c r="F500" s="41"/>
    </row>
    <row r="501">
      <c r="F501" s="41"/>
    </row>
    <row r="502">
      <c r="F502" s="41"/>
    </row>
    <row r="503">
      <c r="F503" s="41"/>
    </row>
    <row r="504">
      <c r="F504" s="41"/>
    </row>
    <row r="505">
      <c r="F505" s="41"/>
    </row>
    <row r="506">
      <c r="F506" s="41"/>
    </row>
    <row r="507">
      <c r="F507" s="41"/>
    </row>
    <row r="508">
      <c r="F508" s="41"/>
    </row>
    <row r="509">
      <c r="F509" s="41"/>
    </row>
    <row r="510">
      <c r="F510" s="41"/>
    </row>
    <row r="511">
      <c r="F511" s="41"/>
    </row>
    <row r="512">
      <c r="F512" s="41"/>
    </row>
    <row r="513">
      <c r="F513" s="41"/>
    </row>
    <row r="514">
      <c r="F514" s="41"/>
    </row>
    <row r="515">
      <c r="F515" s="41"/>
    </row>
    <row r="516">
      <c r="F516" s="41"/>
    </row>
    <row r="517">
      <c r="F517" s="41"/>
    </row>
    <row r="518">
      <c r="F518" s="41"/>
    </row>
    <row r="519">
      <c r="F519" s="41"/>
    </row>
    <row r="520">
      <c r="F520" s="41"/>
    </row>
    <row r="521">
      <c r="F521" s="41"/>
    </row>
    <row r="522">
      <c r="F522" s="41"/>
    </row>
    <row r="523">
      <c r="F523" s="41"/>
    </row>
    <row r="524">
      <c r="F524" s="41"/>
    </row>
    <row r="525">
      <c r="F525" s="41"/>
    </row>
    <row r="526">
      <c r="F526" s="41"/>
    </row>
    <row r="527">
      <c r="F527" s="41"/>
    </row>
    <row r="528">
      <c r="F528" s="41"/>
    </row>
    <row r="529">
      <c r="F529" s="41"/>
    </row>
    <row r="530">
      <c r="F530" s="41"/>
    </row>
    <row r="531">
      <c r="F531" s="41"/>
    </row>
    <row r="532">
      <c r="F532" s="41"/>
    </row>
    <row r="533">
      <c r="F533" s="41"/>
    </row>
    <row r="534">
      <c r="F534" s="41"/>
    </row>
    <row r="535">
      <c r="F535" s="41"/>
    </row>
    <row r="536">
      <c r="F536" s="41"/>
    </row>
    <row r="537">
      <c r="F537" s="41"/>
    </row>
    <row r="538">
      <c r="F538" s="41"/>
    </row>
    <row r="539">
      <c r="F539" s="41"/>
    </row>
    <row r="540">
      <c r="F540" s="41"/>
    </row>
    <row r="541">
      <c r="F541" s="41"/>
    </row>
    <row r="542">
      <c r="F542" s="41"/>
    </row>
    <row r="543">
      <c r="F543" s="41"/>
    </row>
    <row r="544">
      <c r="F544" s="41"/>
    </row>
    <row r="545">
      <c r="F545" s="41"/>
    </row>
    <row r="546">
      <c r="F546" s="41"/>
    </row>
    <row r="547">
      <c r="F547" s="41"/>
    </row>
    <row r="548">
      <c r="F548" s="41"/>
    </row>
    <row r="549">
      <c r="F549" s="41"/>
    </row>
    <row r="550">
      <c r="F550" s="41"/>
    </row>
    <row r="551">
      <c r="F551" s="41"/>
    </row>
    <row r="552">
      <c r="F552" s="41"/>
    </row>
    <row r="553">
      <c r="F553" s="41"/>
    </row>
    <row r="554">
      <c r="F554" s="41"/>
    </row>
    <row r="555">
      <c r="F555" s="41"/>
    </row>
    <row r="556">
      <c r="F556" s="41"/>
    </row>
    <row r="557">
      <c r="F557" s="41"/>
    </row>
    <row r="558">
      <c r="F558" s="41"/>
    </row>
    <row r="559">
      <c r="F559" s="41"/>
    </row>
    <row r="560">
      <c r="F560" s="41"/>
    </row>
    <row r="561">
      <c r="F561" s="41"/>
    </row>
    <row r="562">
      <c r="F562" s="41"/>
    </row>
    <row r="563">
      <c r="F563" s="41"/>
    </row>
    <row r="564">
      <c r="F564" s="41"/>
    </row>
    <row r="565">
      <c r="F565" s="41"/>
    </row>
    <row r="566">
      <c r="F566" s="41"/>
    </row>
    <row r="567">
      <c r="F567" s="41"/>
    </row>
    <row r="568">
      <c r="F568" s="41"/>
    </row>
    <row r="569">
      <c r="F569" s="41"/>
    </row>
    <row r="570">
      <c r="F570" s="41"/>
    </row>
    <row r="571">
      <c r="F571" s="41"/>
    </row>
    <row r="572">
      <c r="F572" s="41"/>
    </row>
    <row r="573">
      <c r="F573" s="41"/>
    </row>
    <row r="574">
      <c r="F574" s="41"/>
    </row>
    <row r="575">
      <c r="F575" s="41"/>
    </row>
    <row r="576">
      <c r="F576" s="41"/>
    </row>
    <row r="577">
      <c r="F577" s="41"/>
    </row>
    <row r="578">
      <c r="F578" s="41"/>
    </row>
    <row r="579">
      <c r="F579" s="41"/>
    </row>
    <row r="580">
      <c r="F580" s="41"/>
    </row>
    <row r="581">
      <c r="F581" s="41"/>
    </row>
    <row r="582">
      <c r="F582" s="41"/>
    </row>
    <row r="583">
      <c r="F583" s="41"/>
    </row>
    <row r="584">
      <c r="F584" s="41"/>
    </row>
    <row r="585">
      <c r="F585" s="41"/>
    </row>
    <row r="586">
      <c r="F586" s="41"/>
    </row>
    <row r="587">
      <c r="F587" s="41"/>
    </row>
    <row r="588">
      <c r="F588" s="41"/>
    </row>
    <row r="589">
      <c r="F589" s="41"/>
    </row>
    <row r="590">
      <c r="F590" s="41"/>
    </row>
    <row r="591">
      <c r="F591" s="41"/>
    </row>
    <row r="592">
      <c r="F592" s="41"/>
    </row>
    <row r="593">
      <c r="F593" s="41"/>
    </row>
    <row r="594">
      <c r="F594" s="41"/>
    </row>
    <row r="595">
      <c r="F595" s="41"/>
    </row>
    <row r="596">
      <c r="F596" s="41"/>
    </row>
    <row r="597">
      <c r="F597" s="41"/>
    </row>
    <row r="598">
      <c r="F598" s="41"/>
    </row>
    <row r="599">
      <c r="F599" s="41"/>
    </row>
    <row r="600">
      <c r="F600" s="41"/>
    </row>
    <row r="601">
      <c r="F601" s="41"/>
    </row>
    <row r="602">
      <c r="F602" s="41"/>
    </row>
    <row r="603">
      <c r="F603" s="41"/>
    </row>
    <row r="604">
      <c r="F604" s="41"/>
    </row>
    <row r="605">
      <c r="F605" s="41"/>
    </row>
    <row r="606">
      <c r="F606" s="41"/>
    </row>
    <row r="607">
      <c r="F607" s="41"/>
    </row>
    <row r="608">
      <c r="F608" s="41"/>
    </row>
    <row r="609">
      <c r="F609" s="41"/>
    </row>
    <row r="610">
      <c r="F610" s="41"/>
    </row>
    <row r="611">
      <c r="F611" s="41"/>
    </row>
    <row r="612">
      <c r="F612" s="41"/>
    </row>
    <row r="613">
      <c r="F613" s="41"/>
    </row>
    <row r="614">
      <c r="F614" s="41"/>
    </row>
    <row r="615">
      <c r="F615" s="41"/>
    </row>
    <row r="616">
      <c r="F616" s="41"/>
    </row>
    <row r="617">
      <c r="F617" s="41"/>
    </row>
    <row r="618">
      <c r="F618" s="41"/>
    </row>
    <row r="619">
      <c r="F619" s="41"/>
    </row>
    <row r="620">
      <c r="F620" s="41"/>
    </row>
    <row r="621">
      <c r="F621" s="41"/>
    </row>
    <row r="622">
      <c r="F622" s="41"/>
    </row>
    <row r="623">
      <c r="F623" s="41"/>
    </row>
    <row r="624">
      <c r="F624" s="41"/>
    </row>
    <row r="625">
      <c r="F625" s="41"/>
    </row>
    <row r="626">
      <c r="F626" s="41"/>
    </row>
    <row r="627">
      <c r="F627" s="41"/>
    </row>
    <row r="628">
      <c r="F628" s="41"/>
    </row>
    <row r="629">
      <c r="F629" s="41"/>
    </row>
    <row r="630">
      <c r="F630" s="41"/>
    </row>
    <row r="631">
      <c r="F631" s="41"/>
    </row>
    <row r="632">
      <c r="F632" s="41"/>
    </row>
    <row r="633">
      <c r="F633" s="41"/>
    </row>
    <row r="634">
      <c r="F634" s="41"/>
    </row>
    <row r="635">
      <c r="F635" s="41"/>
    </row>
    <row r="636">
      <c r="F636" s="41"/>
    </row>
    <row r="637">
      <c r="F637" s="41"/>
    </row>
    <row r="638">
      <c r="F638" s="41"/>
    </row>
    <row r="639">
      <c r="F639" s="41"/>
    </row>
    <row r="640">
      <c r="F640" s="41"/>
    </row>
    <row r="641">
      <c r="F641" s="41"/>
    </row>
    <row r="642">
      <c r="F642" s="41"/>
    </row>
    <row r="643">
      <c r="F643" s="41"/>
    </row>
    <row r="644">
      <c r="F644" s="41"/>
    </row>
    <row r="645">
      <c r="F645" s="41"/>
    </row>
    <row r="646">
      <c r="F646" s="41"/>
    </row>
    <row r="647">
      <c r="F647" s="41"/>
    </row>
    <row r="648">
      <c r="F648" s="41"/>
    </row>
    <row r="649">
      <c r="F649" s="41"/>
    </row>
    <row r="650">
      <c r="F650" s="41"/>
    </row>
    <row r="651">
      <c r="F651" s="41"/>
    </row>
    <row r="652">
      <c r="F652" s="41"/>
    </row>
    <row r="653">
      <c r="F653" s="41"/>
    </row>
    <row r="654">
      <c r="F654" s="41"/>
    </row>
    <row r="655">
      <c r="F655" s="41"/>
    </row>
    <row r="656">
      <c r="F656" s="41"/>
    </row>
    <row r="657">
      <c r="F657" s="41"/>
    </row>
    <row r="658">
      <c r="F658" s="41"/>
    </row>
    <row r="659">
      <c r="F659" s="41"/>
    </row>
    <row r="660">
      <c r="F660" s="41"/>
    </row>
    <row r="661">
      <c r="F661" s="41"/>
    </row>
    <row r="662">
      <c r="F662" s="41"/>
    </row>
    <row r="663">
      <c r="F663" s="41"/>
    </row>
    <row r="664">
      <c r="F664" s="41"/>
    </row>
    <row r="665">
      <c r="F665" s="41"/>
    </row>
    <row r="666">
      <c r="F666" s="41"/>
    </row>
    <row r="667">
      <c r="F667" s="41"/>
    </row>
    <row r="668">
      <c r="F668" s="41"/>
    </row>
    <row r="669">
      <c r="F669" s="41"/>
    </row>
    <row r="670">
      <c r="F670" s="41"/>
    </row>
    <row r="671">
      <c r="F671" s="41"/>
    </row>
    <row r="672">
      <c r="F672" s="41"/>
    </row>
    <row r="673">
      <c r="F673" s="41"/>
    </row>
    <row r="674">
      <c r="F674" s="41"/>
    </row>
    <row r="675">
      <c r="F675" s="41"/>
    </row>
    <row r="676">
      <c r="F676" s="41"/>
    </row>
    <row r="677">
      <c r="F677" s="41"/>
    </row>
    <row r="678">
      <c r="F678" s="41"/>
    </row>
    <row r="679">
      <c r="F679" s="41"/>
    </row>
    <row r="680">
      <c r="F680" s="41"/>
    </row>
    <row r="681">
      <c r="F681" s="41"/>
    </row>
    <row r="682">
      <c r="F682" s="41"/>
    </row>
    <row r="683">
      <c r="F683" s="41"/>
    </row>
    <row r="684">
      <c r="F684" s="41"/>
    </row>
    <row r="685">
      <c r="F685" s="41"/>
    </row>
    <row r="686">
      <c r="F686" s="41"/>
    </row>
    <row r="687">
      <c r="F687" s="41"/>
    </row>
    <row r="688">
      <c r="F688" s="41"/>
    </row>
    <row r="689">
      <c r="F689" s="41"/>
    </row>
    <row r="690">
      <c r="F690" s="41"/>
    </row>
    <row r="691">
      <c r="F691" s="41"/>
    </row>
    <row r="692">
      <c r="F692" s="41"/>
    </row>
    <row r="693">
      <c r="F693" s="41"/>
    </row>
    <row r="694">
      <c r="F694" s="41"/>
    </row>
    <row r="695">
      <c r="F695" s="41"/>
    </row>
    <row r="696">
      <c r="F696" s="41"/>
    </row>
    <row r="697">
      <c r="F697" s="41"/>
    </row>
    <row r="698">
      <c r="F698" s="41"/>
    </row>
    <row r="699">
      <c r="F699" s="41"/>
    </row>
    <row r="700">
      <c r="F700" s="41"/>
    </row>
    <row r="701">
      <c r="F701" s="41"/>
    </row>
    <row r="702">
      <c r="F702" s="41"/>
    </row>
    <row r="703">
      <c r="F703" s="41"/>
    </row>
    <row r="704">
      <c r="F704" s="41"/>
    </row>
    <row r="705">
      <c r="F705" s="41"/>
    </row>
    <row r="706">
      <c r="F706" s="41"/>
    </row>
    <row r="707">
      <c r="F707" s="41"/>
    </row>
    <row r="708">
      <c r="F708" s="41"/>
    </row>
    <row r="709">
      <c r="F709" s="41"/>
    </row>
    <row r="710">
      <c r="F710" s="41"/>
    </row>
    <row r="711">
      <c r="F711" s="41"/>
    </row>
    <row r="712">
      <c r="F712" s="41"/>
    </row>
    <row r="713">
      <c r="F713" s="41"/>
    </row>
    <row r="714">
      <c r="F714" s="41"/>
    </row>
    <row r="715">
      <c r="F715" s="41"/>
    </row>
    <row r="716">
      <c r="F716" s="41"/>
    </row>
    <row r="717">
      <c r="F717" s="41"/>
    </row>
    <row r="718">
      <c r="F718" s="41"/>
    </row>
    <row r="719">
      <c r="F719" s="41"/>
    </row>
    <row r="720">
      <c r="F720" s="41"/>
    </row>
    <row r="721">
      <c r="F721" s="41"/>
    </row>
    <row r="722">
      <c r="F722" s="41"/>
    </row>
    <row r="723">
      <c r="F723" s="41"/>
    </row>
    <row r="724">
      <c r="F724" s="41"/>
    </row>
    <row r="725">
      <c r="F725" s="41"/>
    </row>
    <row r="726">
      <c r="F726" s="41"/>
    </row>
    <row r="727">
      <c r="F727" s="41"/>
    </row>
    <row r="728">
      <c r="F728" s="41"/>
    </row>
    <row r="729">
      <c r="F729" s="41"/>
    </row>
    <row r="730">
      <c r="F730" s="41"/>
    </row>
    <row r="731">
      <c r="F731" s="41"/>
    </row>
    <row r="732">
      <c r="F732" s="41"/>
    </row>
    <row r="733">
      <c r="F733" s="41"/>
    </row>
    <row r="734">
      <c r="F734" s="41"/>
    </row>
    <row r="735">
      <c r="F735" s="41"/>
    </row>
    <row r="736">
      <c r="F736" s="41"/>
    </row>
    <row r="737">
      <c r="F737" s="41"/>
    </row>
    <row r="738">
      <c r="F738" s="41"/>
    </row>
    <row r="739">
      <c r="F739" s="41"/>
    </row>
    <row r="740">
      <c r="F740" s="41"/>
    </row>
    <row r="741">
      <c r="F741" s="41"/>
    </row>
    <row r="742">
      <c r="F742" s="41"/>
    </row>
    <row r="743">
      <c r="F743" s="41"/>
    </row>
    <row r="744">
      <c r="F744" s="41"/>
    </row>
    <row r="745">
      <c r="F745" s="41"/>
    </row>
    <row r="746">
      <c r="F746" s="41"/>
    </row>
    <row r="747">
      <c r="F747" s="41"/>
    </row>
    <row r="748">
      <c r="F748" s="41"/>
    </row>
    <row r="749">
      <c r="F749" s="41"/>
    </row>
    <row r="750">
      <c r="F750" s="41"/>
    </row>
    <row r="751">
      <c r="F751" s="41"/>
    </row>
    <row r="752">
      <c r="F752" s="41"/>
    </row>
    <row r="753">
      <c r="F753" s="41"/>
    </row>
    <row r="754">
      <c r="F754" s="41"/>
    </row>
    <row r="755">
      <c r="F755" s="41"/>
    </row>
    <row r="756">
      <c r="F756" s="41"/>
    </row>
    <row r="757">
      <c r="F757" s="41"/>
    </row>
    <row r="758">
      <c r="F758" s="41"/>
    </row>
    <row r="759">
      <c r="F759" s="41"/>
    </row>
    <row r="760">
      <c r="F760" s="41"/>
    </row>
    <row r="761">
      <c r="F761" s="41"/>
    </row>
    <row r="762">
      <c r="F762" s="41"/>
    </row>
    <row r="763">
      <c r="F763" s="41"/>
    </row>
    <row r="764">
      <c r="F764" s="41"/>
    </row>
    <row r="765">
      <c r="F765" s="41"/>
    </row>
    <row r="766">
      <c r="F766" s="41"/>
    </row>
    <row r="767">
      <c r="F767" s="41"/>
    </row>
    <row r="768">
      <c r="F768" s="41"/>
    </row>
    <row r="769">
      <c r="F769" s="41"/>
    </row>
    <row r="770">
      <c r="F770" s="41"/>
    </row>
    <row r="771">
      <c r="F771" s="41"/>
    </row>
    <row r="772">
      <c r="F772" s="41"/>
    </row>
    <row r="773">
      <c r="F773" s="41"/>
    </row>
    <row r="774">
      <c r="F774" s="41"/>
    </row>
    <row r="775">
      <c r="F775" s="41"/>
    </row>
    <row r="776">
      <c r="F776" s="41"/>
    </row>
    <row r="777">
      <c r="F777" s="41"/>
    </row>
    <row r="778">
      <c r="F778" s="41"/>
    </row>
    <row r="779">
      <c r="F779" s="41"/>
    </row>
    <row r="780">
      <c r="F780" s="41"/>
    </row>
    <row r="781">
      <c r="F781" s="41"/>
    </row>
    <row r="782">
      <c r="F782" s="41"/>
    </row>
    <row r="783">
      <c r="F783" s="41"/>
    </row>
    <row r="784">
      <c r="F784" s="41"/>
    </row>
    <row r="785">
      <c r="F785" s="41"/>
    </row>
    <row r="786">
      <c r="F786" s="41"/>
    </row>
    <row r="787">
      <c r="F787" s="41"/>
    </row>
    <row r="788">
      <c r="F788" s="41"/>
    </row>
    <row r="789">
      <c r="F789" s="41"/>
    </row>
    <row r="790">
      <c r="F790" s="41"/>
    </row>
    <row r="791">
      <c r="F791" s="41"/>
    </row>
    <row r="792">
      <c r="F792" s="41"/>
    </row>
    <row r="793">
      <c r="F793" s="41"/>
    </row>
    <row r="794">
      <c r="F794" s="41"/>
    </row>
    <row r="795">
      <c r="F795" s="41"/>
    </row>
    <row r="796">
      <c r="F796" s="41"/>
    </row>
    <row r="797">
      <c r="F797" s="41"/>
    </row>
    <row r="798">
      <c r="F798" s="41"/>
    </row>
    <row r="799">
      <c r="F799" s="41"/>
    </row>
    <row r="800">
      <c r="F800" s="41"/>
    </row>
    <row r="801">
      <c r="F801" s="41"/>
    </row>
    <row r="802">
      <c r="F802" s="41"/>
    </row>
    <row r="803">
      <c r="F803" s="41"/>
    </row>
    <row r="804">
      <c r="F804" s="41"/>
    </row>
    <row r="805">
      <c r="F805" s="41"/>
    </row>
    <row r="806">
      <c r="F806" s="41"/>
    </row>
    <row r="807">
      <c r="F807" s="41"/>
    </row>
    <row r="808">
      <c r="F808" s="41"/>
    </row>
    <row r="809">
      <c r="F809" s="41"/>
    </row>
    <row r="810">
      <c r="F810" s="41"/>
    </row>
    <row r="811">
      <c r="F811" s="41"/>
    </row>
    <row r="812">
      <c r="F812" s="41"/>
    </row>
    <row r="813">
      <c r="F813" s="41"/>
    </row>
    <row r="814">
      <c r="F814" s="41"/>
    </row>
    <row r="815">
      <c r="F815" s="41"/>
    </row>
    <row r="816">
      <c r="F816" s="41"/>
    </row>
    <row r="817">
      <c r="F817" s="41"/>
    </row>
    <row r="818">
      <c r="F818" s="41"/>
    </row>
    <row r="819">
      <c r="F819" s="41"/>
    </row>
    <row r="820">
      <c r="F820" s="41"/>
    </row>
    <row r="821">
      <c r="F821" s="41"/>
    </row>
    <row r="822">
      <c r="F822" s="41"/>
    </row>
    <row r="823">
      <c r="F823" s="41"/>
    </row>
    <row r="824">
      <c r="F824" s="41"/>
    </row>
    <row r="825">
      <c r="F825" s="41"/>
    </row>
    <row r="826">
      <c r="F826" s="41"/>
    </row>
    <row r="827">
      <c r="F827" s="41"/>
    </row>
    <row r="828">
      <c r="F828" s="41"/>
    </row>
    <row r="829">
      <c r="F829" s="41"/>
    </row>
    <row r="830">
      <c r="F830" s="41"/>
    </row>
    <row r="831">
      <c r="F831" s="41"/>
    </row>
    <row r="832">
      <c r="F832" s="41"/>
    </row>
    <row r="833">
      <c r="F833" s="41"/>
    </row>
    <row r="834">
      <c r="F834" s="41"/>
    </row>
    <row r="835">
      <c r="F835" s="41"/>
    </row>
    <row r="836">
      <c r="F836" s="41"/>
    </row>
    <row r="837">
      <c r="F837" s="41"/>
    </row>
    <row r="838">
      <c r="F838" s="41"/>
    </row>
    <row r="839">
      <c r="F839" s="41"/>
    </row>
    <row r="840">
      <c r="F840" s="41"/>
    </row>
    <row r="841">
      <c r="F841" s="41"/>
    </row>
    <row r="842">
      <c r="F842" s="41"/>
    </row>
    <row r="843">
      <c r="F843" s="41"/>
    </row>
    <row r="844">
      <c r="F844" s="41"/>
    </row>
    <row r="845">
      <c r="F845" s="41"/>
    </row>
    <row r="846">
      <c r="F846" s="41"/>
    </row>
    <row r="847">
      <c r="F847" s="41"/>
    </row>
    <row r="848">
      <c r="F848" s="41"/>
    </row>
    <row r="849">
      <c r="F849" s="41"/>
    </row>
    <row r="850">
      <c r="F850" s="41"/>
    </row>
    <row r="851">
      <c r="F851" s="41"/>
    </row>
    <row r="852">
      <c r="F852" s="41"/>
    </row>
    <row r="853">
      <c r="F853" s="41"/>
    </row>
    <row r="854">
      <c r="F854" s="41"/>
    </row>
    <row r="855">
      <c r="F855" s="41"/>
    </row>
    <row r="856">
      <c r="F856" s="41"/>
    </row>
    <row r="857">
      <c r="F857" s="41"/>
    </row>
    <row r="858">
      <c r="F858" s="41"/>
    </row>
    <row r="859">
      <c r="F859" s="41"/>
    </row>
    <row r="860">
      <c r="F860" s="41"/>
    </row>
    <row r="861">
      <c r="F861" s="41"/>
    </row>
    <row r="862">
      <c r="F862" s="41"/>
    </row>
    <row r="863">
      <c r="F863" s="41"/>
    </row>
    <row r="864">
      <c r="F864" s="41"/>
    </row>
    <row r="865">
      <c r="F865" s="41"/>
    </row>
    <row r="866">
      <c r="F866" s="41"/>
    </row>
    <row r="867">
      <c r="F867" s="41"/>
    </row>
    <row r="868">
      <c r="F868" s="41"/>
    </row>
    <row r="869">
      <c r="F869" s="41"/>
    </row>
    <row r="870">
      <c r="F870" s="41"/>
    </row>
    <row r="871">
      <c r="F871" s="41"/>
    </row>
    <row r="872">
      <c r="F872" s="41"/>
    </row>
    <row r="873">
      <c r="F873" s="41"/>
    </row>
    <row r="874">
      <c r="F874" s="41"/>
    </row>
    <row r="875">
      <c r="F875" s="41"/>
    </row>
    <row r="876">
      <c r="F876" s="41"/>
    </row>
    <row r="877">
      <c r="F877" s="41"/>
    </row>
    <row r="878">
      <c r="F878" s="41"/>
    </row>
    <row r="879">
      <c r="F879" s="41"/>
    </row>
    <row r="880">
      <c r="F880" s="41"/>
    </row>
    <row r="881">
      <c r="F881" s="41"/>
    </row>
    <row r="882">
      <c r="F882" s="41"/>
    </row>
    <row r="883">
      <c r="F883" s="41"/>
    </row>
    <row r="884">
      <c r="F884" s="41"/>
    </row>
    <row r="885">
      <c r="F885" s="41"/>
    </row>
    <row r="886">
      <c r="F886" s="41"/>
    </row>
    <row r="887">
      <c r="F887" s="41"/>
    </row>
    <row r="888">
      <c r="F888" s="41"/>
    </row>
    <row r="889">
      <c r="F889" s="41"/>
    </row>
    <row r="890">
      <c r="F890" s="41"/>
    </row>
    <row r="891">
      <c r="F891" s="41"/>
    </row>
    <row r="892">
      <c r="F892" s="41"/>
    </row>
    <row r="893">
      <c r="F893" s="41"/>
    </row>
    <row r="894">
      <c r="F894" s="41"/>
    </row>
    <row r="895">
      <c r="F895" s="41"/>
    </row>
    <row r="896">
      <c r="F896" s="41"/>
    </row>
    <row r="897">
      <c r="F897" s="41"/>
    </row>
    <row r="898">
      <c r="F898" s="41"/>
    </row>
    <row r="899">
      <c r="F899" s="41"/>
    </row>
    <row r="900">
      <c r="F900" s="41"/>
    </row>
    <row r="901">
      <c r="F901" s="41"/>
    </row>
    <row r="902">
      <c r="F902" s="41"/>
    </row>
    <row r="903">
      <c r="F903" s="41"/>
    </row>
    <row r="904">
      <c r="F904" s="41"/>
    </row>
    <row r="905">
      <c r="F905" s="41"/>
    </row>
    <row r="906">
      <c r="F906" s="41"/>
    </row>
    <row r="907">
      <c r="F907" s="41"/>
    </row>
    <row r="908">
      <c r="F908" s="41"/>
    </row>
    <row r="909">
      <c r="F909" s="41"/>
    </row>
    <row r="910">
      <c r="F910" s="41"/>
    </row>
    <row r="911">
      <c r="F911" s="41"/>
    </row>
    <row r="912">
      <c r="F912" s="41"/>
    </row>
    <row r="913">
      <c r="F913" s="41"/>
    </row>
    <row r="914">
      <c r="F914" s="41"/>
    </row>
    <row r="915">
      <c r="F915" s="41"/>
    </row>
    <row r="916">
      <c r="F916" s="41"/>
    </row>
    <row r="917">
      <c r="F917" s="41"/>
    </row>
    <row r="918">
      <c r="F918" s="41"/>
    </row>
    <row r="919">
      <c r="F919" s="41"/>
    </row>
    <row r="920">
      <c r="F920" s="41"/>
    </row>
    <row r="921">
      <c r="F921" s="41"/>
    </row>
    <row r="922">
      <c r="F922" s="41"/>
    </row>
    <row r="923">
      <c r="F923" s="41"/>
    </row>
    <row r="924">
      <c r="F924" s="41"/>
    </row>
    <row r="925">
      <c r="F925" s="41"/>
    </row>
    <row r="926">
      <c r="F926" s="41"/>
    </row>
    <row r="927">
      <c r="F927" s="41"/>
    </row>
    <row r="928">
      <c r="F928" s="41"/>
    </row>
    <row r="929">
      <c r="F929" s="41"/>
    </row>
    <row r="930">
      <c r="F930" s="41"/>
    </row>
    <row r="931">
      <c r="F931" s="41"/>
    </row>
    <row r="932">
      <c r="F932" s="41"/>
    </row>
    <row r="933">
      <c r="F933" s="41"/>
    </row>
    <row r="934">
      <c r="F934" s="41"/>
    </row>
    <row r="935">
      <c r="F935" s="41"/>
    </row>
    <row r="936">
      <c r="F936" s="41"/>
    </row>
    <row r="937">
      <c r="F937" s="41"/>
    </row>
    <row r="938">
      <c r="F938" s="41"/>
    </row>
    <row r="939">
      <c r="F939" s="41"/>
    </row>
    <row r="940">
      <c r="F940" s="41"/>
    </row>
    <row r="941">
      <c r="F941" s="41"/>
    </row>
    <row r="942">
      <c r="F942" s="41"/>
    </row>
    <row r="943">
      <c r="F943" s="41"/>
    </row>
    <row r="944">
      <c r="F944" s="41"/>
    </row>
    <row r="945">
      <c r="F945" s="41"/>
    </row>
    <row r="946">
      <c r="F946" s="41"/>
    </row>
    <row r="947">
      <c r="F947" s="41"/>
    </row>
    <row r="948">
      <c r="F948" s="41"/>
    </row>
    <row r="949">
      <c r="F949" s="41"/>
    </row>
    <row r="950">
      <c r="F950" s="41"/>
    </row>
    <row r="951">
      <c r="F951" s="41"/>
    </row>
    <row r="952">
      <c r="F952" s="41"/>
    </row>
    <row r="953">
      <c r="F953" s="41"/>
    </row>
    <row r="954">
      <c r="F954" s="41"/>
    </row>
    <row r="955">
      <c r="F955" s="41"/>
    </row>
    <row r="956">
      <c r="F956" s="41"/>
    </row>
    <row r="957">
      <c r="F957" s="41"/>
    </row>
    <row r="958">
      <c r="F958" s="41"/>
    </row>
    <row r="959">
      <c r="F959" s="41"/>
    </row>
    <row r="960">
      <c r="F960" s="41"/>
    </row>
    <row r="961">
      <c r="F961" s="41"/>
    </row>
    <row r="962">
      <c r="F962" s="41"/>
    </row>
    <row r="963">
      <c r="F963" s="41"/>
    </row>
    <row r="964">
      <c r="F964" s="41"/>
    </row>
    <row r="965">
      <c r="F965" s="41"/>
    </row>
    <row r="966">
      <c r="F966" s="41"/>
    </row>
    <row r="967">
      <c r="F967" s="41"/>
    </row>
    <row r="968">
      <c r="F968" s="41"/>
    </row>
    <row r="969">
      <c r="F969" s="41"/>
    </row>
    <row r="970">
      <c r="F970" s="41"/>
    </row>
    <row r="971">
      <c r="F971" s="41"/>
    </row>
    <row r="972">
      <c r="F972" s="41"/>
    </row>
    <row r="973">
      <c r="F973" s="41"/>
    </row>
    <row r="974">
      <c r="F974" s="41"/>
    </row>
    <row r="975">
      <c r="F975" s="41"/>
    </row>
    <row r="976">
      <c r="F976" s="41"/>
    </row>
    <row r="977">
      <c r="F977" s="41"/>
    </row>
    <row r="978">
      <c r="F978" s="41"/>
    </row>
    <row r="979">
      <c r="F979" s="41"/>
    </row>
    <row r="980">
      <c r="F980" s="41"/>
    </row>
    <row r="981">
      <c r="F981" s="41"/>
    </row>
    <row r="982">
      <c r="F982" s="41"/>
    </row>
    <row r="983">
      <c r="F983" s="41"/>
    </row>
    <row r="984">
      <c r="F984" s="41"/>
    </row>
    <row r="985">
      <c r="F985" s="41"/>
    </row>
    <row r="986">
      <c r="F986" s="41"/>
    </row>
    <row r="987">
      <c r="F987" s="41"/>
    </row>
    <row r="988">
      <c r="F988" s="41"/>
    </row>
    <row r="989">
      <c r="F989" s="41"/>
    </row>
    <row r="990">
      <c r="F990" s="41"/>
    </row>
    <row r="991">
      <c r="F991" s="41"/>
    </row>
    <row r="992">
      <c r="F992" s="41"/>
    </row>
    <row r="993">
      <c r="F993" s="41"/>
    </row>
    <row r="994">
      <c r="F994" s="41"/>
    </row>
    <row r="995">
      <c r="F995" s="41"/>
    </row>
    <row r="996">
      <c r="F996" s="41"/>
    </row>
    <row r="997">
      <c r="F997" s="41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4A86E8"/>
  </sheetPr>
  <sheetViews>
    <sheetView workbookViewId="0"/>
  </sheetViews>
  <sheetFormatPr customHeight="1" defaultColWidth="14.43" defaultRowHeight="15.75"/>
  <cols>
    <col customWidth="1" min="1" max="1" width="4.57"/>
    <col customWidth="1" min="2" max="6" width="4.86"/>
  </cols>
  <sheetData>
    <row r="1">
      <c r="A1" s="42" t="s">
        <v>2429</v>
      </c>
      <c r="B1" s="42" t="s">
        <v>46</v>
      </c>
      <c r="C1" s="42" t="s">
        <v>44</v>
      </c>
      <c r="D1" s="42" t="s">
        <v>19</v>
      </c>
      <c r="E1" s="42" t="s">
        <v>148</v>
      </c>
      <c r="F1" s="42" t="s">
        <v>543</v>
      </c>
    </row>
    <row r="2">
      <c r="A2" s="43" t="s">
        <v>1529</v>
      </c>
      <c r="B2" s="44">
        <v>21.1</v>
      </c>
      <c r="C2" s="44">
        <v>38.15</v>
      </c>
      <c r="D2" s="44">
        <v>44.65</v>
      </c>
      <c r="E2" s="44">
        <v>9.83</v>
      </c>
      <c r="F2" s="44">
        <v>8.25</v>
      </c>
    </row>
    <row r="3">
      <c r="A3" s="45" t="s">
        <v>37</v>
      </c>
      <c r="B3" s="44">
        <v>15.42</v>
      </c>
      <c r="C3" s="44">
        <v>18.94</v>
      </c>
      <c r="D3" s="44">
        <v>42.14</v>
      </c>
      <c r="E3" s="44">
        <v>11.2</v>
      </c>
      <c r="F3" s="44">
        <v>8.0</v>
      </c>
    </row>
    <row r="4">
      <c r="A4" s="46" t="s">
        <v>365</v>
      </c>
      <c r="B4" s="44">
        <v>11.63</v>
      </c>
      <c r="C4" s="44">
        <v>20.73</v>
      </c>
      <c r="D4" s="44">
        <v>34.43</v>
      </c>
      <c r="E4" s="44">
        <v>5.15</v>
      </c>
      <c r="F4" s="44">
        <v>4.0</v>
      </c>
    </row>
    <row r="5">
      <c r="A5" s="47" t="s">
        <v>1526</v>
      </c>
      <c r="B5" s="44">
        <v>20.23</v>
      </c>
      <c r="C5" s="44">
        <v>22.58</v>
      </c>
      <c r="D5" s="44">
        <v>40.73</v>
      </c>
      <c r="E5" s="44">
        <v>5.95</v>
      </c>
      <c r="F5" s="44">
        <v>8.25</v>
      </c>
    </row>
    <row r="6">
      <c r="A6" s="48" t="s">
        <v>102</v>
      </c>
      <c r="B6" s="44">
        <v>14.24</v>
      </c>
      <c r="C6" s="44">
        <v>17.74</v>
      </c>
      <c r="D6" s="44">
        <v>35.84</v>
      </c>
      <c r="E6" s="44">
        <v>7.44</v>
      </c>
      <c r="F6" s="44">
        <v>11.6</v>
      </c>
    </row>
    <row r="7">
      <c r="A7" s="49" t="s">
        <v>103</v>
      </c>
      <c r="B7" s="44">
        <v>23.26</v>
      </c>
      <c r="C7" s="44">
        <v>25.92</v>
      </c>
      <c r="D7" s="44">
        <v>41.96</v>
      </c>
      <c r="E7" s="44">
        <v>28.02</v>
      </c>
      <c r="F7" s="44">
        <v>9.6</v>
      </c>
    </row>
    <row r="8">
      <c r="A8" s="50" t="s">
        <v>28</v>
      </c>
      <c r="B8" s="44">
        <v>19.02</v>
      </c>
      <c r="C8" s="44">
        <v>27.64</v>
      </c>
      <c r="D8" s="44">
        <v>40.5</v>
      </c>
      <c r="E8" s="44">
        <v>15.04</v>
      </c>
      <c r="F8" s="44">
        <v>5.0</v>
      </c>
    </row>
    <row r="9">
      <c r="A9" s="51" t="s">
        <v>132</v>
      </c>
      <c r="B9" s="44">
        <v>21.9</v>
      </c>
      <c r="C9" s="44">
        <v>31.2</v>
      </c>
      <c r="D9" s="44">
        <v>39.26</v>
      </c>
      <c r="E9" s="44">
        <v>12.52</v>
      </c>
      <c r="F9" s="44">
        <v>10.0</v>
      </c>
    </row>
    <row r="10">
      <c r="A10" s="52" t="s">
        <v>241</v>
      </c>
      <c r="B10" s="44">
        <v>24.64</v>
      </c>
      <c r="C10" s="44">
        <v>22.38</v>
      </c>
      <c r="D10" s="44">
        <v>43.48</v>
      </c>
      <c r="E10" s="44">
        <v>20.14</v>
      </c>
      <c r="F10" s="44">
        <v>6.8</v>
      </c>
    </row>
    <row r="11">
      <c r="A11" s="53" t="s">
        <v>211</v>
      </c>
      <c r="B11" s="44">
        <v>12.58</v>
      </c>
      <c r="C11" s="44">
        <v>25.32</v>
      </c>
      <c r="D11" s="44">
        <v>35.86</v>
      </c>
      <c r="E11" s="44">
        <v>7.46</v>
      </c>
      <c r="F11" s="44">
        <v>5.2</v>
      </c>
    </row>
    <row r="12">
      <c r="A12" s="54" t="s">
        <v>197</v>
      </c>
      <c r="B12" s="44">
        <v>14.7</v>
      </c>
      <c r="C12" s="44">
        <v>18.08</v>
      </c>
      <c r="D12" s="44">
        <v>39.54</v>
      </c>
      <c r="E12" s="44">
        <v>9.78</v>
      </c>
      <c r="F12" s="44">
        <v>8.0</v>
      </c>
    </row>
    <row r="13">
      <c r="A13" s="55" t="s">
        <v>255</v>
      </c>
      <c r="B13" s="44">
        <v>25.88</v>
      </c>
      <c r="C13" s="44">
        <v>26.26</v>
      </c>
      <c r="D13" s="44">
        <v>55.28</v>
      </c>
      <c r="E13" s="44">
        <v>21.32</v>
      </c>
      <c r="F13" s="44">
        <v>2.0</v>
      </c>
    </row>
    <row r="14">
      <c r="A14" s="56" t="s">
        <v>29</v>
      </c>
      <c r="B14" s="44">
        <v>19.2</v>
      </c>
      <c r="C14" s="44">
        <v>21.98</v>
      </c>
      <c r="D14" s="44">
        <v>46.86</v>
      </c>
      <c r="E14" s="44">
        <v>14.64</v>
      </c>
      <c r="F14" s="44">
        <v>12.4</v>
      </c>
    </row>
    <row r="15">
      <c r="A15" s="57" t="s">
        <v>146</v>
      </c>
      <c r="B15" s="44">
        <v>18.6</v>
      </c>
      <c r="C15" s="44">
        <v>21.36</v>
      </c>
      <c r="D15" s="44">
        <v>41.44</v>
      </c>
      <c r="E15" s="44">
        <v>8.34</v>
      </c>
      <c r="F15" s="44">
        <v>8.6</v>
      </c>
    </row>
    <row r="16">
      <c r="A16" s="58" t="s">
        <v>366</v>
      </c>
      <c r="B16" s="44">
        <v>17.64</v>
      </c>
      <c r="C16" s="44">
        <v>31.68</v>
      </c>
      <c r="D16" s="44">
        <v>40.06</v>
      </c>
      <c r="E16" s="44">
        <v>16.32</v>
      </c>
      <c r="F16" s="44">
        <v>5.4</v>
      </c>
    </row>
    <row r="17">
      <c r="A17" s="59" t="s">
        <v>1536</v>
      </c>
      <c r="B17" s="44">
        <v>19.08</v>
      </c>
      <c r="C17" s="44">
        <v>25.38</v>
      </c>
      <c r="D17" s="44">
        <v>38.58</v>
      </c>
      <c r="E17" s="44">
        <v>13.54</v>
      </c>
      <c r="F17" s="44">
        <v>12.2</v>
      </c>
    </row>
    <row r="18">
      <c r="A18" s="60" t="s">
        <v>1532</v>
      </c>
      <c r="B18" s="44">
        <v>17.86</v>
      </c>
      <c r="C18" s="44">
        <v>27.1</v>
      </c>
      <c r="D18" s="44">
        <v>41.12</v>
      </c>
      <c r="E18" s="44">
        <v>10.86</v>
      </c>
      <c r="F18" s="44">
        <v>7.8</v>
      </c>
    </row>
    <row r="19">
      <c r="A19" s="61" t="s">
        <v>1531</v>
      </c>
      <c r="B19" s="44">
        <v>22.94</v>
      </c>
      <c r="C19" s="44">
        <v>35.06</v>
      </c>
      <c r="D19" s="44">
        <v>40.6</v>
      </c>
      <c r="E19" s="44">
        <v>11.92</v>
      </c>
      <c r="F19" s="44">
        <v>6.8</v>
      </c>
    </row>
    <row r="20">
      <c r="A20" s="62" t="s">
        <v>1523</v>
      </c>
      <c r="B20" s="44">
        <v>19.93</v>
      </c>
      <c r="C20" s="44">
        <v>15.2</v>
      </c>
      <c r="D20" s="44">
        <v>42.9</v>
      </c>
      <c r="E20" s="44">
        <v>19.38</v>
      </c>
      <c r="F20" s="44">
        <v>5.25</v>
      </c>
    </row>
    <row r="21">
      <c r="A21" s="63" t="s">
        <v>1527</v>
      </c>
      <c r="B21" s="44">
        <v>17.28</v>
      </c>
      <c r="C21" s="44">
        <v>28.6</v>
      </c>
      <c r="D21" s="44">
        <v>40.58</v>
      </c>
      <c r="E21" s="44">
        <v>10.55</v>
      </c>
      <c r="F21" s="44">
        <v>9.0</v>
      </c>
    </row>
    <row r="22">
      <c r="A22" s="64" t="s">
        <v>1530</v>
      </c>
      <c r="B22" s="44">
        <v>20.36</v>
      </c>
      <c r="C22" s="44">
        <v>20.5</v>
      </c>
      <c r="D22" s="44">
        <v>37.52</v>
      </c>
      <c r="E22" s="44">
        <v>12.28</v>
      </c>
      <c r="F22" s="44">
        <v>5.4</v>
      </c>
    </row>
    <row r="23">
      <c r="A23" s="65" t="s">
        <v>1528</v>
      </c>
      <c r="B23" s="44">
        <v>15.38</v>
      </c>
      <c r="C23" s="44">
        <v>20.18</v>
      </c>
      <c r="D23" s="44">
        <v>28.98</v>
      </c>
      <c r="E23" s="44">
        <v>11.12</v>
      </c>
      <c r="F23" s="44">
        <v>3.8</v>
      </c>
    </row>
    <row r="24">
      <c r="A24" s="66" t="s">
        <v>133</v>
      </c>
      <c r="B24" s="44">
        <v>12.2</v>
      </c>
      <c r="C24" s="44">
        <v>22.58</v>
      </c>
      <c r="D24" s="44">
        <v>31.52</v>
      </c>
      <c r="E24" s="44">
        <v>3.7</v>
      </c>
      <c r="F24" s="44">
        <v>10.2</v>
      </c>
    </row>
    <row r="25">
      <c r="A25" s="67" t="s">
        <v>67</v>
      </c>
      <c r="B25" s="44">
        <v>24.12</v>
      </c>
      <c r="C25" s="44">
        <v>21.8</v>
      </c>
      <c r="D25" s="44">
        <v>44.16</v>
      </c>
      <c r="E25" s="44">
        <v>20.16</v>
      </c>
      <c r="F25" s="44">
        <v>13.2</v>
      </c>
    </row>
    <row r="26">
      <c r="A26" s="68" t="s">
        <v>180</v>
      </c>
      <c r="B26" s="44">
        <v>17.18</v>
      </c>
      <c r="C26" s="44">
        <v>24.92</v>
      </c>
      <c r="D26" s="44">
        <v>40.66</v>
      </c>
      <c r="E26" s="44">
        <v>12.9</v>
      </c>
      <c r="F26" s="44">
        <v>11.2</v>
      </c>
    </row>
    <row r="27">
      <c r="A27" s="60" t="s">
        <v>66</v>
      </c>
      <c r="B27" s="44">
        <v>16.72</v>
      </c>
      <c r="C27" s="44">
        <v>20.32</v>
      </c>
      <c r="D27" s="44">
        <v>35.76</v>
      </c>
      <c r="E27" s="44">
        <v>7.2</v>
      </c>
      <c r="F27" s="44">
        <v>8.8</v>
      </c>
    </row>
    <row r="28">
      <c r="A28" s="55" t="s">
        <v>158</v>
      </c>
      <c r="B28" s="44">
        <v>25.12</v>
      </c>
      <c r="C28" s="44">
        <v>28.64</v>
      </c>
      <c r="D28" s="44">
        <v>43.6</v>
      </c>
      <c r="E28" s="44">
        <v>18.4</v>
      </c>
      <c r="F28" s="44">
        <v>3.4</v>
      </c>
    </row>
    <row r="29">
      <c r="A29" s="69" t="s">
        <v>90</v>
      </c>
      <c r="B29" s="44">
        <v>19.86</v>
      </c>
      <c r="C29" s="44">
        <v>21.4</v>
      </c>
      <c r="D29" s="44">
        <v>37.68</v>
      </c>
      <c r="E29" s="44">
        <v>13.32</v>
      </c>
      <c r="F29" s="44">
        <v>12.4</v>
      </c>
    </row>
    <row r="30">
      <c r="A30" s="70" t="s">
        <v>79</v>
      </c>
      <c r="B30" s="44">
        <v>19.6</v>
      </c>
      <c r="C30" s="44">
        <v>23.28</v>
      </c>
      <c r="D30" s="44">
        <v>42.06</v>
      </c>
      <c r="E30" s="44">
        <v>7.5</v>
      </c>
      <c r="F30" s="44">
        <v>6.6</v>
      </c>
    </row>
    <row r="31">
      <c r="A31" s="42" t="s">
        <v>111</v>
      </c>
      <c r="B31" s="44">
        <v>20.0</v>
      </c>
      <c r="C31" s="44">
        <v>18.7</v>
      </c>
      <c r="D31" s="44">
        <v>39.5</v>
      </c>
      <c r="E31" s="44">
        <v>18.34</v>
      </c>
      <c r="F31" s="44">
        <v>2.8</v>
      </c>
    </row>
    <row r="32">
      <c r="A32" s="71" t="s">
        <v>159</v>
      </c>
      <c r="B32" s="44">
        <v>10.78</v>
      </c>
      <c r="C32" s="44">
        <v>19.68</v>
      </c>
      <c r="D32" s="44">
        <v>28.83</v>
      </c>
      <c r="E32" s="44">
        <v>3.9</v>
      </c>
      <c r="F32" s="44">
        <v>7.75</v>
      </c>
    </row>
    <row r="33">
      <c r="A33" s="72" t="s">
        <v>347</v>
      </c>
      <c r="B33" s="44">
        <v>14.72</v>
      </c>
      <c r="C33" s="44">
        <v>26.82</v>
      </c>
      <c r="D33" s="44">
        <v>22.9</v>
      </c>
      <c r="E33" s="44">
        <v>8.14</v>
      </c>
      <c r="F33" s="44">
        <v>6.4</v>
      </c>
    </row>
    <row r="34">
      <c r="A34" s="42" t="s">
        <v>2431</v>
      </c>
      <c r="B34" s="73">
        <v>18.54</v>
      </c>
      <c r="C34" s="73">
        <v>24.07</v>
      </c>
      <c r="D34" s="73">
        <v>39.34</v>
      </c>
      <c r="E34" s="73">
        <v>12.39</v>
      </c>
      <c r="F34" s="73">
        <v>7.69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4A86E8"/>
  </sheetPr>
  <sheetViews>
    <sheetView workbookViewId="0"/>
  </sheetViews>
  <sheetFormatPr customHeight="1" defaultColWidth="14.43" defaultRowHeight="15.75"/>
  <cols>
    <col customWidth="1" min="1" max="1" width="4.57"/>
    <col customWidth="1" min="2" max="6" width="4.86"/>
  </cols>
  <sheetData>
    <row r="1">
      <c r="A1" s="42" t="s">
        <v>2429</v>
      </c>
      <c r="B1" s="42" t="s">
        <v>46</v>
      </c>
      <c r="C1" s="42" t="s">
        <v>44</v>
      </c>
      <c r="D1" s="42" t="s">
        <v>19</v>
      </c>
      <c r="E1" s="42" t="s">
        <v>148</v>
      </c>
      <c r="F1" s="42" t="s">
        <v>543</v>
      </c>
    </row>
    <row r="2">
      <c r="A2" s="43" t="s">
        <v>241</v>
      </c>
      <c r="B2" s="44">
        <v>23.44</v>
      </c>
      <c r="C2" s="44">
        <v>17.98</v>
      </c>
      <c r="D2" s="44">
        <v>35.28</v>
      </c>
      <c r="E2" s="44">
        <v>15.98</v>
      </c>
      <c r="F2" s="44">
        <v>4.4</v>
      </c>
    </row>
    <row r="3">
      <c r="A3" s="45" t="s">
        <v>158</v>
      </c>
      <c r="B3" s="44">
        <v>24.52</v>
      </c>
      <c r="C3" s="44">
        <v>24.24</v>
      </c>
      <c r="D3" s="44">
        <v>35.6</v>
      </c>
      <c r="E3" s="44">
        <v>16.2</v>
      </c>
      <c r="F3" s="44">
        <v>2.2</v>
      </c>
    </row>
    <row r="4">
      <c r="A4" s="46" t="s">
        <v>255</v>
      </c>
      <c r="B4" s="44">
        <v>23.48</v>
      </c>
      <c r="C4" s="44">
        <v>22.76</v>
      </c>
      <c r="D4" s="44">
        <v>43.48</v>
      </c>
      <c r="E4" s="44">
        <v>13.44</v>
      </c>
      <c r="F4" s="44">
        <v>1.0</v>
      </c>
    </row>
    <row r="5">
      <c r="A5" s="47" t="s">
        <v>79</v>
      </c>
      <c r="B5" s="44">
        <v>18.6</v>
      </c>
      <c r="C5" s="44">
        <v>20.38</v>
      </c>
      <c r="D5" s="44">
        <v>34.36</v>
      </c>
      <c r="E5" s="44">
        <v>6.12</v>
      </c>
      <c r="F5" s="44">
        <v>6.0</v>
      </c>
    </row>
    <row r="6">
      <c r="A6" s="48" t="s">
        <v>1534</v>
      </c>
      <c r="B6" s="44">
        <v>17.68</v>
      </c>
      <c r="C6" s="44">
        <v>23.58</v>
      </c>
      <c r="D6" s="44">
        <v>32.58</v>
      </c>
      <c r="E6" s="44">
        <v>7.54</v>
      </c>
      <c r="F6" s="44">
        <v>11.4</v>
      </c>
    </row>
    <row r="7">
      <c r="A7" s="49" t="s">
        <v>233</v>
      </c>
      <c r="B7" s="44">
        <v>20.14</v>
      </c>
      <c r="C7" s="44">
        <v>29.76</v>
      </c>
      <c r="D7" s="44">
        <v>32.8</v>
      </c>
      <c r="E7" s="44">
        <v>9.82</v>
      </c>
      <c r="F7" s="44">
        <v>5.4</v>
      </c>
    </row>
    <row r="8">
      <c r="A8" s="50" t="s">
        <v>56</v>
      </c>
      <c r="B8" s="44">
        <v>18.18</v>
      </c>
      <c r="C8" s="44">
        <v>12.33</v>
      </c>
      <c r="D8" s="44">
        <v>34.9</v>
      </c>
      <c r="E8" s="44">
        <v>12.73</v>
      </c>
      <c r="F8" s="44">
        <v>4.5</v>
      </c>
    </row>
    <row r="9">
      <c r="A9" s="51" t="s">
        <v>78</v>
      </c>
      <c r="B9" s="44">
        <v>18.96</v>
      </c>
      <c r="C9" s="44">
        <v>17.1</v>
      </c>
      <c r="D9" s="44">
        <v>29.42</v>
      </c>
      <c r="E9" s="44">
        <v>10.12</v>
      </c>
      <c r="F9" s="44">
        <v>5.0</v>
      </c>
    </row>
    <row r="10">
      <c r="A10" s="52" t="s">
        <v>145</v>
      </c>
      <c r="B10" s="44">
        <v>19.98</v>
      </c>
      <c r="C10" s="44">
        <v>18.33</v>
      </c>
      <c r="D10" s="44">
        <v>33.35</v>
      </c>
      <c r="E10" s="44">
        <v>6.05</v>
      </c>
      <c r="F10" s="44">
        <v>7.25</v>
      </c>
    </row>
    <row r="11">
      <c r="A11" s="53" t="s">
        <v>103</v>
      </c>
      <c r="B11" s="44">
        <v>21.26</v>
      </c>
      <c r="C11" s="44">
        <v>23.32</v>
      </c>
      <c r="D11" s="44">
        <v>32.86</v>
      </c>
      <c r="E11" s="44">
        <v>20.32</v>
      </c>
      <c r="F11" s="44">
        <v>8.6</v>
      </c>
    </row>
    <row r="12">
      <c r="A12" s="54" t="s">
        <v>67</v>
      </c>
      <c r="B12" s="44">
        <v>22.12</v>
      </c>
      <c r="C12" s="44">
        <v>18.5</v>
      </c>
      <c r="D12" s="44">
        <v>35.66</v>
      </c>
      <c r="E12" s="44">
        <v>13.66</v>
      </c>
      <c r="F12" s="44">
        <v>13.0</v>
      </c>
    </row>
    <row r="13">
      <c r="A13" s="55" t="s">
        <v>111</v>
      </c>
      <c r="B13" s="44">
        <v>18.6</v>
      </c>
      <c r="C13" s="44">
        <v>16.5</v>
      </c>
      <c r="D13" s="44">
        <v>31.9</v>
      </c>
      <c r="E13" s="44">
        <v>15.14</v>
      </c>
      <c r="F13" s="44">
        <v>2.4</v>
      </c>
    </row>
    <row r="14">
      <c r="A14" s="56" t="s">
        <v>366</v>
      </c>
      <c r="B14" s="44">
        <v>16.44</v>
      </c>
      <c r="C14" s="44">
        <v>26.88</v>
      </c>
      <c r="D14" s="44">
        <v>31.46</v>
      </c>
      <c r="E14" s="44">
        <v>10.2</v>
      </c>
      <c r="F14" s="44">
        <v>4.4</v>
      </c>
    </row>
    <row r="15">
      <c r="A15" s="57" t="s">
        <v>146</v>
      </c>
      <c r="B15" s="44">
        <v>17.8</v>
      </c>
      <c r="C15" s="44">
        <v>18.26</v>
      </c>
      <c r="D15" s="44">
        <v>32.84</v>
      </c>
      <c r="E15" s="44">
        <v>8.8</v>
      </c>
      <c r="F15" s="44">
        <v>6.8</v>
      </c>
    </row>
    <row r="16">
      <c r="A16" s="58" t="s">
        <v>69</v>
      </c>
      <c r="B16" s="44">
        <v>18.6</v>
      </c>
      <c r="C16" s="44">
        <v>33.4</v>
      </c>
      <c r="D16" s="44">
        <v>33.9</v>
      </c>
      <c r="E16" s="44">
        <v>7.2</v>
      </c>
      <c r="F16" s="44">
        <v>8.75</v>
      </c>
    </row>
    <row r="17">
      <c r="A17" s="59" t="s">
        <v>212</v>
      </c>
      <c r="B17" s="44">
        <v>17.06</v>
      </c>
      <c r="C17" s="44">
        <v>22.8</v>
      </c>
      <c r="D17" s="44">
        <v>33.22</v>
      </c>
      <c r="E17" s="44">
        <v>10.38</v>
      </c>
      <c r="F17" s="44">
        <v>7.4</v>
      </c>
    </row>
    <row r="18">
      <c r="A18" s="60" t="s">
        <v>28</v>
      </c>
      <c r="B18" s="44">
        <v>17.22</v>
      </c>
      <c r="C18" s="44">
        <v>22.84</v>
      </c>
      <c r="D18" s="44">
        <v>30.6</v>
      </c>
      <c r="E18" s="44">
        <v>9.38</v>
      </c>
      <c r="F18" s="44">
        <v>4.2</v>
      </c>
    </row>
    <row r="19">
      <c r="A19" s="61" t="s">
        <v>1528</v>
      </c>
      <c r="B19" s="44">
        <v>14.78</v>
      </c>
      <c r="C19" s="44">
        <v>17.38</v>
      </c>
      <c r="D19" s="44">
        <v>22.28</v>
      </c>
      <c r="E19" s="44">
        <v>8.18</v>
      </c>
      <c r="F19" s="44">
        <v>2.0</v>
      </c>
    </row>
    <row r="20">
      <c r="A20" s="62" t="s">
        <v>180</v>
      </c>
      <c r="B20" s="44">
        <v>16.08</v>
      </c>
      <c r="C20" s="44">
        <v>21.32</v>
      </c>
      <c r="D20" s="44">
        <v>31.16</v>
      </c>
      <c r="E20" s="44">
        <v>9.8</v>
      </c>
      <c r="F20" s="44">
        <v>10.8</v>
      </c>
    </row>
    <row r="21">
      <c r="A21" s="42" t="s">
        <v>365</v>
      </c>
      <c r="B21" s="73">
        <v>10.88</v>
      </c>
      <c r="C21" s="73">
        <v>17.6</v>
      </c>
      <c r="D21" s="73">
        <v>27.3</v>
      </c>
      <c r="E21" s="73">
        <v>1.83</v>
      </c>
      <c r="F21" s="73">
        <v>3.5</v>
      </c>
    </row>
    <row r="22">
      <c r="A22" s="64" t="s">
        <v>132</v>
      </c>
      <c r="B22" s="44">
        <v>19.9</v>
      </c>
      <c r="C22" s="44">
        <v>27.6</v>
      </c>
      <c r="D22" s="44">
        <v>30.46</v>
      </c>
      <c r="E22" s="44">
        <v>8.52</v>
      </c>
      <c r="F22" s="44">
        <v>10.0</v>
      </c>
    </row>
    <row r="23">
      <c r="A23" s="65" t="s">
        <v>29</v>
      </c>
      <c r="B23" s="44">
        <v>18.8</v>
      </c>
      <c r="C23" s="44">
        <v>18.58</v>
      </c>
      <c r="D23" s="44">
        <v>37.26</v>
      </c>
      <c r="E23" s="44">
        <v>11.86</v>
      </c>
      <c r="F23" s="44">
        <v>11.0</v>
      </c>
    </row>
    <row r="24">
      <c r="A24" s="66" t="s">
        <v>347</v>
      </c>
      <c r="B24" s="44">
        <v>14.52</v>
      </c>
      <c r="C24" s="44">
        <v>23.42</v>
      </c>
      <c r="D24" s="44">
        <v>17.7</v>
      </c>
      <c r="E24" s="44">
        <v>7.16</v>
      </c>
      <c r="F24" s="44">
        <v>5.2</v>
      </c>
    </row>
    <row r="25">
      <c r="A25" s="67" t="s">
        <v>90</v>
      </c>
      <c r="B25" s="44">
        <v>19.26</v>
      </c>
      <c r="C25" s="44">
        <v>18.2</v>
      </c>
      <c r="D25" s="44">
        <v>31.18</v>
      </c>
      <c r="E25" s="44">
        <v>13.08</v>
      </c>
      <c r="F25" s="44">
        <v>11.2</v>
      </c>
    </row>
    <row r="26">
      <c r="A26" s="68" t="s">
        <v>37</v>
      </c>
      <c r="B26" s="44">
        <v>15.42</v>
      </c>
      <c r="C26" s="44">
        <v>16.74</v>
      </c>
      <c r="D26" s="44">
        <v>33.64</v>
      </c>
      <c r="E26" s="44">
        <v>8.06</v>
      </c>
      <c r="F26" s="44">
        <v>7.4</v>
      </c>
    </row>
    <row r="27">
      <c r="A27" s="60" t="s">
        <v>211</v>
      </c>
      <c r="B27" s="44">
        <v>11.58</v>
      </c>
      <c r="C27" s="44">
        <v>21.82</v>
      </c>
      <c r="D27" s="44">
        <v>28.16</v>
      </c>
      <c r="E27" s="44">
        <v>5.46</v>
      </c>
      <c r="F27" s="44">
        <v>3.6</v>
      </c>
    </row>
    <row r="28">
      <c r="A28" s="55" t="s">
        <v>66</v>
      </c>
      <c r="B28" s="44">
        <v>16.02</v>
      </c>
      <c r="C28" s="44">
        <v>17.32</v>
      </c>
      <c r="D28" s="44">
        <v>28.66</v>
      </c>
      <c r="E28" s="44">
        <v>4.24</v>
      </c>
      <c r="F28" s="44">
        <v>8.2</v>
      </c>
    </row>
    <row r="29">
      <c r="A29" s="69" t="s">
        <v>102</v>
      </c>
      <c r="B29" s="44">
        <v>13.94</v>
      </c>
      <c r="C29" s="44">
        <v>16.04</v>
      </c>
      <c r="D29" s="44">
        <v>27.64</v>
      </c>
      <c r="E29" s="44">
        <v>7.14</v>
      </c>
      <c r="F29" s="44">
        <v>11.4</v>
      </c>
    </row>
    <row r="30">
      <c r="A30" s="70" t="s">
        <v>197</v>
      </c>
      <c r="B30" s="44">
        <v>14.7</v>
      </c>
      <c r="C30" s="44">
        <v>14.68</v>
      </c>
      <c r="D30" s="44">
        <v>32.34</v>
      </c>
      <c r="E30" s="44">
        <v>6.54</v>
      </c>
      <c r="F30" s="44">
        <v>8.0</v>
      </c>
    </row>
    <row r="31">
      <c r="A31" s="42" t="s">
        <v>204</v>
      </c>
      <c r="B31" s="44">
        <v>16.4</v>
      </c>
      <c r="C31" s="44">
        <v>24.73</v>
      </c>
      <c r="D31" s="44">
        <v>32.2</v>
      </c>
      <c r="E31" s="44">
        <v>5.0</v>
      </c>
      <c r="F31" s="44">
        <v>7.25</v>
      </c>
    </row>
    <row r="32">
      <c r="A32" s="71" t="s">
        <v>133</v>
      </c>
      <c r="B32" s="44">
        <v>11.8</v>
      </c>
      <c r="C32" s="44">
        <v>20.58</v>
      </c>
      <c r="D32" s="44">
        <v>24.62</v>
      </c>
      <c r="E32" s="44">
        <v>3.66</v>
      </c>
      <c r="F32" s="44">
        <v>10.0</v>
      </c>
    </row>
    <row r="33">
      <c r="A33" s="72" t="s">
        <v>159</v>
      </c>
      <c r="B33" s="44">
        <v>10.78</v>
      </c>
      <c r="C33" s="44">
        <v>16.93</v>
      </c>
      <c r="D33" s="44">
        <v>23.08</v>
      </c>
      <c r="E33" s="44">
        <v>3.78</v>
      </c>
      <c r="F33" s="44">
        <v>6.5</v>
      </c>
    </row>
    <row r="34">
      <c r="A34" s="63" t="s">
        <v>2431</v>
      </c>
      <c r="B34" s="44">
        <v>17.47</v>
      </c>
      <c r="C34" s="44">
        <v>20.68</v>
      </c>
      <c r="D34" s="44">
        <v>31.31</v>
      </c>
      <c r="E34" s="44">
        <v>9.29</v>
      </c>
      <c r="F34" s="44">
        <v>6.84</v>
      </c>
    </row>
  </sheetData>
  <drawing r:id="rId1"/>
</worksheet>
</file>