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Key Stats" sheetId="1" r:id="rId3"/>
    <sheet state="visible" name="Performance" sheetId="2" r:id="rId4"/>
    <sheet state="visible" name="History" sheetId="3" r:id="rId5"/>
    <sheet state="visible" name="Recent" sheetId="4" r:id="rId6"/>
    <sheet state="visible" name="Odds" sheetId="5" r:id="rId7"/>
    <sheet state="visible" name="2016" sheetId="6" r:id="rId8"/>
    <sheet state="visible" name="2015" sheetId="7" r:id="rId9"/>
    <sheet state="visible" name="2014" sheetId="8" r:id="rId10"/>
    <sheet state="visible" name="2016 Holes" sheetId="9" r:id="rId11"/>
    <sheet state="visible" name="Last Week (Dean &amp; Deluca)" sheetId="10" r:id="rId12"/>
    <sheet state="visible" name="DK Salaries" sheetId="11" r:id="rId13"/>
    <sheet state="visible" name="FantasyDraft Salaries" sheetId="12" r:id="rId14"/>
    <sheet state="visible" name="FanDuel Salaries" sheetId="13" r:id="rId15"/>
  </sheets>
  <definedNames/>
  <calcPr/>
</workbook>
</file>

<file path=xl/sharedStrings.xml><?xml version="1.0" encoding="utf-8"?>
<sst xmlns="http://schemas.openxmlformats.org/spreadsheetml/2006/main" count="4978" uniqueCount="1047">
  <si>
    <t>Player</t>
  </si>
  <si>
    <t>Name</t>
  </si>
  <si>
    <t>Salary</t>
  </si>
  <si>
    <t>Events
 Played</t>
  </si>
  <si>
    <t>Cuts
 Made</t>
  </si>
  <si>
    <t>Starts</t>
  </si>
  <si>
    <t>Top 10s</t>
  </si>
  <si>
    <t>Cuts Made</t>
  </si>
  <si>
    <t>Avg
 Finish</t>
  </si>
  <si>
    <t>%</t>
  </si>
  <si>
    <t>Wins</t>
  </si>
  <si>
    <t>Top5s</t>
  </si>
  <si>
    <t>Top10s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</si>
  <si>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</si>
  <si>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</si>
  <si>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</si>
  <si>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</si>
  <si>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</si>
  <si>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</si>
  <si>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</si>
  <si>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</si>
  <si>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AllRnds</t>
  </si>
  <si>
    <t>Earnings</t>
  </si>
  <si>
    <t>Tony Finau</t>
  </si>
  <si>
    <t>Hideki Matsuyama</t>
  </si>
  <si>
    <t>DraftKings</t>
  </si>
  <si>
    <t>FantasyDraft</t>
  </si>
  <si>
    <t>FanDuel</t>
  </si>
  <si>
    <t>SG: Off The Tee</t>
  </si>
  <si>
    <t>T11 (-11)</t>
  </si>
  <si>
    <t>T8 (-11)</t>
  </si>
  <si>
    <t>Rank</t>
  </si>
  <si>
    <t>SG: Approach</t>
  </si>
  <si>
    <t>P3s 175-200</t>
  </si>
  <si>
    <t>P4s 450-500</t>
  </si>
  <si>
    <t>Par 5 Scoring</t>
  </si>
  <si>
    <t>Birdie or Better</t>
  </si>
  <si>
    <t>Rank Sum</t>
  </si>
  <si>
    <t>Score</t>
  </si>
  <si>
    <t>Emiliano Grillo</t>
  </si>
  <si>
    <t>Patrick Reed</t>
  </si>
  <si>
    <t>T8 (-12)</t>
  </si>
  <si>
    <t>T26 (-5)</t>
  </si>
  <si>
    <t>Matt Kuchar</t>
  </si>
  <si>
    <t>T4 (-13)</t>
  </si>
  <si>
    <t>T15 (-6)</t>
  </si>
  <si>
    <t>Win (-12)</t>
  </si>
  <si>
    <t>T2 (-15)</t>
  </si>
  <si>
    <t>T8 (-10)</t>
  </si>
  <si>
    <t>T5 (-6)</t>
  </si>
  <si>
    <t>T10 (E)</t>
  </si>
  <si>
    <t>T13 (-10)</t>
  </si>
  <si>
    <t>CUT (+7)</t>
  </si>
  <si>
    <t>T32 (-4)</t>
  </si>
  <si>
    <t>Soren Kjeldsen</t>
  </si>
  <si>
    <t>David Lingmerth</t>
  </si>
  <si>
    <t>T20 (-10)</t>
  </si>
  <si>
    <t>Jon Rahm</t>
  </si>
  <si>
    <t>Smylie Kaufman</t>
  </si>
  <si>
    <t>Kevin Kisner</t>
  </si>
  <si>
    <t>Billy Horschel</t>
  </si>
  <si>
    <t>T11 (-10)</t>
  </si>
  <si>
    <t>T41 (+3)</t>
  </si>
  <si>
    <t>Jim Furyk</t>
  </si>
  <si>
    <t>T52 (-4)</t>
  </si>
  <si>
    <t>T5 (-12)</t>
  </si>
  <si>
    <t>T19 (-5)</t>
  </si>
  <si>
    <t>T21 (-1)</t>
  </si>
  <si>
    <t>T13 (E)</t>
  </si>
  <si>
    <t>CUT (+8)</t>
  </si>
  <si>
    <t>T10 (-9)</t>
  </si>
  <si>
    <t>2 (-11)</t>
  </si>
  <si>
    <t>T39 (+5)</t>
  </si>
  <si>
    <t>T23 (-7)</t>
  </si>
  <si>
    <t>T18 (-2)</t>
  </si>
  <si>
    <t>T24 (+1)</t>
  </si>
  <si>
    <t>Win (-14)</t>
  </si>
  <si>
    <t>T24 (-2)</t>
  </si>
  <si>
    <t>T25 (-3)</t>
  </si>
  <si>
    <t>T43 (E)</t>
  </si>
  <si>
    <t>4 (-11)</t>
  </si>
  <si>
    <t>T2 (-12)</t>
  </si>
  <si>
    <t>T49 (+2)</t>
  </si>
  <si>
    <t>T53 (-2)</t>
  </si>
  <si>
    <t>Retief Goosen</t>
  </si>
  <si>
    <t>T31 (-4)</t>
  </si>
  <si>
    <t>Scott Brown</t>
  </si>
  <si>
    <t>T62 (+8)</t>
  </si>
  <si>
    <t>T8 (-6)</t>
  </si>
  <si>
    <t>T7 (-7)</t>
  </si>
  <si>
    <t>Ryan Moore</t>
  </si>
  <si>
    <t>T48 (-5)</t>
  </si>
  <si>
    <t>Roberto Castro</t>
  </si>
  <si>
    <t>T18 (-7)</t>
  </si>
  <si>
    <t>T13 (-3)</t>
  </si>
  <si>
    <t>T38 (+4)</t>
  </si>
  <si>
    <t>T22 (-4)</t>
  </si>
  <si>
    <t>T5 (-11)</t>
  </si>
  <si>
    <t>CUT (+11)</t>
  </si>
  <si>
    <t>2 (-16)</t>
  </si>
  <si>
    <t>T31 (+1)</t>
  </si>
  <si>
    <t>Vijay Singh</t>
  </si>
  <si>
    <t>Stewart Cink</t>
  </si>
  <si>
    <t>T49 (-1)</t>
  </si>
  <si>
    <t>T29 (E)</t>
  </si>
  <si>
    <t>T25 (+3)</t>
  </si>
  <si>
    <t>T30 (-3)</t>
  </si>
  <si>
    <t>Jordan Spieth</t>
  </si>
  <si>
    <t>T8 (-5)</t>
  </si>
  <si>
    <t>T30 (+4)</t>
  </si>
  <si>
    <t>T5 (-14)</t>
  </si>
  <si>
    <t>T12 (-5)</t>
  </si>
  <si>
    <t>T45 (E)</t>
  </si>
  <si>
    <t>T40 (+1)</t>
  </si>
  <si>
    <t>6 (-8)</t>
  </si>
  <si>
    <t>T9 (-10)</t>
  </si>
  <si>
    <t>4 (-9)</t>
  </si>
  <si>
    <t>T45 (+1)</t>
  </si>
  <si>
    <t>T24 (-3)</t>
  </si>
  <si>
    <t>T38 (-3)</t>
  </si>
  <si>
    <t>T43 (+1)</t>
  </si>
  <si>
    <t>Dustin Johnson</t>
  </si>
  <si>
    <t>Adam Scott</t>
  </si>
  <si>
    <t>T4 (-10)</t>
  </si>
  <si>
    <t>T46 (+5)</t>
  </si>
  <si>
    <t>T33 (-2)</t>
  </si>
  <si>
    <t>CUT (+14)</t>
  </si>
  <si>
    <t>T4 (-9)</t>
  </si>
  <si>
    <t>T52 (+1)</t>
  </si>
  <si>
    <t>T29 (+3)</t>
  </si>
  <si>
    <t>3 (-14)</t>
  </si>
  <si>
    <t>T13 (-9)</t>
  </si>
  <si>
    <t>T46 (-2)</t>
  </si>
  <si>
    <t>Ricky Barnes</t>
  </si>
  <si>
    <t>CUT (+5)</t>
  </si>
  <si>
    <t>T19 (+2)</t>
  </si>
  <si>
    <t>4 (-12)</t>
  </si>
  <si>
    <t>T14 (-2)</t>
  </si>
  <si>
    <t>68 (+16)</t>
  </si>
  <si>
    <t>K.J. Choi</t>
  </si>
  <si>
    <t>T27 (-9)</t>
  </si>
  <si>
    <t>Rickie Fowler</t>
  </si>
  <si>
    <t>Win (-15)</t>
  </si>
  <si>
    <t>T57 (+6)</t>
  </si>
  <si>
    <t>Adam Hadwin</t>
  </si>
  <si>
    <t>Keegan Bradley</t>
  </si>
  <si>
    <t>T57 (+1)</t>
  </si>
  <si>
    <t>Russell Knox</t>
  </si>
  <si>
    <t>CUT (+3)</t>
  </si>
  <si>
    <t>Win (-13)</t>
  </si>
  <si>
    <t>Ben Martin</t>
  </si>
  <si>
    <t>Charl Schwartzel</t>
  </si>
  <si>
    <t>CUT (+2)</t>
  </si>
  <si>
    <t>T8 (-8)</t>
  </si>
  <si>
    <t>T8 (-4)</t>
  </si>
  <si>
    <t>T27 (E)</t>
  </si>
  <si>
    <t>T62 (+2)</t>
  </si>
  <si>
    <t>Jason Dufner</t>
  </si>
  <si>
    <t>T57 (-3)</t>
  </si>
  <si>
    <t>T3 (-13)</t>
  </si>
  <si>
    <t>T63 (+7)</t>
  </si>
  <si>
    <t>Kyle Stanley</t>
  </si>
  <si>
    <t>David Hearn</t>
  </si>
  <si>
    <t>CUT (E)</t>
  </si>
  <si>
    <t>T28 (-4)</t>
  </si>
  <si>
    <t>13 (-3)</t>
  </si>
  <si>
    <t>T53 (+8)</t>
  </si>
  <si>
    <t>Win (-17)</t>
  </si>
  <si>
    <t>5 (-10)</t>
  </si>
  <si>
    <t>T13 (-2)</t>
  </si>
  <si>
    <t>CUT (+4)</t>
  </si>
  <si>
    <t>Jim Herman</t>
  </si>
  <si>
    <t>Gary Woodland</t>
  </si>
  <si>
    <t>CUT (+6)</t>
  </si>
  <si>
    <t>T16 (+1)</t>
  </si>
  <si>
    <t>T37 (-2)</t>
  </si>
  <si>
    <t>T12 (-8)</t>
  </si>
  <si>
    <t>T15 (-9)</t>
  </si>
  <si>
    <t>T38 (+3)</t>
  </si>
  <si>
    <t>Justin Thomas</t>
  </si>
  <si>
    <t>T24 (-1)</t>
  </si>
  <si>
    <t>T4 (-11)</t>
  </si>
  <si>
    <t>T5 (-8)</t>
  </si>
  <si>
    <t>2 (-13)</t>
  </si>
  <si>
    <t>T68 (+5)</t>
  </si>
  <si>
    <t>CUT (+12)</t>
  </si>
  <si>
    <t>T16 (-7)</t>
  </si>
  <si>
    <t>T7 (-12)</t>
  </si>
  <si>
    <t>Luke Donald</t>
  </si>
  <si>
    <t>Steve Stricker</t>
  </si>
  <si>
    <t>68 (+2)</t>
  </si>
  <si>
    <t>12 (-1)</t>
  </si>
  <si>
    <t>T7 (-8)</t>
  </si>
  <si>
    <t>Phil Mickelson</t>
  </si>
  <si>
    <t>T6 (-2)</t>
  </si>
  <si>
    <t>T35 (-4)</t>
  </si>
  <si>
    <t>T45 (+6)</t>
  </si>
  <si>
    <t>T51 (+2)</t>
  </si>
  <si>
    <t>Ryan Ruffels</t>
  </si>
  <si>
    <t>T38 (-7)</t>
  </si>
  <si>
    <t>Marc Leishman</t>
  </si>
  <si>
    <t>Patton Kizzire</t>
  </si>
  <si>
    <t>Luke List</t>
  </si>
  <si>
    <t>Graham Delaet</t>
  </si>
  <si>
    <t>CUT (+1)</t>
  </si>
  <si>
    <t>Bud Cauley</t>
  </si>
  <si>
    <t>T34 (+1)</t>
  </si>
  <si>
    <t>T52 (+7)</t>
  </si>
  <si>
    <t>Ollie Schniederjans</t>
  </si>
  <si>
    <t>William McGirt</t>
  </si>
  <si>
    <t>Daniel Summerhays</t>
  </si>
  <si>
    <t>T40 (-2)</t>
  </si>
  <si>
    <t>CUT (+10)</t>
  </si>
  <si>
    <t>T37 (+2)</t>
  </si>
  <si>
    <t>Chris Kirk</t>
  </si>
  <si>
    <t>T65 (+5)</t>
  </si>
  <si>
    <t>WD (+7)</t>
  </si>
  <si>
    <t>T13 (-7)</t>
  </si>
  <si>
    <t>T20 (+2)</t>
  </si>
  <si>
    <t>WD (E)</t>
  </si>
  <si>
    <t>Kevin Streelman</t>
  </si>
  <si>
    <t>Brendan Steele</t>
  </si>
  <si>
    <t>T11 (-6)</t>
  </si>
  <si>
    <t>Sean O'Hair</t>
  </si>
  <si>
    <t>T71 (+7)</t>
  </si>
  <si>
    <t>T59 (-1)</t>
  </si>
  <si>
    <t>T22 (-5)</t>
  </si>
  <si>
    <t>T66 (+8)</t>
  </si>
  <si>
    <t>Bubba Watson</t>
  </si>
  <si>
    <t>T65 (E)</t>
  </si>
  <si>
    <t>3 (-12)</t>
  </si>
  <si>
    <t>T42 (-1)</t>
  </si>
  <si>
    <t>T23 (-1)</t>
  </si>
  <si>
    <t>T34 (+2)</t>
  </si>
  <si>
    <t>Vaughn Taylor</t>
  </si>
  <si>
    <t>Pat Perez</t>
  </si>
  <si>
    <t>T37 (-3)</t>
  </si>
  <si>
    <t>T58 (+9)</t>
  </si>
  <si>
    <t>62 (+3)</t>
  </si>
  <si>
    <t>Alex Cejka</t>
  </si>
  <si>
    <t>T58 (+7)</t>
  </si>
  <si>
    <t>Brendon De Jonge</t>
  </si>
  <si>
    <t>T16 (-2)</t>
  </si>
  <si>
    <t>6 (-10)</t>
  </si>
  <si>
    <t>Zach Johnson</t>
  </si>
  <si>
    <t>71 (+13)</t>
  </si>
  <si>
    <t>T47 (E)</t>
  </si>
  <si>
    <t>T46 (+7)</t>
  </si>
  <si>
    <t>Graham DeLaet</t>
  </si>
  <si>
    <t>T2 (-10)</t>
  </si>
  <si>
    <t>T34 (-2)</t>
  </si>
  <si>
    <t>Kyle Reifers</t>
  </si>
  <si>
    <t>Sung Kang</t>
  </si>
  <si>
    <t>Rod Pampling</t>
  </si>
  <si>
    <t>T18 (-6)</t>
  </si>
  <si>
    <t>T3 (-12)</t>
  </si>
  <si>
    <t>Hunter Mahan</t>
  </si>
  <si>
    <t>Bill Haas</t>
  </si>
  <si>
    <t>61 (+5)</t>
  </si>
  <si>
    <t>Kevin Chappell</t>
  </si>
  <si>
    <t>T50 (+4)</t>
  </si>
  <si>
    <t>Carl Pettersson</t>
  </si>
  <si>
    <t>Hudson Swafford</t>
  </si>
  <si>
    <t>Martin Laird</t>
  </si>
  <si>
    <t>T63 (+3)</t>
  </si>
  <si>
    <t>Jason Day</t>
  </si>
  <si>
    <t>Padraig Harrington</t>
  </si>
  <si>
    <t>Camilo Villegas</t>
  </si>
  <si>
    <t>Webb Simpson</t>
  </si>
  <si>
    <t>T36 (-3)</t>
  </si>
  <si>
    <t>T28 (-3)</t>
  </si>
  <si>
    <t>T31 (-5)</t>
  </si>
  <si>
    <t>Byeong Hun An</t>
  </si>
  <si>
    <t>T34 (+4)</t>
  </si>
  <si>
    <t>Rafael Cabrera-Bello</t>
  </si>
  <si>
    <t>Brooks Koepka</t>
  </si>
  <si>
    <t>T52 (E)</t>
  </si>
  <si>
    <t>Greg Chalmers</t>
  </si>
  <si>
    <t>Jamie Lovemark</t>
  </si>
  <si>
    <t>Danny Lee</t>
  </si>
  <si>
    <t>Ryo Ishikawa</t>
  </si>
  <si>
    <t>T60 (+3)</t>
  </si>
  <si>
    <t>T26 (+3)</t>
  </si>
  <si>
    <t>T24 (-4)</t>
  </si>
  <si>
    <t>CUT (-1)</t>
  </si>
  <si>
    <t>T4 (-6)</t>
  </si>
  <si>
    <t>T41 (-1)</t>
  </si>
  <si>
    <t>T69 (+11)</t>
  </si>
  <si>
    <t>T67 (+4)</t>
  </si>
  <si>
    <t>J.B. Holmes</t>
  </si>
  <si>
    <t>74 (+10)</t>
  </si>
  <si>
    <t>3 (-7)</t>
  </si>
  <si>
    <t>T61 (-2)</t>
  </si>
  <si>
    <t>Kevin Tway</t>
  </si>
  <si>
    <t>T51 (+1)</t>
  </si>
  <si>
    <t>T3 (-15)</t>
  </si>
  <si>
    <t>T73 (+5)</t>
  </si>
  <si>
    <t>Scott Piercy</t>
  </si>
  <si>
    <t>T72 (+5)</t>
  </si>
  <si>
    <t>T20 (-3)</t>
  </si>
  <si>
    <t>T35 (-1)</t>
  </si>
  <si>
    <t>Brian Stuard</t>
  </si>
  <si>
    <t>T75 (+11)</t>
  </si>
  <si>
    <t>Lucas Glover</t>
  </si>
  <si>
    <t>DQ (+1)</t>
  </si>
  <si>
    <t>T71 (+9)</t>
  </si>
  <si>
    <t>D.A. Points</t>
  </si>
  <si>
    <t>T21 (-8)</t>
  </si>
  <si>
    <t>T39 (-1)</t>
  </si>
  <si>
    <t>Aaron Baddeley</t>
  </si>
  <si>
    <t>T33 (-8)</t>
  </si>
  <si>
    <t>T24 (-6)</t>
  </si>
  <si>
    <t>Johnson Wagner</t>
  </si>
  <si>
    <t>T4 (-5)</t>
  </si>
  <si>
    <t>T63 (+4)</t>
  </si>
  <si>
    <t>Charley Hoffman</t>
  </si>
  <si>
    <t>Matt Every</t>
  </si>
  <si>
    <t>T9 (-2)</t>
  </si>
  <si>
    <t>Harold Varner III</t>
  </si>
  <si>
    <t>Steven Bowditch</t>
  </si>
  <si>
    <t>Shane Lowry</t>
  </si>
  <si>
    <t>Brian Harman</t>
  </si>
  <si>
    <t>Jason Kokrak</t>
  </si>
  <si>
    <t>CUT (+9)</t>
  </si>
  <si>
    <t>Morgan Hoffmann</t>
  </si>
  <si>
    <t>T68 (+7)</t>
  </si>
  <si>
    <t>T48 (+5)</t>
  </si>
  <si>
    <t>72 (+18)</t>
  </si>
  <si>
    <t>T55 (E)</t>
  </si>
  <si>
    <t>2 (-15)</t>
  </si>
  <si>
    <t>64 (-1)</t>
  </si>
  <si>
    <t>Nick Taylor</t>
  </si>
  <si>
    <t>Cameron Smith</t>
  </si>
  <si>
    <t>Anirban Lahiri</t>
  </si>
  <si>
    <t>J.J. Spaun</t>
  </si>
  <si>
    <t>T69 (+4)</t>
  </si>
  <si>
    <t>T19 (-6)</t>
  </si>
  <si>
    <t>CUT (+16)</t>
  </si>
  <si>
    <t>WD (+4)</t>
  </si>
  <si>
    <t>2 (-10)</t>
  </si>
  <si>
    <t>CUT (+17)</t>
  </si>
  <si>
    <t>T45 (+4)</t>
  </si>
  <si>
    <t>Brendon de Jonge</t>
  </si>
  <si>
    <t>Previous 5 Years for Memorial Tournament</t>
  </si>
  <si>
    <t>T9 (-12)</t>
  </si>
  <si>
    <t>T66 (+9)</t>
  </si>
  <si>
    <t>T69 (+10)</t>
  </si>
  <si>
    <t>T46 (+3)</t>
  </si>
  <si>
    <t>CUT (+13)</t>
  </si>
  <si>
    <t>Previous 10 Weeks on Tour*</t>
  </si>
  <si>
    <t>T62 (+10)</t>
  </si>
  <si>
    <t>Michael Kim</t>
  </si>
  <si>
    <t>DK Salary</t>
  </si>
  <si>
    <t>T69 (+3)</t>
  </si>
  <si>
    <t>CMP</t>
  </si>
  <si>
    <t>Rds</t>
  </si>
  <si>
    <t>68 (+12)</t>
  </si>
  <si>
    <t>Avg Fsh</t>
  </si>
  <si>
    <t>DK Pts/Rd</t>
  </si>
  <si>
    <t>Billy Hurley III</t>
  </si>
  <si>
    <t>E</t>
  </si>
  <si>
    <t>Bi</t>
  </si>
  <si>
    <t>P</t>
  </si>
  <si>
    <t>Bg</t>
  </si>
  <si>
    <t>D</t>
  </si>
  <si>
    <t>O</t>
  </si>
  <si>
    <t>Avg Fnsh</t>
  </si>
  <si>
    <t>Patrick Rodgers</t>
  </si>
  <si>
    <t>T68 (+6)</t>
  </si>
  <si>
    <t>Jonas Blixt</t>
  </si>
  <si>
    <t>T46 (-6)</t>
  </si>
  <si>
    <t>T20 (-5)</t>
  </si>
  <si>
    <t>T23 (-4)</t>
  </si>
  <si>
    <t>T72 (+12)</t>
  </si>
  <si>
    <t>0/0</t>
  </si>
  <si>
    <t>Si Woo Kim</t>
  </si>
  <si>
    <t>T74 (+5)</t>
  </si>
  <si>
    <t>James Hahn</t>
  </si>
  <si>
    <t>T6 (-4)</t>
  </si>
  <si>
    <t>Sam Saunders</t>
  </si>
  <si>
    <t>Patrick Cantlay</t>
  </si>
  <si>
    <t>T61 (+2)</t>
  </si>
  <si>
    <t>T53 (+5)</t>
  </si>
  <si>
    <t>CUT (+15)</t>
  </si>
  <si>
    <t>0/1</t>
  </si>
  <si>
    <t>Rafa Cabrera Bello</t>
  </si>
  <si>
    <t>Ross Fisher</t>
  </si>
  <si>
    <t>Fabian Gomez</t>
  </si>
  <si>
    <t>Kelly Kraft</t>
  </si>
  <si>
    <t>C.T. Pan</t>
  </si>
  <si>
    <t>Grayson Murray</t>
  </si>
  <si>
    <t>Tommy Fleetwood</t>
  </si>
  <si>
    <t>Ryan Armour</t>
  </si>
  <si>
    <t>Brett Coletta</t>
  </si>
  <si>
    <t>Peter Uihlein</t>
  </si>
  <si>
    <t>Scott Gregory</t>
  </si>
  <si>
    <t>Matthew Griffin</t>
  </si>
  <si>
    <t>Mackenzie Hughes</t>
  </si>
  <si>
    <t>Yuta Ikeda</t>
  </si>
  <si>
    <t>0/3</t>
  </si>
  <si>
    <t>Curtis Luck</t>
  </si>
  <si>
    <t>Zac Blair</t>
  </si>
  <si>
    <t>To Win</t>
  </si>
  <si>
    <t>To Win %</t>
  </si>
  <si>
    <t>0/4</t>
  </si>
  <si>
    <t>Tournament</t>
  </si>
  <si>
    <t>Year</t>
  </si>
  <si>
    <t>Place</t>
  </si>
  <si>
    <t>r1</t>
  </si>
  <si>
    <t>r2</t>
  </si>
  <si>
    <t>r3</t>
  </si>
  <si>
    <t>r4</t>
  </si>
  <si>
    <t>Tot</t>
  </si>
  <si>
    <t>TP</t>
  </si>
  <si>
    <t>Money</t>
  </si>
  <si>
    <t>PosR1</t>
  </si>
  <si>
    <t>PosR2</t>
  </si>
  <si>
    <t>PosR3</t>
  </si>
  <si>
    <t>PosR4</t>
  </si>
  <si>
    <t>FWHit</t>
  </si>
  <si>
    <t>Yards</t>
  </si>
  <si>
    <t>GIRHit</t>
  </si>
  <si>
    <t>AvgPutts</t>
  </si>
  <si>
    <t>TotPutts</t>
  </si>
  <si>
    <t>p3s</t>
  </si>
  <si>
    <t>p4s</t>
  </si>
  <si>
    <t>p5s</t>
  </si>
  <si>
    <t>Egls</t>
  </si>
  <si>
    <t>Brds</t>
  </si>
  <si>
    <t>Pars</t>
  </si>
  <si>
    <t>Bgys</t>
  </si>
  <si>
    <t>Otrs</t>
  </si>
  <si>
    <t>DK</t>
  </si>
  <si>
    <t>Memorial Tournament</t>
  </si>
  <si>
    <t>T-39</t>
  </si>
  <si>
    <t>T-7</t>
  </si>
  <si>
    <t>T-56</t>
  </si>
  <si>
    <t>T-34</t>
  </si>
  <si>
    <t>Jon Curran</t>
  </si>
  <si>
    <t>T-44</t>
  </si>
  <si>
    <t>T-64</t>
  </si>
  <si>
    <t>T-4</t>
  </si>
  <si>
    <t>T-73</t>
  </si>
  <si>
    <t>T-57</t>
  </si>
  <si>
    <t>T-3</t>
  </si>
  <si>
    <t>Rory McIlroy</t>
  </si>
  <si>
    <t>T-15</t>
  </si>
  <si>
    <t>T-40</t>
  </si>
  <si>
    <t>T-6</t>
  </si>
  <si>
    <t>0/7</t>
  </si>
  <si>
    <t>T-20</t>
  </si>
  <si>
    <t>T-27</t>
  </si>
  <si>
    <t>T-12</t>
  </si>
  <si>
    <t>T-49</t>
  </si>
  <si>
    <t>T-11</t>
  </si>
  <si>
    <t>T-52</t>
  </si>
  <si>
    <t>T-8</t>
  </si>
  <si>
    <t>T-9</t>
  </si>
  <si>
    <t>T-19</t>
  </si>
  <si>
    <t>T-47</t>
  </si>
  <si>
    <t>John Senden</t>
  </si>
  <si>
    <t>T-43</t>
  </si>
  <si>
    <t>Robert Streb</t>
  </si>
  <si>
    <t>T-16</t>
  </si>
  <si>
    <t>Byeong-Hun An</t>
  </si>
  <si>
    <t>T-66</t>
  </si>
  <si>
    <t>Justin Rose</t>
  </si>
  <si>
    <t>T-30</t>
  </si>
  <si>
    <t>T-22</t>
  </si>
  <si>
    <t>T-63</t>
  </si>
  <si>
    <t>T-23</t>
  </si>
  <si>
    <t>T-31</t>
  </si>
  <si>
    <t>T-2</t>
  </si>
  <si>
    <t>Francesco Molinari</t>
  </si>
  <si>
    <t>T-24</t>
  </si>
  <si>
    <t>T-1</t>
  </si>
  <si>
    <t>T-36</t>
  </si>
  <si>
    <t>T-45</t>
  </si>
  <si>
    <t>T-5</t>
  </si>
  <si>
    <t>Kevin Na</t>
  </si>
  <si>
    <t>T-38</t>
  </si>
  <si>
    <t>T-17</t>
  </si>
  <si>
    <t>T-60</t>
  </si>
  <si>
    <t>T-28</t>
  </si>
  <si>
    <t>T-74</t>
  </si>
  <si>
    <t>T-13</t>
  </si>
  <si>
    <t>T-50</t>
  </si>
  <si>
    <t>T-41</t>
  </si>
  <si>
    <t>T-53</t>
  </si>
  <si>
    <t>T-70</t>
  </si>
  <si>
    <t>Matt Jones</t>
  </si>
  <si>
    <t>George McNeill</t>
  </si>
  <si>
    <t>T-59</t>
  </si>
  <si>
    <t>T-72</t>
  </si>
  <si>
    <t>Luke Guthrie</t>
  </si>
  <si>
    <t>T-33</t>
  </si>
  <si>
    <t>T-35</t>
  </si>
  <si>
    <t>T-10</t>
  </si>
  <si>
    <t>T-55</t>
  </si>
  <si>
    <t>Geoff Ogilvy</t>
  </si>
  <si>
    <t>T-37</t>
  </si>
  <si>
    <t>T-46</t>
  </si>
  <si>
    <t>T-58</t>
  </si>
  <si>
    <t>T-48</t>
  </si>
  <si>
    <t>Thorbjorn Olesen</t>
  </si>
  <si>
    <t>Charles Howell III</t>
  </si>
  <si>
    <t>Andy Sullivan</t>
  </si>
  <si>
    <t>T-68</t>
  </si>
  <si>
    <t>T-71</t>
  </si>
  <si>
    <t>T-42</t>
  </si>
  <si>
    <t>Paul Casey</t>
  </si>
  <si>
    <t>T-51</t>
  </si>
  <si>
    <t>Bo Van Pelt</t>
  </si>
  <si>
    <t>T-18</t>
  </si>
  <si>
    <t>Jason Allred</t>
  </si>
  <si>
    <t>Thomas Aiken</t>
  </si>
  <si>
    <t>Ben Curtis</t>
  </si>
  <si>
    <t>T-26</t>
  </si>
  <si>
    <t>T-61</t>
  </si>
  <si>
    <t>John Huh</t>
  </si>
  <si>
    <t>Brendon Todd</t>
  </si>
  <si>
    <t>T-14</t>
  </si>
  <si>
    <t>Erik Compton</t>
  </si>
  <si>
    <t>Russell Henley</t>
  </si>
  <si>
    <t>Hiroshi Iwata</t>
  </si>
  <si>
    <t>Harris English</t>
  </si>
  <si>
    <t>Scott Langley</t>
  </si>
  <si>
    <t>Jason Gore</t>
  </si>
  <si>
    <t>Rory Sabbatini</t>
  </si>
  <si>
    <t>T-65</t>
  </si>
  <si>
    <t>Sangmoon Bae</t>
  </si>
  <si>
    <t>Ernie Els</t>
  </si>
  <si>
    <t>T-67</t>
  </si>
  <si>
    <t>Andrew Svoboda</t>
  </si>
  <si>
    <t>Bryson Dechambeau</t>
  </si>
  <si>
    <t>Martin Flores</t>
  </si>
  <si>
    <t>Robert Garrigus</t>
  </si>
  <si>
    <t>Jason Bohn</t>
  </si>
  <si>
    <t>Cameron Tringale</t>
  </si>
  <si>
    <t>Freddie Jacobson</t>
  </si>
  <si>
    <t>T-69</t>
  </si>
  <si>
    <t>Jeff Overton</t>
  </si>
  <si>
    <t>T-21</t>
  </si>
  <si>
    <t>Michael Thompson</t>
  </si>
  <si>
    <t>Chris Stroud</t>
  </si>
  <si>
    <t>Spencer Levin</t>
  </si>
  <si>
    <t>Daniel Berger</t>
  </si>
  <si>
    <t>Kevin Stadler</t>
  </si>
  <si>
    <t>Chesson Hadley</t>
  </si>
  <si>
    <t>Ken Duke</t>
  </si>
  <si>
    <t>George Coetzee</t>
  </si>
  <si>
    <t>Troy Merritt</t>
  </si>
  <si>
    <t>Richard H. Lee</t>
  </si>
  <si>
    <t>CUT</t>
  </si>
  <si>
    <t>Jonathan Byrd</t>
  </si>
  <si>
    <t>Carlos Ortiz</t>
  </si>
  <si>
    <t>Justin Hicks</t>
  </si>
  <si>
    <t>Shawn Stefani</t>
  </si>
  <si>
    <t>Kiradech Aphibarnrat</t>
  </si>
  <si>
    <t>T-62</t>
  </si>
  <si>
    <t>Hyung-Sung Kim</t>
  </si>
  <si>
    <t>Nick Watney</t>
  </si>
  <si>
    <t>Peter Malnati</t>
  </si>
  <si>
    <t>Wes Homan</t>
  </si>
  <si>
    <t>Andrew Putnam</t>
  </si>
  <si>
    <t>Ethan Tracy</t>
  </si>
  <si>
    <t>Justin Leonard</t>
  </si>
  <si>
    <t>D.H. Lee</t>
  </si>
  <si>
    <t>Michael Putnam</t>
  </si>
  <si>
    <t>Scott Stallings</t>
  </si>
  <si>
    <t>Zachary Blair</t>
  </si>
  <si>
    <t>Nathan Holman</t>
  </si>
  <si>
    <t>Stuart Appleby</t>
  </si>
  <si>
    <t>Tiger Woods</t>
  </si>
  <si>
    <t>Josh Teater</t>
  </si>
  <si>
    <t>John Hahn</t>
  </si>
  <si>
    <t>Mark Wilson</t>
  </si>
  <si>
    <t>T-75</t>
  </si>
  <si>
    <t>Andres Gonzales</t>
  </si>
  <si>
    <t>Scott Pinckney</t>
  </si>
  <si>
    <t>Chez Reavie</t>
  </si>
  <si>
    <t>Gonzalo Fernandez-Castano</t>
  </si>
  <si>
    <t>Steve Wheatcroft</t>
  </si>
  <si>
    <t>Kenny Perry</t>
  </si>
  <si>
    <t>Richard Sterne</t>
  </si>
  <si>
    <t>Y.E. Yang</t>
  </si>
  <si>
    <t>Mark Hubbard</t>
  </si>
  <si>
    <t>Will MacKenzie</t>
  </si>
  <si>
    <t>Jhonattan Vegas</t>
  </si>
  <si>
    <t>Tim Clark</t>
  </si>
  <si>
    <t>Andrew Loupe</t>
  </si>
  <si>
    <t>Angel Cabrera</t>
  </si>
  <si>
    <t>WD</t>
  </si>
  <si>
    <t>Davis Love III</t>
  </si>
  <si>
    <t>Seung-Yul Noh</t>
  </si>
  <si>
    <t>HOLE</t>
  </si>
  <si>
    <t>PAR</t>
  </si>
  <si>
    <t>YARDS</t>
  </si>
  <si>
    <t>AVG. SCORE</t>
  </si>
  <si>
    <t>EAGLES</t>
  </si>
  <si>
    <t>BIRDIES</t>
  </si>
  <si>
    <t>PARS</t>
  </si>
  <si>
    <t>BOGEYS</t>
  </si>
  <si>
    <t>DOUBLES</t>
  </si>
  <si>
    <t>OTHER</t>
  </si>
  <si>
    <t>To Par</t>
  </si>
  <si>
    <t>DK Pts</t>
  </si>
  <si>
    <t>DK %</t>
  </si>
  <si>
    <t>Mike Weir</t>
  </si>
  <si>
    <t>Brice Garnett</t>
  </si>
  <si>
    <t>Woody Austin</t>
  </si>
  <si>
    <t>Nicolas Colsaerts</t>
  </si>
  <si>
    <t>Robert Allenby</t>
  </si>
  <si>
    <t>John Peterson</t>
  </si>
  <si>
    <t>Bryce Molder</t>
  </si>
  <si>
    <t>TOT</t>
  </si>
  <si>
    <t>Trevor Immelman</t>
  </si>
  <si>
    <t>Nicholas Thompson</t>
  </si>
  <si>
    <t>Colt Knost</t>
  </si>
  <si>
    <t>Timothy Crouch</t>
  </si>
  <si>
    <t>Justin Lower</t>
  </si>
  <si>
    <t>Brian Davis</t>
  </si>
  <si>
    <t>Branden Grace</t>
  </si>
  <si>
    <t>Gunn Yang</t>
  </si>
  <si>
    <t>Derek Ernst</t>
  </si>
  <si>
    <t>Bradley Neil</t>
  </si>
  <si>
    <t>DQ</t>
  </si>
  <si>
    <t>R2</t>
  </si>
  <si>
    <t>R3</t>
  </si>
  <si>
    <t>Final</t>
  </si>
  <si>
    <t>FD Sal</t>
  </si>
  <si>
    <t>Good Drive%</t>
  </si>
  <si>
    <t>Scrambling</t>
  </si>
  <si>
    <t>Par 4 Scoring</t>
  </si>
  <si>
    <t>T5</t>
  </si>
  <si>
    <t>T6</t>
  </si>
  <si>
    <t>T2</t>
  </si>
  <si>
    <t>Position</t>
  </si>
  <si>
    <t>GameInfo</t>
  </si>
  <si>
    <t>AvgPointsPerGame</t>
  </si>
  <si>
    <t>teamAbbrev</t>
  </si>
  <si>
    <t>G</t>
  </si>
  <si>
    <t>Golf@Golf 06:00AM ET</t>
  </si>
  <si>
    <t>Golf</t>
  </si>
  <si>
    <t>T10</t>
  </si>
  <si>
    <t>T45</t>
  </si>
  <si>
    <t>T51</t>
  </si>
  <si>
    <t>T53</t>
  </si>
  <si>
    <t>T11</t>
  </si>
  <si>
    <t>T8</t>
  </si>
  <si>
    <t>Avg FPPT</t>
  </si>
  <si>
    <t>Sergio Garcia</t>
  </si>
  <si>
    <t>T12</t>
  </si>
  <si>
    <t>Rafa Cabrera-Bello</t>
  </si>
  <si>
    <t>T22</t>
  </si>
  <si>
    <t>T29</t>
  </si>
  <si>
    <t>Billy Hurley</t>
  </si>
  <si>
    <t>Cheng-Tsung Pan</t>
  </si>
  <si>
    <t>Harold Varner</t>
  </si>
  <si>
    <t>T1</t>
  </si>
  <si>
    <t>Id</t>
  </si>
  <si>
    <t>First Name</t>
  </si>
  <si>
    <t>Nickname</t>
  </si>
  <si>
    <t>Last Name</t>
  </si>
  <si>
    <t>FPPG</t>
  </si>
  <si>
    <t>Played</t>
  </si>
  <si>
    <t>Game</t>
  </si>
  <si>
    <t>Team</t>
  </si>
  <si>
    <t>Opponent</t>
  </si>
  <si>
    <t>Injury Indicator</t>
  </si>
  <si>
    <t>Injury Details</t>
  </si>
  <si>
    <t>T4</t>
  </si>
  <si>
    <t>19526-78289</t>
  </si>
  <si>
    <t>Dustin</t>
  </si>
  <si>
    <t>Johnson</t>
  </si>
  <si>
    <t>19526-78707</t>
  </si>
  <si>
    <t>Jon</t>
  </si>
  <si>
    <t>Rahm</t>
  </si>
  <si>
    <t>19526-77997</t>
  </si>
  <si>
    <t>Jason</t>
  </si>
  <si>
    <t>Day</t>
  </si>
  <si>
    <t>19526-78833</t>
  </si>
  <si>
    <t>Jordan</t>
  </si>
  <si>
    <t>Spieth</t>
  </si>
  <si>
    <t>19526-78508</t>
  </si>
  <si>
    <t>Hideki</t>
  </si>
  <si>
    <t>Matsuyama</t>
  </si>
  <si>
    <t>19526-78780</t>
  </si>
  <si>
    <t>Adam</t>
  </si>
  <si>
    <t>Scott</t>
  </si>
  <si>
    <t>19526-78382</t>
  </si>
  <si>
    <t>Matt</t>
  </si>
  <si>
    <t>Kuchar</t>
  </si>
  <si>
    <t>19526-78367</t>
  </si>
  <si>
    <t>Brooks</t>
  </si>
  <si>
    <t>Koepka</t>
  </si>
  <si>
    <t>19526-78093</t>
  </si>
  <si>
    <t>Rickie</t>
  </si>
  <si>
    <t>Fowler</t>
  </si>
  <si>
    <t>19526-78547</t>
  </si>
  <si>
    <t>Phil</t>
  </si>
  <si>
    <t>Mickelson</t>
  </si>
  <si>
    <t>19526-78356</t>
  </si>
  <si>
    <t>Kevin</t>
  </si>
  <si>
    <t>Kisner</t>
  </si>
  <si>
    <t>19526-78893</t>
  </si>
  <si>
    <t>Justin</t>
  </si>
  <si>
    <t>Thomas</t>
  </si>
  <si>
    <t>19526-78722</t>
  </si>
  <si>
    <t>Patrick</t>
  </si>
  <si>
    <t>Reed</t>
  </si>
  <si>
    <t>T61</t>
  </si>
  <si>
    <t>T57</t>
  </si>
  <si>
    <t>19526-78078</t>
  </si>
  <si>
    <t>Tony</t>
  </si>
  <si>
    <t>Finau</t>
  </si>
  <si>
    <t>19526-77908</t>
  </si>
  <si>
    <t>Rafa</t>
  </si>
  <si>
    <t>Cabrera Bello</t>
  </si>
  <si>
    <t>19526-78227</t>
  </si>
  <si>
    <t>J.B.</t>
  </si>
  <si>
    <t>Holmes</t>
  </si>
  <si>
    <t>19526-78034</t>
  </si>
  <si>
    <t>Dufner</t>
  </si>
  <si>
    <t>19526-78162</t>
  </si>
  <si>
    <t>Bill</t>
  </si>
  <si>
    <t>Haas</t>
  </si>
  <si>
    <t>19526-78565</t>
  </si>
  <si>
    <t>Ryan</t>
  </si>
  <si>
    <t>Moore</t>
  </si>
  <si>
    <t>19526-78998</t>
  </si>
  <si>
    <t>Gary</t>
  </si>
  <si>
    <t>Woodland</t>
  </si>
  <si>
    <t>19526-78166</t>
  </si>
  <si>
    <t>T20</t>
  </si>
  <si>
    <t>Hadwin</t>
  </si>
  <si>
    <t>T32</t>
  </si>
  <si>
    <t>T18</t>
  </si>
  <si>
    <t>19526-78291</t>
  </si>
  <si>
    <t>Zach</t>
  </si>
  <si>
    <t>19526-78154</t>
  </si>
  <si>
    <t>Emiliano</t>
  </si>
  <si>
    <t>Grillo</t>
  </si>
  <si>
    <t>19526-78858</t>
  </si>
  <si>
    <t>Steve</t>
  </si>
  <si>
    <t>Stricker</t>
  </si>
  <si>
    <t>19526-78223</t>
  </si>
  <si>
    <t>Charley</t>
  </si>
  <si>
    <t>Hoffman</t>
  </si>
  <si>
    <t>19526-78804</t>
  </si>
  <si>
    <t>Webb</t>
  </si>
  <si>
    <t>Simpson</t>
  </si>
  <si>
    <t>19526-77805</t>
  </si>
  <si>
    <t>Byeong Hun</t>
  </si>
  <si>
    <t>An</t>
  </si>
  <si>
    <t>19526-78467</t>
  </si>
  <si>
    <t>Shane</t>
  </si>
  <si>
    <t>Lowry</t>
  </si>
  <si>
    <t>19526-78665</t>
  </si>
  <si>
    <t>Pat</t>
  </si>
  <si>
    <t>Perez</t>
  </si>
  <si>
    <t>19526-78430</t>
  </si>
  <si>
    <t>Marc</t>
  </si>
  <si>
    <t>Leishman</t>
  </si>
  <si>
    <t>19526-78843</t>
  </si>
  <si>
    <t>Brendan</t>
  </si>
  <si>
    <t>T65</t>
  </si>
  <si>
    <t>T48</t>
  </si>
  <si>
    <t>Steele</t>
  </si>
  <si>
    <t>19526-78084</t>
  </si>
  <si>
    <t>Tommy</t>
  </si>
  <si>
    <t>Fleetwood</t>
  </si>
  <si>
    <t>19526-78415</t>
  </si>
  <si>
    <t>Danny</t>
  </si>
  <si>
    <t>Lee</t>
  </si>
  <si>
    <t>19526-78775</t>
  </si>
  <si>
    <t>Ollie</t>
  </si>
  <si>
    <t>Schniederjans</t>
  </si>
  <si>
    <t>19526-77925</t>
  </si>
  <si>
    <t>Bud</t>
  </si>
  <si>
    <t>Cauley</t>
  </si>
  <si>
    <t>19526-78232</t>
  </si>
  <si>
    <t>Billy</t>
  </si>
  <si>
    <t>Horschel</t>
  </si>
  <si>
    <t>19526-77881</t>
  </si>
  <si>
    <t>Keegan</t>
  </si>
  <si>
    <t>Bradley</t>
  </si>
  <si>
    <t>19526-78187</t>
  </si>
  <si>
    <t>Brian</t>
  </si>
  <si>
    <t>Harman</t>
  </si>
  <si>
    <t>19526-78363</t>
  </si>
  <si>
    <t>Russell</t>
  </si>
  <si>
    <t>Knox</t>
  </si>
  <si>
    <t>19526-77934</t>
  </si>
  <si>
    <t>Chappell</t>
  </si>
  <si>
    <t>19526-78779</t>
  </si>
  <si>
    <t>Charl</t>
  </si>
  <si>
    <t>Schwartzel</t>
  </si>
  <si>
    <t>19526-78528</t>
  </si>
  <si>
    <t>William</t>
  </si>
  <si>
    <t>McGirt</t>
  </si>
  <si>
    <t>19526-78606</t>
  </si>
  <si>
    <t>Sean</t>
  </si>
  <si>
    <t>O'Hair</t>
  </si>
  <si>
    <t>19526-78918</t>
  </si>
  <si>
    <t>Tway</t>
  </si>
  <si>
    <t>19526-78675</t>
  </si>
  <si>
    <t>Piercy</t>
  </si>
  <si>
    <t>19526-78960</t>
  </si>
  <si>
    <t>Bubba</t>
  </si>
  <si>
    <t>Watson</t>
  </si>
  <si>
    <t>19526-78346</t>
  </si>
  <si>
    <t>Si Woo</t>
  </si>
  <si>
    <t>Kim</t>
  </si>
  <si>
    <t>19526-78390</t>
  </si>
  <si>
    <t>Martin</t>
  </si>
  <si>
    <t>Laird</t>
  </si>
  <si>
    <t>19526-78919</t>
  </si>
  <si>
    <t>Peter</t>
  </si>
  <si>
    <t>Uihlein</t>
  </si>
  <si>
    <t>19526-79435</t>
  </si>
  <si>
    <t>Cantlay</t>
  </si>
  <si>
    <t>T41</t>
  </si>
  <si>
    <t>19526-77951</t>
  </si>
  <si>
    <t>Stewart</t>
  </si>
  <si>
    <t>Cink</t>
  </si>
  <si>
    <t>19526-78355</t>
  </si>
  <si>
    <t>Chris</t>
  </si>
  <si>
    <t>Kirk</t>
  </si>
  <si>
    <t>19526-78106</t>
  </si>
  <si>
    <t>Jim</t>
  </si>
  <si>
    <t>Furyk</t>
  </si>
  <si>
    <t>19526-78135</t>
  </si>
  <si>
    <t>Lucas</t>
  </si>
  <si>
    <t>Glover</t>
  </si>
  <si>
    <t>19526-78020</t>
  </si>
  <si>
    <t>Luke</t>
  </si>
  <si>
    <t>Donald</t>
  </si>
  <si>
    <t>19526-78815</t>
  </si>
  <si>
    <t>Cameron</t>
  </si>
  <si>
    <t>Smith</t>
  </si>
  <si>
    <t>19526-78310</t>
  </si>
  <si>
    <t>Sung</t>
  </si>
  <si>
    <t>Kang</t>
  </si>
  <si>
    <t>19526-78359</t>
  </si>
  <si>
    <t>Soren</t>
  </si>
  <si>
    <t>Kjeldsen</t>
  </si>
  <si>
    <t>19526-77894</t>
  </si>
  <si>
    <t>Brown</t>
  </si>
  <si>
    <t>19526-78081</t>
  </si>
  <si>
    <t>Ross</t>
  </si>
  <si>
    <t>Fisher</t>
  </si>
  <si>
    <t>19526-78831</t>
  </si>
  <si>
    <t>J.J.</t>
  </si>
  <si>
    <t>Spaun</t>
  </si>
  <si>
    <t>19526-78449</t>
  </si>
  <si>
    <t>David</t>
  </si>
  <si>
    <t>Lingmerth</t>
  </si>
  <si>
    <t>19526-78224</t>
  </si>
  <si>
    <t>Morgan</t>
  </si>
  <si>
    <t>Hoffmann</t>
  </si>
  <si>
    <t>19526-78009</t>
  </si>
  <si>
    <t>Graham</t>
  </si>
  <si>
    <t>DeLaet</t>
  </si>
  <si>
    <t>19526-78320</t>
  </si>
  <si>
    <t>Smylie</t>
  </si>
  <si>
    <t>Kaufman</t>
  </si>
  <si>
    <t>19526-78841</t>
  </si>
  <si>
    <t>Kyle</t>
  </si>
  <si>
    <t>Stanley</t>
  </si>
  <si>
    <t>19526-78465</t>
  </si>
  <si>
    <t>Jamie</t>
  </si>
  <si>
    <t>Lovemark</t>
  </si>
  <si>
    <t>19526-78255</t>
  </si>
  <si>
    <t>Yuta</t>
  </si>
  <si>
    <t>Ikeda</t>
  </si>
  <si>
    <t>19526-78890</t>
  </si>
  <si>
    <t>Vaughn</t>
  </si>
  <si>
    <t>Taylor</t>
  </si>
  <si>
    <t>19526-78869</t>
  </si>
  <si>
    <t>Daniel</t>
  </si>
  <si>
    <t>Summerhays</t>
  </si>
  <si>
    <t>19526-77867</t>
  </si>
  <si>
    <t>Jonas</t>
  </si>
  <si>
    <t>Blixt</t>
  </si>
  <si>
    <t>19526-78451</t>
  </si>
  <si>
    <t>List</t>
  </si>
  <si>
    <t>19526-78249</t>
  </si>
  <si>
    <t>Hurley III</t>
  </si>
  <si>
    <t>19526-78874</t>
  </si>
  <si>
    <t>Hudson</t>
  </si>
  <si>
    <t>Swafford</t>
  </si>
  <si>
    <t>19526-78169</t>
  </si>
  <si>
    <t>James</t>
  </si>
  <si>
    <t>Hahn</t>
  </si>
  <si>
    <t>19526-78857</t>
  </si>
  <si>
    <t>Streelman</t>
  </si>
  <si>
    <t>19526-78389</t>
  </si>
  <si>
    <t>Anirban</t>
  </si>
  <si>
    <t>Lahiri</t>
  </si>
  <si>
    <t>19526-78935</t>
  </si>
  <si>
    <t>Harold</t>
  </si>
  <si>
    <t>Varner III</t>
  </si>
  <si>
    <t>19526-78243</t>
  </si>
  <si>
    <t>Mackenzie</t>
  </si>
  <si>
    <t>Hughes</t>
  </si>
  <si>
    <t>19526-78500</t>
  </si>
  <si>
    <t>Ben</t>
  </si>
  <si>
    <t>19526-77862</t>
  </si>
  <si>
    <t>Zac</t>
  </si>
  <si>
    <t>Blair</t>
  </si>
  <si>
    <t>19526-78889</t>
  </si>
  <si>
    <t>Nick</t>
  </si>
  <si>
    <t>19526-78195</t>
  </si>
  <si>
    <t>Hearn</t>
  </si>
  <si>
    <t>19526-78344</t>
  </si>
  <si>
    <t>Michael</t>
  </si>
  <si>
    <t>19526-78358</t>
  </si>
  <si>
    <t>Patton</t>
  </si>
  <si>
    <t>Kizzire</t>
  </si>
  <si>
    <t>19526-78723</t>
  </si>
  <si>
    <t>Reifers</t>
  </si>
  <si>
    <t>19526-78739</t>
  </si>
  <si>
    <t>Rodgers</t>
  </si>
  <si>
    <t>19526-77836</t>
  </si>
  <si>
    <t>Ricky</t>
  </si>
  <si>
    <t>Barnes</t>
  </si>
  <si>
    <t>19526-78372</t>
  </si>
  <si>
    <t>Kokrak</t>
  </si>
  <si>
    <t>19526-78942</t>
  </si>
  <si>
    <t>Camilo</t>
  </si>
  <si>
    <t>Villegas</t>
  </si>
  <si>
    <t>19526-78488</t>
  </si>
  <si>
    <t>Hunter</t>
  </si>
  <si>
    <t>Mahan</t>
  </si>
  <si>
    <t>19526-77823</t>
  </si>
  <si>
    <t>Aaron</t>
  </si>
  <si>
    <t>Baddeley</t>
  </si>
  <si>
    <t>T33</t>
  </si>
  <si>
    <t>T24</t>
  </si>
  <si>
    <t>19526-78378</t>
  </si>
  <si>
    <t>Kelly</t>
  </si>
  <si>
    <t>Kraft</t>
  </si>
  <si>
    <t>19526-78137</t>
  </si>
  <si>
    <t>Fabian</t>
  </si>
  <si>
    <t>Gomez</t>
  </si>
  <si>
    <t>19526-77948</t>
  </si>
  <si>
    <t>K.J.</t>
  </si>
  <si>
    <t>Choi</t>
  </si>
  <si>
    <t>19526-78471</t>
  </si>
  <si>
    <t>Curtis</t>
  </si>
  <si>
    <t>Luck</t>
  </si>
  <si>
    <t>19526-78141</t>
  </si>
  <si>
    <t>Retief</t>
  </si>
  <si>
    <t>Goosen</t>
  </si>
  <si>
    <t>19526-78763</t>
  </si>
  <si>
    <t>Sam</t>
  </si>
  <si>
    <t>Saunders</t>
  </si>
  <si>
    <t>19526-78637</t>
  </si>
  <si>
    <t>Rod</t>
  </si>
  <si>
    <t>Pampling</t>
  </si>
  <si>
    <t>19526-78684</t>
  </si>
  <si>
    <t>D.A.</t>
  </si>
  <si>
    <t>Points</t>
  </si>
  <si>
    <t>19526-78212</t>
  </si>
  <si>
    <t>Herman</t>
  </si>
  <si>
    <t>19526-78749</t>
  </si>
  <si>
    <t>Ruffels</t>
  </si>
  <si>
    <t>T25</t>
  </si>
  <si>
    <t>T67</t>
  </si>
  <si>
    <t>19526-78582</t>
  </si>
  <si>
    <t>Grayson</t>
  </si>
  <si>
    <t>Murray</t>
  </si>
  <si>
    <t>19526-78862</t>
  </si>
  <si>
    <t>Stuard</t>
  </si>
  <si>
    <t>19526-77923</t>
  </si>
  <si>
    <t>Roberto</t>
  </si>
  <si>
    <t>Castro</t>
  </si>
  <si>
    <t>19526-77927</t>
  </si>
  <si>
    <t>Alex</t>
  </si>
  <si>
    <t>Cejka</t>
  </si>
  <si>
    <t>19526-78806</t>
  </si>
  <si>
    <t>Vijay</t>
  </si>
  <si>
    <t>Singh</t>
  </si>
  <si>
    <t>19526-78149</t>
  </si>
  <si>
    <t>Gregory</t>
  </si>
  <si>
    <t>19526-78151</t>
  </si>
  <si>
    <t>Matthew</t>
  </si>
  <si>
    <t>Griffin</t>
  </si>
  <si>
    <t>19526-77816</t>
  </si>
  <si>
    <t>Armour</t>
  </si>
  <si>
    <t>19526-78638</t>
  </si>
  <si>
    <t>C.T.</t>
  </si>
  <si>
    <t>Pan</t>
  </si>
  <si>
    <t>19526-78188</t>
  </si>
  <si>
    <t>Padraig</t>
  </si>
  <si>
    <t>Harrington</t>
  </si>
  <si>
    <t>19526-78263</t>
  </si>
  <si>
    <t>Ryo</t>
  </si>
  <si>
    <t>Ishikawa</t>
  </si>
  <si>
    <t>Brandt Snedeker</t>
  </si>
  <si>
    <t>19526-77878</t>
  </si>
  <si>
    <t>Steven</t>
  </si>
  <si>
    <t>Bowditch</t>
  </si>
  <si>
    <t>19526-78673</t>
  </si>
  <si>
    <t>Carl</t>
  </si>
  <si>
    <t>Pettersson</t>
  </si>
  <si>
    <t>19526-78946</t>
  </si>
  <si>
    <t>Wagner</t>
  </si>
  <si>
    <t>19526-77929</t>
  </si>
  <si>
    <t>Greg</t>
  </si>
  <si>
    <t>Chalmers</t>
  </si>
  <si>
    <t>19526-77960</t>
  </si>
  <si>
    <t>Brett</t>
  </si>
  <si>
    <t>Coletta</t>
  </si>
  <si>
    <t>19526-78000</t>
  </si>
  <si>
    <t>Brendon</t>
  </si>
  <si>
    <t>de Jonge</t>
  </si>
  <si>
    <t>19526-78060</t>
  </si>
  <si>
    <t>Every</t>
  </si>
  <si>
    <t>Wesley Bryan</t>
  </si>
  <si>
    <t>T69</t>
  </si>
  <si>
    <t>T34</t>
  </si>
  <si>
    <t>Chad Campbell</t>
  </si>
  <si>
    <t>Cameron Percy</t>
  </si>
  <si>
    <t>T63</t>
  </si>
  <si>
    <t>J.T. Poston</t>
  </si>
  <si>
    <t>T70</t>
  </si>
  <si>
    <t>T7</t>
  </si>
  <si>
    <t>Brian Gay</t>
  </si>
  <si>
    <t>Xander Schauffele</t>
  </si>
  <si>
    <t>Ryan Blaum</t>
  </si>
  <si>
    <t>T13</t>
  </si>
  <si>
    <t>Graeme McDowell</t>
  </si>
  <si>
    <t>T15</t>
  </si>
  <si>
    <t>Boo Weekley</t>
  </si>
  <si>
    <t>Blayne Barber</t>
  </si>
  <si>
    <t>Whee Kim</t>
  </si>
  <si>
    <t>Brandon Hagy</t>
  </si>
  <si>
    <t>Ryan Palmer</t>
  </si>
  <si>
    <t>T71</t>
  </si>
  <si>
    <t>Bryson DeChambeau</t>
  </si>
  <si>
    <t>Cody Gribble</t>
  </si>
  <si>
    <t>J.J. Henry</t>
  </si>
  <si>
    <t>Dominic Bozzelli</t>
  </si>
  <si>
    <t>Tyrone Van Aswegen</t>
  </si>
  <si>
    <t>Derek Fathauer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</si>
</sst>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m/d"/>
    <numFmt numFmtId="166" formatCode="#,##0.0"/>
    <numFmt numFmtId="167" formatCode="&quot;$&quot;#,##0.00"/>
  </numFmts>
  <fonts count="11">
    <font>
      <sz val="10.0"/>
      <color rgb="FF000000"/>
      <name val="Arial"/>
    </font>
    <font>
      <color rgb="FFFFFFFF"/>
    </font>
    <font>
      <sz val="12.0"/>
      <color rgb="FFFFFFFF"/>
      <name val="Arial"/>
    </font>
    <font/>
    <font>
      <sz val="12.0"/>
      <name val="Arial"/>
    </font>
    <font>
      <sz val="12.0"/>
      <color rgb="FF000000"/>
      <name val="Arial"/>
    </font>
    <font>
      <sz val="12.0"/>
      <color rgb="FFFFFFFF"/>
    </font>
    <font>
      <sz val="12.0"/>
    </font>
    <font>
      <sz val="8.0"/>
      <color rgb="FFFFFFFF"/>
      <name val="Arial"/>
    </font>
    <font>
      <sz val="8.0"/>
      <name val="Arial"/>
    </font>
    <font>
      <b/>
    </font>
  </fonts>
  <fills count="292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E67C73"/>
        <bgColor rgb="FFE67C73"/>
      </patternFill>
    </fill>
    <fill>
      <patternFill patternType="solid">
        <fgColor rgb="FFE78072"/>
        <bgColor rgb="FFE78072"/>
      </patternFill>
    </fill>
    <fill>
      <patternFill patternType="solid">
        <fgColor rgb="FFD1CF70"/>
        <bgColor rgb="FFD1CF70"/>
      </patternFill>
    </fill>
    <fill>
      <patternFill patternType="solid">
        <fgColor rgb="FF80C281"/>
        <bgColor rgb="FF80C281"/>
      </patternFill>
    </fill>
    <fill>
      <patternFill patternType="solid">
        <fgColor rgb="FF94C57C"/>
        <bgColor rgb="FF94C57C"/>
      </patternFill>
    </fill>
    <fill>
      <patternFill patternType="solid">
        <fgColor rgb="FF57BB8A"/>
        <bgColor rgb="FF57BB8A"/>
      </patternFill>
    </fill>
    <fill>
      <patternFill patternType="solid">
        <fgColor rgb="FF75C083"/>
        <bgColor rgb="FF75C083"/>
      </patternFill>
    </fill>
    <fill>
      <patternFill patternType="solid">
        <fgColor rgb="FFEE986F"/>
        <bgColor rgb="FFEE986F"/>
      </patternFill>
    </fill>
    <fill>
      <patternFill patternType="solid">
        <fgColor rgb="FFEF9C6E"/>
        <bgColor rgb="FFEF9C6E"/>
      </patternFill>
    </fill>
    <fill>
      <patternFill patternType="solid">
        <fgColor rgb="FF97C67C"/>
        <bgColor rgb="FF97C67C"/>
      </patternFill>
    </fill>
    <fill>
      <patternFill patternType="solid">
        <fgColor rgb="FF82C280"/>
        <bgColor rgb="FF82C280"/>
      </patternFill>
    </fill>
    <fill>
      <patternFill patternType="solid">
        <fgColor rgb="FF6FBF85"/>
        <bgColor rgb="FF6FBF85"/>
      </patternFill>
    </fill>
    <fill>
      <patternFill patternType="solid">
        <fgColor rgb="FF7CC182"/>
        <bgColor rgb="FF7CC182"/>
      </patternFill>
    </fill>
    <fill>
      <patternFill patternType="solid">
        <fgColor rgb="FFD9D06E"/>
        <bgColor rgb="FFD9D06E"/>
      </patternFill>
    </fill>
    <fill>
      <patternFill patternType="solid">
        <fgColor rgb="FF5CBC89"/>
        <bgColor rgb="FF5CBC89"/>
      </patternFill>
    </fill>
    <fill>
      <patternFill patternType="solid">
        <fgColor rgb="FFF4C7C3"/>
        <bgColor rgb="FFF4C7C3"/>
      </patternFill>
    </fill>
    <fill>
      <patternFill patternType="solid">
        <fgColor rgb="FFF5B06B"/>
        <bgColor rgb="FFF5B06B"/>
      </patternFill>
    </fill>
    <fill>
      <patternFill patternType="solid">
        <fgColor rgb="FFFDCE67"/>
        <bgColor rgb="FFFDCE67"/>
      </patternFill>
    </fill>
    <fill>
      <patternFill patternType="solid">
        <fgColor rgb="FF60BD88"/>
        <bgColor rgb="FF60BD88"/>
      </patternFill>
    </fill>
    <fill>
      <patternFill patternType="solid">
        <fgColor rgb="FFBACB74"/>
        <bgColor rgb="FFBACB74"/>
      </patternFill>
    </fill>
    <fill>
      <patternFill patternType="solid">
        <fgColor rgb="FF8EC37F"/>
        <bgColor rgb="FF8EC37F"/>
      </patternFill>
    </fill>
    <fill>
      <patternFill patternType="solid">
        <fgColor rgb="FFC9CE71"/>
        <bgColor rgb="FFC9CE71"/>
      </patternFill>
    </fill>
    <fill>
      <patternFill patternType="solid">
        <fgColor rgb="FF5DBC88"/>
        <bgColor rgb="FF5DBC88"/>
      </patternFill>
    </fill>
    <fill>
      <patternFill patternType="solid">
        <fgColor rgb="FFFFE599"/>
        <bgColor rgb="FFFFE599"/>
      </patternFill>
    </fill>
    <fill>
      <patternFill patternType="solid">
        <fgColor rgb="FFF9CB9C"/>
        <bgColor rgb="FFF9CB9C"/>
      </patternFill>
    </fill>
    <fill>
      <patternFill patternType="solid">
        <fgColor rgb="FFF2A66C"/>
        <bgColor rgb="FFF2A66C"/>
      </patternFill>
    </fill>
    <fill>
      <patternFill patternType="solid">
        <fgColor rgb="FFF8BC69"/>
        <bgColor rgb="FFF8BC69"/>
      </patternFill>
    </fill>
    <fill>
      <patternFill patternType="solid">
        <fgColor rgb="FF9DC77B"/>
        <bgColor rgb="FF9DC77B"/>
      </patternFill>
    </fill>
    <fill>
      <patternFill patternType="solid">
        <fgColor rgb="FF5BBC89"/>
        <bgColor rgb="FF5BBC89"/>
      </patternFill>
    </fill>
    <fill>
      <patternFill patternType="solid">
        <fgColor rgb="FFB4C977"/>
        <bgColor rgb="FFB4C977"/>
      </patternFill>
    </fill>
    <fill>
      <patternFill patternType="solid">
        <fgColor rgb="FFC2CD73"/>
        <bgColor rgb="FFC2CD73"/>
      </patternFill>
    </fill>
    <fill>
      <patternFill patternType="solid">
        <fgColor rgb="FF6CBF85"/>
        <bgColor rgb="FF6CBF85"/>
      </patternFill>
    </fill>
    <fill>
      <patternFill patternType="solid">
        <fgColor rgb="FFE77E72"/>
        <bgColor rgb="FFE77E72"/>
      </patternFill>
    </fill>
    <fill>
      <patternFill patternType="solid">
        <fgColor rgb="FF99C67B"/>
        <bgColor rgb="FF99C67B"/>
      </patternFill>
    </fill>
    <fill>
      <patternFill patternType="solid">
        <fgColor rgb="FFFDD167"/>
        <bgColor rgb="FFFDD167"/>
      </patternFill>
    </fill>
    <fill>
      <patternFill patternType="solid">
        <fgColor rgb="FF72C084"/>
        <bgColor rgb="FF72C084"/>
      </patternFill>
    </fill>
    <fill>
      <patternFill patternType="solid">
        <fgColor rgb="FFF8BD69"/>
        <bgColor rgb="FFF8BD69"/>
      </patternFill>
    </fill>
    <fill>
      <patternFill patternType="solid">
        <fgColor rgb="FFFDCC67"/>
        <bgColor rgb="FFFDCC67"/>
      </patternFill>
    </fill>
    <fill>
      <patternFill patternType="solid">
        <fgColor rgb="FF79C182"/>
        <bgColor rgb="FF79C182"/>
      </patternFill>
    </fill>
    <fill>
      <patternFill patternType="solid">
        <fgColor rgb="FFB2CA76"/>
        <bgColor rgb="FFB2CA76"/>
      </patternFill>
    </fill>
    <fill>
      <patternFill patternType="solid">
        <fgColor rgb="FFF5D568"/>
        <bgColor rgb="FFF5D568"/>
      </patternFill>
    </fill>
    <fill>
      <patternFill patternType="solid">
        <fgColor rgb="FFC6CD72"/>
        <bgColor rgb="FFC6CD72"/>
      </patternFill>
    </fill>
    <fill>
      <patternFill patternType="solid">
        <fgColor rgb="FF74C083"/>
        <bgColor rgb="FF74C083"/>
      </patternFill>
    </fill>
    <fill>
      <patternFill patternType="solid">
        <fgColor rgb="FFE88372"/>
        <bgColor rgb="FFE88372"/>
      </patternFill>
    </fill>
    <fill>
      <patternFill patternType="solid">
        <fgColor rgb="FFEC926F"/>
        <bgColor rgb="FFEC926F"/>
      </patternFill>
    </fill>
    <fill>
      <patternFill patternType="solid">
        <fgColor rgb="FF94C57D"/>
        <bgColor rgb="FF94C57D"/>
      </patternFill>
    </fill>
    <fill>
      <patternFill patternType="solid">
        <fgColor rgb="FFE1D26C"/>
        <bgColor rgb="FFE1D26C"/>
      </patternFill>
    </fill>
    <fill>
      <patternFill patternType="solid">
        <fgColor rgb="FFB7CB75"/>
        <bgColor rgb="FFB7CB75"/>
      </patternFill>
    </fill>
    <fill>
      <patternFill patternType="solid">
        <fgColor rgb="FF76C083"/>
        <bgColor rgb="FF76C083"/>
      </patternFill>
    </fill>
    <fill>
      <patternFill patternType="solid">
        <fgColor rgb="FFF0A06D"/>
        <bgColor rgb="FFF0A06D"/>
      </patternFill>
    </fill>
    <fill>
      <patternFill patternType="solid">
        <fgColor rgb="FFF7B76A"/>
        <bgColor rgb="FFF7B76A"/>
      </patternFill>
    </fill>
    <fill>
      <patternFill patternType="solid">
        <fgColor rgb="FFB9CB75"/>
        <bgColor rgb="FFB9CB75"/>
      </patternFill>
    </fill>
    <fill>
      <patternFill patternType="solid">
        <fgColor rgb="FF9CC77B"/>
        <bgColor rgb="FF9CC77B"/>
      </patternFill>
    </fill>
    <fill>
      <patternFill patternType="solid">
        <fgColor rgb="FFFED567"/>
        <bgColor rgb="FFFED567"/>
      </patternFill>
    </fill>
    <fill>
      <patternFill patternType="solid">
        <fgColor rgb="FFABC978"/>
        <bgColor rgb="FFABC978"/>
      </patternFill>
    </fill>
    <fill>
      <patternFill patternType="solid">
        <fgColor rgb="FF7EC281"/>
        <bgColor rgb="FF7EC281"/>
      </patternFill>
    </fill>
    <fill>
      <patternFill patternType="solid">
        <fgColor rgb="FFFCCB67"/>
        <bgColor rgb="FFFCCB67"/>
      </patternFill>
    </fill>
    <fill>
      <patternFill patternType="solid">
        <fgColor rgb="FFABC878"/>
        <bgColor rgb="FFABC878"/>
      </patternFill>
    </fill>
    <fill>
      <patternFill patternType="solid">
        <fgColor rgb="FF9EC77A"/>
        <bgColor rgb="FF9EC77A"/>
      </patternFill>
    </fill>
    <fill>
      <patternFill patternType="solid">
        <fgColor rgb="FFDCD16D"/>
        <bgColor rgb="FFDCD16D"/>
      </patternFill>
    </fill>
    <fill>
      <patternFill patternType="solid">
        <fgColor rgb="FFF5B16B"/>
        <bgColor rgb="FFF5B16B"/>
      </patternFill>
    </fill>
    <fill>
      <patternFill patternType="solid">
        <fgColor rgb="FFB1CA76"/>
        <bgColor rgb="FFB1CA76"/>
      </patternFill>
    </fill>
    <fill>
      <patternFill patternType="solid">
        <fgColor rgb="FFD2CF6F"/>
        <bgColor rgb="FFD2CF6F"/>
      </patternFill>
    </fill>
    <fill>
      <patternFill patternType="solid">
        <fgColor rgb="FFEDD469"/>
        <bgColor rgb="FFEDD469"/>
      </patternFill>
    </fill>
    <fill>
      <patternFill patternType="solid">
        <fgColor rgb="FF69BD87"/>
        <bgColor rgb="FF69BD87"/>
      </patternFill>
    </fill>
    <fill>
      <patternFill patternType="solid">
        <fgColor rgb="FFC0CC73"/>
        <bgColor rgb="FFC0CC73"/>
      </patternFill>
    </fill>
    <fill>
      <patternFill patternType="solid">
        <fgColor rgb="FF85C380"/>
        <bgColor rgb="FF85C380"/>
      </patternFill>
    </fill>
    <fill>
      <patternFill patternType="solid">
        <fgColor rgb="FFF2A56D"/>
        <bgColor rgb="FFF2A56D"/>
      </patternFill>
    </fill>
    <fill>
      <patternFill patternType="solid">
        <fgColor rgb="FFE5D26B"/>
        <bgColor rgb="FFE5D26B"/>
      </patternFill>
    </fill>
    <fill>
      <patternFill patternType="solid">
        <fgColor rgb="FF87C37F"/>
        <bgColor rgb="FF87C37F"/>
      </patternFill>
    </fill>
    <fill>
      <patternFill patternType="solid">
        <fgColor rgb="FFA1C77A"/>
        <bgColor rgb="FFA1C77A"/>
      </patternFill>
    </fill>
    <fill>
      <patternFill patternType="solid">
        <fgColor rgb="FFEED469"/>
        <bgColor rgb="FFEED469"/>
      </patternFill>
    </fill>
    <fill>
      <patternFill patternType="solid">
        <fgColor rgb="FFD0CF70"/>
        <bgColor rgb="FFD0CF70"/>
      </patternFill>
    </fill>
    <fill>
      <patternFill patternType="solid">
        <fgColor rgb="FFA8C878"/>
        <bgColor rgb="FFA8C878"/>
      </patternFill>
    </fill>
    <fill>
      <patternFill patternType="solid">
        <fgColor rgb="FFC6CC73"/>
        <bgColor rgb="FFC6CC73"/>
      </patternFill>
    </fill>
    <fill>
      <patternFill patternType="solid">
        <fgColor rgb="FF95C57C"/>
        <bgColor rgb="FF95C57C"/>
      </patternFill>
    </fill>
    <fill>
      <patternFill patternType="solid">
        <fgColor rgb="FFFCCA67"/>
        <bgColor rgb="FFFCCA67"/>
      </patternFill>
    </fill>
    <fill>
      <patternFill patternType="solid">
        <fgColor rgb="FFF9D567"/>
        <bgColor rgb="FFF9D567"/>
      </patternFill>
    </fill>
    <fill>
      <patternFill patternType="solid">
        <fgColor rgb="FFEAD36A"/>
        <bgColor rgb="FFEAD36A"/>
      </patternFill>
    </fill>
    <fill>
      <patternFill patternType="solid">
        <fgColor rgb="FFF6B36B"/>
        <bgColor rgb="FFF6B36B"/>
      </patternFill>
    </fill>
    <fill>
      <patternFill patternType="solid">
        <fgColor rgb="FFE9D36A"/>
        <bgColor rgb="FFE9D36A"/>
      </patternFill>
    </fill>
    <fill>
      <patternFill patternType="solid">
        <fgColor rgb="FFD4D06F"/>
        <bgColor rgb="FFD4D06F"/>
      </patternFill>
    </fill>
    <fill>
      <patternFill patternType="solid">
        <fgColor rgb="FF9AC67B"/>
        <bgColor rgb="FF9AC67B"/>
      </patternFill>
    </fill>
    <fill>
      <patternFill patternType="solid">
        <fgColor rgb="FFD7CF6F"/>
        <bgColor rgb="FFD7CF6F"/>
      </patternFill>
    </fill>
    <fill>
      <patternFill patternType="solid">
        <fgColor rgb="FFC7CD72"/>
        <bgColor rgb="FFC7CD72"/>
      </patternFill>
    </fill>
    <fill>
      <patternFill patternType="solid">
        <fgColor rgb="FFADC977"/>
        <bgColor rgb="FFADC977"/>
      </patternFill>
    </fill>
    <fill>
      <patternFill patternType="solid">
        <fgColor rgb="FFE4D26B"/>
        <bgColor rgb="FFE4D26B"/>
      </patternFill>
    </fill>
    <fill>
      <patternFill patternType="solid">
        <fgColor rgb="FFFFD666"/>
        <bgColor rgb="FFFFD666"/>
      </patternFill>
    </fill>
    <fill>
      <patternFill patternType="solid">
        <fgColor rgb="FFF7D468"/>
        <bgColor rgb="FFF7D468"/>
      </patternFill>
    </fill>
    <fill>
      <patternFill patternType="solid">
        <fgColor rgb="FF73BF84"/>
        <bgColor rgb="FF73BF84"/>
      </patternFill>
    </fill>
    <fill>
      <patternFill patternType="solid">
        <fgColor rgb="FF7DC281"/>
        <bgColor rgb="FF7DC281"/>
      </patternFill>
    </fill>
    <fill>
      <patternFill patternType="solid">
        <fgColor rgb="FFBECC73"/>
        <bgColor rgb="FFBECC73"/>
      </patternFill>
    </fill>
    <fill>
      <patternFill patternType="solid">
        <fgColor rgb="FFF1D469"/>
        <bgColor rgb="FFF1D469"/>
      </patternFill>
    </fill>
    <fill>
      <patternFill patternType="solid">
        <fgColor rgb="FFF8BB69"/>
        <bgColor rgb="FFF8BB69"/>
      </patternFill>
    </fill>
    <fill>
      <patternFill patternType="solid">
        <fgColor rgb="FFD8D06E"/>
        <bgColor rgb="FFD8D06E"/>
      </patternFill>
    </fill>
    <fill>
      <patternFill patternType="solid">
        <fgColor rgb="FFFED467"/>
        <bgColor rgb="FFFED467"/>
      </patternFill>
    </fill>
    <fill>
      <patternFill patternType="solid">
        <fgColor rgb="FFFFD366"/>
        <bgColor rgb="FFFFD366"/>
      </patternFill>
    </fill>
    <fill>
      <patternFill patternType="solid">
        <fgColor rgb="FFF8D567"/>
        <bgColor rgb="FFF8D567"/>
      </patternFill>
    </fill>
    <fill>
      <patternFill patternType="solid">
        <fgColor rgb="FFBCCC74"/>
        <bgColor rgb="FFBCCC74"/>
      </patternFill>
    </fill>
    <fill>
      <patternFill patternType="solid">
        <fgColor rgb="FFFED367"/>
        <bgColor rgb="FFFED367"/>
      </patternFill>
    </fill>
    <fill>
      <patternFill patternType="solid">
        <fgColor rgb="FFA0C77A"/>
        <bgColor rgb="FFA0C77A"/>
      </patternFill>
    </fill>
    <fill>
      <patternFill patternType="solid">
        <fgColor rgb="FFFED266"/>
        <bgColor rgb="FFFED266"/>
      </patternFill>
    </fill>
    <fill>
      <patternFill patternType="solid">
        <fgColor rgb="FFDBD16D"/>
        <bgColor rgb="FFDBD16D"/>
      </patternFill>
    </fill>
    <fill>
      <patternFill patternType="solid">
        <fgColor rgb="FFD5D06F"/>
        <bgColor rgb="FFD5D06F"/>
      </patternFill>
    </fill>
    <fill>
      <patternFill patternType="solid">
        <fgColor rgb="FFD9CF6F"/>
        <bgColor rgb="FFD9CF6F"/>
      </patternFill>
    </fill>
    <fill>
      <patternFill patternType="solid">
        <fgColor rgb="FFC4CD72"/>
        <bgColor rgb="FFC4CD72"/>
      </patternFill>
    </fill>
    <fill>
      <patternFill patternType="solid">
        <fgColor rgb="FF59BC89"/>
        <bgColor rgb="FF59BC89"/>
      </patternFill>
    </fill>
    <fill>
      <patternFill patternType="solid">
        <fgColor rgb="FFFBCA68"/>
        <bgColor rgb="FFFBCA68"/>
      </patternFill>
    </fill>
    <fill>
      <patternFill patternType="solid">
        <fgColor rgb="FFA2C77A"/>
        <bgColor rgb="FFA2C77A"/>
      </patternFill>
    </fill>
    <fill>
      <patternFill patternType="solid">
        <fgColor rgb="FFECD36A"/>
        <bgColor rgb="FFECD36A"/>
      </patternFill>
    </fill>
    <fill>
      <patternFill patternType="solid">
        <fgColor rgb="FF9FC77A"/>
        <bgColor rgb="FF9FC77A"/>
      </patternFill>
    </fill>
    <fill>
      <patternFill patternType="solid">
        <fgColor rgb="FFCACE71"/>
        <bgColor rgb="FFCACE71"/>
      </patternFill>
    </fill>
    <fill>
      <patternFill patternType="solid">
        <fgColor rgb="FFA6C879"/>
        <bgColor rgb="FFA6C879"/>
      </patternFill>
    </fill>
    <fill>
      <patternFill patternType="solid">
        <fgColor rgb="FFF3A86C"/>
        <bgColor rgb="FFF3A86C"/>
      </patternFill>
    </fill>
    <fill>
      <patternFill patternType="solid">
        <fgColor rgb="FFFBC768"/>
        <bgColor rgb="FFFBC768"/>
      </patternFill>
    </fill>
    <fill>
      <patternFill patternType="solid">
        <fgColor rgb="FFC3CD72"/>
        <bgColor rgb="FFC3CD72"/>
      </patternFill>
    </fill>
    <fill>
      <patternFill patternType="solid">
        <fgColor rgb="FFD6D06E"/>
        <bgColor rgb="FFD6D06E"/>
      </patternFill>
    </fill>
    <fill>
      <patternFill patternType="solid">
        <fgColor rgb="FFA7C879"/>
        <bgColor rgb="FFA7C879"/>
      </patternFill>
    </fill>
    <fill>
      <patternFill patternType="solid">
        <fgColor rgb="FFFED166"/>
        <bgColor rgb="FFFED166"/>
      </patternFill>
    </fill>
    <fill>
      <patternFill patternType="solid">
        <fgColor rgb="FF96C67C"/>
        <bgColor rgb="FF96C67C"/>
      </patternFill>
    </fill>
    <fill>
      <patternFill patternType="solid">
        <fgColor rgb="FFB4CA76"/>
        <bgColor rgb="FFB4CA76"/>
      </patternFill>
    </fill>
    <fill>
      <patternFill patternType="solid">
        <fgColor rgb="FFFDCF67"/>
        <bgColor rgb="FFFDCF67"/>
      </patternFill>
    </fill>
    <fill>
      <patternFill patternType="solid">
        <fgColor rgb="FFE3D26C"/>
        <bgColor rgb="FFE3D26C"/>
      </patternFill>
    </fill>
    <fill>
      <patternFill patternType="solid">
        <fgColor rgb="FFAFCA77"/>
        <bgColor rgb="FFAFCA77"/>
      </patternFill>
    </fill>
    <fill>
      <patternFill patternType="solid">
        <fgColor rgb="FFF3A96C"/>
        <bgColor rgb="FFF3A96C"/>
      </patternFill>
    </fill>
    <fill>
      <patternFill patternType="solid">
        <fgColor rgb="FFFAC169"/>
        <bgColor rgb="FFFAC169"/>
      </patternFill>
    </fill>
    <fill>
      <patternFill patternType="solid">
        <fgColor rgb="FFFFD566"/>
        <bgColor rgb="FFFFD566"/>
      </patternFill>
    </fill>
    <fill>
      <patternFill patternType="solid">
        <fgColor rgb="FFFAC569"/>
        <bgColor rgb="FFFAC569"/>
      </patternFill>
    </fill>
    <fill>
      <patternFill patternType="solid">
        <fgColor rgb="FF99C67C"/>
        <bgColor rgb="FF99C67C"/>
      </patternFill>
    </fill>
    <fill>
      <patternFill patternType="solid">
        <fgColor rgb="FF86C37F"/>
        <bgColor rgb="FF86C37F"/>
      </patternFill>
    </fill>
    <fill>
      <patternFill patternType="solid">
        <fgColor rgb="FFE7D36B"/>
        <bgColor rgb="FFE7D36B"/>
      </patternFill>
    </fill>
    <fill>
      <patternFill patternType="solid">
        <fgColor rgb="FFF3AB6C"/>
        <bgColor rgb="FFF3AB6C"/>
      </patternFill>
    </fill>
    <fill>
      <patternFill patternType="solid">
        <fgColor rgb="FFF9C069"/>
        <bgColor rgb="FFF9C069"/>
      </patternFill>
    </fill>
    <fill>
      <patternFill patternType="solid">
        <fgColor rgb="FFBBCC74"/>
        <bgColor rgb="FFBBCC74"/>
      </patternFill>
    </fill>
    <fill>
      <patternFill patternType="solid">
        <fgColor rgb="FFFCCD68"/>
        <bgColor rgb="FFFCCD68"/>
      </patternFill>
    </fill>
    <fill>
      <patternFill patternType="solid">
        <fgColor rgb="FFE6D26B"/>
        <bgColor rgb="FFE6D26B"/>
      </patternFill>
    </fill>
    <fill>
      <patternFill patternType="solid">
        <fgColor rgb="FFF1A36D"/>
        <bgColor rgb="FFF1A36D"/>
      </patternFill>
    </fill>
    <fill>
      <patternFill patternType="solid">
        <fgColor rgb="FFF4AC6C"/>
        <bgColor rgb="FFF4AC6C"/>
      </patternFill>
    </fill>
    <fill>
      <patternFill patternType="solid">
        <fgColor rgb="FFF7BC6A"/>
        <bgColor rgb="FFF7BC6A"/>
      </patternFill>
    </fill>
    <fill>
      <patternFill patternType="solid">
        <fgColor rgb="FFB8CB75"/>
        <bgColor rgb="FFB8CB75"/>
      </patternFill>
    </fill>
    <fill>
      <patternFill patternType="solid">
        <fgColor rgb="FFBDCC74"/>
        <bgColor rgb="FFBDCC74"/>
      </patternFill>
    </fill>
    <fill>
      <patternFill patternType="solid">
        <fgColor rgb="FF98C67C"/>
        <bgColor rgb="FF98C67C"/>
      </patternFill>
    </fill>
    <fill>
      <patternFill patternType="solid">
        <fgColor rgb="FFF8BD6A"/>
        <bgColor rgb="FFF8BD6A"/>
      </patternFill>
    </fill>
    <fill>
      <patternFill patternType="solid">
        <fgColor rgb="FFCCCE71"/>
        <bgColor rgb="FFCCCE71"/>
      </patternFill>
    </fill>
    <fill>
      <patternFill patternType="solid">
        <fgColor rgb="FFBFCC73"/>
        <bgColor rgb="FFBFCC73"/>
      </patternFill>
    </fill>
    <fill>
      <patternFill patternType="solid">
        <fgColor rgb="FFCECF70"/>
        <bgColor rgb="FFCECF70"/>
      </patternFill>
    </fill>
    <fill>
      <patternFill patternType="solid">
        <fgColor rgb="FFBECC74"/>
        <bgColor rgb="FFBECC74"/>
      </patternFill>
    </fill>
    <fill>
      <patternFill patternType="solid">
        <fgColor rgb="FFF8BE6A"/>
        <bgColor rgb="FFF8BE6A"/>
      </patternFill>
    </fill>
    <fill>
      <patternFill patternType="solid">
        <fgColor rgb="FFFBC568"/>
        <bgColor rgb="FFFBC568"/>
      </patternFill>
    </fill>
    <fill>
      <patternFill patternType="solid">
        <fgColor rgb="FFACC977"/>
        <bgColor rgb="FFACC977"/>
      </patternFill>
    </fill>
    <fill>
      <patternFill patternType="solid">
        <fgColor rgb="FFE8D36B"/>
        <bgColor rgb="FFE8D36B"/>
      </patternFill>
    </fill>
    <fill>
      <patternFill patternType="solid">
        <fgColor rgb="FFFCCE68"/>
        <bgColor rgb="FFFCCE68"/>
      </patternFill>
    </fill>
    <fill>
      <patternFill patternType="solid">
        <fgColor rgb="FF8FC47E"/>
        <bgColor rgb="FF8FC47E"/>
      </patternFill>
    </fill>
    <fill>
      <patternFill patternType="solid">
        <fgColor rgb="FFFDD267"/>
        <bgColor rgb="FFFDD267"/>
      </patternFill>
    </fill>
    <fill>
      <patternFill patternType="solid">
        <fgColor rgb="FFC8CE71"/>
        <bgColor rgb="FFC8CE71"/>
      </patternFill>
    </fill>
    <fill>
      <patternFill patternType="solid">
        <fgColor rgb="FFFECF67"/>
        <bgColor rgb="FFFECF67"/>
      </patternFill>
    </fill>
    <fill>
      <patternFill patternType="solid">
        <fgColor rgb="FFD1CF6F"/>
        <bgColor rgb="FFD1CF6F"/>
      </patternFill>
    </fill>
    <fill>
      <patternFill patternType="solid">
        <fgColor rgb="FFA9C978"/>
        <bgColor rgb="FFA9C978"/>
      </patternFill>
    </fill>
    <fill>
      <patternFill patternType="solid">
        <fgColor rgb="FFCBCE71"/>
        <bgColor rgb="FFCBCE71"/>
      </patternFill>
    </fill>
    <fill>
      <patternFill patternType="solid">
        <fgColor rgb="FFEA9999"/>
        <bgColor rgb="FFEA9999"/>
      </patternFill>
    </fill>
    <fill>
      <patternFill patternType="solid">
        <fgColor rgb="FFCFCE71"/>
        <bgColor rgb="FFCFCE71"/>
      </patternFill>
    </fill>
    <fill>
      <patternFill patternType="solid">
        <fgColor rgb="FFF6B76B"/>
        <bgColor rgb="FFF6B76B"/>
      </patternFill>
    </fill>
    <fill>
      <patternFill patternType="solid">
        <fgColor rgb="FFB3CA76"/>
        <bgColor rgb="FFB3CA76"/>
      </patternFill>
    </fill>
    <fill>
      <patternFill patternType="solid">
        <fgColor rgb="FFF7D567"/>
        <bgColor rgb="FFF7D567"/>
      </patternFill>
    </fill>
    <fill>
      <patternFill patternType="solid">
        <fgColor rgb="FFDFD06D"/>
        <bgColor rgb="FFDFD06D"/>
      </patternFill>
    </fill>
    <fill>
      <patternFill patternType="solid">
        <fgColor rgb="FFF8BF6A"/>
        <bgColor rgb="FFF8BF6A"/>
      </patternFill>
    </fill>
    <fill>
      <patternFill patternType="solid">
        <fgColor rgb="FFFAC669"/>
        <bgColor rgb="FFFAC669"/>
      </patternFill>
    </fill>
    <fill>
      <patternFill patternType="solid">
        <fgColor rgb="FFE7D26C"/>
        <bgColor rgb="FFE7D26C"/>
      </patternFill>
    </fill>
    <fill>
      <patternFill patternType="solid">
        <fgColor rgb="FFE3D16C"/>
        <bgColor rgb="FFE3D16C"/>
      </patternFill>
    </fill>
    <fill>
      <patternFill patternType="solid">
        <fgColor rgb="FFF7BA6B"/>
        <bgColor rgb="FFF7BA6B"/>
      </patternFill>
    </fill>
    <fill>
      <patternFill patternType="solid">
        <fgColor rgb="FF7BC182"/>
        <bgColor rgb="FF7BC182"/>
      </patternFill>
    </fill>
    <fill>
      <patternFill patternType="solid">
        <fgColor rgb="FFF6D567"/>
        <bgColor rgb="FFF6D567"/>
      </patternFill>
    </fill>
    <fill>
      <patternFill patternType="solid">
        <fgColor rgb="FFFAD667"/>
        <bgColor rgb="FFFAD667"/>
      </patternFill>
    </fill>
    <fill>
      <patternFill patternType="solid">
        <fgColor rgb="FFF2D468"/>
        <bgColor rgb="FFF2D468"/>
      </patternFill>
    </fill>
    <fill>
      <patternFill patternType="solid">
        <fgColor rgb="FFFCCC68"/>
        <bgColor rgb="FFFCCC68"/>
      </patternFill>
    </fill>
    <fill>
      <patternFill patternType="solid">
        <fgColor rgb="FFD3CF6F"/>
        <bgColor rgb="FFD3CF6F"/>
      </patternFill>
    </fill>
    <fill>
      <patternFill patternType="solid">
        <fgColor rgb="FFEFD36A"/>
        <bgColor rgb="FFEFD36A"/>
      </patternFill>
    </fill>
    <fill>
      <patternFill patternType="solid">
        <fgColor rgb="FFDFD16C"/>
        <bgColor rgb="FFDFD16C"/>
      </patternFill>
    </fill>
    <fill>
      <patternFill patternType="solid">
        <fgColor rgb="FFF7BA6A"/>
        <bgColor rgb="FFF7BA6A"/>
      </patternFill>
    </fill>
    <fill>
      <patternFill patternType="solid">
        <fgColor rgb="FFFCC868"/>
        <bgColor rgb="FFFCC868"/>
      </patternFill>
    </fill>
    <fill>
      <patternFill patternType="solid">
        <fgColor rgb="FFFBC868"/>
        <bgColor rgb="FFFBC868"/>
      </patternFill>
    </fill>
    <fill>
      <patternFill patternType="solid">
        <fgColor rgb="FFCFCF70"/>
        <bgColor rgb="FFCFCF70"/>
      </patternFill>
    </fill>
    <fill>
      <patternFill patternType="solid">
        <fgColor rgb="FFFAC469"/>
        <bgColor rgb="FFFAC469"/>
      </patternFill>
    </fill>
    <fill>
      <patternFill patternType="solid">
        <fgColor rgb="FFD7D06E"/>
        <bgColor rgb="FFD7D06E"/>
      </patternFill>
    </fill>
    <fill>
      <patternFill patternType="solid">
        <fgColor rgb="FFBFCB74"/>
        <bgColor rgb="FFBFCB74"/>
      </patternFill>
    </fill>
    <fill>
      <patternFill patternType="solid">
        <fgColor rgb="FF8EC47E"/>
        <bgColor rgb="FF8EC47E"/>
      </patternFill>
    </fill>
    <fill>
      <patternFill patternType="solid">
        <fgColor rgb="FFB6CB75"/>
        <bgColor rgb="FFB6CB75"/>
      </patternFill>
    </fill>
    <fill>
      <patternFill patternType="solid">
        <fgColor rgb="FFF7B86A"/>
        <bgColor rgb="FFF7B86A"/>
      </patternFill>
    </fill>
    <fill>
      <patternFill patternType="solid">
        <fgColor rgb="FFF8C06A"/>
        <bgColor rgb="FFF8C06A"/>
      </patternFill>
    </fill>
    <fill>
      <patternFill patternType="solid">
        <fgColor rgb="FFCCCE70"/>
        <bgColor rgb="FFCCCE70"/>
      </patternFill>
    </fill>
    <fill>
      <patternFill patternType="solid">
        <fgColor rgb="FFF1A16D"/>
        <bgColor rgb="FFF1A16D"/>
      </patternFill>
    </fill>
    <fill>
      <patternFill patternType="solid">
        <fgColor rgb="FFF6B56A"/>
        <bgColor rgb="FFF6B56A"/>
      </patternFill>
    </fill>
    <fill>
      <patternFill patternType="solid">
        <fgColor rgb="FFF5B46B"/>
        <bgColor rgb="FFF5B46B"/>
      </patternFill>
    </fill>
    <fill>
      <patternFill patternType="solid">
        <fgColor rgb="FF93C57D"/>
        <bgColor rgb="FF93C57D"/>
      </patternFill>
    </fill>
    <fill>
      <patternFill patternType="solid">
        <fgColor rgb="FFB7CA76"/>
        <bgColor rgb="FFB7CA76"/>
      </patternFill>
    </fill>
    <fill>
      <patternFill patternType="solid">
        <fgColor rgb="FF61BD87"/>
        <bgColor rgb="FF61BD87"/>
      </patternFill>
    </fill>
    <fill>
      <patternFill patternType="solid">
        <fgColor rgb="FFFED366"/>
        <bgColor rgb="FFFED366"/>
      </patternFill>
    </fill>
    <fill>
      <patternFill patternType="solid">
        <fgColor rgb="FFDDD16D"/>
        <bgColor rgb="FFDDD16D"/>
      </patternFill>
    </fill>
    <fill>
      <patternFill patternType="solid">
        <fgColor rgb="FFF8BA6A"/>
        <bgColor rgb="FFF8BA6A"/>
      </patternFill>
    </fill>
    <fill>
      <patternFill patternType="solid">
        <fgColor rgb="FFF4AF6C"/>
        <bgColor rgb="FFF4AF6C"/>
      </patternFill>
    </fill>
    <fill>
      <patternFill patternType="solid">
        <fgColor rgb="FFEF9D6E"/>
        <bgColor rgb="FFEF9D6E"/>
      </patternFill>
    </fill>
    <fill>
      <patternFill patternType="solid">
        <fgColor rgb="FFFBC968"/>
        <bgColor rgb="FFFBC968"/>
      </patternFill>
    </fill>
    <fill>
      <patternFill patternType="solid">
        <fgColor rgb="FFFDD067"/>
        <bgColor rgb="FFFDD067"/>
      </patternFill>
    </fill>
    <fill>
      <patternFill patternType="solid">
        <fgColor rgb="FFF09E6E"/>
        <bgColor rgb="FFF09E6E"/>
      </patternFill>
    </fill>
    <fill>
      <patternFill patternType="solid">
        <fgColor rgb="FFF3D468"/>
        <bgColor rgb="FFF3D468"/>
      </patternFill>
    </fill>
    <fill>
      <patternFill patternType="solid">
        <fgColor rgb="FF89C37F"/>
        <bgColor rgb="FF89C37F"/>
      </patternFill>
    </fill>
    <fill>
      <patternFill patternType="solid">
        <fgColor rgb="FFFAC769"/>
        <bgColor rgb="FFFAC769"/>
      </patternFill>
    </fill>
    <fill>
      <patternFill patternType="solid">
        <fgColor rgb="FFAEC977"/>
        <bgColor rgb="FFAEC977"/>
      </patternFill>
    </fill>
    <fill>
      <patternFill patternType="solid">
        <fgColor rgb="FFFED267"/>
        <bgColor rgb="FFFED267"/>
      </patternFill>
    </fill>
    <fill>
      <patternFill patternType="solid">
        <fgColor rgb="FFEBD36A"/>
        <bgColor rgb="FFEBD36A"/>
      </patternFill>
    </fill>
    <fill>
      <patternFill patternType="solid">
        <fgColor rgb="FFF0A36E"/>
        <bgColor rgb="FFF0A36E"/>
      </patternFill>
    </fill>
    <fill>
      <patternFill patternType="solid">
        <fgColor rgb="FF9BC67B"/>
        <bgColor rgb="FF9BC67B"/>
      </patternFill>
    </fill>
    <fill>
      <patternFill patternType="solid">
        <fgColor rgb="FFF9C06A"/>
        <bgColor rgb="FFF9C06A"/>
      </patternFill>
    </fill>
    <fill>
      <patternFill patternType="solid">
        <fgColor rgb="FFDAD06E"/>
        <bgColor rgb="FFDAD06E"/>
      </patternFill>
    </fill>
    <fill>
      <patternFill patternType="solid">
        <fgColor rgb="FFFDD666"/>
        <bgColor rgb="FFFDD666"/>
      </patternFill>
    </fill>
    <fill>
      <patternFill patternType="solid">
        <fgColor rgb="FFF3AC6C"/>
        <bgColor rgb="FFF3AC6C"/>
      </patternFill>
    </fill>
    <fill>
      <patternFill patternType="solid">
        <fgColor rgb="FFD4CF6F"/>
        <bgColor rgb="FFD4CF6F"/>
      </patternFill>
    </fill>
    <fill>
      <patternFill patternType="solid">
        <fgColor rgb="FFF9C369"/>
        <bgColor rgb="FFF9C369"/>
      </patternFill>
    </fill>
    <fill>
      <patternFill patternType="solid">
        <fgColor rgb="FFF9C169"/>
        <bgColor rgb="FFF9C169"/>
      </patternFill>
    </fill>
    <fill>
      <patternFill patternType="solid">
        <fgColor rgb="FFE8D36A"/>
        <bgColor rgb="FFE8D36A"/>
      </patternFill>
    </fill>
    <fill>
      <patternFill patternType="solid">
        <fgColor rgb="FFFAC368"/>
        <bgColor rgb="FFFAC368"/>
      </patternFill>
    </fill>
    <fill>
      <patternFill patternType="solid">
        <fgColor rgb="FFFBC769"/>
        <bgColor rgb="FFFBC769"/>
      </patternFill>
    </fill>
    <fill>
      <patternFill patternType="solid">
        <fgColor rgb="FFF9C269"/>
        <bgColor rgb="FFF9C269"/>
      </patternFill>
    </fill>
    <fill>
      <patternFill patternType="solid">
        <fgColor rgb="FFF7B66A"/>
        <bgColor rgb="FFF7B66A"/>
      </patternFill>
    </fill>
    <fill>
      <patternFill patternType="solid">
        <fgColor rgb="FFDED16D"/>
        <bgColor rgb="FFDED16D"/>
      </patternFill>
    </fill>
    <fill>
      <patternFill patternType="solid">
        <fgColor rgb="FFFDCF68"/>
        <bgColor rgb="FFFDCF68"/>
      </patternFill>
    </fill>
    <fill>
      <patternFill patternType="solid">
        <fgColor rgb="FFF1A66D"/>
        <bgColor rgb="FFF1A66D"/>
      </patternFill>
    </fill>
    <fill>
      <patternFill patternType="solid">
        <fgColor rgb="FFFCCB68"/>
        <bgColor rgb="FFFCCB68"/>
      </patternFill>
    </fill>
    <fill>
      <patternFill patternType="solid">
        <fgColor rgb="FFE0D16C"/>
        <bgColor rgb="FFE0D16C"/>
      </patternFill>
    </fill>
    <fill>
      <patternFill patternType="solid">
        <fgColor rgb="FF87C280"/>
        <bgColor rgb="FF87C280"/>
      </patternFill>
    </fill>
    <fill>
      <patternFill patternType="solid">
        <fgColor rgb="FFFCD666"/>
        <bgColor rgb="FFFCD666"/>
      </patternFill>
    </fill>
    <fill>
      <patternFill patternType="solid">
        <fgColor rgb="FFF5B56B"/>
        <bgColor rgb="FFF5B56B"/>
      </patternFill>
    </fill>
    <fill>
      <patternFill patternType="solid">
        <fgColor rgb="FFF6B66B"/>
        <bgColor rgb="FFF6B66B"/>
      </patternFill>
    </fill>
    <fill>
      <patternFill patternType="solid">
        <fgColor rgb="FF88C37F"/>
        <bgColor rgb="FF88C37F"/>
      </patternFill>
    </fill>
    <fill>
      <patternFill patternType="solid">
        <fgColor rgb="FFF5B26B"/>
        <bgColor rgb="FFF5B26B"/>
      </patternFill>
    </fill>
    <fill>
      <patternFill patternType="solid">
        <fgColor rgb="FFFED066"/>
        <bgColor rgb="FFFED066"/>
      </patternFill>
    </fill>
    <fill>
      <patternFill patternType="solid">
        <fgColor rgb="FFF3AE6C"/>
        <bgColor rgb="FFF3AE6C"/>
      </patternFill>
    </fill>
    <fill>
      <patternFill patternType="solid">
        <fgColor rgb="FFF0D469"/>
        <bgColor rgb="FFF0D469"/>
      </patternFill>
    </fill>
    <fill>
      <patternFill patternType="solid">
        <fgColor rgb="FFFBD666"/>
        <bgColor rgb="FFFBD666"/>
      </patternFill>
    </fill>
    <fill>
      <patternFill patternType="solid">
        <fgColor rgb="FFF6D568"/>
        <bgColor rgb="FFF6D568"/>
      </patternFill>
    </fill>
    <fill>
      <patternFill patternType="solid">
        <fgColor rgb="FFF9C16A"/>
        <bgColor rgb="FFF9C16A"/>
      </patternFill>
    </fill>
    <fill>
      <patternFill patternType="solid">
        <fgColor rgb="FFFBC668"/>
        <bgColor rgb="FFFBC668"/>
      </patternFill>
    </fill>
    <fill>
      <patternFill patternType="solid">
        <fgColor rgb="FFF5B26C"/>
        <bgColor rgb="FFF5B26C"/>
      </patternFill>
    </fill>
    <fill>
      <patternFill patternType="solid">
        <fgColor rgb="FFF4B16C"/>
        <bgColor rgb="FFF4B16C"/>
      </patternFill>
    </fill>
    <fill>
      <patternFill patternType="solid">
        <fgColor rgb="FFF2A76D"/>
        <bgColor rgb="FFF2A76D"/>
      </patternFill>
    </fill>
    <fill>
      <patternFill patternType="solid">
        <fgColor rgb="FF9FC67B"/>
        <bgColor rgb="FF9FC67B"/>
      </patternFill>
    </fill>
    <fill>
      <patternFill patternType="solid">
        <fgColor rgb="FFF5B36B"/>
        <bgColor rgb="FFF5B36B"/>
      </patternFill>
    </fill>
    <fill>
      <patternFill patternType="solid">
        <fgColor rgb="FFFED666"/>
        <bgColor rgb="FFFED666"/>
      </patternFill>
    </fill>
    <fill>
      <patternFill patternType="solid">
        <fgColor rgb="FFF2A86D"/>
        <bgColor rgb="FFF2A86D"/>
      </patternFill>
    </fill>
    <fill>
      <patternFill patternType="solid">
        <fgColor rgb="FFF7B96B"/>
        <bgColor rgb="FFF7B96B"/>
      </patternFill>
    </fill>
    <fill>
      <patternFill patternType="solid">
        <fgColor rgb="FFF3D568"/>
        <bgColor rgb="FFF3D568"/>
      </patternFill>
    </fill>
    <fill>
      <patternFill patternType="solid">
        <fgColor rgb="FFF7BB6A"/>
        <bgColor rgb="FFF7BB6A"/>
      </patternFill>
    </fill>
    <fill>
      <patternFill patternType="solid">
        <fgColor rgb="FFF9BF69"/>
        <bgColor rgb="FFF9BF69"/>
      </patternFill>
    </fill>
    <fill>
      <patternFill patternType="solid">
        <fgColor rgb="FFF4AE6C"/>
        <bgColor rgb="FFF4AE6C"/>
      </patternFill>
    </fill>
    <fill>
      <patternFill patternType="solid">
        <fgColor rgb="FFF2A96D"/>
        <bgColor rgb="FFF2A96D"/>
      </patternFill>
    </fill>
    <fill>
      <patternFill patternType="solid">
        <fgColor rgb="FFF6B56B"/>
        <bgColor rgb="FFF6B56B"/>
      </patternFill>
    </fill>
    <fill>
      <patternFill patternType="solid">
        <fgColor rgb="FFA7C779"/>
        <bgColor rgb="FFA7C779"/>
      </patternFill>
    </fill>
    <fill>
      <patternFill patternType="solid">
        <fgColor rgb="FFED9770"/>
        <bgColor rgb="FFED9770"/>
      </patternFill>
    </fill>
    <fill>
      <patternFill patternType="solid">
        <fgColor rgb="FFFAC269"/>
        <bgColor rgb="FFFAC269"/>
      </patternFill>
    </fill>
    <fill>
      <patternFill patternType="solid">
        <fgColor rgb="FFEF9E6E"/>
        <bgColor rgb="FFEF9E6E"/>
      </patternFill>
    </fill>
    <fill>
      <patternFill patternType="solid">
        <fgColor rgb="FFF5B36C"/>
        <bgColor rgb="FFF5B36C"/>
      </patternFill>
    </fill>
    <fill>
      <patternFill patternType="solid">
        <fgColor rgb="FFF4B06C"/>
        <bgColor rgb="FFF4B06C"/>
      </patternFill>
    </fill>
    <fill>
      <patternFill patternType="solid">
        <fgColor rgb="FFF3AD6C"/>
        <bgColor rgb="FFF3AD6C"/>
      </patternFill>
    </fill>
    <fill>
      <patternFill patternType="solid">
        <fgColor rgb="FFFDCE68"/>
        <bgColor rgb="FFFDCE68"/>
      </patternFill>
    </fill>
    <fill>
      <patternFill patternType="solid">
        <fgColor rgb="FFAFC978"/>
        <bgColor rgb="FFAFC978"/>
      </patternFill>
    </fill>
    <fill>
      <patternFill patternType="solid">
        <fgColor rgb="FFF1A56E"/>
        <bgColor rgb="FFF1A56E"/>
      </patternFill>
    </fill>
    <fill>
      <patternFill patternType="solid">
        <fgColor rgb="FF77C084"/>
        <bgColor rgb="FF77C084"/>
      </patternFill>
    </fill>
    <fill>
      <patternFill patternType="solid">
        <fgColor rgb="FFF1A46E"/>
        <bgColor rgb="FFF1A46E"/>
      </patternFill>
    </fill>
    <fill>
      <patternFill patternType="solid">
        <fgColor rgb="FFF6B86B"/>
        <bgColor rgb="FFF6B86B"/>
      </patternFill>
    </fill>
    <fill>
      <patternFill patternType="solid">
        <fgColor rgb="FFF0A06E"/>
        <bgColor rgb="FFF0A06E"/>
      </patternFill>
    </fill>
    <fill>
      <patternFill patternType="solid">
        <fgColor rgb="FFF8BC6A"/>
        <bgColor rgb="FFF8BC6A"/>
      </patternFill>
    </fill>
    <fill>
      <patternFill patternType="solid">
        <fgColor rgb="FFEF9C6F"/>
        <bgColor rgb="FFEF9C6F"/>
      </patternFill>
    </fill>
    <fill>
      <patternFill patternType="solid">
        <fgColor rgb="FFF2AA6D"/>
        <bgColor rgb="FFF2AA6D"/>
      </patternFill>
    </fill>
    <fill>
      <patternFill patternType="solid">
        <fgColor rgb="FFEE9C6F"/>
        <bgColor rgb="FFEE9C6F"/>
      </patternFill>
    </fill>
    <fill>
      <patternFill patternType="solid">
        <fgColor rgb="FF67BD87"/>
        <bgColor rgb="FF67BD87"/>
      </patternFill>
    </fill>
    <fill>
      <patternFill patternType="solid">
        <fgColor rgb="FFEE9B6F"/>
        <bgColor rgb="FFEE9B6F"/>
      </patternFill>
    </fill>
    <fill>
      <patternFill patternType="solid">
        <fgColor rgb="FFF3AB6D"/>
        <bgColor rgb="FFF3AB6D"/>
      </patternFill>
    </fill>
    <fill>
      <patternFill patternType="solid">
        <fgColor rgb="FFEC9270"/>
        <bgColor rgb="FFEC9270"/>
      </patternFill>
    </fill>
    <fill>
      <patternFill patternType="solid">
        <fgColor rgb="FFE98872"/>
        <bgColor rgb="FFE98872"/>
      </patternFill>
    </fill>
    <fill>
      <patternFill patternType="solid">
        <fgColor rgb="FFFBC869"/>
        <bgColor rgb="FFFBC869"/>
      </patternFill>
    </fill>
    <fill>
      <patternFill patternType="solid">
        <fgColor rgb="FFEB8F71"/>
        <bgColor rgb="FFEB8F71"/>
      </patternFill>
    </fill>
    <fill>
      <patternFill patternType="solid">
        <fgColor rgb="FFF1A46D"/>
        <bgColor rgb="FFF1A46D"/>
      </patternFill>
    </fill>
    <fill>
      <patternFill patternType="solid">
        <fgColor rgb="FFE78273"/>
        <bgColor rgb="FFE78273"/>
      </patternFill>
    </fill>
    <fill>
      <patternFill patternType="solid">
        <fgColor rgb="FF5FBC89"/>
        <bgColor rgb="FF5FBC89"/>
      </patternFill>
    </fill>
    <fill>
      <patternFill patternType="solid">
        <fgColor rgb="FFE78173"/>
        <bgColor rgb="FFE78173"/>
      </patternFill>
    </fill>
    <fill>
      <patternFill patternType="solid">
        <fgColor rgb="FFEA8871"/>
        <bgColor rgb="FFEA8871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24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2" fontId="1" numFmtId="0" xfId="0" applyAlignment="1" applyFont="1">
      <alignment horizontal="center"/>
    </xf>
    <xf borderId="0" fillId="2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2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9" xfId="0" applyAlignment="1" applyFont="1" applyNumberFormat="1">
      <alignment horizontal="center"/>
    </xf>
    <xf borderId="0" fillId="0" fontId="3" numFmtId="164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5" numFmtId="164" xfId="0" applyAlignment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0" fillId="0" fontId="4" numFmtId="2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3" fontId="3" numFmtId="0" xfId="0" applyAlignment="1" applyFill="1" applyFont="1">
      <alignment horizontal="center"/>
    </xf>
    <xf borderId="0" fillId="4" fontId="3" numFmtId="0" xfId="0" applyAlignment="1" applyFill="1" applyFont="1">
      <alignment horizontal="center"/>
    </xf>
    <xf borderId="0" fillId="3" fontId="3" numFmtId="165" xfId="0" applyAlignment="1" applyFont="1" applyNumberFormat="1">
      <alignment horizontal="center"/>
    </xf>
    <xf borderId="0" fillId="3" fontId="3" numFmtId="9" xfId="0" applyAlignment="1" applyFont="1" applyNumberFormat="1">
      <alignment horizontal="center"/>
    </xf>
    <xf borderId="0" fillId="4" fontId="3" numFmtId="165" xfId="0" applyAlignment="1" applyFont="1" applyNumberFormat="1">
      <alignment horizontal="center"/>
    </xf>
    <xf borderId="0" fillId="4" fontId="3" numFmtId="9" xfId="0" applyAlignment="1" applyFont="1" applyNumberFormat="1">
      <alignment horizontal="center"/>
    </xf>
    <xf borderId="0" fillId="3" fontId="3" numFmtId="0" xfId="0" applyAlignment="1" applyFont="1">
      <alignment horizontal="center"/>
    </xf>
    <xf borderId="0" fillId="0" fontId="4" numFmtId="164" xfId="0" applyAlignment="1" applyFont="1" applyNumberFormat="1">
      <alignment horizontal="center"/>
    </xf>
    <xf borderId="0" fillId="2" fontId="6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7" numFmtId="10" xfId="0" applyAlignment="1" applyFont="1" applyNumberFormat="1">
      <alignment horizontal="center"/>
    </xf>
    <xf borderId="0" fillId="0" fontId="7" numFmtId="165" xfId="0" applyAlignment="1" applyFont="1" applyNumberFormat="1">
      <alignment horizontal="center"/>
    </xf>
    <xf borderId="0" fillId="0" fontId="7" numFmtId="0" xfId="0" applyAlignment="1" applyFont="1">
      <alignment horizontal="center"/>
    </xf>
    <xf borderId="0" fillId="2" fontId="8" numFmtId="0" xfId="0" applyAlignment="1" applyFont="1">
      <alignment horizontal="center"/>
    </xf>
    <xf borderId="0" fillId="2" fontId="8" numFmtId="3" xfId="0" applyAlignment="1" applyFont="1" applyNumberFormat="1">
      <alignment horizontal="center"/>
    </xf>
    <xf borderId="0" fillId="2" fontId="8" numFmtId="164" xfId="0" applyAlignment="1" applyFont="1" applyNumberFormat="1">
      <alignment horizontal="center"/>
    </xf>
    <xf borderId="0" fillId="2" fontId="8" numFmtId="166" xfId="0" applyAlignment="1" applyFont="1" applyNumberFormat="1">
      <alignment horizontal="center"/>
    </xf>
    <xf borderId="0" fillId="0" fontId="9" numFmtId="0" xfId="0" applyAlignment="1" applyFont="1">
      <alignment horizontal="center"/>
    </xf>
    <xf borderId="0" fillId="0" fontId="9" numFmtId="3" xfId="0" applyAlignment="1" applyFont="1" applyNumberFormat="1">
      <alignment horizontal="center"/>
    </xf>
    <xf borderId="0" fillId="0" fontId="9" numFmtId="164" xfId="0" applyAlignment="1" applyFont="1" applyNumberFormat="1">
      <alignment horizontal="center"/>
    </xf>
    <xf borderId="0" fillId="0" fontId="9" numFmtId="166" xfId="0" applyAlignment="1" applyFont="1" applyNumberFormat="1">
      <alignment horizontal="center"/>
    </xf>
    <xf borderId="0" fillId="4" fontId="3" numFmtId="0" xfId="0" applyAlignment="1" applyFont="1">
      <alignment horizontal="center"/>
    </xf>
    <xf borderId="0" fillId="2" fontId="1" numFmtId="0" xfId="0" applyAlignment="1" applyFont="1">
      <alignment horizontal="center"/>
    </xf>
    <xf borderId="0" fillId="2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10" xfId="0" applyAlignment="1" applyFont="1" applyNumberFormat="1">
      <alignment horizontal="center"/>
    </xf>
    <xf borderId="0" fillId="0" fontId="10" numFmtId="0" xfId="0" applyAlignment="1" applyFont="1">
      <alignment horizontal="center"/>
    </xf>
    <xf borderId="0" fillId="0" fontId="10" numFmtId="0" xfId="0" applyAlignment="1" applyFont="1">
      <alignment horizontal="center"/>
    </xf>
    <xf borderId="0" fillId="2" fontId="2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5" fontId="5" numFmtId="0" xfId="0" applyAlignment="1" applyFill="1" applyFont="1">
      <alignment horizontal="center"/>
    </xf>
    <xf borderId="0" fillId="5" fontId="5" numFmtId="1" xfId="0" applyAlignment="1" applyFont="1" applyNumberFormat="1">
      <alignment horizontal="center"/>
    </xf>
    <xf borderId="0" fillId="6" fontId="5" numFmtId="0" xfId="0" applyAlignment="1" applyFill="1" applyFont="1">
      <alignment horizontal="center"/>
    </xf>
    <xf borderId="0" fillId="7" fontId="5" numFmtId="0" xfId="0" applyAlignment="1" applyFill="1" applyFont="1">
      <alignment horizontal="center"/>
    </xf>
    <xf borderId="0" fillId="8" fontId="4" numFmtId="0" xfId="0" applyAlignment="1" applyFill="1" applyFont="1">
      <alignment horizontal="center"/>
    </xf>
    <xf borderId="0" fillId="0" fontId="4" numFmtId="0" xfId="0" applyAlignment="1" applyFont="1">
      <alignment horizontal="center"/>
    </xf>
    <xf borderId="0" fillId="9" fontId="4" numFmtId="0" xfId="0" applyAlignment="1" applyFill="1" applyFont="1">
      <alignment horizontal="center"/>
    </xf>
    <xf borderId="0" fillId="10" fontId="4" numFmtId="0" xfId="0" applyAlignment="1" applyFill="1" applyFont="1">
      <alignment horizontal="center"/>
    </xf>
    <xf borderId="0" fillId="11" fontId="4" numFmtId="2" xfId="0" applyAlignment="1" applyFill="1" applyFont="1" applyNumberFormat="1">
      <alignment horizontal="center"/>
    </xf>
    <xf borderId="0" fillId="12" fontId="4" numFmtId="0" xfId="0" applyAlignment="1" applyFill="1" applyFont="1">
      <alignment horizontal="center"/>
    </xf>
    <xf borderId="0" fillId="13" fontId="5" numFmtId="0" xfId="0" applyAlignment="1" applyFill="1" applyFont="1">
      <alignment horizontal="center"/>
    </xf>
    <xf borderId="0" fillId="14" fontId="5" numFmtId="0" xfId="0" applyAlignment="1" applyFill="1" applyFont="1">
      <alignment horizontal="center"/>
    </xf>
    <xf borderId="0" fillId="15" fontId="4" numFmtId="0" xfId="0" applyAlignment="1" applyFill="1" applyFont="1">
      <alignment horizontal="center"/>
    </xf>
    <xf borderId="0" fillId="16" fontId="4" numFmtId="0" xfId="0" applyAlignment="1" applyFill="1" applyFont="1">
      <alignment horizontal="center"/>
    </xf>
    <xf borderId="0" fillId="17" fontId="4" numFmtId="0" xfId="0" applyAlignment="1" applyFill="1" applyFont="1">
      <alignment horizontal="center"/>
    </xf>
    <xf borderId="0" fillId="18" fontId="4" numFmtId="2" xfId="0" applyAlignment="1" applyFill="1" applyFont="1" applyNumberFormat="1">
      <alignment horizontal="center"/>
    </xf>
    <xf borderId="0" fillId="19" fontId="4" numFmtId="0" xfId="0" applyAlignment="1" applyFill="1" applyFont="1">
      <alignment horizontal="center"/>
    </xf>
    <xf borderId="0" fillId="20" fontId="4" numFmtId="2" xfId="0" applyAlignment="1" applyFill="1" applyFont="1" applyNumberFormat="1">
      <alignment horizontal="center"/>
    </xf>
    <xf borderId="0" fillId="21" fontId="5" numFmtId="0" xfId="0" applyAlignment="1" applyFill="1" applyFont="1">
      <alignment horizontal="center"/>
    </xf>
    <xf borderId="0" fillId="21" fontId="5" numFmtId="1" xfId="0" applyAlignment="1" applyFont="1" applyNumberFormat="1">
      <alignment horizontal="center"/>
    </xf>
    <xf borderId="0" fillId="22" fontId="5" numFmtId="0" xfId="0" applyAlignment="1" applyFill="1" applyFont="1">
      <alignment horizontal="center"/>
    </xf>
    <xf borderId="0" fillId="23" fontId="5" numFmtId="0" xfId="0" applyAlignment="1" applyFill="1" applyFont="1">
      <alignment horizontal="center"/>
    </xf>
    <xf borderId="0" fillId="24" fontId="4" numFmtId="0" xfId="0" applyAlignment="1" applyFill="1" applyFont="1">
      <alignment horizontal="center"/>
    </xf>
    <xf borderId="0" fillId="0" fontId="5" numFmtId="0" xfId="0" applyAlignment="1" applyFont="1">
      <alignment horizontal="center"/>
    </xf>
    <xf borderId="0" fillId="18" fontId="4" numFmtId="0" xfId="0" applyAlignment="1" applyFont="1">
      <alignment horizontal="center"/>
    </xf>
    <xf borderId="0" fillId="25" fontId="4" numFmtId="0" xfId="0" applyAlignment="1" applyFill="1" applyFont="1">
      <alignment horizontal="center"/>
    </xf>
    <xf borderId="0" fillId="26" fontId="4" numFmtId="2" xfId="0" applyAlignment="1" applyFill="1" applyFont="1" applyNumberFormat="1">
      <alignment horizontal="center"/>
    </xf>
    <xf borderId="0" fillId="27" fontId="4" numFmtId="0" xfId="0" applyAlignment="1" applyFill="1" applyFont="1">
      <alignment horizontal="center"/>
    </xf>
    <xf borderId="0" fillId="28" fontId="4" numFmtId="2" xfId="0" applyAlignment="1" applyFill="1" applyFont="1" applyNumberFormat="1">
      <alignment horizontal="center"/>
    </xf>
    <xf borderId="0" fillId="29" fontId="5" numFmtId="0" xfId="0" applyAlignment="1" applyFill="1" applyFont="1">
      <alignment horizontal="center"/>
    </xf>
    <xf borderId="0" fillId="30" fontId="5" numFmtId="0" xfId="0" applyAlignment="1" applyFill="1" applyFont="1">
      <alignment horizontal="center"/>
    </xf>
    <xf borderId="0" fillId="30" fontId="5" numFmtId="1" xfId="0" applyAlignment="1" applyFont="1" applyNumberFormat="1">
      <alignment horizontal="center"/>
    </xf>
    <xf borderId="0" fillId="31" fontId="5" numFmtId="0" xfId="0" applyAlignment="1" applyFill="1" applyFont="1">
      <alignment horizontal="center"/>
    </xf>
    <xf borderId="0" fillId="32" fontId="5" numFmtId="0" xfId="0" applyAlignment="1" applyFill="1" applyFont="1">
      <alignment horizontal="center"/>
    </xf>
    <xf borderId="0" fillId="33" fontId="4" numFmtId="0" xfId="0" applyAlignment="1" applyFill="1" applyFont="1">
      <alignment horizontal="center"/>
    </xf>
    <xf borderId="0" fillId="34" fontId="4" numFmtId="0" xfId="0" applyAlignment="1" applyFill="1" applyFont="1">
      <alignment horizontal="center"/>
    </xf>
    <xf borderId="0" fillId="35" fontId="4" numFmtId="2" xfId="0" applyAlignment="1" applyFill="1" applyFont="1" applyNumberFormat="1">
      <alignment horizontal="center"/>
    </xf>
    <xf borderId="0" fillId="36" fontId="4" numFmtId="0" xfId="0" applyAlignment="1" applyFill="1" applyFont="1">
      <alignment horizontal="center"/>
    </xf>
    <xf borderId="0" fillId="37" fontId="4" numFmtId="2" xfId="0" applyAlignment="1" applyFill="1" applyFont="1" applyNumberFormat="1">
      <alignment horizontal="center"/>
    </xf>
    <xf borderId="0" fillId="38" fontId="5" numFmtId="0" xfId="0" applyAlignment="1" applyFill="1" applyFont="1">
      <alignment horizontal="center"/>
    </xf>
    <xf borderId="0" fillId="39" fontId="4" numFmtId="0" xfId="0" applyAlignment="1" applyFill="1" applyFont="1">
      <alignment horizontal="center"/>
    </xf>
    <xf borderId="0" fillId="11" fontId="4" numFmtId="0" xfId="0" applyAlignment="1" applyFont="1">
      <alignment horizontal="center"/>
    </xf>
    <xf borderId="0" fillId="40" fontId="4" numFmtId="0" xfId="0" applyAlignment="1" applyFill="1" applyFont="1">
      <alignment horizontal="center"/>
    </xf>
    <xf borderId="0" fillId="41" fontId="4" numFmtId="2" xfId="0" applyAlignment="1" applyFill="1" applyFont="1" applyNumberFormat="1">
      <alignment horizontal="center"/>
    </xf>
    <xf borderId="0" fillId="42" fontId="5" numFmtId="0" xfId="0" applyAlignment="1" applyFill="1" applyFont="1">
      <alignment horizontal="center"/>
    </xf>
    <xf borderId="0" fillId="43" fontId="5" numFmtId="0" xfId="0" applyAlignment="1" applyFill="1" applyFont="1">
      <alignment horizontal="center"/>
    </xf>
    <xf borderId="0" fillId="44" fontId="4" numFmtId="0" xfId="0" applyAlignment="1" applyFill="1" applyFont="1">
      <alignment horizontal="center"/>
    </xf>
    <xf borderId="0" fillId="45" fontId="4" numFmtId="0" xfId="0" applyAlignment="1" applyFill="1" applyFont="1">
      <alignment horizontal="center"/>
    </xf>
    <xf borderId="0" fillId="46" fontId="4" numFmtId="0" xfId="0" applyAlignment="1" applyFill="1" applyFont="1">
      <alignment horizontal="center"/>
    </xf>
    <xf borderId="0" fillId="47" fontId="4" numFmtId="0" xfId="0" applyAlignment="1" applyFill="1" applyFont="1">
      <alignment horizontal="center"/>
    </xf>
    <xf borderId="0" fillId="0" fontId="5" numFmtId="167" xfId="0" applyAlignment="1" applyFont="1" applyNumberFormat="1">
      <alignment horizontal="center"/>
    </xf>
    <xf borderId="0" fillId="48" fontId="4" numFmtId="2" xfId="0" applyAlignment="1" applyFill="1" applyFont="1" applyNumberFormat="1">
      <alignment horizontal="center"/>
    </xf>
    <xf borderId="0" fillId="49" fontId="5" numFmtId="0" xfId="0" applyAlignment="1" applyFill="1" applyFont="1">
      <alignment horizontal="center"/>
    </xf>
    <xf borderId="0" fillId="50" fontId="5" numFmtId="0" xfId="0" applyAlignment="1" applyFill="1" applyFont="1">
      <alignment horizontal="center"/>
    </xf>
    <xf borderId="0" fillId="51" fontId="4" numFmtId="0" xfId="0" applyAlignment="1" applyFill="1" applyFont="1">
      <alignment horizontal="center"/>
    </xf>
    <xf borderId="0" fillId="52" fontId="4" numFmtId="0" xfId="0" applyAlignment="1" applyFill="1" applyFont="1">
      <alignment horizontal="center"/>
    </xf>
    <xf borderId="0" fillId="53" fontId="4" numFmtId="0" xfId="0" applyAlignment="1" applyFill="1" applyFont="1">
      <alignment horizontal="center"/>
    </xf>
    <xf borderId="0" fillId="54" fontId="4" numFmtId="2" xfId="0" applyAlignment="1" applyFill="1" applyFont="1" applyNumberFormat="1">
      <alignment horizontal="center"/>
    </xf>
    <xf borderId="0" fillId="29" fontId="5" numFmtId="1" xfId="0" applyAlignment="1" applyFont="1" applyNumberFormat="1">
      <alignment horizontal="center"/>
    </xf>
    <xf borderId="0" fillId="55" fontId="5" numFmtId="0" xfId="0" applyAlignment="1" applyFill="1" applyFont="1">
      <alignment horizontal="center"/>
    </xf>
    <xf borderId="0" fillId="56" fontId="5" numFmtId="0" xfId="0" applyAlignment="1" applyFill="1" applyFont="1">
      <alignment horizontal="center"/>
    </xf>
    <xf borderId="0" fillId="57" fontId="4" numFmtId="0" xfId="0" applyAlignment="1" applyFill="1" applyFont="1">
      <alignment horizontal="center"/>
    </xf>
    <xf borderId="0" fillId="58" fontId="4" numFmtId="0" xfId="0" applyAlignment="1" applyFill="1" applyFont="1">
      <alignment horizontal="center"/>
    </xf>
    <xf borderId="0" fillId="59" fontId="4" numFmtId="0" xfId="0" applyAlignment="1" applyFill="1" applyFont="1">
      <alignment horizontal="center"/>
    </xf>
    <xf borderId="0" fillId="60" fontId="4" numFmtId="0" xfId="0" applyAlignment="1" applyFill="1" applyFont="1">
      <alignment horizontal="center"/>
    </xf>
    <xf borderId="0" fillId="61" fontId="4" numFmtId="2" xfId="0" applyAlignment="1" applyFill="1" applyFont="1" applyNumberFormat="1">
      <alignment horizontal="center"/>
    </xf>
    <xf borderId="0" fillId="62" fontId="5" numFmtId="0" xfId="0" applyAlignment="1" applyFill="1" applyFont="1">
      <alignment horizontal="center"/>
    </xf>
    <xf borderId="0" fillId="63" fontId="5" numFmtId="0" xfId="0" applyAlignment="1" applyFill="1" applyFont="1">
      <alignment horizontal="center"/>
    </xf>
    <xf borderId="0" fillId="64" fontId="4" numFmtId="0" xfId="0" applyAlignment="1" applyFill="1" applyFont="1">
      <alignment horizontal="center"/>
    </xf>
    <xf borderId="0" fillId="65" fontId="4" numFmtId="0" xfId="0" applyAlignment="1" applyFill="1" applyFont="1">
      <alignment horizontal="center"/>
    </xf>
    <xf borderId="0" fillId="9" fontId="4" numFmtId="2" xfId="0" applyAlignment="1" applyFont="1" applyNumberFormat="1">
      <alignment horizontal="center"/>
    </xf>
    <xf borderId="0" fillId="66" fontId="5" numFmtId="0" xfId="0" applyAlignment="1" applyFill="1" applyFont="1">
      <alignment horizontal="center"/>
    </xf>
    <xf borderId="0" fillId="67" fontId="4" numFmtId="0" xfId="0" applyAlignment="1" applyFill="1" applyFont="1">
      <alignment horizontal="center"/>
    </xf>
    <xf borderId="0" fillId="68" fontId="4" numFmtId="0" xfId="0" applyAlignment="1" applyFill="1" applyFont="1">
      <alignment horizontal="center"/>
    </xf>
    <xf borderId="0" fillId="69" fontId="4" numFmtId="0" xfId="0" applyAlignment="1" applyFill="1" applyFont="1">
      <alignment horizontal="center"/>
    </xf>
    <xf borderId="0" fillId="70" fontId="4" numFmtId="2" xfId="0" applyAlignment="1" applyFill="1" applyFont="1" applyNumberFormat="1">
      <alignment horizontal="center"/>
    </xf>
    <xf borderId="0" fillId="71" fontId="4" numFmtId="0" xfId="0" applyAlignment="1" applyFill="1" applyFont="1">
      <alignment horizontal="center"/>
    </xf>
    <xf borderId="0" fillId="72" fontId="4" numFmtId="2" xfId="0" applyAlignment="1" applyFill="1" applyFont="1" applyNumberFormat="1">
      <alignment horizontal="center"/>
    </xf>
    <xf borderId="0" fillId="73" fontId="5" numFmtId="0" xfId="0" applyAlignment="1" applyFill="1" applyFont="1">
      <alignment horizontal="center"/>
    </xf>
    <xf borderId="0" fillId="74" fontId="4" numFmtId="0" xfId="0" applyAlignment="1" applyFill="1" applyFont="1">
      <alignment horizontal="center"/>
    </xf>
    <xf borderId="0" fillId="75" fontId="4" numFmtId="0" xfId="0" applyAlignment="1" applyFill="1" applyFont="1">
      <alignment horizontal="center"/>
    </xf>
    <xf borderId="0" fillId="76" fontId="4" numFmtId="2" xfId="0" applyAlignment="1" applyFill="1" applyFont="1" applyNumberFormat="1">
      <alignment horizontal="center"/>
    </xf>
    <xf borderId="0" fillId="77" fontId="4" numFmtId="0" xfId="0" applyAlignment="1" applyFill="1" applyFont="1">
      <alignment horizontal="center"/>
    </xf>
    <xf borderId="0" fillId="75" fontId="4" numFmtId="2" xfId="0" applyAlignment="1" applyFont="1" applyNumberFormat="1">
      <alignment horizontal="center"/>
    </xf>
    <xf borderId="0" fillId="78" fontId="4" numFmtId="0" xfId="0" applyAlignment="1" applyFill="1" applyFont="1">
      <alignment horizontal="center"/>
    </xf>
    <xf borderId="0" fillId="0" fontId="5" numFmtId="0" xfId="0" applyAlignment="1" applyFont="1">
      <alignment horizontal="center"/>
    </xf>
    <xf borderId="0" fillId="79" fontId="4" numFmtId="0" xfId="0" applyAlignment="1" applyFill="1" applyFont="1">
      <alignment horizontal="center"/>
    </xf>
    <xf borderId="0" fillId="80" fontId="4" numFmtId="2" xfId="0" applyAlignment="1" applyFill="1" applyFont="1" applyNumberFormat="1">
      <alignment horizontal="center"/>
    </xf>
    <xf borderId="0" fillId="81" fontId="4" numFmtId="2" xfId="0" applyAlignment="1" applyFill="1" applyFont="1" applyNumberFormat="1">
      <alignment horizontal="center"/>
    </xf>
    <xf borderId="0" fillId="82" fontId="5" numFmtId="0" xfId="0" applyAlignment="1" applyFill="1" applyFont="1">
      <alignment horizontal="center"/>
    </xf>
    <xf borderId="0" fillId="83" fontId="4" numFmtId="0" xfId="0" applyAlignment="1" applyFill="1" applyFont="1">
      <alignment horizontal="center"/>
    </xf>
    <xf borderId="0" fillId="84" fontId="4" numFmtId="0" xfId="0" applyAlignment="1" applyFill="1" applyFont="1">
      <alignment horizontal="center"/>
    </xf>
    <xf borderId="0" fillId="15" fontId="4" numFmtId="2" xfId="0" applyAlignment="1" applyFont="1" applyNumberFormat="1">
      <alignment horizontal="center"/>
    </xf>
    <xf borderId="0" fillId="85" fontId="5" numFmtId="0" xfId="0" applyAlignment="1" applyFill="1" applyFont="1">
      <alignment horizontal="center"/>
    </xf>
    <xf borderId="0" fillId="86" fontId="4" numFmtId="0" xfId="0" applyAlignment="1" applyFill="1" applyFont="1">
      <alignment horizontal="center"/>
    </xf>
    <xf borderId="0" fillId="87" fontId="4" numFmtId="0" xfId="0" applyAlignment="1" applyFill="1" applyFont="1">
      <alignment horizontal="center"/>
    </xf>
    <xf borderId="0" fillId="88" fontId="4" numFmtId="2" xfId="0" applyAlignment="1" applyFill="1" applyFont="1" applyNumberFormat="1">
      <alignment horizontal="center"/>
    </xf>
    <xf borderId="0" fillId="89" fontId="5" numFmtId="0" xfId="0" applyAlignment="1" applyFill="1" applyFont="1">
      <alignment horizontal="center"/>
    </xf>
    <xf borderId="0" fillId="90" fontId="5" numFmtId="0" xfId="0" applyAlignment="1" applyFill="1" applyFont="1">
      <alignment horizontal="center"/>
    </xf>
    <xf borderId="0" fillId="91" fontId="4" numFmtId="0" xfId="0" applyAlignment="1" applyFill="1" applyFont="1">
      <alignment horizontal="center"/>
    </xf>
    <xf borderId="0" fillId="92" fontId="4" numFmtId="0" xfId="0" applyAlignment="1" applyFill="1" applyFont="1">
      <alignment horizontal="center"/>
    </xf>
    <xf borderId="0" fillId="93" fontId="4" numFmtId="0" xfId="0" applyAlignment="1" applyFill="1" applyFont="1">
      <alignment horizontal="center"/>
    </xf>
    <xf borderId="0" fillId="94" fontId="5" numFmtId="0" xfId="0" applyAlignment="1" applyFill="1" applyFont="1">
      <alignment horizontal="center"/>
    </xf>
    <xf borderId="0" fillId="95" fontId="5" numFmtId="0" xfId="0" applyAlignment="1" applyFill="1" applyFont="1">
      <alignment horizontal="center"/>
    </xf>
    <xf borderId="0" fillId="96" fontId="4" numFmtId="0" xfId="0" applyAlignment="1" applyFill="1" applyFont="1">
      <alignment horizontal="center"/>
    </xf>
    <xf borderId="0" fillId="97" fontId="4" numFmtId="0" xfId="0" applyAlignment="1" applyFill="1" applyFont="1">
      <alignment horizontal="center"/>
    </xf>
    <xf borderId="0" fillId="98" fontId="4" numFmtId="0" xfId="0" applyAlignment="1" applyFill="1" applyFont="1">
      <alignment horizontal="center"/>
    </xf>
    <xf borderId="0" fillId="58" fontId="4" numFmtId="2" xfId="0" applyAlignment="1" applyFont="1" applyNumberFormat="1">
      <alignment horizontal="center"/>
    </xf>
    <xf borderId="0" fillId="99" fontId="5" numFmtId="0" xfId="0" applyAlignment="1" applyFill="1" applyFont="1">
      <alignment horizontal="center"/>
    </xf>
    <xf borderId="0" fillId="93" fontId="5" numFmtId="0" xfId="0" applyAlignment="1" applyFont="1">
      <alignment horizontal="center"/>
    </xf>
    <xf borderId="0" fillId="100" fontId="4" numFmtId="0" xfId="0" applyAlignment="1" applyFill="1" applyFont="1">
      <alignment horizontal="center"/>
    </xf>
    <xf borderId="0" fillId="101" fontId="4" numFmtId="0" xfId="0" applyAlignment="1" applyFill="1" applyFont="1">
      <alignment horizontal="center"/>
    </xf>
    <xf borderId="0" fillId="33" fontId="4" numFmtId="2" xfId="0" applyAlignment="1" applyFont="1" applyNumberFormat="1">
      <alignment horizontal="center"/>
    </xf>
    <xf borderId="0" fillId="102" fontId="5" numFmtId="0" xfId="0" applyAlignment="1" applyFill="1" applyFont="1">
      <alignment horizontal="center"/>
    </xf>
    <xf borderId="0" fillId="103" fontId="4" numFmtId="0" xfId="0" applyAlignment="1" applyFill="1" applyFont="1">
      <alignment horizontal="center"/>
    </xf>
    <xf borderId="0" fillId="104" fontId="4" numFmtId="0" xfId="0" applyAlignment="1" applyFill="1" applyFont="1">
      <alignment horizontal="center"/>
    </xf>
    <xf borderId="0" fillId="105" fontId="4" numFmtId="0" xfId="0" applyAlignment="1" applyFill="1" applyFont="1">
      <alignment horizontal="center"/>
    </xf>
    <xf borderId="0" fillId="106" fontId="4" numFmtId="2" xfId="0" applyAlignment="1" applyFill="1" applyFont="1" applyNumberFormat="1">
      <alignment horizontal="center"/>
    </xf>
    <xf borderId="0" fillId="107" fontId="5" numFmtId="0" xfId="0" applyAlignment="1" applyFill="1" applyFont="1">
      <alignment horizontal="center"/>
    </xf>
    <xf borderId="0" fillId="108" fontId="4" numFmtId="0" xfId="0" applyAlignment="1" applyFill="1" applyFont="1">
      <alignment horizontal="center"/>
    </xf>
    <xf borderId="0" fillId="109" fontId="4" numFmtId="0" xfId="0" applyAlignment="1" applyFill="1" applyFont="1">
      <alignment horizontal="center"/>
    </xf>
    <xf borderId="0" fillId="110" fontId="4" numFmtId="2" xfId="0" applyAlignment="1" applyFill="1" applyFont="1" applyNumberFormat="1">
      <alignment horizontal="center"/>
    </xf>
    <xf borderId="0" fillId="111" fontId="4" numFmtId="0" xfId="0" applyAlignment="1" applyFill="1" applyFont="1">
      <alignment horizontal="center"/>
    </xf>
    <xf borderId="0" fillId="112" fontId="4" numFmtId="0" xfId="0" applyAlignment="1" applyFill="1" applyFont="1">
      <alignment horizontal="center"/>
    </xf>
    <xf borderId="0" fillId="113" fontId="4" numFmtId="0" xfId="0" applyAlignment="1" applyFill="1" applyFont="1">
      <alignment horizontal="center"/>
    </xf>
    <xf borderId="0" fillId="114" fontId="4" numFmtId="2" xfId="0" applyAlignment="1" applyFill="1" applyFont="1" applyNumberFormat="1">
      <alignment horizontal="center"/>
    </xf>
    <xf borderId="0" fillId="115" fontId="4" numFmtId="0" xfId="0" applyAlignment="1" applyFill="1" applyFont="1">
      <alignment horizontal="center"/>
    </xf>
    <xf borderId="0" fillId="116" fontId="4" numFmtId="0" xfId="0" applyAlignment="1" applyFill="1" applyFont="1">
      <alignment horizontal="center"/>
    </xf>
    <xf borderId="0" fillId="117" fontId="4" numFmtId="0" xfId="0" applyAlignment="1" applyFill="1" applyFont="1">
      <alignment horizontal="center"/>
    </xf>
    <xf borderId="0" fillId="118" fontId="4" numFmtId="2" xfId="0" applyAlignment="1" applyFill="1" applyFont="1" applyNumberFormat="1">
      <alignment horizontal="center"/>
    </xf>
    <xf borderId="0" fillId="119" fontId="5" numFmtId="0" xfId="0" applyAlignment="1" applyFill="1" applyFont="1">
      <alignment horizontal="center"/>
    </xf>
    <xf borderId="0" fillId="120" fontId="5" numFmtId="0" xfId="0" applyAlignment="1" applyFill="1" applyFont="1">
      <alignment horizontal="center"/>
    </xf>
    <xf borderId="0" fillId="121" fontId="4" numFmtId="0" xfId="0" applyAlignment="1" applyFill="1" applyFont="1">
      <alignment horizontal="center"/>
    </xf>
    <xf borderId="0" fillId="122" fontId="4" numFmtId="0" xfId="0" applyAlignment="1" applyFill="1" applyFont="1">
      <alignment horizontal="center"/>
    </xf>
    <xf borderId="0" fillId="123" fontId="4" numFmtId="2" xfId="0" applyAlignment="1" applyFill="1" applyFont="1" applyNumberFormat="1">
      <alignment horizontal="center"/>
    </xf>
    <xf borderId="0" fillId="124" fontId="5" numFmtId="0" xfId="0" applyAlignment="1" applyFill="1" applyFont="1">
      <alignment horizontal="center"/>
    </xf>
    <xf borderId="0" fillId="125" fontId="4" numFmtId="0" xfId="0" applyAlignment="1" applyFill="1" applyFont="1">
      <alignment horizontal="center"/>
    </xf>
    <xf borderId="0" fillId="126" fontId="4" numFmtId="0" xfId="0" applyAlignment="1" applyFill="1" applyFont="1">
      <alignment horizontal="center"/>
    </xf>
    <xf borderId="0" fillId="127" fontId="4" numFmtId="0" xfId="0" applyAlignment="1" applyFill="1" applyFont="1">
      <alignment horizontal="center"/>
    </xf>
    <xf borderId="0" fillId="128" fontId="4" numFmtId="0" xfId="0" applyAlignment="1" applyFill="1" applyFont="1">
      <alignment horizontal="center"/>
    </xf>
    <xf borderId="0" fillId="129" fontId="4" numFmtId="2" xfId="0" applyAlignment="1" applyFill="1" applyFont="1" applyNumberFormat="1">
      <alignment horizontal="center"/>
    </xf>
    <xf borderId="0" fillId="130" fontId="5" numFmtId="0" xfId="0" applyAlignment="1" applyFill="1" applyFont="1">
      <alignment horizontal="center"/>
    </xf>
    <xf borderId="0" fillId="131" fontId="5" numFmtId="0" xfId="0" applyAlignment="1" applyFill="1" applyFont="1">
      <alignment horizontal="center"/>
    </xf>
    <xf borderId="0" fillId="90" fontId="4" numFmtId="0" xfId="0" applyAlignment="1" applyFont="1">
      <alignment horizontal="center"/>
    </xf>
    <xf borderId="0" fillId="132" fontId="5" numFmtId="0" xfId="0" applyAlignment="1" applyFill="1" applyFont="1">
      <alignment horizontal="center"/>
    </xf>
    <xf borderId="0" fillId="133" fontId="4" numFmtId="0" xfId="0" applyAlignment="1" applyFill="1" applyFont="1">
      <alignment horizontal="center"/>
    </xf>
    <xf borderId="0" fillId="134" fontId="4" numFmtId="0" xfId="0" applyAlignment="1" applyFill="1" applyFont="1">
      <alignment horizontal="center"/>
    </xf>
    <xf borderId="0" fillId="135" fontId="4" numFmtId="0" xfId="0" applyAlignment="1" applyFill="1" applyFont="1">
      <alignment horizontal="center"/>
    </xf>
    <xf borderId="0" fillId="136" fontId="4" numFmtId="0" xfId="0" applyAlignment="1" applyFill="1" applyFont="1">
      <alignment horizontal="center"/>
    </xf>
    <xf borderId="0" fillId="45" fontId="4" numFmtId="2" xfId="0" applyAlignment="1" applyFont="1" applyNumberFormat="1">
      <alignment horizontal="center"/>
    </xf>
    <xf borderId="0" fillId="137" fontId="5" numFmtId="0" xfId="0" applyAlignment="1" applyFill="1" applyFont="1">
      <alignment horizontal="center"/>
    </xf>
    <xf borderId="0" fillId="138" fontId="5" numFmtId="0" xfId="0" applyAlignment="1" applyFill="1" applyFont="1">
      <alignment horizontal="center"/>
    </xf>
    <xf borderId="0" fillId="139" fontId="4" numFmtId="0" xfId="0" applyAlignment="1" applyFill="1" applyFont="1">
      <alignment horizontal="center"/>
    </xf>
    <xf borderId="0" fillId="140" fontId="4" numFmtId="0" xfId="0" applyAlignment="1" applyFill="1" applyFont="1">
      <alignment horizontal="center"/>
    </xf>
    <xf borderId="0" fillId="57" fontId="4" numFmtId="2" xfId="0" applyAlignment="1" applyFont="1" applyNumberFormat="1">
      <alignment horizontal="center"/>
    </xf>
    <xf borderId="0" fillId="141" fontId="4" numFmtId="0" xfId="0" applyAlignment="1" applyFill="1" applyFont="1">
      <alignment horizontal="center"/>
    </xf>
    <xf borderId="0" fillId="139" fontId="4" numFmtId="2" xfId="0" applyAlignment="1" applyFont="1" applyNumberFormat="1">
      <alignment horizontal="center"/>
    </xf>
    <xf borderId="0" fillId="142" fontId="5" numFmtId="0" xfId="0" applyAlignment="1" applyFill="1" applyFont="1">
      <alignment horizontal="center"/>
    </xf>
    <xf borderId="0" fillId="143" fontId="5" numFmtId="0" xfId="0" applyAlignment="1" applyFill="1" applyFont="1">
      <alignment horizontal="center"/>
    </xf>
    <xf borderId="0" fillId="144" fontId="4" numFmtId="0" xfId="0" applyAlignment="1" applyFill="1" applyFont="1">
      <alignment horizontal="center"/>
    </xf>
    <xf borderId="0" fillId="145" fontId="4" numFmtId="0" xfId="0" applyAlignment="1" applyFill="1" applyFont="1">
      <alignment horizontal="center"/>
    </xf>
    <xf borderId="0" fillId="146" fontId="4" numFmtId="2" xfId="0" applyAlignment="1" applyFill="1" applyFont="1" applyNumberFormat="1">
      <alignment horizontal="center"/>
    </xf>
    <xf borderId="0" fillId="147" fontId="4" numFmtId="0" xfId="0" applyAlignment="1" applyFill="1" applyFont="1">
      <alignment horizontal="center"/>
    </xf>
    <xf borderId="0" fillId="148" fontId="4" numFmtId="0" xfId="0" applyAlignment="1" applyFill="1" applyFont="1">
      <alignment horizontal="center"/>
    </xf>
    <xf borderId="0" fillId="149" fontId="4" numFmtId="0" xfId="0" applyAlignment="1" applyFill="1" applyFont="1">
      <alignment horizontal="center"/>
    </xf>
    <xf borderId="0" fillId="150" fontId="4" numFmtId="2" xfId="0" applyAlignment="1" applyFill="1" applyFont="1" applyNumberFormat="1">
      <alignment horizontal="center"/>
    </xf>
    <xf borderId="0" fillId="151" fontId="4" numFmtId="0" xfId="0" applyAlignment="1" applyFill="1" applyFont="1">
      <alignment horizontal="center"/>
    </xf>
    <xf borderId="0" fillId="152" fontId="4" numFmtId="0" xfId="0" applyAlignment="1" applyFill="1" applyFont="1">
      <alignment horizontal="center"/>
    </xf>
    <xf borderId="0" fillId="115" fontId="4" numFmtId="2" xfId="0" applyAlignment="1" applyFont="1" applyNumberFormat="1">
      <alignment horizontal="center"/>
    </xf>
    <xf borderId="0" fillId="153" fontId="4" numFmtId="0" xfId="0" applyAlignment="1" applyFill="1" applyFont="1">
      <alignment horizontal="center"/>
    </xf>
    <xf borderId="0" fillId="36" fontId="4" numFmtId="2" xfId="0" applyAlignment="1" applyFont="1" applyNumberFormat="1">
      <alignment horizontal="center"/>
    </xf>
    <xf borderId="0" fillId="154" fontId="5" numFmtId="0" xfId="0" applyAlignment="1" applyFill="1" applyFont="1">
      <alignment horizontal="center"/>
    </xf>
    <xf borderId="0" fillId="155" fontId="4" numFmtId="0" xfId="0" applyAlignment="1" applyFill="1" applyFont="1">
      <alignment horizontal="center"/>
    </xf>
    <xf borderId="0" fillId="156" fontId="4" numFmtId="0" xfId="0" applyAlignment="1" applyFill="1" applyFont="1">
      <alignment horizontal="center"/>
    </xf>
    <xf borderId="0" fillId="157" fontId="4" numFmtId="0" xfId="0" applyAlignment="1" applyFill="1" applyFont="1">
      <alignment horizontal="center"/>
    </xf>
    <xf borderId="0" fillId="47" fontId="4" numFmtId="2" xfId="0" applyAlignment="1" applyFont="1" applyNumberFormat="1">
      <alignment horizontal="center"/>
    </xf>
    <xf borderId="0" fillId="158" fontId="5" numFmtId="0" xfId="0" applyAlignment="1" applyFill="1" applyFont="1">
      <alignment horizontal="center"/>
    </xf>
    <xf borderId="0" fillId="159" fontId="4" numFmtId="0" xfId="0" applyAlignment="1" applyFill="1" applyFont="1">
      <alignment horizontal="center"/>
    </xf>
    <xf borderId="0" fillId="160" fontId="4" numFmtId="2" xfId="0" applyAlignment="1" applyFill="1" applyFont="1" applyNumberFormat="1">
      <alignment horizontal="center"/>
    </xf>
    <xf borderId="0" fillId="161" fontId="5" numFmtId="0" xfId="0" applyAlignment="1" applyFill="1" applyFont="1">
      <alignment horizontal="center"/>
    </xf>
    <xf borderId="0" fillId="162" fontId="4" numFmtId="0" xfId="0" applyAlignment="1" applyFill="1" applyFont="1">
      <alignment horizontal="center"/>
    </xf>
    <xf borderId="0" fillId="163" fontId="4" numFmtId="0" xfId="0" applyAlignment="1" applyFill="1" applyFont="1">
      <alignment horizontal="center"/>
    </xf>
    <xf borderId="0" fillId="164" fontId="4" numFmtId="2" xfId="0" applyAlignment="1" applyFill="1" applyFont="1" applyNumberFormat="1">
      <alignment horizontal="center"/>
    </xf>
    <xf borderId="0" fillId="165" fontId="5" numFmtId="0" xfId="0" applyAlignment="1" applyFill="1" applyFont="1">
      <alignment horizontal="center"/>
    </xf>
    <xf borderId="0" fillId="166" fontId="5" numFmtId="0" xfId="0" applyAlignment="1" applyFill="1" applyFont="1">
      <alignment horizontal="center"/>
    </xf>
    <xf borderId="0" fillId="167" fontId="4" numFmtId="0" xfId="0" applyAlignment="1" applyFill="1" applyFont="1">
      <alignment horizontal="center"/>
    </xf>
    <xf borderId="0" fillId="168" fontId="4" numFmtId="0" xfId="0" applyAlignment="1" applyFill="1" applyFont="1">
      <alignment horizontal="center"/>
    </xf>
    <xf borderId="0" fillId="169" fontId="4" numFmtId="0" xfId="0" applyAlignment="1" applyFill="1" applyFont="1">
      <alignment horizontal="center"/>
    </xf>
    <xf borderId="0" fillId="76" fontId="4" numFmtId="0" xfId="0" applyAlignment="1" applyFont="1">
      <alignment horizontal="center"/>
    </xf>
    <xf borderId="0" fillId="149" fontId="4" numFmtId="2" xfId="0" applyAlignment="1" applyFont="1" applyNumberFormat="1">
      <alignment horizontal="center"/>
    </xf>
    <xf borderId="0" fillId="170" fontId="5" numFmtId="0" xfId="0" applyAlignment="1" applyFill="1" applyFont="1">
      <alignment horizontal="center"/>
    </xf>
    <xf borderId="0" fillId="171" fontId="4" numFmtId="0" xfId="0" applyAlignment="1" applyFill="1" applyFont="1">
      <alignment horizontal="center"/>
    </xf>
    <xf borderId="0" fillId="172" fontId="4" numFmtId="0" xfId="0" applyAlignment="1" applyFill="1" applyFont="1">
      <alignment horizontal="center"/>
    </xf>
    <xf borderId="0" fillId="78" fontId="4" numFmtId="2" xfId="0" applyAlignment="1" applyFont="1" applyNumberFormat="1">
      <alignment horizontal="center"/>
    </xf>
    <xf borderId="0" fillId="173" fontId="5" numFmtId="0" xfId="0" applyAlignment="1" applyFill="1" applyFont="1">
      <alignment horizontal="center"/>
    </xf>
    <xf borderId="0" fillId="174" fontId="5" numFmtId="0" xfId="0" applyAlignment="1" applyFill="1" applyFont="1">
      <alignment horizontal="center"/>
    </xf>
    <xf borderId="0" fillId="175" fontId="4" numFmtId="0" xfId="0" applyAlignment="1" applyFill="1" applyFont="1">
      <alignment horizontal="center"/>
    </xf>
    <xf borderId="0" fillId="176" fontId="4" numFmtId="0" xfId="0" applyAlignment="1" applyFill="1" applyFont="1">
      <alignment horizontal="center"/>
    </xf>
    <xf borderId="0" fillId="177" fontId="4" numFmtId="0" xfId="0" applyAlignment="1" applyFill="1" applyFont="1">
      <alignment horizontal="center"/>
    </xf>
    <xf borderId="0" fillId="68" fontId="4" numFmtId="2" xfId="0" applyAlignment="1" applyFont="1" applyNumberFormat="1">
      <alignment horizontal="center"/>
    </xf>
    <xf borderId="0" fillId="88" fontId="4" numFmtId="0" xfId="0" applyAlignment="1" applyFont="1">
      <alignment horizontal="center"/>
    </xf>
    <xf borderId="0" fillId="178" fontId="4" numFmtId="0" xfId="0" applyAlignment="1" applyFill="1" applyFont="1">
      <alignment horizontal="center"/>
    </xf>
    <xf borderId="0" fillId="179" fontId="4" numFmtId="0" xfId="0" applyAlignment="1" applyFill="1" applyFont="1">
      <alignment horizontal="center"/>
    </xf>
    <xf borderId="0" fillId="180" fontId="4" numFmtId="0" xfId="0" applyAlignment="1" applyFill="1" applyFont="1">
      <alignment horizontal="center"/>
    </xf>
    <xf borderId="0" fillId="181" fontId="4" numFmtId="2" xfId="0" applyAlignment="1" applyFill="1" applyFont="1" applyNumberFormat="1">
      <alignment horizontal="center"/>
    </xf>
    <xf borderId="0" fillId="182" fontId="5" numFmtId="0" xfId="0" applyAlignment="1" applyFill="1" applyFont="1">
      <alignment horizontal="center"/>
    </xf>
    <xf borderId="0" fillId="183" fontId="4" numFmtId="0" xfId="0" applyAlignment="1" applyFill="1" applyFont="1">
      <alignment horizontal="center"/>
    </xf>
    <xf borderId="0" fillId="184" fontId="5" numFmtId="0" xfId="0" applyAlignment="1" applyFill="1" applyFont="1">
      <alignment horizontal="center"/>
    </xf>
    <xf borderId="0" fillId="185" fontId="5" numFmtId="0" xfId="0" applyAlignment="1" applyFill="1" applyFont="1">
      <alignment horizontal="center"/>
    </xf>
    <xf borderId="0" fillId="186" fontId="4" numFmtId="0" xfId="0" applyAlignment="1" applyFill="1" applyFont="1">
      <alignment horizontal="center"/>
    </xf>
    <xf borderId="0" fillId="118" fontId="4" numFmtId="0" xfId="0" applyAlignment="1" applyFont="1">
      <alignment horizontal="center"/>
    </xf>
    <xf borderId="0" fillId="187" fontId="4" numFmtId="0" xfId="0" applyAlignment="1" applyFill="1" applyFont="1">
      <alignment horizontal="center"/>
    </xf>
    <xf borderId="0" fillId="122" fontId="4" numFmtId="2" xfId="0" applyAlignment="1" applyFont="1" applyNumberFormat="1">
      <alignment horizontal="center"/>
    </xf>
    <xf borderId="0" fillId="188" fontId="4" numFmtId="0" xfId="0" applyAlignment="1" applyFill="1" applyFont="1">
      <alignment horizontal="center"/>
    </xf>
    <xf borderId="0" fillId="189" fontId="4" numFmtId="2" xfId="0" applyAlignment="1" applyFill="1" applyFont="1" applyNumberFormat="1">
      <alignment horizontal="center"/>
    </xf>
    <xf borderId="0" fillId="190" fontId="5" numFmtId="0" xfId="0" applyAlignment="1" applyFill="1" applyFont="1">
      <alignment horizontal="center"/>
    </xf>
    <xf borderId="0" fillId="191" fontId="4" numFmtId="0" xfId="0" applyAlignment="1" applyFill="1" applyFont="1">
      <alignment horizontal="center"/>
    </xf>
    <xf borderId="0" fillId="120" fontId="4" numFmtId="2" xfId="0" applyAlignment="1" applyFont="1" applyNumberFormat="1">
      <alignment horizontal="center"/>
    </xf>
    <xf borderId="0" fillId="192" fontId="4" numFmtId="0" xfId="0" applyAlignment="1" applyFill="1" applyFont="1">
      <alignment horizontal="center"/>
    </xf>
    <xf borderId="0" fillId="100" fontId="4" numFmtId="2" xfId="0" applyAlignment="1" applyFont="1" applyNumberFormat="1">
      <alignment horizontal="center"/>
    </xf>
    <xf borderId="0" fillId="193" fontId="5" numFmtId="0" xfId="0" applyAlignment="1" applyFill="1" applyFont="1">
      <alignment horizontal="center"/>
    </xf>
    <xf borderId="0" fillId="194" fontId="4" numFmtId="0" xfId="0" applyAlignment="1" applyFill="1" applyFont="1">
      <alignment horizontal="center"/>
    </xf>
    <xf borderId="0" fillId="195" fontId="4" numFmtId="0" xfId="0" applyAlignment="1" applyFill="1" applyFont="1">
      <alignment horizontal="center"/>
    </xf>
    <xf borderId="0" fillId="196" fontId="5" numFmtId="0" xfId="0" applyAlignment="1" applyFill="1" applyFont="1">
      <alignment horizontal="center"/>
    </xf>
    <xf borderId="0" fillId="197" fontId="5" numFmtId="0" xfId="0" applyAlignment="1" applyFill="1" applyFont="1">
      <alignment horizontal="center"/>
    </xf>
    <xf borderId="0" fillId="198" fontId="4" numFmtId="0" xfId="0" applyAlignment="1" applyFill="1" applyFont="1">
      <alignment horizontal="center"/>
    </xf>
    <xf borderId="0" fillId="93" fontId="4" numFmtId="2" xfId="0" applyAlignment="1" applyFont="1" applyNumberFormat="1">
      <alignment horizontal="center"/>
    </xf>
    <xf borderId="0" fillId="199" fontId="4" numFmtId="0" xfId="0" applyAlignment="1" applyFill="1" applyFont="1">
      <alignment horizontal="center"/>
    </xf>
    <xf borderId="0" fillId="108" fontId="4" numFmtId="2" xfId="0" applyAlignment="1" applyFont="1" applyNumberFormat="1">
      <alignment horizontal="center"/>
    </xf>
    <xf borderId="0" fillId="200" fontId="5" numFmtId="0" xfId="0" applyAlignment="1" applyFill="1" applyFont="1">
      <alignment horizontal="center"/>
    </xf>
    <xf borderId="0" fillId="201" fontId="4" numFmtId="0" xfId="0" applyAlignment="1" applyFill="1" applyFont="1">
      <alignment horizontal="center"/>
    </xf>
    <xf borderId="0" fillId="202" fontId="4" numFmtId="2" xfId="0" applyAlignment="1" applyFill="1" applyFont="1" applyNumberFormat="1">
      <alignment horizontal="center"/>
    </xf>
    <xf borderId="0" fillId="203" fontId="4" numFmtId="2" xfId="0" applyAlignment="1" applyFill="1" applyFont="1" applyNumberFormat="1">
      <alignment horizontal="center"/>
    </xf>
    <xf borderId="0" fillId="204" fontId="5" numFmtId="0" xfId="0" applyAlignment="1" applyFill="1" applyFont="1">
      <alignment horizontal="center"/>
    </xf>
    <xf borderId="0" fillId="205" fontId="4" numFmtId="0" xfId="0" applyAlignment="1" applyFill="1" applyFont="1">
      <alignment horizontal="center"/>
    </xf>
    <xf borderId="0" fillId="150" fontId="4" numFmtId="0" xfId="0" applyAlignment="1" applyFont="1">
      <alignment horizontal="center"/>
    </xf>
    <xf borderId="0" fillId="183" fontId="4" numFmtId="2" xfId="0" applyAlignment="1" applyFont="1" applyNumberFormat="1">
      <alignment horizontal="center"/>
    </xf>
    <xf borderId="0" fillId="206" fontId="5" numFmtId="0" xfId="0" applyAlignment="1" applyFill="1" applyFont="1">
      <alignment horizontal="center"/>
    </xf>
    <xf borderId="0" fillId="61" fontId="4" numFmtId="0" xfId="0" applyAlignment="1" applyFont="1">
      <alignment horizontal="center"/>
    </xf>
    <xf borderId="0" fillId="207" fontId="4" numFmtId="0" xfId="0" applyAlignment="1" applyFill="1" applyFont="1">
      <alignment horizontal="center"/>
    </xf>
    <xf borderId="0" fillId="128" fontId="4" numFmtId="2" xfId="0" applyAlignment="1" applyFont="1" applyNumberFormat="1">
      <alignment horizontal="center"/>
    </xf>
    <xf borderId="0" fillId="208" fontId="4" numFmtId="0" xfId="0" applyAlignment="1" applyFill="1" applyFont="1">
      <alignment horizontal="center"/>
    </xf>
    <xf borderId="0" fillId="92" fontId="4" numFmtId="2" xfId="0" applyAlignment="1" applyFont="1" applyNumberFormat="1">
      <alignment horizontal="center"/>
    </xf>
    <xf borderId="0" fillId="209" fontId="5" numFmtId="0" xfId="0" applyAlignment="1" applyFill="1" applyFont="1">
      <alignment horizontal="center"/>
    </xf>
    <xf borderId="0" fillId="210" fontId="4" numFmtId="0" xfId="0" applyAlignment="1" applyFill="1" applyFont="1">
      <alignment horizontal="center"/>
    </xf>
    <xf borderId="0" fillId="211" fontId="4" numFmtId="0" xfId="0" applyAlignment="1" applyFill="1" applyFont="1">
      <alignment horizontal="center"/>
    </xf>
    <xf borderId="0" fillId="212" fontId="4" numFmtId="0" xfId="0" applyAlignment="1" applyFill="1" applyFont="1">
      <alignment horizontal="center"/>
    </xf>
    <xf borderId="0" fillId="74" fontId="4" numFmtId="2" xfId="0" applyAlignment="1" applyFont="1" applyNumberFormat="1">
      <alignment horizontal="center"/>
    </xf>
    <xf borderId="0" fillId="181" fontId="4" numFmtId="0" xfId="0" applyAlignment="1" applyFont="1">
      <alignment horizontal="center"/>
    </xf>
    <xf borderId="0" fillId="213" fontId="4" numFmtId="0" xfId="0" applyAlignment="1" applyFill="1" applyFont="1">
      <alignment horizontal="center"/>
    </xf>
    <xf borderId="0" fillId="86" fontId="4" numFmtId="2" xfId="0" applyAlignment="1" applyFont="1" applyNumberFormat="1">
      <alignment horizontal="center"/>
    </xf>
    <xf borderId="0" fillId="186" fontId="5" numFmtId="0" xfId="0" applyAlignment="1" applyFont="1">
      <alignment horizontal="center"/>
    </xf>
    <xf borderId="0" fillId="214" fontId="4" numFmtId="0" xfId="0" applyAlignment="1" applyFill="1" applyFont="1">
      <alignment horizontal="center"/>
    </xf>
    <xf borderId="0" fillId="215" fontId="4" numFmtId="2" xfId="0" applyAlignment="1" applyFill="1" applyFont="1" applyNumberFormat="1">
      <alignment horizontal="center"/>
    </xf>
    <xf borderId="0" fillId="69" fontId="4" numFmtId="2" xfId="0" applyAlignment="1" applyFont="1" applyNumberFormat="1">
      <alignment horizontal="center"/>
    </xf>
    <xf borderId="0" fillId="179" fontId="4" numFmtId="2" xfId="0" applyAlignment="1" applyFont="1" applyNumberFormat="1">
      <alignment horizontal="center"/>
    </xf>
    <xf borderId="0" fillId="216" fontId="4" numFmtId="0" xfId="0" applyAlignment="1" applyFill="1" applyFont="1">
      <alignment horizontal="center"/>
    </xf>
    <xf borderId="0" fillId="217" fontId="4" numFmtId="0" xfId="0" applyAlignment="1" applyFill="1" applyFont="1">
      <alignment horizontal="center"/>
    </xf>
    <xf borderId="0" fillId="169" fontId="4" numFmtId="2" xfId="0" applyAlignment="1" applyFont="1" applyNumberFormat="1">
      <alignment horizontal="center"/>
    </xf>
    <xf borderId="0" fillId="218" fontId="4" numFmtId="0" xfId="0" applyAlignment="1" applyFill="1" applyFont="1">
      <alignment horizontal="center"/>
    </xf>
    <xf borderId="0" fillId="219" fontId="4" numFmtId="0" xfId="0" applyAlignment="1" applyFill="1" applyFont="1">
      <alignment horizontal="center"/>
    </xf>
    <xf borderId="0" fillId="178" fontId="4" numFmtId="2" xfId="0" applyAlignment="1" applyFont="1" applyNumberFormat="1">
      <alignment horizontal="center"/>
    </xf>
    <xf borderId="0" fillId="11" fontId="5" numFmtId="0" xfId="0" applyAlignment="1" applyFont="1">
      <alignment horizontal="center"/>
    </xf>
    <xf borderId="0" fillId="220" fontId="4" numFmtId="0" xfId="0" applyAlignment="1" applyFill="1" applyFont="1">
      <alignment horizontal="center"/>
    </xf>
    <xf borderId="0" fillId="221" fontId="4" numFmtId="0" xfId="0" applyAlignment="1" applyFill="1" applyFont="1">
      <alignment horizontal="center"/>
    </xf>
    <xf borderId="0" fillId="59" fontId="4" numFmtId="2" xfId="0" applyAlignment="1" applyFont="1" applyNumberFormat="1">
      <alignment horizontal="center"/>
    </xf>
    <xf borderId="0" fillId="222" fontId="4" numFmtId="0" xfId="0" applyAlignment="1" applyFill="1" applyFont="1">
      <alignment horizontal="center"/>
    </xf>
    <xf borderId="0" fillId="127" fontId="4" numFmtId="2" xfId="0" applyAlignment="1" applyFont="1" applyNumberFormat="1">
      <alignment horizontal="center"/>
    </xf>
    <xf borderId="0" fillId="101" fontId="4" numFmtId="2" xfId="0" applyAlignment="1" applyFont="1" applyNumberFormat="1">
      <alignment horizontal="center"/>
    </xf>
    <xf borderId="0" fillId="223" fontId="4" numFmtId="0" xfId="0" applyAlignment="1" applyFill="1" applyFont="1">
      <alignment horizontal="center"/>
    </xf>
    <xf borderId="0" fillId="224" fontId="4" numFmtId="0" xfId="0" applyAlignment="1" applyFill="1" applyFont="1">
      <alignment horizontal="center"/>
    </xf>
    <xf borderId="0" fillId="159" fontId="4" numFmtId="2" xfId="0" applyAlignment="1" applyFont="1" applyNumberFormat="1">
      <alignment horizontal="center"/>
    </xf>
    <xf borderId="0" fillId="225" fontId="4" numFmtId="0" xfId="0" applyAlignment="1" applyFill="1" applyFont="1">
      <alignment horizontal="center"/>
    </xf>
    <xf borderId="0" fillId="226" fontId="4" numFmtId="2" xfId="0" applyAlignment="1" applyFill="1" applyFont="1" applyNumberFormat="1">
      <alignment horizontal="center"/>
    </xf>
    <xf borderId="0" fillId="227" fontId="4" numFmtId="0" xfId="0" applyAlignment="1" applyFill="1" applyFont="1">
      <alignment horizontal="center"/>
    </xf>
    <xf borderId="0" fillId="228" fontId="4" numFmtId="0" xfId="0" applyAlignment="1" applyFill="1" applyFont="1">
      <alignment horizontal="center"/>
    </xf>
    <xf borderId="0" fillId="229" fontId="5" numFmtId="0" xfId="0" applyAlignment="1" applyFill="1" applyFont="1">
      <alignment horizontal="center"/>
    </xf>
    <xf borderId="0" fillId="62" fontId="4" numFmtId="2" xfId="0" applyAlignment="1" applyFont="1" applyNumberFormat="1">
      <alignment horizontal="center"/>
    </xf>
    <xf borderId="0" fillId="230" fontId="4" numFmtId="0" xfId="0" applyAlignment="1" applyFill="1" applyFont="1">
      <alignment horizontal="center"/>
    </xf>
    <xf borderId="0" fillId="231" fontId="4" numFmtId="2" xfId="0" applyAlignment="1" applyFill="1" applyFont="1" applyNumberFormat="1">
      <alignment horizontal="center"/>
    </xf>
    <xf borderId="0" fillId="232" fontId="4" numFmtId="0" xfId="0" applyAlignment="1" applyFill="1" applyFont="1">
      <alignment horizontal="center"/>
    </xf>
    <xf borderId="0" fillId="233" fontId="4" numFmtId="0" xfId="0" applyAlignment="1" applyFill="1" applyFont="1">
      <alignment horizontal="center"/>
    </xf>
    <xf borderId="0" fillId="234" fontId="4" numFmtId="0" xfId="0" applyAlignment="1" applyFill="1" applyFont="1">
      <alignment horizontal="center"/>
    </xf>
    <xf borderId="0" fillId="180" fontId="4" numFmtId="2" xfId="0" applyAlignment="1" applyFont="1" applyNumberFormat="1">
      <alignment horizontal="center"/>
    </xf>
    <xf borderId="0" fillId="235" fontId="5" numFmtId="0" xfId="0" applyAlignment="1" applyFill="1" applyFont="1">
      <alignment horizontal="center"/>
    </xf>
    <xf borderId="0" fillId="236" fontId="4" numFmtId="0" xfId="0" applyAlignment="1" applyFill="1" applyFont="1">
      <alignment horizontal="center"/>
    </xf>
    <xf borderId="0" fillId="237" fontId="4" numFmtId="0" xfId="0" applyAlignment="1" applyFill="1" applyFont="1">
      <alignment horizontal="center"/>
    </xf>
    <xf borderId="0" fillId="238" fontId="4" numFmtId="0" xfId="0" applyAlignment="1" applyFill="1" applyFont="1">
      <alignment horizontal="center"/>
    </xf>
    <xf borderId="0" fillId="207" fontId="4" numFmtId="2" xfId="0" applyAlignment="1" applyFont="1" applyNumberFormat="1">
      <alignment horizontal="center"/>
    </xf>
    <xf borderId="0" fillId="239" fontId="4" numFmtId="0" xfId="0" applyAlignment="1" applyFill="1" applyFont="1">
      <alignment horizontal="center"/>
    </xf>
    <xf borderId="0" fillId="212" fontId="4" numFmtId="2" xfId="0" applyAlignment="1" applyFont="1" applyNumberFormat="1">
      <alignment horizontal="center"/>
    </xf>
    <xf borderId="0" fillId="240" fontId="5" numFmtId="0" xfId="0" applyAlignment="1" applyFill="1" applyFont="1">
      <alignment horizontal="center"/>
    </xf>
    <xf borderId="0" fillId="164" fontId="4" numFmtId="0" xfId="0" applyAlignment="1" applyFont="1">
      <alignment horizontal="center"/>
    </xf>
    <xf borderId="0" fillId="133" fontId="4" numFmtId="2" xfId="0" applyAlignment="1" applyFont="1" applyNumberFormat="1">
      <alignment horizontal="center"/>
    </xf>
    <xf borderId="0" fillId="223" fontId="4" numFmtId="2" xfId="0" applyAlignment="1" applyFont="1" applyNumberFormat="1">
      <alignment horizontal="center"/>
    </xf>
    <xf borderId="0" fillId="241" fontId="5" numFmtId="0" xfId="0" applyAlignment="1" applyFill="1" applyFont="1">
      <alignment horizontal="center"/>
    </xf>
    <xf borderId="0" fillId="228" fontId="4" numFmtId="2" xfId="0" applyAlignment="1" applyFont="1" applyNumberFormat="1">
      <alignment horizontal="center"/>
    </xf>
    <xf borderId="0" fillId="242" fontId="4" numFmtId="0" xfId="0" applyAlignment="1" applyFill="1" applyFont="1">
      <alignment horizontal="center"/>
    </xf>
    <xf borderId="0" fillId="243" fontId="4" numFmtId="0" xfId="0" applyAlignment="1" applyFill="1" applyFont="1">
      <alignment horizontal="center"/>
    </xf>
    <xf borderId="0" fillId="244" fontId="4" numFmtId="0" xfId="0" applyAlignment="1" applyFill="1" applyFont="1">
      <alignment horizontal="center"/>
    </xf>
    <xf borderId="0" fillId="245" fontId="4" numFmtId="0" xfId="0" applyAlignment="1" applyFill="1" applyFont="1">
      <alignment horizontal="center"/>
    </xf>
    <xf borderId="0" fillId="224" fontId="4" numFmtId="2" xfId="0" applyAlignment="1" applyFont="1" applyNumberFormat="1">
      <alignment horizontal="center"/>
    </xf>
    <xf borderId="0" fillId="226" fontId="5" numFmtId="0" xfId="0" applyAlignment="1" applyFont="1">
      <alignment horizontal="center"/>
    </xf>
    <xf borderId="0" fillId="246" fontId="4" numFmtId="2" xfId="0" applyAlignment="1" applyFill="1" applyFont="1" applyNumberFormat="1">
      <alignment horizontal="center"/>
    </xf>
    <xf borderId="0" fillId="218" fontId="4" numFmtId="2" xfId="0" applyAlignment="1" applyFont="1" applyNumberFormat="1">
      <alignment horizontal="center"/>
    </xf>
    <xf borderId="0" fillId="247" fontId="5" numFmtId="0" xfId="0" applyAlignment="1" applyFill="1" applyFont="1">
      <alignment horizontal="center"/>
    </xf>
    <xf borderId="0" fillId="248" fontId="4" numFmtId="0" xfId="0" applyAlignment="1" applyFill="1" applyFont="1">
      <alignment horizontal="center"/>
    </xf>
    <xf borderId="0" fillId="194" fontId="4" numFmtId="2" xfId="0" applyAlignment="1" applyFont="1" applyNumberFormat="1">
      <alignment horizontal="center"/>
    </xf>
    <xf borderId="0" fillId="249" fontId="4" numFmtId="0" xfId="0" applyAlignment="1" applyFill="1" applyFont="1">
      <alignment horizontal="center"/>
    </xf>
    <xf borderId="0" fillId="250" fontId="4" numFmtId="0" xfId="0" applyAlignment="1" applyFill="1" applyFont="1">
      <alignment horizontal="center"/>
    </xf>
    <xf borderId="0" fillId="171" fontId="4" numFmtId="2" xfId="0" applyAlignment="1" applyFont="1" applyNumberFormat="1">
      <alignment horizontal="center"/>
    </xf>
    <xf borderId="0" fillId="251" fontId="5" numFmtId="0" xfId="0" applyAlignment="1" applyFill="1" applyFont="1">
      <alignment horizontal="center"/>
    </xf>
    <xf borderId="0" fillId="252" fontId="4" numFmtId="0" xfId="0" applyAlignment="1" applyFill="1" applyFont="1">
      <alignment horizontal="center"/>
    </xf>
    <xf borderId="0" fillId="153" fontId="4" numFmtId="2" xfId="0" applyAlignment="1" applyFont="1" applyNumberFormat="1">
      <alignment horizontal="center"/>
    </xf>
    <xf borderId="0" fillId="253" fontId="4" numFmtId="0" xfId="0" applyAlignment="1" applyFill="1" applyFont="1">
      <alignment horizontal="center"/>
    </xf>
    <xf borderId="0" fillId="254" fontId="4" numFmtId="0" xfId="0" applyAlignment="1" applyFill="1" applyFont="1">
      <alignment horizontal="center"/>
    </xf>
    <xf borderId="0" fillId="148" fontId="4" numFmtId="2" xfId="0" applyAlignment="1" applyFont="1" applyNumberFormat="1">
      <alignment horizontal="center"/>
    </xf>
    <xf borderId="0" fillId="144" fontId="4" numFmtId="2" xfId="0" applyAlignment="1" applyFont="1" applyNumberFormat="1">
      <alignment horizontal="center"/>
    </xf>
    <xf borderId="0" fillId="146" fontId="4" numFmtId="0" xfId="0" applyAlignment="1" applyFont="1">
      <alignment horizontal="center"/>
    </xf>
    <xf borderId="0" fillId="255" fontId="4" numFmtId="2" xfId="0" applyAlignment="1" applyFill="1" applyFont="1" applyNumberFormat="1">
      <alignment horizontal="center"/>
    </xf>
    <xf borderId="0" fillId="256" fontId="4" numFmtId="0" xfId="0" applyAlignment="1" applyFill="1" applyFont="1">
      <alignment horizontal="center"/>
    </xf>
    <xf borderId="0" fillId="257" fontId="4" numFmtId="0" xfId="0" applyAlignment="1" applyFill="1" applyFont="1">
      <alignment horizontal="center"/>
    </xf>
    <xf borderId="0" fillId="258" fontId="4" numFmtId="2" xfId="0" applyAlignment="1" applyFill="1" applyFont="1" applyNumberFormat="1">
      <alignment horizontal="center"/>
    </xf>
    <xf borderId="0" fillId="167" fontId="4" numFmtId="2" xfId="0" applyAlignment="1" applyFont="1" applyNumberFormat="1">
      <alignment horizontal="center"/>
    </xf>
    <xf borderId="0" fillId="259" fontId="4" numFmtId="0" xfId="0" applyAlignment="1" applyFill="1" applyFont="1">
      <alignment horizontal="center"/>
    </xf>
    <xf borderId="0" fillId="238" fontId="4" numFmtId="2" xfId="0" applyAlignment="1" applyFont="1" applyNumberFormat="1">
      <alignment horizontal="center"/>
    </xf>
    <xf borderId="0" fillId="260" fontId="4" numFmtId="0" xfId="0" applyAlignment="1" applyFill="1" applyFont="1">
      <alignment horizontal="center"/>
    </xf>
    <xf borderId="0" fillId="261" fontId="4" numFmtId="2" xfId="0" applyAlignment="1" applyFill="1" applyFont="1" applyNumberFormat="1">
      <alignment horizontal="center"/>
    </xf>
    <xf borderId="0" fillId="262" fontId="5" numFmtId="0" xfId="0" applyAlignment="1" applyFill="1" applyFont="1">
      <alignment horizontal="center"/>
    </xf>
    <xf borderId="0" fillId="184" fontId="4" numFmtId="0" xfId="0" applyAlignment="1" applyFont="1">
      <alignment horizontal="center"/>
    </xf>
    <xf borderId="0" fillId="263" fontId="4" numFmtId="0" xfId="0" applyAlignment="1" applyFill="1" applyFont="1">
      <alignment horizontal="center"/>
    </xf>
    <xf borderId="0" fillId="198" fontId="4" numFmtId="2" xfId="0" applyAlignment="1" applyFont="1" applyNumberFormat="1">
      <alignment horizontal="center"/>
    </xf>
    <xf borderId="0" fillId="264" fontId="5" numFmtId="0" xfId="0" applyAlignment="1" applyFill="1" applyFont="1">
      <alignment horizontal="center"/>
    </xf>
    <xf borderId="0" fillId="265" fontId="4" numFmtId="0" xfId="0" applyAlignment="1" applyFill="1" applyFont="1">
      <alignment horizontal="center"/>
    </xf>
    <xf borderId="0" fillId="203" fontId="4" numFmtId="0" xfId="0" applyAlignment="1" applyFont="1">
      <alignment horizontal="center"/>
    </xf>
    <xf borderId="0" fillId="266" fontId="4" numFmtId="2" xfId="0" applyAlignment="1" applyFill="1" applyFont="1" applyNumberFormat="1">
      <alignment horizontal="center"/>
    </xf>
    <xf borderId="0" fillId="120" fontId="4" numFmtId="0" xfId="0" applyAlignment="1" applyFont="1">
      <alignment horizontal="center"/>
    </xf>
    <xf borderId="0" fillId="248" fontId="4" numFmtId="2" xfId="0" applyAlignment="1" applyFont="1" applyNumberFormat="1">
      <alignment horizontal="center"/>
    </xf>
    <xf borderId="0" fillId="267" fontId="4" numFmtId="2" xfId="0" applyAlignment="1" applyFill="1" applyFont="1" applyNumberFormat="1">
      <alignment horizontal="center"/>
    </xf>
    <xf borderId="0" fillId="267" fontId="4" numFmtId="0" xfId="0" applyAlignment="1" applyFont="1">
      <alignment horizontal="center"/>
    </xf>
    <xf borderId="0" fillId="205" fontId="4" numFmtId="2" xfId="0" applyAlignment="1" applyFont="1" applyNumberFormat="1">
      <alignment horizontal="center"/>
    </xf>
    <xf borderId="0" fillId="268" fontId="4" numFmtId="2" xfId="0" applyAlignment="1" applyFill="1" applyFont="1" applyNumberFormat="1">
      <alignment horizontal="center"/>
    </xf>
    <xf borderId="0" fillId="260" fontId="4" numFmtId="2" xfId="0" applyAlignment="1" applyFont="1" applyNumberFormat="1">
      <alignment horizontal="center"/>
    </xf>
    <xf borderId="0" fillId="269" fontId="4" numFmtId="0" xfId="0" applyAlignment="1" applyFill="1" applyFont="1">
      <alignment horizontal="center"/>
    </xf>
    <xf borderId="0" fillId="254" fontId="4" numFmtId="2" xfId="0" applyAlignment="1" applyFont="1" applyNumberFormat="1">
      <alignment horizontal="center"/>
    </xf>
    <xf borderId="0" fillId="270" fontId="5" numFmtId="0" xfId="0" applyAlignment="1" applyFill="1" applyFont="1">
      <alignment horizontal="center"/>
    </xf>
    <xf borderId="0" fillId="232" fontId="4" numFmtId="2" xfId="0" applyAlignment="1" applyFont="1" applyNumberFormat="1">
      <alignment horizontal="center"/>
    </xf>
    <xf borderId="0" fillId="266" fontId="4" numFmtId="0" xfId="0" applyAlignment="1" applyFont="1">
      <alignment horizontal="center"/>
    </xf>
    <xf borderId="0" fillId="271" fontId="4" numFmtId="2" xfId="0" applyAlignment="1" applyFill="1" applyFont="1" applyNumberFormat="1">
      <alignment horizontal="center"/>
    </xf>
    <xf borderId="0" fillId="272" fontId="5" numFmtId="0" xfId="0" applyAlignment="1" applyFill="1" applyFont="1">
      <alignment horizontal="center"/>
    </xf>
    <xf borderId="0" fillId="273" fontId="4" numFmtId="2" xfId="0" applyAlignment="1" applyFill="1" applyFont="1" applyNumberFormat="1">
      <alignment horizontal="center"/>
    </xf>
    <xf borderId="0" fillId="274" fontId="4" numFmtId="0" xfId="0" applyAlignment="1" applyFill="1" applyFont="1">
      <alignment horizontal="center"/>
    </xf>
    <xf borderId="0" fillId="275" fontId="4" numFmtId="2" xfId="0" applyAlignment="1" applyFill="1" applyFont="1" applyNumberFormat="1">
      <alignment horizontal="center"/>
    </xf>
    <xf borderId="0" fillId="276" fontId="4" numFmtId="0" xfId="0" applyAlignment="1" applyFill="1" applyFont="1">
      <alignment horizontal="center"/>
    </xf>
    <xf borderId="0" fillId="277" fontId="4" numFmtId="2" xfId="0" applyAlignment="1" applyFill="1" applyFont="1" applyNumberFormat="1">
      <alignment horizontal="center"/>
    </xf>
    <xf borderId="0" fillId="278" fontId="4" numFmtId="0" xfId="0" applyAlignment="1" applyFill="1" applyFont="1">
      <alignment horizontal="center"/>
    </xf>
    <xf borderId="0" fillId="279" fontId="4" numFmtId="2" xfId="0" applyAlignment="1" applyFill="1" applyFont="1" applyNumberFormat="1">
      <alignment horizontal="center"/>
    </xf>
    <xf borderId="0" fillId="280" fontId="5" numFmtId="0" xfId="0" applyAlignment="1" applyFill="1" applyFont="1">
      <alignment horizontal="center"/>
    </xf>
    <xf borderId="0" fillId="281" fontId="4" numFmtId="2" xfId="0" applyAlignment="1" applyFill="1" applyFont="1" applyNumberFormat="1">
      <alignment horizontal="center"/>
    </xf>
    <xf borderId="0" fillId="282" fontId="4" numFmtId="0" xfId="0" applyAlignment="1" applyFill="1" applyFont="1">
      <alignment horizontal="center"/>
    </xf>
    <xf borderId="0" fillId="99" fontId="4" numFmtId="2" xfId="0" applyAlignment="1" applyFont="1" applyNumberFormat="1">
      <alignment horizontal="center"/>
    </xf>
    <xf borderId="0" fillId="283" fontId="4" numFmtId="2" xfId="0" applyAlignment="1" applyFill="1" applyFont="1" applyNumberFormat="1">
      <alignment horizontal="center"/>
    </xf>
    <xf borderId="0" fillId="284" fontId="4" numFmtId="0" xfId="0" applyAlignment="1" applyFill="1" applyFont="1">
      <alignment horizontal="center"/>
    </xf>
    <xf borderId="0" fillId="285" fontId="4" numFmtId="0" xfId="0" applyAlignment="1" applyFill="1" applyFont="1">
      <alignment horizontal="center"/>
    </xf>
    <xf borderId="0" fillId="56" fontId="4" numFmtId="2" xfId="0" applyAlignment="1" applyFont="1" applyNumberFormat="1">
      <alignment horizontal="center"/>
    </xf>
    <xf borderId="0" fillId="286" fontId="4" numFmtId="2" xfId="0" applyAlignment="1" applyFill="1" applyFont="1" applyNumberFormat="1">
      <alignment horizontal="center"/>
    </xf>
    <xf borderId="0" fillId="281" fontId="4" numFmtId="0" xfId="0" applyAlignment="1" applyFont="1">
      <alignment horizontal="center"/>
    </xf>
    <xf borderId="0" fillId="287" fontId="4" numFmtId="2" xfId="0" applyAlignment="1" applyFill="1" applyFont="1" applyNumberFormat="1">
      <alignment horizontal="center"/>
    </xf>
    <xf borderId="0" fillId="288" fontId="4" numFmtId="2" xfId="0" applyAlignment="1" applyFill="1" applyFont="1" applyNumberFormat="1">
      <alignment horizontal="center"/>
    </xf>
    <xf borderId="0" fillId="289" fontId="5" numFmtId="0" xfId="0" applyAlignment="1" applyFill="1" applyFont="1">
      <alignment horizontal="center"/>
    </xf>
    <xf borderId="0" fillId="7" fontId="4" numFmtId="0" xfId="0" applyAlignment="1" applyFont="1">
      <alignment horizontal="center"/>
    </xf>
    <xf borderId="0" fillId="13" fontId="4" numFmtId="0" xfId="0" applyAlignment="1" applyFont="1">
      <alignment horizontal="center"/>
    </xf>
    <xf borderId="0" fillId="6" fontId="4" numFmtId="0" xfId="0" applyAlignment="1" applyFont="1">
      <alignment horizontal="center"/>
    </xf>
    <xf borderId="0" fillId="6" fontId="4" numFmtId="2" xfId="0" applyAlignment="1" applyFont="1" applyNumberFormat="1">
      <alignment horizontal="center"/>
    </xf>
    <xf borderId="0" fillId="290" fontId="4" numFmtId="2" xfId="0" applyAlignment="1" applyFill="1" applyFont="1" applyNumberFormat="1">
      <alignment horizontal="center"/>
    </xf>
    <xf borderId="0" fillId="291" fontId="4" numFmtId="2" xfId="0" applyAlignment="1" applyFill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1.29"/>
    <col customWidth="1" min="2" max="2" width="11.43"/>
    <col customWidth="1" min="3" max="3" width="14.0"/>
    <col customWidth="1" min="4" max="4" width="9.71"/>
    <col customWidth="1" min="5" max="5" width="17.14"/>
    <col customWidth="1" min="6" max="6" width="6.43"/>
    <col customWidth="1" min="7" max="7" width="15.14"/>
    <col customWidth="1" min="8" max="8" width="6.43"/>
    <col customWidth="1" min="9" max="9" width="14.0"/>
    <col customWidth="1" min="10" max="10" width="6.43"/>
    <col customWidth="1" min="11" max="11" width="14.0"/>
    <col customWidth="1" min="12" max="12" width="6.43"/>
    <col customWidth="1" min="13" max="13" width="14.57"/>
    <col customWidth="1" min="14" max="14" width="6.43"/>
    <col customWidth="1" min="15" max="15" width="15.71"/>
    <col customWidth="1" min="16" max="16" width="6.43"/>
    <col customWidth="1" hidden="1" min="17" max="17" width="11.57"/>
    <col customWidth="1" min="18" max="18" width="7.0"/>
    <col hidden="1" min="19" max="20"/>
  </cols>
  <sheetData>
    <row r="1">
      <c r="A1" s="3" t="s">
        <v>1</v>
      </c>
      <c r="B1" s="3" t="s">
        <v>25</v>
      </c>
      <c r="C1" s="3" t="s">
        <v>26</v>
      </c>
      <c r="D1" s="3" t="s">
        <v>27</v>
      </c>
      <c r="E1" s="5" t="s">
        <v>28</v>
      </c>
      <c r="F1" s="5" t="s">
        <v>31</v>
      </c>
      <c r="G1" s="5" t="s">
        <v>32</v>
      </c>
      <c r="H1" s="5" t="s">
        <v>31</v>
      </c>
      <c r="I1" s="5" t="s">
        <v>33</v>
      </c>
      <c r="J1" s="5" t="s">
        <v>31</v>
      </c>
      <c r="K1" s="5" t="s">
        <v>34</v>
      </c>
      <c r="L1" s="5" t="s">
        <v>31</v>
      </c>
      <c r="M1" s="5" t="s">
        <v>35</v>
      </c>
      <c r="N1" s="5" t="s">
        <v>31</v>
      </c>
      <c r="O1" s="5" t="s">
        <v>36</v>
      </c>
      <c r="P1" s="5" t="s">
        <v>31</v>
      </c>
      <c r="Q1" s="5" t="s">
        <v>37</v>
      </c>
      <c r="R1" s="5" t="s">
        <v>38</v>
      </c>
      <c r="S1" s="9">
        <f>AVERAGE(Q2:Q109)</f>
        <v>324.2314815</v>
      </c>
      <c r="T1" s="10">
        <v>50.0</v>
      </c>
    </row>
    <row r="2">
      <c r="A2" s="11" t="s">
        <v>57</v>
      </c>
      <c r="B2" s="12">
        <v>11100.0</v>
      </c>
      <c r="C2" s="13">
        <v>18100.0</v>
      </c>
      <c r="D2" s="13">
        <v>10800.0</v>
      </c>
      <c r="E2" s="9">
        <v>1.041</v>
      </c>
      <c r="F2" s="9">
        <v>2.0</v>
      </c>
      <c r="G2" s="9">
        <v>0.902</v>
      </c>
      <c r="H2" s="9">
        <v>2.0</v>
      </c>
      <c r="I2" s="9">
        <v>2.889</v>
      </c>
      <c r="J2" s="9">
        <v>3.0</v>
      </c>
      <c r="K2" s="9">
        <v>4.053</v>
      </c>
      <c r="L2" s="9">
        <v>9.0</v>
      </c>
      <c r="M2" s="9">
        <v>4.55</v>
      </c>
      <c r="N2" s="9">
        <v>9.0</v>
      </c>
      <c r="O2" s="9">
        <v>25.27</v>
      </c>
      <c r="P2" s="9">
        <v>4.0</v>
      </c>
      <c r="Q2" s="9">
        <f t="shared" ref="Q2:Q109" si="1">SUM(P2,N2,L2,J2,H2,F2)</f>
        <v>29</v>
      </c>
      <c r="R2" s="14">
        <v>95.52788645515035</v>
      </c>
      <c r="S2" s="9"/>
      <c r="T2" s="9"/>
    </row>
    <row r="3">
      <c r="A3" s="11" t="s">
        <v>121</v>
      </c>
      <c r="B3" s="12">
        <v>12000.0</v>
      </c>
      <c r="C3" s="13">
        <v>19700.0</v>
      </c>
      <c r="D3" s="13">
        <v>11800.0</v>
      </c>
      <c r="E3" s="9">
        <v>1.136</v>
      </c>
      <c r="F3" s="9">
        <v>1.0</v>
      </c>
      <c r="G3" s="9">
        <v>0.772</v>
      </c>
      <c r="H3" s="9">
        <v>6.0</v>
      </c>
      <c r="I3" s="9">
        <v>2.941</v>
      </c>
      <c r="J3" s="9">
        <v>12.0</v>
      </c>
      <c r="K3" s="9">
        <v>4.068</v>
      </c>
      <c r="L3" s="9">
        <v>16.0</v>
      </c>
      <c r="M3" s="9">
        <v>4.47</v>
      </c>
      <c r="N3" s="9">
        <v>1.0</v>
      </c>
      <c r="O3" s="9">
        <v>24.84</v>
      </c>
      <c r="P3" s="9">
        <v>6.0</v>
      </c>
      <c r="Q3" s="9">
        <f t="shared" si="1"/>
        <v>42</v>
      </c>
      <c r="R3" s="14">
        <v>93.52314590056258</v>
      </c>
      <c r="S3" s="9"/>
      <c r="T3" s="9"/>
    </row>
    <row r="4">
      <c r="A4" s="11" t="s">
        <v>24</v>
      </c>
      <c r="B4" s="12">
        <v>10000.0</v>
      </c>
      <c r="C4" s="13">
        <v>17200.0</v>
      </c>
      <c r="D4" s="13">
        <v>9800.0</v>
      </c>
      <c r="E4" s="9">
        <v>0.68</v>
      </c>
      <c r="F4" s="9">
        <v>6.0</v>
      </c>
      <c r="G4" s="9">
        <v>0.546</v>
      </c>
      <c r="H4" s="9">
        <v>14.0</v>
      </c>
      <c r="I4" s="9">
        <v>3.029</v>
      </c>
      <c r="J4" s="9">
        <v>44.0</v>
      </c>
      <c r="K4" s="9">
        <v>4.06</v>
      </c>
      <c r="L4" s="9">
        <v>13.0</v>
      </c>
      <c r="M4" s="9">
        <v>4.47</v>
      </c>
      <c r="N4" s="9">
        <v>1.0</v>
      </c>
      <c r="O4" s="9">
        <v>25.79</v>
      </c>
      <c r="P4" s="9">
        <v>3.0</v>
      </c>
      <c r="Q4" s="9">
        <f t="shared" si="1"/>
        <v>81</v>
      </c>
      <c r="R4" s="14">
        <v>87.50892423679927</v>
      </c>
      <c r="S4" s="9"/>
      <c r="T4" s="9"/>
    </row>
    <row r="5">
      <c r="A5" s="11" t="s">
        <v>141</v>
      </c>
      <c r="B5" s="12">
        <v>8900.0</v>
      </c>
      <c r="C5" s="13">
        <v>16400.0</v>
      </c>
      <c r="D5" s="13">
        <v>9300.0</v>
      </c>
      <c r="E5" s="9">
        <v>0.328</v>
      </c>
      <c r="F5" s="9">
        <v>35.0</v>
      </c>
      <c r="G5" s="9">
        <v>0.801</v>
      </c>
      <c r="H5" s="9">
        <v>5.0</v>
      </c>
      <c r="I5" s="9">
        <v>2.966</v>
      </c>
      <c r="J5" s="9">
        <v>19.0</v>
      </c>
      <c r="K5" s="9">
        <v>4.066</v>
      </c>
      <c r="L5" s="9">
        <v>15.0</v>
      </c>
      <c r="M5" s="9">
        <v>4.52</v>
      </c>
      <c r="N5" s="9">
        <v>5.0</v>
      </c>
      <c r="O5" s="9">
        <v>25.16</v>
      </c>
      <c r="P5" s="9">
        <v>5.0</v>
      </c>
      <c r="Q5" s="9">
        <f t="shared" si="1"/>
        <v>84</v>
      </c>
      <c r="R5" s="14">
        <v>87.04629180112516</v>
      </c>
      <c r="S5" s="9"/>
      <c r="T5" s="9"/>
    </row>
    <row r="6">
      <c r="A6" s="11" t="s">
        <v>107</v>
      </c>
      <c r="B6" s="12">
        <v>11000.0</v>
      </c>
      <c r="C6" s="13">
        <v>18100.0</v>
      </c>
      <c r="D6" s="13">
        <v>10000.0</v>
      </c>
      <c r="E6" s="9">
        <v>-0.004</v>
      </c>
      <c r="F6" s="9">
        <v>70.0</v>
      </c>
      <c r="G6" s="9">
        <v>1.08</v>
      </c>
      <c r="H6" s="9">
        <v>1.0</v>
      </c>
      <c r="I6" s="9">
        <v>2.933</v>
      </c>
      <c r="J6" s="9">
        <v>8.0</v>
      </c>
      <c r="K6" s="9">
        <v>4.021</v>
      </c>
      <c r="L6" s="9">
        <v>3.0</v>
      </c>
      <c r="M6" s="9">
        <v>4.53</v>
      </c>
      <c r="N6" s="9">
        <v>8.0</v>
      </c>
      <c r="O6" s="9">
        <v>26.75</v>
      </c>
      <c r="P6" s="9">
        <v>2.0</v>
      </c>
      <c r="Q6" s="9">
        <f t="shared" si="1"/>
        <v>92</v>
      </c>
      <c r="R6" s="14">
        <v>85.81260530599423</v>
      </c>
      <c r="S6" s="9"/>
      <c r="T6" s="9"/>
    </row>
    <row r="7">
      <c r="A7" s="11" t="s">
        <v>23</v>
      </c>
      <c r="B7" s="12">
        <v>7900.0</v>
      </c>
      <c r="C7" s="13">
        <v>15300.0</v>
      </c>
      <c r="D7" s="13">
        <v>8600.0</v>
      </c>
      <c r="E7" s="9">
        <v>0.911</v>
      </c>
      <c r="F7" s="9">
        <v>3.0</v>
      </c>
      <c r="G7" s="9">
        <v>0.537</v>
      </c>
      <c r="H7" s="9">
        <v>15.0</v>
      </c>
      <c r="I7" s="9">
        <v>2.863</v>
      </c>
      <c r="J7" s="9">
        <v>2.0</v>
      </c>
      <c r="K7" s="9">
        <v>4.135</v>
      </c>
      <c r="L7" s="9">
        <v>50.0</v>
      </c>
      <c r="M7" s="9">
        <v>4.63</v>
      </c>
      <c r="N7" s="9">
        <v>32.0</v>
      </c>
      <c r="O7" s="9">
        <v>23.15</v>
      </c>
      <c r="P7" s="9">
        <v>14.0</v>
      </c>
      <c r="Q7" s="9">
        <f t="shared" si="1"/>
        <v>116</v>
      </c>
      <c r="R7" s="14">
        <v>82.11154582060144</v>
      </c>
      <c r="S7" s="9"/>
      <c r="T7" s="9"/>
    </row>
    <row r="8">
      <c r="A8" s="11" t="s">
        <v>161</v>
      </c>
      <c r="B8" s="12">
        <v>7400.0</v>
      </c>
      <c r="C8" s="13">
        <v>13700.0</v>
      </c>
      <c r="D8" s="13">
        <v>6100.0</v>
      </c>
      <c r="E8" s="9">
        <v>0.749</v>
      </c>
      <c r="F8" s="9">
        <v>5.0</v>
      </c>
      <c r="G8" s="9">
        <v>0.857</v>
      </c>
      <c r="H8" s="9">
        <v>3.0</v>
      </c>
      <c r="I8" s="9">
        <v>3.1</v>
      </c>
      <c r="J8" s="9">
        <v>72.0</v>
      </c>
      <c r="K8" s="9">
        <v>4.012</v>
      </c>
      <c r="L8" s="9">
        <v>2.0</v>
      </c>
      <c r="M8" s="9">
        <v>4.57</v>
      </c>
      <c r="N8" s="9">
        <v>11.0</v>
      </c>
      <c r="O8" s="9">
        <v>22.33</v>
      </c>
      <c r="P8" s="9">
        <v>27.0</v>
      </c>
      <c r="Q8" s="9">
        <f t="shared" si="1"/>
        <v>120</v>
      </c>
      <c r="R8" s="14">
        <v>81.49470257303595</v>
      </c>
      <c r="S8" s="9"/>
      <c r="T8" s="9"/>
    </row>
    <row r="9">
      <c r="A9" s="11" t="s">
        <v>171</v>
      </c>
      <c r="B9" s="12">
        <v>7100.0</v>
      </c>
      <c r="C9" s="13">
        <v>12000.0</v>
      </c>
      <c r="D9" s="13">
        <v>4900.0</v>
      </c>
      <c r="E9" s="9">
        <v>0.488</v>
      </c>
      <c r="F9" s="9">
        <v>16.0</v>
      </c>
      <c r="G9" s="9">
        <v>0.512</v>
      </c>
      <c r="H9" s="9">
        <v>19.0</v>
      </c>
      <c r="I9" s="9">
        <v>2.938</v>
      </c>
      <c r="J9" s="9">
        <v>9.0</v>
      </c>
      <c r="K9" s="9">
        <v>4.058</v>
      </c>
      <c r="L9" s="9">
        <v>12.0</v>
      </c>
      <c r="M9" s="9">
        <v>4.62</v>
      </c>
      <c r="N9" s="9">
        <v>26.0</v>
      </c>
      <c r="O9" s="9">
        <v>21.02</v>
      </c>
      <c r="P9" s="9">
        <v>51.0</v>
      </c>
      <c r="Q9" s="9">
        <f t="shared" si="1"/>
        <v>133</v>
      </c>
      <c r="R9" s="14">
        <v>79.48996201844818</v>
      </c>
      <c r="S9" s="9"/>
      <c r="T9" s="9"/>
    </row>
    <row r="10">
      <c r="A10" s="11" t="s">
        <v>179</v>
      </c>
      <c r="B10" s="12">
        <v>7600.0</v>
      </c>
      <c r="C10" s="13">
        <v>15600.0</v>
      </c>
      <c r="D10" s="13">
        <v>9000.0</v>
      </c>
      <c r="E10" s="9">
        <v>0.473</v>
      </c>
      <c r="F10" s="9">
        <v>19.0</v>
      </c>
      <c r="G10" s="9">
        <v>0.689</v>
      </c>
      <c r="H10" s="9">
        <v>8.0</v>
      </c>
      <c r="I10" s="9">
        <v>3.098</v>
      </c>
      <c r="J10" s="9">
        <v>69.0</v>
      </c>
      <c r="K10" s="9">
        <v>4.113</v>
      </c>
      <c r="L10" s="9">
        <v>38.0</v>
      </c>
      <c r="M10" s="9">
        <v>4.59</v>
      </c>
      <c r="N10" s="9">
        <v>14.0</v>
      </c>
      <c r="O10" s="9">
        <v>28.18</v>
      </c>
      <c r="P10" s="9">
        <v>1.0</v>
      </c>
      <c r="Q10" s="9">
        <f t="shared" si="1"/>
        <v>149</v>
      </c>
      <c r="R10" s="14">
        <v>77.0225890281863</v>
      </c>
      <c r="S10" s="9"/>
      <c r="T10" s="9"/>
    </row>
    <row r="11">
      <c r="A11" s="11" t="s">
        <v>122</v>
      </c>
      <c r="B11" s="12">
        <v>9800.0</v>
      </c>
      <c r="C11" s="13">
        <v>16600.0</v>
      </c>
      <c r="D11" s="13">
        <v>9700.0</v>
      </c>
      <c r="E11" s="9">
        <v>0.407</v>
      </c>
      <c r="F11" s="9">
        <v>28.0</v>
      </c>
      <c r="G11" s="9">
        <v>0.431</v>
      </c>
      <c r="H11" s="9">
        <v>25.0</v>
      </c>
      <c r="I11" s="9">
        <v>2.964</v>
      </c>
      <c r="J11" s="9">
        <v>17.0</v>
      </c>
      <c r="K11" s="9">
        <v>4.105</v>
      </c>
      <c r="L11" s="9">
        <v>31.0</v>
      </c>
      <c r="M11" s="9">
        <v>4.67</v>
      </c>
      <c r="N11" s="9">
        <v>53.0</v>
      </c>
      <c r="O11" s="9">
        <v>23.37</v>
      </c>
      <c r="P11" s="9">
        <v>12.0</v>
      </c>
      <c r="Q11" s="9">
        <f t="shared" si="1"/>
        <v>166</v>
      </c>
      <c r="R11" s="14">
        <v>74.40100522603306</v>
      </c>
      <c r="S11" s="9"/>
      <c r="T11" s="9"/>
    </row>
    <row r="12">
      <c r="A12" s="11" t="s">
        <v>200</v>
      </c>
      <c r="B12" s="12">
        <v>6900.0</v>
      </c>
      <c r="C12" s="13">
        <v>14500.0</v>
      </c>
      <c r="D12" s="13">
        <v>7300.0</v>
      </c>
      <c r="E12" s="9">
        <v>0.437</v>
      </c>
      <c r="F12" s="9">
        <v>22.0</v>
      </c>
      <c r="G12" s="9">
        <v>0.33</v>
      </c>
      <c r="H12" s="9">
        <v>36.0</v>
      </c>
      <c r="I12" s="9">
        <v>3.017</v>
      </c>
      <c r="J12" s="9">
        <v>38.0</v>
      </c>
      <c r="K12" s="9">
        <v>4.069</v>
      </c>
      <c r="L12" s="9">
        <v>17.0</v>
      </c>
      <c r="M12" s="9">
        <v>4.63</v>
      </c>
      <c r="N12" s="9">
        <v>32.0</v>
      </c>
      <c r="O12" s="9">
        <v>22.34</v>
      </c>
      <c r="P12" s="9">
        <v>26.0</v>
      </c>
      <c r="Q12" s="9">
        <f t="shared" si="1"/>
        <v>171</v>
      </c>
      <c r="R12" s="14">
        <v>73.62995116657623</v>
      </c>
      <c r="S12" s="9"/>
      <c r="T12" s="9"/>
    </row>
    <row r="13">
      <c r="A13" s="11" t="s">
        <v>202</v>
      </c>
      <c r="B13" s="12">
        <v>7300.0</v>
      </c>
      <c r="C13" s="13">
        <v>11900.0</v>
      </c>
      <c r="D13" s="13">
        <v>5800.0</v>
      </c>
      <c r="E13" s="9">
        <v>0.622</v>
      </c>
      <c r="F13" s="9">
        <v>11.0</v>
      </c>
      <c r="G13" s="9">
        <v>0.281</v>
      </c>
      <c r="H13" s="9">
        <v>43.0</v>
      </c>
      <c r="I13" s="9">
        <v>3.025</v>
      </c>
      <c r="J13" s="9">
        <v>40.0</v>
      </c>
      <c r="K13" s="9">
        <v>4.156</v>
      </c>
      <c r="L13" s="9">
        <v>66.0</v>
      </c>
      <c r="M13" s="9">
        <v>4.51</v>
      </c>
      <c r="N13" s="9">
        <v>4.0</v>
      </c>
      <c r="O13" s="9">
        <v>23.82</v>
      </c>
      <c r="P13" s="9">
        <v>10.0</v>
      </c>
      <c r="Q13" s="9">
        <f t="shared" si="1"/>
        <v>174</v>
      </c>
      <c r="R13" s="14">
        <v>73.16731873090212</v>
      </c>
      <c r="S13" s="9"/>
      <c r="T13" s="9"/>
    </row>
    <row r="14">
      <c r="A14" s="11" t="s">
        <v>208</v>
      </c>
      <c r="B14" s="12">
        <v>8300.0</v>
      </c>
      <c r="C14" s="13">
        <v>13700.0</v>
      </c>
      <c r="D14" s="13">
        <v>7200.0</v>
      </c>
      <c r="E14" s="9">
        <v>0.264</v>
      </c>
      <c r="F14" s="9">
        <v>40.0</v>
      </c>
      <c r="G14" s="9">
        <v>0.523</v>
      </c>
      <c r="H14" s="9">
        <v>18.0</v>
      </c>
      <c r="I14" s="9">
        <v>3.058</v>
      </c>
      <c r="J14" s="9">
        <v>55.0</v>
      </c>
      <c r="K14" s="9">
        <v>4.076</v>
      </c>
      <c r="L14" s="9">
        <v>19.0</v>
      </c>
      <c r="M14" s="9">
        <v>4.57</v>
      </c>
      <c r="N14" s="9">
        <v>11.0</v>
      </c>
      <c r="O14" s="9">
        <v>22.13</v>
      </c>
      <c r="P14" s="9">
        <v>31.0</v>
      </c>
      <c r="Q14" s="9">
        <f t="shared" si="1"/>
        <v>174</v>
      </c>
      <c r="R14" s="14">
        <v>73.16731873090212</v>
      </c>
      <c r="S14" s="9"/>
      <c r="T14" s="9"/>
    </row>
    <row r="15">
      <c r="A15" s="11" t="s">
        <v>193</v>
      </c>
      <c r="B15" s="12">
        <v>7700.0</v>
      </c>
      <c r="C15" s="13">
        <v>14800.0</v>
      </c>
      <c r="D15" s="13">
        <v>9200.0</v>
      </c>
      <c r="E15" s="9">
        <v>-0.202</v>
      </c>
      <c r="F15" s="9">
        <v>83.0</v>
      </c>
      <c r="G15" s="9">
        <v>0.526</v>
      </c>
      <c r="H15" s="9">
        <v>17.0</v>
      </c>
      <c r="I15" s="9">
        <v>3.0</v>
      </c>
      <c r="J15" s="9">
        <v>31.0</v>
      </c>
      <c r="K15" s="9">
        <v>4.098</v>
      </c>
      <c r="L15" s="9">
        <v>29.0</v>
      </c>
      <c r="M15" s="9">
        <v>4.52</v>
      </c>
      <c r="N15" s="9">
        <v>5.0</v>
      </c>
      <c r="O15" s="9">
        <v>23.84</v>
      </c>
      <c r="P15" s="9">
        <v>9.0</v>
      </c>
      <c r="Q15" s="9">
        <f t="shared" si="1"/>
        <v>174</v>
      </c>
      <c r="R15" s="14">
        <v>73.16731873090212</v>
      </c>
      <c r="S15" s="9"/>
      <c r="T15" s="9"/>
    </row>
    <row r="16">
      <c r="A16" s="11" t="s">
        <v>221</v>
      </c>
      <c r="B16" s="12">
        <v>6700.0</v>
      </c>
      <c r="C16" s="13">
        <v>14200.0</v>
      </c>
      <c r="D16" s="13">
        <v>7300.0</v>
      </c>
      <c r="E16" s="9">
        <v>0.333</v>
      </c>
      <c r="F16" s="9">
        <v>34.0</v>
      </c>
      <c r="G16" s="9">
        <v>0.564</v>
      </c>
      <c r="H16" s="9">
        <v>13.0</v>
      </c>
      <c r="I16" s="9">
        <v>3.054</v>
      </c>
      <c r="J16" s="9">
        <v>53.0</v>
      </c>
      <c r="K16" s="9">
        <v>4.132</v>
      </c>
      <c r="L16" s="9">
        <v>45.0</v>
      </c>
      <c r="M16" s="9">
        <v>4.59</v>
      </c>
      <c r="N16" s="9">
        <v>14.0</v>
      </c>
      <c r="O16" s="9">
        <v>22.76</v>
      </c>
      <c r="P16" s="9">
        <v>20.0</v>
      </c>
      <c r="Q16" s="9">
        <f t="shared" si="1"/>
        <v>179</v>
      </c>
      <c r="R16" s="14">
        <v>72.3962646714453</v>
      </c>
      <c r="S16" s="9"/>
      <c r="T16" s="9"/>
    </row>
    <row r="17">
      <c r="A17" s="11" t="s">
        <v>59</v>
      </c>
      <c r="B17" s="12">
        <v>7600.0</v>
      </c>
      <c r="C17" s="13">
        <v>15700.0</v>
      </c>
      <c r="D17" s="13">
        <v>9100.0</v>
      </c>
      <c r="E17" s="9">
        <v>0.443</v>
      </c>
      <c r="F17" s="9">
        <v>21.0</v>
      </c>
      <c r="G17" s="9">
        <v>0.607</v>
      </c>
      <c r="H17" s="9">
        <v>10.0</v>
      </c>
      <c r="I17" s="9">
        <v>2.942</v>
      </c>
      <c r="J17" s="9">
        <v>13.0</v>
      </c>
      <c r="K17" s="9">
        <v>4.152</v>
      </c>
      <c r="L17" s="9">
        <v>64.0</v>
      </c>
      <c r="M17" s="9">
        <v>4.64</v>
      </c>
      <c r="N17" s="9">
        <v>41.0</v>
      </c>
      <c r="O17" s="9">
        <v>21.79</v>
      </c>
      <c r="P17" s="9">
        <v>36.0</v>
      </c>
      <c r="Q17" s="9">
        <f t="shared" si="1"/>
        <v>185</v>
      </c>
      <c r="R17" s="14">
        <v>71.4709998000971</v>
      </c>
      <c r="S17" s="9"/>
      <c r="T17" s="9"/>
    </row>
    <row r="18">
      <c r="A18" s="11" t="s">
        <v>235</v>
      </c>
      <c r="B18" s="12">
        <v>6800.0</v>
      </c>
      <c r="C18" s="13">
        <v>14100.0</v>
      </c>
      <c r="D18" s="13">
        <v>7300.0</v>
      </c>
      <c r="E18" s="9">
        <v>-0.09</v>
      </c>
      <c r="F18" s="9">
        <v>77.0</v>
      </c>
      <c r="G18" s="9">
        <v>0.217</v>
      </c>
      <c r="H18" s="9">
        <v>50.0</v>
      </c>
      <c r="I18" s="9">
        <v>2.965</v>
      </c>
      <c r="J18" s="9">
        <v>18.0</v>
      </c>
      <c r="K18" s="9">
        <v>4.097</v>
      </c>
      <c r="L18" s="9">
        <v>26.0</v>
      </c>
      <c r="M18" s="9">
        <v>4.52</v>
      </c>
      <c r="N18" s="9">
        <v>5.0</v>
      </c>
      <c r="O18" s="9">
        <v>23.18</v>
      </c>
      <c r="P18" s="9">
        <v>13.0</v>
      </c>
      <c r="Q18" s="9">
        <f t="shared" si="1"/>
        <v>189</v>
      </c>
      <c r="R18" s="14">
        <v>70.85415655253162</v>
      </c>
      <c r="S18" s="9"/>
      <c r="T18" s="9"/>
    </row>
    <row r="19">
      <c r="A19" s="11" t="s">
        <v>102</v>
      </c>
      <c r="B19" s="12">
        <v>7000.0</v>
      </c>
      <c r="C19" s="13">
        <v>12900.0</v>
      </c>
      <c r="D19" s="13">
        <v>6600.0</v>
      </c>
      <c r="E19" s="9">
        <v>0.086</v>
      </c>
      <c r="F19" s="9">
        <v>60.0</v>
      </c>
      <c r="G19" s="9">
        <v>0.672</v>
      </c>
      <c r="H19" s="9">
        <v>9.0</v>
      </c>
      <c r="I19" s="9">
        <v>3.074</v>
      </c>
      <c r="J19" s="9">
        <v>63.0</v>
      </c>
      <c r="K19" s="9">
        <v>4.052</v>
      </c>
      <c r="L19" s="9">
        <v>8.0</v>
      </c>
      <c r="M19" s="9">
        <v>4.62</v>
      </c>
      <c r="N19" s="9">
        <v>26.0</v>
      </c>
      <c r="O19" s="9">
        <v>22.4</v>
      </c>
      <c r="P19" s="9">
        <v>25.0</v>
      </c>
      <c r="Q19" s="9">
        <f t="shared" si="1"/>
        <v>191</v>
      </c>
      <c r="R19" s="14">
        <v>70.5457349287489</v>
      </c>
      <c r="S19" s="9"/>
      <c r="T19" s="9"/>
    </row>
    <row r="20">
      <c r="A20" s="11" t="s">
        <v>172</v>
      </c>
      <c r="B20" s="12">
        <v>7200.0</v>
      </c>
      <c r="C20" s="13">
        <v>13900.0</v>
      </c>
      <c r="D20" s="13">
        <v>7900.0</v>
      </c>
      <c r="E20" s="9">
        <v>0.461</v>
      </c>
      <c r="F20" s="9">
        <v>20.0</v>
      </c>
      <c r="G20" s="9">
        <v>0.412</v>
      </c>
      <c r="H20" s="9">
        <v>28.0</v>
      </c>
      <c r="I20" s="9">
        <v>3.111</v>
      </c>
      <c r="J20" s="9">
        <v>78.0</v>
      </c>
      <c r="K20" s="9">
        <v>4.053</v>
      </c>
      <c r="L20" s="9">
        <v>9.0</v>
      </c>
      <c r="M20" s="9">
        <v>4.62</v>
      </c>
      <c r="N20" s="9">
        <v>26.0</v>
      </c>
      <c r="O20" s="9">
        <v>21.87</v>
      </c>
      <c r="P20" s="9">
        <v>34.0</v>
      </c>
      <c r="Q20" s="9">
        <f t="shared" si="1"/>
        <v>195</v>
      </c>
      <c r="R20" s="14">
        <v>69.92889168118343</v>
      </c>
      <c r="S20" s="9"/>
      <c r="T20" s="9"/>
    </row>
    <row r="21">
      <c r="A21" s="11" t="s">
        <v>248</v>
      </c>
      <c r="B21" s="12">
        <v>6700.0</v>
      </c>
      <c r="C21" s="13">
        <v>12900.0</v>
      </c>
      <c r="D21" s="13">
        <v>6100.0</v>
      </c>
      <c r="E21" s="9">
        <v>0.552</v>
      </c>
      <c r="F21" s="9">
        <v>13.0</v>
      </c>
      <c r="G21" s="9">
        <v>0.458</v>
      </c>
      <c r="H21" s="9">
        <v>21.0</v>
      </c>
      <c r="I21" s="9">
        <v>2.974</v>
      </c>
      <c r="J21" s="9">
        <v>23.0</v>
      </c>
      <c r="K21" s="9">
        <v>4.168</v>
      </c>
      <c r="L21" s="9">
        <v>75.0</v>
      </c>
      <c r="M21" s="9">
        <v>4.63</v>
      </c>
      <c r="N21" s="9">
        <v>32.0</v>
      </c>
      <c r="O21" s="9">
        <v>21.77</v>
      </c>
      <c r="P21" s="9">
        <v>37.0</v>
      </c>
      <c r="Q21" s="9">
        <f t="shared" si="1"/>
        <v>201</v>
      </c>
      <c r="R21" s="14">
        <v>69.00362680983523</v>
      </c>
      <c r="S21" s="9"/>
      <c r="T21" s="9"/>
    </row>
    <row r="22">
      <c r="A22" s="11" t="s">
        <v>252</v>
      </c>
      <c r="B22" s="12">
        <v>6500.0</v>
      </c>
      <c r="C22" s="13">
        <v>13400.0</v>
      </c>
      <c r="D22" s="13">
        <v>6400.0</v>
      </c>
      <c r="E22" s="9">
        <v>0.435</v>
      </c>
      <c r="F22" s="9">
        <v>24.0</v>
      </c>
      <c r="G22" s="9">
        <v>0.326</v>
      </c>
      <c r="H22" s="9">
        <v>37.0</v>
      </c>
      <c r="I22" s="9">
        <v>3.012</v>
      </c>
      <c r="J22" s="9">
        <v>35.0</v>
      </c>
      <c r="K22" s="9">
        <v>4.141</v>
      </c>
      <c r="L22" s="9">
        <v>55.0</v>
      </c>
      <c r="M22" s="9">
        <v>4.58</v>
      </c>
      <c r="N22" s="9">
        <v>13.0</v>
      </c>
      <c r="O22" s="9">
        <v>21.72</v>
      </c>
      <c r="P22" s="9">
        <v>38.0</v>
      </c>
      <c r="Q22" s="9">
        <f t="shared" si="1"/>
        <v>202</v>
      </c>
      <c r="R22" s="14">
        <v>68.84941599794385</v>
      </c>
      <c r="S22" s="9"/>
      <c r="T22" s="9"/>
    </row>
    <row r="23">
      <c r="A23" s="11" t="s">
        <v>147</v>
      </c>
      <c r="B23" s="12">
        <v>6300.0</v>
      </c>
      <c r="C23" s="13">
        <v>12700.0</v>
      </c>
      <c r="D23" s="13">
        <v>6900.0</v>
      </c>
      <c r="E23" s="9">
        <v>0.166</v>
      </c>
      <c r="F23" s="9">
        <v>52.0</v>
      </c>
      <c r="G23" s="9">
        <v>-0.031</v>
      </c>
      <c r="H23" s="9">
        <v>70.0</v>
      </c>
      <c r="I23" s="9">
        <v>2.975</v>
      </c>
      <c r="J23" s="9">
        <v>24.0</v>
      </c>
      <c r="K23" s="9">
        <v>4.076</v>
      </c>
      <c r="L23" s="9">
        <v>19.0</v>
      </c>
      <c r="M23" s="9">
        <v>4.61</v>
      </c>
      <c r="N23" s="9">
        <v>22.0</v>
      </c>
      <c r="O23" s="9">
        <v>23.1</v>
      </c>
      <c r="P23" s="9">
        <v>16.0</v>
      </c>
      <c r="Q23" s="9">
        <f t="shared" si="1"/>
        <v>203</v>
      </c>
      <c r="R23" s="14">
        <v>68.69520518605249</v>
      </c>
      <c r="S23" s="9"/>
      <c r="T23" s="9"/>
    </row>
    <row r="24">
      <c r="A24" s="11" t="s">
        <v>223</v>
      </c>
      <c r="B24" s="12">
        <v>6700.0</v>
      </c>
      <c r="C24" s="13">
        <v>13800.0</v>
      </c>
      <c r="D24" s="13">
        <v>6800.0</v>
      </c>
      <c r="E24" s="9">
        <v>0.353</v>
      </c>
      <c r="F24" s="9">
        <v>33.0</v>
      </c>
      <c r="G24" s="9">
        <v>0.217</v>
      </c>
      <c r="H24" s="9">
        <v>50.0</v>
      </c>
      <c r="I24" s="9">
        <v>2.984</v>
      </c>
      <c r="J24" s="9">
        <v>27.0</v>
      </c>
      <c r="K24" s="9">
        <v>4.086</v>
      </c>
      <c r="L24" s="9">
        <v>22.0</v>
      </c>
      <c r="M24" s="9">
        <v>4.63</v>
      </c>
      <c r="N24" s="9">
        <v>32.0</v>
      </c>
      <c r="O24" s="9">
        <v>21.57</v>
      </c>
      <c r="P24" s="9">
        <v>41.0</v>
      </c>
      <c r="Q24" s="9">
        <f t="shared" si="1"/>
        <v>205</v>
      </c>
      <c r="R24" s="14">
        <v>68.38678356226976</v>
      </c>
      <c r="S24" s="9"/>
      <c r="T24" s="9"/>
    </row>
    <row r="25">
      <c r="A25" s="11" t="s">
        <v>263</v>
      </c>
      <c r="B25" s="12">
        <v>7200.0</v>
      </c>
      <c r="C25" s="13">
        <v>12300.0</v>
      </c>
      <c r="D25" s="13">
        <v>6600.0</v>
      </c>
      <c r="E25" s="9">
        <v>0.252</v>
      </c>
      <c r="F25" s="9">
        <v>43.0</v>
      </c>
      <c r="G25" s="9">
        <v>0.39</v>
      </c>
      <c r="H25" s="9">
        <v>32.0</v>
      </c>
      <c r="I25" s="9">
        <v>2.985</v>
      </c>
      <c r="J25" s="9">
        <v>28.0</v>
      </c>
      <c r="K25" s="9">
        <v>4.109</v>
      </c>
      <c r="L25" s="9">
        <v>36.0</v>
      </c>
      <c r="M25" s="9">
        <v>4.63</v>
      </c>
      <c r="N25" s="9">
        <v>32.0</v>
      </c>
      <c r="O25" s="9">
        <v>21.37</v>
      </c>
      <c r="P25" s="9">
        <v>42.0</v>
      </c>
      <c r="Q25" s="9">
        <f t="shared" si="1"/>
        <v>213</v>
      </c>
      <c r="R25" s="14">
        <v>67.15309706713882</v>
      </c>
      <c r="S25" s="9"/>
      <c r="T25" s="9"/>
    </row>
    <row r="26">
      <c r="A26" s="11" t="s">
        <v>265</v>
      </c>
      <c r="B26" s="12">
        <v>10300.0</v>
      </c>
      <c r="C26" s="13">
        <v>17700.0</v>
      </c>
      <c r="D26" s="13">
        <v>10300.0</v>
      </c>
      <c r="E26" s="9">
        <v>0.328</v>
      </c>
      <c r="F26" s="9">
        <v>35.0</v>
      </c>
      <c r="G26" s="9">
        <v>-0.275</v>
      </c>
      <c r="H26" s="9">
        <v>86.0</v>
      </c>
      <c r="I26" s="9">
        <v>2.923</v>
      </c>
      <c r="J26" s="9">
        <v>6.0</v>
      </c>
      <c r="K26" s="9">
        <v>4.149</v>
      </c>
      <c r="L26" s="9">
        <v>62.0</v>
      </c>
      <c r="M26" s="9">
        <v>4.59</v>
      </c>
      <c r="N26" s="9">
        <v>14.0</v>
      </c>
      <c r="O26" s="9">
        <v>23.15</v>
      </c>
      <c r="P26" s="9">
        <v>14.0</v>
      </c>
      <c r="Q26" s="9">
        <f t="shared" si="1"/>
        <v>217</v>
      </c>
      <c r="R26" s="14">
        <v>66.53625381957336</v>
      </c>
      <c r="S26" s="9"/>
      <c r="T26" s="9"/>
    </row>
    <row r="27">
      <c r="A27" s="11" t="s">
        <v>272</v>
      </c>
      <c r="B27" s="12">
        <v>6900.0</v>
      </c>
      <c r="C27" s="13">
        <v>15000.0</v>
      </c>
      <c r="D27" s="13">
        <v>7500.0</v>
      </c>
      <c r="E27" s="9">
        <v>0.653</v>
      </c>
      <c r="F27" s="9">
        <v>7.0</v>
      </c>
      <c r="G27" s="9">
        <v>0.483</v>
      </c>
      <c r="H27" s="9">
        <v>20.0</v>
      </c>
      <c r="I27" s="9">
        <v>2.983</v>
      </c>
      <c r="J27" s="9">
        <v>26.0</v>
      </c>
      <c r="K27" s="9">
        <v>4.049</v>
      </c>
      <c r="L27" s="9">
        <v>7.0</v>
      </c>
      <c r="M27" s="9">
        <v>4.8</v>
      </c>
      <c r="N27" s="9">
        <v>101.0</v>
      </c>
      <c r="O27" s="9">
        <v>20.49</v>
      </c>
      <c r="P27" s="9">
        <v>57.0</v>
      </c>
      <c r="Q27" s="9">
        <f t="shared" si="1"/>
        <v>218</v>
      </c>
      <c r="R27" s="14">
        <v>66.38204300768197</v>
      </c>
      <c r="S27" s="9"/>
      <c r="T27" s="9"/>
    </row>
    <row r="28">
      <c r="A28" s="11" t="s">
        <v>39</v>
      </c>
      <c r="B28" s="12">
        <v>8500.0</v>
      </c>
      <c r="C28" s="13">
        <v>14600.0</v>
      </c>
      <c r="D28" s="13">
        <v>7700.0</v>
      </c>
      <c r="E28" s="9">
        <v>0.404</v>
      </c>
      <c r="F28" s="9">
        <v>29.0</v>
      </c>
      <c r="G28" s="9">
        <v>0.458</v>
      </c>
      <c r="H28" s="9">
        <v>21.0</v>
      </c>
      <c r="I28" s="9">
        <v>2.942</v>
      </c>
      <c r="J28" s="9">
        <v>13.0</v>
      </c>
      <c r="K28" s="9">
        <v>4.138</v>
      </c>
      <c r="L28" s="9">
        <v>52.0</v>
      </c>
      <c r="M28" s="9">
        <v>4.71</v>
      </c>
      <c r="N28" s="9">
        <v>70.0</v>
      </c>
      <c r="O28" s="9">
        <v>21.82</v>
      </c>
      <c r="P28" s="9">
        <v>35.0</v>
      </c>
      <c r="Q28" s="9">
        <f t="shared" si="1"/>
        <v>220</v>
      </c>
      <c r="R28" s="14">
        <v>66.07362138389925</v>
      </c>
      <c r="S28" s="9"/>
      <c r="T28" s="9"/>
    </row>
    <row r="29">
      <c r="A29" s="11" t="s">
        <v>144</v>
      </c>
      <c r="B29" s="12">
        <v>7600.0</v>
      </c>
      <c r="C29" s="13">
        <v>13900.0</v>
      </c>
      <c r="D29" s="13">
        <v>7800.0</v>
      </c>
      <c r="E29" s="9">
        <v>0.123</v>
      </c>
      <c r="F29" s="9">
        <v>57.0</v>
      </c>
      <c r="G29" s="9">
        <v>0.589</v>
      </c>
      <c r="H29" s="9">
        <v>11.0</v>
      </c>
      <c r="I29" s="9">
        <v>2.987</v>
      </c>
      <c r="J29" s="9">
        <v>30.0</v>
      </c>
      <c r="K29" s="9">
        <v>4.164</v>
      </c>
      <c r="L29" s="9">
        <v>72.0</v>
      </c>
      <c r="M29" s="9">
        <v>4.62</v>
      </c>
      <c r="N29" s="9">
        <v>26.0</v>
      </c>
      <c r="O29" s="9">
        <v>22.22</v>
      </c>
      <c r="P29" s="9">
        <v>28.0</v>
      </c>
      <c r="Q29" s="9">
        <f t="shared" si="1"/>
        <v>224</v>
      </c>
      <c r="R29" s="14">
        <v>65.45677813633377</v>
      </c>
      <c r="S29" s="9"/>
      <c r="T29" s="9"/>
    </row>
    <row r="30">
      <c r="A30" s="11" t="s">
        <v>257</v>
      </c>
      <c r="B30" s="12">
        <v>6900.0</v>
      </c>
      <c r="C30" s="13">
        <v>14400.0</v>
      </c>
      <c r="D30" s="13">
        <v>8100.0</v>
      </c>
      <c r="E30" s="9">
        <v>0.046</v>
      </c>
      <c r="F30" s="9">
        <v>65.0</v>
      </c>
      <c r="G30" s="9">
        <v>0.408</v>
      </c>
      <c r="H30" s="9">
        <v>29.0</v>
      </c>
      <c r="I30" s="9">
        <v>2.967</v>
      </c>
      <c r="J30" s="9">
        <v>21.0</v>
      </c>
      <c r="K30" s="9">
        <v>4.032</v>
      </c>
      <c r="L30" s="9">
        <v>4.0</v>
      </c>
      <c r="M30" s="9">
        <v>4.64</v>
      </c>
      <c r="N30" s="9">
        <v>41.0</v>
      </c>
      <c r="O30" s="9">
        <v>20.05</v>
      </c>
      <c r="P30" s="9">
        <v>64.0</v>
      </c>
      <c r="Q30" s="9">
        <f t="shared" si="1"/>
        <v>224</v>
      </c>
      <c r="R30" s="14">
        <v>65.45677813633377</v>
      </c>
      <c r="S30" s="9"/>
      <c r="T30" s="9"/>
    </row>
    <row r="31">
      <c r="A31" s="11" t="s">
        <v>268</v>
      </c>
      <c r="B31" s="12">
        <v>7900.0</v>
      </c>
      <c r="C31" s="13">
        <v>15000.0</v>
      </c>
      <c r="D31" s="13">
        <v>7500.0</v>
      </c>
      <c r="E31" s="9">
        <v>-0.077</v>
      </c>
      <c r="F31" s="9">
        <v>75.0</v>
      </c>
      <c r="G31" s="9">
        <v>0.853</v>
      </c>
      <c r="H31" s="9">
        <v>4.0</v>
      </c>
      <c r="I31" s="9">
        <v>2.973</v>
      </c>
      <c r="J31" s="9">
        <v>22.0</v>
      </c>
      <c r="K31" s="9">
        <v>4.088</v>
      </c>
      <c r="L31" s="9">
        <v>24.0</v>
      </c>
      <c r="M31" s="9">
        <v>4.67</v>
      </c>
      <c r="N31" s="9">
        <v>53.0</v>
      </c>
      <c r="O31" s="9">
        <v>21.11</v>
      </c>
      <c r="P31" s="9">
        <v>47.0</v>
      </c>
      <c r="Q31" s="9">
        <f t="shared" si="1"/>
        <v>225</v>
      </c>
      <c r="R31" s="14">
        <v>65.30256732444242</v>
      </c>
      <c r="S31" s="9"/>
      <c r="T31" s="9"/>
    </row>
    <row r="32">
      <c r="A32" s="11" t="s">
        <v>293</v>
      </c>
      <c r="B32" s="12">
        <v>6500.0</v>
      </c>
      <c r="C32" s="13">
        <v>13900.0</v>
      </c>
      <c r="D32" s="13">
        <v>6800.0</v>
      </c>
      <c r="E32" s="9">
        <v>0.476</v>
      </c>
      <c r="F32" s="9">
        <v>18.0</v>
      </c>
      <c r="G32" s="9">
        <v>-0.09</v>
      </c>
      <c r="H32" s="9">
        <v>75.0</v>
      </c>
      <c r="I32" s="9">
        <v>3.0</v>
      </c>
      <c r="J32" s="9">
        <v>31.0</v>
      </c>
      <c r="K32" s="9">
        <v>4.117</v>
      </c>
      <c r="L32" s="9">
        <v>40.0</v>
      </c>
      <c r="M32" s="9">
        <v>4.6</v>
      </c>
      <c r="N32" s="9">
        <v>21.0</v>
      </c>
      <c r="O32" s="9">
        <v>21.05</v>
      </c>
      <c r="P32" s="9">
        <v>49.0</v>
      </c>
      <c r="Q32" s="9">
        <f t="shared" si="1"/>
        <v>234</v>
      </c>
      <c r="R32" s="14">
        <v>63.91467001742011</v>
      </c>
      <c r="S32" s="9"/>
      <c r="T32" s="9"/>
    </row>
    <row r="33">
      <c r="A33" s="11" t="s">
        <v>278</v>
      </c>
      <c r="B33" s="12">
        <v>6300.0</v>
      </c>
      <c r="C33" s="13">
        <v>12300.0</v>
      </c>
      <c r="D33" s="13">
        <v>6000.0</v>
      </c>
      <c r="E33" s="9">
        <v>0.171</v>
      </c>
      <c r="F33" s="9">
        <v>51.0</v>
      </c>
      <c r="G33" s="9">
        <v>0.297</v>
      </c>
      <c r="H33" s="9">
        <v>41.0</v>
      </c>
      <c r="I33" s="9">
        <v>3.027</v>
      </c>
      <c r="J33" s="9">
        <v>43.0</v>
      </c>
      <c r="K33" s="9">
        <v>4.095</v>
      </c>
      <c r="L33" s="9">
        <v>25.0</v>
      </c>
      <c r="M33" s="9">
        <v>4.61</v>
      </c>
      <c r="N33" s="9">
        <v>22.0</v>
      </c>
      <c r="O33" s="9">
        <v>20.81</v>
      </c>
      <c r="P33" s="9">
        <v>52.0</v>
      </c>
      <c r="Q33" s="9">
        <f t="shared" si="1"/>
        <v>234</v>
      </c>
      <c r="R33" s="14">
        <v>63.91467001742011</v>
      </c>
      <c r="S33" s="9"/>
      <c r="T33" s="9"/>
    </row>
    <row r="34">
      <c r="A34" s="11" t="s">
        <v>145</v>
      </c>
      <c r="B34" s="12">
        <v>6700.0</v>
      </c>
      <c r="C34" s="13">
        <v>14100.0</v>
      </c>
      <c r="D34" s="13">
        <v>7000.0</v>
      </c>
      <c r="E34" s="9">
        <v>0.547</v>
      </c>
      <c r="F34" s="9">
        <v>14.0</v>
      </c>
      <c r="G34" s="9">
        <v>0.186</v>
      </c>
      <c r="H34" s="9">
        <v>52.0</v>
      </c>
      <c r="I34" s="9">
        <v>3.075</v>
      </c>
      <c r="J34" s="9">
        <v>64.0</v>
      </c>
      <c r="K34" s="9">
        <v>4.084</v>
      </c>
      <c r="L34" s="9">
        <v>21.0</v>
      </c>
      <c r="M34" s="9">
        <v>4.69</v>
      </c>
      <c r="N34" s="9">
        <v>64.0</v>
      </c>
      <c r="O34" s="9">
        <v>22.5</v>
      </c>
      <c r="P34" s="9">
        <v>22.0</v>
      </c>
      <c r="Q34" s="9">
        <f t="shared" si="1"/>
        <v>237</v>
      </c>
      <c r="R34" s="14">
        <v>63.452037581746</v>
      </c>
      <c r="S34" s="9"/>
      <c r="T34" s="9"/>
    </row>
    <row r="35">
      <c r="A35" s="11" t="s">
        <v>275</v>
      </c>
      <c r="B35" s="12">
        <v>9700.0</v>
      </c>
      <c r="C35" s="13">
        <v>16000.0</v>
      </c>
      <c r="D35" s="13">
        <v>9400.0</v>
      </c>
      <c r="E35" s="9">
        <v>0.249</v>
      </c>
      <c r="F35" s="9">
        <v>44.0</v>
      </c>
      <c r="G35" s="9">
        <v>-0.232</v>
      </c>
      <c r="H35" s="9">
        <v>83.0</v>
      </c>
      <c r="I35" s="9">
        <v>2.822</v>
      </c>
      <c r="J35" s="9">
        <v>1.0</v>
      </c>
      <c r="K35" s="9">
        <v>4.248</v>
      </c>
      <c r="L35" s="9">
        <v>98.0</v>
      </c>
      <c r="M35" s="9">
        <v>4.48</v>
      </c>
      <c r="N35" s="9">
        <v>3.0</v>
      </c>
      <c r="O35" s="9">
        <v>24.03</v>
      </c>
      <c r="P35" s="9">
        <v>8.0</v>
      </c>
      <c r="Q35" s="9">
        <f t="shared" si="1"/>
        <v>237</v>
      </c>
      <c r="R35" s="14">
        <v>63.452037581746</v>
      </c>
      <c r="S35" s="9"/>
      <c r="T35" s="9"/>
    </row>
    <row r="36">
      <c r="A36" s="11" t="s">
        <v>209</v>
      </c>
      <c r="B36" s="12">
        <v>8600.0</v>
      </c>
      <c r="C36" s="13">
        <v>14000.0</v>
      </c>
      <c r="D36" s="13">
        <v>6900.0</v>
      </c>
      <c r="E36" s="9">
        <v>0.416</v>
      </c>
      <c r="F36" s="9">
        <v>27.0</v>
      </c>
      <c r="G36" s="9">
        <v>0.118</v>
      </c>
      <c r="H36" s="9">
        <v>58.0</v>
      </c>
      <c r="I36" s="9">
        <v>2.918</v>
      </c>
      <c r="J36" s="9">
        <v>5.0</v>
      </c>
      <c r="K36" s="9">
        <v>4.103</v>
      </c>
      <c r="L36" s="9">
        <v>30.0</v>
      </c>
      <c r="M36" s="9">
        <v>4.67</v>
      </c>
      <c r="N36" s="9">
        <v>53.0</v>
      </c>
      <c r="O36" s="9">
        <v>19.89</v>
      </c>
      <c r="P36" s="9">
        <v>65.0</v>
      </c>
      <c r="Q36" s="9">
        <f t="shared" si="1"/>
        <v>238</v>
      </c>
      <c r="R36" s="14">
        <v>63.29782676985465</v>
      </c>
      <c r="S36" s="9"/>
      <c r="T36" s="9"/>
    </row>
    <row r="37">
      <c r="A37" s="11" t="s">
        <v>303</v>
      </c>
      <c r="B37" s="12">
        <v>7000.0</v>
      </c>
      <c r="C37" s="13">
        <v>13100.0</v>
      </c>
      <c r="D37" s="13">
        <v>6500.0</v>
      </c>
      <c r="E37" s="9">
        <v>0.649</v>
      </c>
      <c r="F37" s="9">
        <v>9.0</v>
      </c>
      <c r="G37" s="9">
        <v>0.405</v>
      </c>
      <c r="H37" s="9">
        <v>30.0</v>
      </c>
      <c r="I37" s="9">
        <v>3.115</v>
      </c>
      <c r="J37" s="9">
        <v>80.0</v>
      </c>
      <c r="K37" s="9">
        <v>4.162</v>
      </c>
      <c r="L37" s="9">
        <v>71.0</v>
      </c>
      <c r="M37" s="9">
        <v>4.62</v>
      </c>
      <c r="N37" s="9">
        <v>26.0</v>
      </c>
      <c r="O37" s="9">
        <v>22.22</v>
      </c>
      <c r="P37" s="9">
        <v>28.0</v>
      </c>
      <c r="Q37" s="9">
        <f t="shared" si="1"/>
        <v>244</v>
      </c>
      <c r="R37" s="14">
        <v>62.37256189850644</v>
      </c>
      <c r="S37" s="9"/>
      <c r="T37" s="9"/>
    </row>
    <row r="38">
      <c r="A38" s="11" t="s">
        <v>289</v>
      </c>
      <c r="B38" s="12">
        <v>7900.0</v>
      </c>
      <c r="C38" s="13">
        <v>13900.0</v>
      </c>
      <c r="D38" s="13">
        <v>8300.0</v>
      </c>
      <c r="E38" s="9">
        <v>0.436</v>
      </c>
      <c r="F38" s="9">
        <v>23.0</v>
      </c>
      <c r="G38" s="9">
        <v>0.075</v>
      </c>
      <c r="H38" s="9">
        <v>64.0</v>
      </c>
      <c r="I38" s="9">
        <v>3.119</v>
      </c>
      <c r="J38" s="9">
        <v>83.0</v>
      </c>
      <c r="K38" s="9">
        <v>4.097</v>
      </c>
      <c r="L38" s="9">
        <v>26.0</v>
      </c>
      <c r="M38" s="9">
        <v>4.63</v>
      </c>
      <c r="N38" s="9">
        <v>32.0</v>
      </c>
      <c r="O38" s="9">
        <v>23.06</v>
      </c>
      <c r="P38" s="9">
        <v>17.0</v>
      </c>
      <c r="Q38" s="9">
        <f t="shared" si="1"/>
        <v>245</v>
      </c>
      <c r="R38" s="14">
        <v>62.218351086615066</v>
      </c>
      <c r="S38" s="9"/>
      <c r="T38" s="9"/>
    </row>
    <row r="39">
      <c r="A39" s="11" t="s">
        <v>320</v>
      </c>
      <c r="B39" s="12">
        <v>6600.0</v>
      </c>
      <c r="C39" s="13">
        <v>14100.0</v>
      </c>
      <c r="D39" s="13">
        <v>7400.0</v>
      </c>
      <c r="E39" s="9">
        <v>0.49</v>
      </c>
      <c r="F39" s="9">
        <v>15.0</v>
      </c>
      <c r="G39" s="9">
        <v>0.429</v>
      </c>
      <c r="H39" s="9">
        <v>26.0</v>
      </c>
      <c r="I39" s="9">
        <v>3.158</v>
      </c>
      <c r="J39" s="9">
        <v>96.0</v>
      </c>
      <c r="K39" s="9">
        <v>4.053</v>
      </c>
      <c r="L39" s="9">
        <v>9.0</v>
      </c>
      <c r="M39" s="9">
        <v>4.74</v>
      </c>
      <c r="N39" s="9">
        <v>88.0</v>
      </c>
      <c r="O39" s="9">
        <v>22.41</v>
      </c>
      <c r="P39" s="9">
        <v>24.0</v>
      </c>
      <c r="Q39" s="9">
        <f t="shared" si="1"/>
        <v>258</v>
      </c>
      <c r="R39" s="14">
        <v>60.213610532027296</v>
      </c>
      <c r="S39" s="9"/>
      <c r="T39" s="9"/>
    </row>
    <row r="40">
      <c r="A40" s="11" t="s">
        <v>205</v>
      </c>
      <c r="B40" s="12">
        <v>8000.0</v>
      </c>
      <c r="C40" s="13">
        <v>14600.0</v>
      </c>
      <c r="D40" s="13">
        <v>7100.0</v>
      </c>
      <c r="E40" s="9">
        <v>0.191</v>
      </c>
      <c r="F40" s="9">
        <v>48.0</v>
      </c>
      <c r="G40" s="9">
        <v>0.702</v>
      </c>
      <c r="H40" s="9">
        <v>7.0</v>
      </c>
      <c r="I40" s="9">
        <v>3.058</v>
      </c>
      <c r="J40" s="9">
        <v>55.0</v>
      </c>
      <c r="K40" s="9">
        <v>4.145</v>
      </c>
      <c r="L40" s="9">
        <v>59.0</v>
      </c>
      <c r="M40" s="9">
        <v>4.64</v>
      </c>
      <c r="N40" s="9">
        <v>41.0</v>
      </c>
      <c r="O40" s="9">
        <v>21.09</v>
      </c>
      <c r="P40" s="9">
        <v>48.0</v>
      </c>
      <c r="Q40" s="9">
        <f t="shared" si="1"/>
        <v>258</v>
      </c>
      <c r="R40" s="14">
        <v>60.213610532027296</v>
      </c>
      <c r="S40" s="9"/>
      <c r="T40" s="9"/>
    </row>
    <row r="41">
      <c r="A41" s="11" t="s">
        <v>315</v>
      </c>
      <c r="B41" s="12">
        <v>6500.0</v>
      </c>
      <c r="C41" s="13">
        <v>13700.0</v>
      </c>
      <c r="D41" s="13">
        <v>7500.0</v>
      </c>
      <c r="E41" s="9">
        <v>0.601</v>
      </c>
      <c r="F41" s="9">
        <v>12.0</v>
      </c>
      <c r="G41" s="9">
        <v>0.256</v>
      </c>
      <c r="H41" s="9">
        <v>45.0</v>
      </c>
      <c r="I41" s="9">
        <v>3.271</v>
      </c>
      <c r="J41" s="9">
        <v>106.0</v>
      </c>
      <c r="K41" s="9">
        <v>4.133</v>
      </c>
      <c r="L41" s="9">
        <v>47.0</v>
      </c>
      <c r="M41" s="9">
        <v>4.61</v>
      </c>
      <c r="N41" s="9">
        <v>22.0</v>
      </c>
      <c r="O41" s="9">
        <v>22.22</v>
      </c>
      <c r="P41" s="9">
        <v>28.0</v>
      </c>
      <c r="Q41" s="9">
        <f t="shared" si="1"/>
        <v>260</v>
      </c>
      <c r="R41" s="14">
        <v>59.90518890824457</v>
      </c>
      <c r="S41" s="9"/>
      <c r="T41" s="9"/>
    </row>
    <row r="42">
      <c r="A42" s="11" t="s">
        <v>60</v>
      </c>
      <c r="B42" s="12">
        <v>6700.0</v>
      </c>
      <c r="C42" s="13">
        <v>14500.0</v>
      </c>
      <c r="D42" s="13">
        <v>7100.0</v>
      </c>
      <c r="E42" s="9">
        <v>0.368</v>
      </c>
      <c r="F42" s="9">
        <v>31.0</v>
      </c>
      <c r="G42" s="9">
        <v>0.226</v>
      </c>
      <c r="H42" s="9">
        <v>49.0</v>
      </c>
      <c r="I42" s="9">
        <v>3.0</v>
      </c>
      <c r="J42" s="9">
        <v>31.0</v>
      </c>
      <c r="K42" s="9">
        <v>4.037</v>
      </c>
      <c r="L42" s="9">
        <v>5.0</v>
      </c>
      <c r="M42" s="9">
        <v>4.72</v>
      </c>
      <c r="N42" s="9">
        <v>79.0</v>
      </c>
      <c r="O42" s="9">
        <v>19.87</v>
      </c>
      <c r="P42" s="9">
        <v>66.0</v>
      </c>
      <c r="Q42" s="9">
        <f t="shared" si="1"/>
        <v>261</v>
      </c>
      <c r="R42" s="14">
        <v>59.750978096353194</v>
      </c>
      <c r="S42" s="9"/>
      <c r="T42" s="9"/>
    </row>
    <row r="43">
      <c r="A43" s="11" t="s">
        <v>321</v>
      </c>
      <c r="B43" s="12">
        <v>8200.0</v>
      </c>
      <c r="C43" s="13">
        <v>14400.0</v>
      </c>
      <c r="D43" s="13">
        <v>7000.0</v>
      </c>
      <c r="E43" s="9">
        <v>0.317</v>
      </c>
      <c r="F43" s="9">
        <v>37.0</v>
      </c>
      <c r="G43" s="9">
        <v>-0.317</v>
      </c>
      <c r="H43" s="9">
        <v>89.0</v>
      </c>
      <c r="I43" s="9">
        <v>3.026</v>
      </c>
      <c r="J43" s="9">
        <v>42.0</v>
      </c>
      <c r="K43" s="9">
        <v>4.126</v>
      </c>
      <c r="L43" s="9">
        <v>43.0</v>
      </c>
      <c r="M43" s="9">
        <v>4.63</v>
      </c>
      <c r="N43" s="9">
        <v>32.0</v>
      </c>
      <c r="O43" s="9">
        <v>22.58</v>
      </c>
      <c r="P43" s="9">
        <v>21.0</v>
      </c>
      <c r="Q43" s="9">
        <f t="shared" si="1"/>
        <v>264</v>
      </c>
      <c r="R43" s="14">
        <v>59.2883456606791</v>
      </c>
      <c r="S43" s="9"/>
      <c r="T43" s="9"/>
    </row>
    <row r="44">
      <c r="A44" s="11" t="s">
        <v>331</v>
      </c>
      <c r="B44" s="12">
        <v>6300.0</v>
      </c>
      <c r="C44" s="13">
        <v>12400.0</v>
      </c>
      <c r="D44" s="13">
        <v>5500.0</v>
      </c>
      <c r="E44" s="9">
        <v>0.18</v>
      </c>
      <c r="F44" s="9">
        <v>49.0</v>
      </c>
      <c r="G44" s="9">
        <v>0.106</v>
      </c>
      <c r="H44" s="9">
        <v>60.0</v>
      </c>
      <c r="I44" s="9">
        <v>3.033</v>
      </c>
      <c r="J44" s="9">
        <v>45.0</v>
      </c>
      <c r="K44" s="9">
        <v>4.123</v>
      </c>
      <c r="L44" s="9">
        <v>42.0</v>
      </c>
      <c r="M44" s="9">
        <v>4.56</v>
      </c>
      <c r="N44" s="9">
        <v>10.0</v>
      </c>
      <c r="O44" s="9">
        <v>20.07</v>
      </c>
      <c r="P44" s="9">
        <v>63.0</v>
      </c>
      <c r="Q44" s="9">
        <f t="shared" si="1"/>
        <v>269</v>
      </c>
      <c r="R44" s="14">
        <v>58.517291601222254</v>
      </c>
      <c r="S44" s="9"/>
      <c r="T44" s="9"/>
    </row>
    <row r="45">
      <c r="A45" s="11" t="s">
        <v>332</v>
      </c>
      <c r="B45" s="12">
        <v>6500.0</v>
      </c>
      <c r="C45" s="13">
        <v>12900.0</v>
      </c>
      <c r="D45" s="13">
        <v>6400.0</v>
      </c>
      <c r="E45" s="9">
        <v>-0.118</v>
      </c>
      <c r="F45" s="9">
        <v>79.0</v>
      </c>
      <c r="G45" s="9">
        <v>0.134</v>
      </c>
      <c r="H45" s="9">
        <v>55.0</v>
      </c>
      <c r="I45" s="9">
        <v>3.037</v>
      </c>
      <c r="J45" s="9">
        <v>47.0</v>
      </c>
      <c r="K45" s="9">
        <v>4.134</v>
      </c>
      <c r="L45" s="9">
        <v>48.0</v>
      </c>
      <c r="M45" s="9">
        <v>4.61</v>
      </c>
      <c r="N45" s="9">
        <v>22.0</v>
      </c>
      <c r="O45" s="9">
        <v>22.96</v>
      </c>
      <c r="P45" s="9">
        <v>19.0</v>
      </c>
      <c r="Q45" s="9">
        <f t="shared" si="1"/>
        <v>270</v>
      </c>
      <c r="R45" s="14">
        <v>58.3630807893309</v>
      </c>
      <c r="S45" s="9"/>
      <c r="T45" s="9"/>
    </row>
    <row r="46">
      <c r="A46" s="11" t="s">
        <v>334</v>
      </c>
      <c r="B46" s="12">
        <v>7000.0</v>
      </c>
      <c r="C46" s="13">
        <v>11800.0</v>
      </c>
      <c r="D46" s="13">
        <v>6200.0</v>
      </c>
      <c r="E46" s="9">
        <v>0.433</v>
      </c>
      <c r="F46" s="9">
        <v>25.0</v>
      </c>
      <c r="G46" s="9">
        <v>-0.034</v>
      </c>
      <c r="H46" s="9">
        <v>71.0</v>
      </c>
      <c r="I46" s="9">
        <v>3.024</v>
      </c>
      <c r="J46" s="9">
        <v>39.0</v>
      </c>
      <c r="K46" s="9">
        <v>4.156</v>
      </c>
      <c r="L46" s="9">
        <v>66.0</v>
      </c>
      <c r="M46" s="9">
        <v>4.62</v>
      </c>
      <c r="N46" s="9">
        <v>26.0</v>
      </c>
      <c r="O46" s="9">
        <v>21.18</v>
      </c>
      <c r="P46" s="9">
        <v>44.0</v>
      </c>
      <c r="Q46" s="9">
        <f t="shared" si="1"/>
        <v>271</v>
      </c>
      <c r="R46" s="14">
        <v>58.20886997743953</v>
      </c>
      <c r="S46" s="9"/>
      <c r="T46" s="9"/>
    </row>
    <row r="47">
      <c r="A47" s="11" t="s">
        <v>157</v>
      </c>
      <c r="B47" s="12">
        <v>8700.0</v>
      </c>
      <c r="C47" s="13">
        <v>14700.0</v>
      </c>
      <c r="D47" s="13">
        <v>8200.0</v>
      </c>
      <c r="E47" s="9">
        <v>0.428</v>
      </c>
      <c r="F47" s="9">
        <v>26.0</v>
      </c>
      <c r="G47" s="9">
        <v>0.378</v>
      </c>
      <c r="H47" s="9">
        <v>33.0</v>
      </c>
      <c r="I47" s="9">
        <v>3.117</v>
      </c>
      <c r="J47" s="9">
        <v>81.0</v>
      </c>
      <c r="K47" s="9">
        <v>4.137</v>
      </c>
      <c r="L47" s="9">
        <v>51.0</v>
      </c>
      <c r="M47" s="9">
        <v>4.7</v>
      </c>
      <c r="N47" s="9">
        <v>69.0</v>
      </c>
      <c r="O47" s="9">
        <v>22.47</v>
      </c>
      <c r="P47" s="9">
        <v>23.0</v>
      </c>
      <c r="Q47" s="9">
        <f t="shared" si="1"/>
        <v>283</v>
      </c>
      <c r="R47" s="14">
        <v>56.35834023474312</v>
      </c>
      <c r="S47" s="9"/>
      <c r="T47" s="9"/>
    </row>
    <row r="48">
      <c r="A48" s="11" t="s">
        <v>297</v>
      </c>
      <c r="B48" s="12">
        <v>7800.0</v>
      </c>
      <c r="C48" s="13">
        <v>13300.0</v>
      </c>
      <c r="D48" s="13">
        <v>6700.0</v>
      </c>
      <c r="E48" s="9">
        <v>0.151</v>
      </c>
      <c r="F48" s="9">
        <v>55.0</v>
      </c>
      <c r="G48" s="9">
        <v>0.374</v>
      </c>
      <c r="H48" s="9">
        <v>34.0</v>
      </c>
      <c r="I48" s="9">
        <v>3.076</v>
      </c>
      <c r="J48" s="9">
        <v>65.0</v>
      </c>
      <c r="K48" s="9">
        <v>4.211</v>
      </c>
      <c r="L48" s="9">
        <v>85.0</v>
      </c>
      <c r="M48" s="9">
        <v>4.64</v>
      </c>
      <c r="N48" s="9">
        <v>41.0</v>
      </c>
      <c r="O48" s="9">
        <v>24.04</v>
      </c>
      <c r="P48" s="9">
        <v>7.0</v>
      </c>
      <c r="Q48" s="9">
        <f t="shared" si="1"/>
        <v>287</v>
      </c>
      <c r="R48" s="14">
        <v>55.741496987177655</v>
      </c>
      <c r="S48" s="9"/>
      <c r="T48" s="9"/>
    </row>
    <row r="49">
      <c r="A49" s="11" t="s">
        <v>90</v>
      </c>
      <c r="B49" s="12">
        <v>6700.0</v>
      </c>
      <c r="C49" s="13">
        <v>13600.0</v>
      </c>
      <c r="D49" s="13">
        <v>8000.0</v>
      </c>
      <c r="E49" s="9">
        <v>0.075</v>
      </c>
      <c r="F49" s="9">
        <v>63.0</v>
      </c>
      <c r="G49" s="9">
        <v>0.453</v>
      </c>
      <c r="H49" s="9">
        <v>23.0</v>
      </c>
      <c r="I49" s="9">
        <v>3.117</v>
      </c>
      <c r="J49" s="9">
        <v>81.0</v>
      </c>
      <c r="K49" s="9">
        <v>4.149</v>
      </c>
      <c r="L49" s="9">
        <v>62.0</v>
      </c>
      <c r="M49" s="9">
        <v>4.59</v>
      </c>
      <c r="N49" s="9">
        <v>14.0</v>
      </c>
      <c r="O49" s="9">
        <v>21.15</v>
      </c>
      <c r="P49" s="9">
        <v>46.0</v>
      </c>
      <c r="Q49" s="9">
        <f t="shared" si="1"/>
        <v>289</v>
      </c>
      <c r="R49" s="14">
        <v>55.43307536339492</v>
      </c>
      <c r="S49" s="9"/>
      <c r="T49" s="9"/>
    </row>
    <row r="50">
      <c r="A50" s="11" t="s">
        <v>262</v>
      </c>
      <c r="B50" s="12">
        <v>6600.0</v>
      </c>
      <c r="C50" s="13">
        <v>12300.0</v>
      </c>
      <c r="D50" s="13">
        <v>5700.0</v>
      </c>
      <c r="E50" s="9">
        <v>0.627</v>
      </c>
      <c r="F50" s="9">
        <v>10.0</v>
      </c>
      <c r="G50" s="9">
        <v>0.121</v>
      </c>
      <c r="H50" s="9">
        <v>57.0</v>
      </c>
      <c r="I50" s="9">
        <v>3.123</v>
      </c>
      <c r="J50" s="9">
        <v>85.0</v>
      </c>
      <c r="K50" s="9">
        <v>4.21</v>
      </c>
      <c r="L50" s="9">
        <v>84.0</v>
      </c>
      <c r="M50" s="9">
        <v>4.59</v>
      </c>
      <c r="N50" s="9">
        <v>14.0</v>
      </c>
      <c r="O50" s="9">
        <v>21.05</v>
      </c>
      <c r="P50" s="9">
        <v>49.0</v>
      </c>
      <c r="Q50" s="9">
        <f t="shared" si="1"/>
        <v>299</v>
      </c>
      <c r="R50" s="14">
        <v>53.89096724448126</v>
      </c>
      <c r="S50" s="9"/>
      <c r="T50" s="9"/>
    </row>
    <row r="51">
      <c r="A51" s="11" t="s">
        <v>234</v>
      </c>
      <c r="B51" s="12">
        <v>6200.0</v>
      </c>
      <c r="C51" s="13">
        <v>12000.0</v>
      </c>
      <c r="D51" s="13">
        <v>5900.0</v>
      </c>
      <c r="E51" s="9">
        <v>-0.109</v>
      </c>
      <c r="F51" s="9">
        <v>78.0</v>
      </c>
      <c r="G51" s="9">
        <v>0.285</v>
      </c>
      <c r="H51" s="9">
        <v>42.0</v>
      </c>
      <c r="I51" s="9">
        <v>2.957</v>
      </c>
      <c r="J51" s="9">
        <v>15.0</v>
      </c>
      <c r="K51" s="9">
        <v>4.086</v>
      </c>
      <c r="L51" s="9">
        <v>22.0</v>
      </c>
      <c r="M51" s="9">
        <v>4.74</v>
      </c>
      <c r="N51" s="9">
        <v>88.0</v>
      </c>
      <c r="O51" s="9">
        <v>20.63</v>
      </c>
      <c r="P51" s="9">
        <v>54.0</v>
      </c>
      <c r="Q51" s="9">
        <f t="shared" si="1"/>
        <v>299</v>
      </c>
      <c r="R51" s="14">
        <v>53.89096724448126</v>
      </c>
      <c r="S51" s="9"/>
      <c r="T51" s="9"/>
    </row>
    <row r="52">
      <c r="A52" s="11" t="s">
        <v>279</v>
      </c>
      <c r="B52" s="12">
        <v>7500.0</v>
      </c>
      <c r="C52" s="13">
        <v>14200.0</v>
      </c>
      <c r="D52" s="13">
        <v>7200.0</v>
      </c>
      <c r="E52" s="9">
        <v>0.08</v>
      </c>
      <c r="F52" s="9">
        <v>62.0</v>
      </c>
      <c r="G52" s="9">
        <v>0.434</v>
      </c>
      <c r="H52" s="9">
        <v>24.0</v>
      </c>
      <c r="I52" s="9">
        <v>3.053</v>
      </c>
      <c r="J52" s="9">
        <v>51.0</v>
      </c>
      <c r="K52" s="9">
        <v>4.206</v>
      </c>
      <c r="L52" s="9">
        <v>83.0</v>
      </c>
      <c r="M52" s="9">
        <v>4.66</v>
      </c>
      <c r="N52" s="9">
        <v>47.0</v>
      </c>
      <c r="O52" s="9">
        <v>21.92</v>
      </c>
      <c r="P52" s="9">
        <v>33.0</v>
      </c>
      <c r="Q52" s="9">
        <f t="shared" si="1"/>
        <v>300</v>
      </c>
      <c r="R52" s="14">
        <v>53.736756432589885</v>
      </c>
      <c r="S52" s="9"/>
      <c r="T52" s="9"/>
    </row>
    <row r="53">
      <c r="A53" s="11" t="s">
        <v>351</v>
      </c>
      <c r="B53" s="12">
        <v>6400.0</v>
      </c>
      <c r="C53" s="13">
        <v>11800.0</v>
      </c>
      <c r="D53" s="13">
        <v>5400.0</v>
      </c>
      <c r="E53" s="9">
        <v>-0.222</v>
      </c>
      <c r="F53" s="9">
        <v>85.0</v>
      </c>
      <c r="G53" s="9">
        <v>0.186</v>
      </c>
      <c r="H53" s="9">
        <v>52.0</v>
      </c>
      <c r="I53" s="9">
        <v>3.111</v>
      </c>
      <c r="J53" s="9">
        <v>78.0</v>
      </c>
      <c r="K53" s="9">
        <v>4.047</v>
      </c>
      <c r="L53" s="9">
        <v>6.0</v>
      </c>
      <c r="M53" s="9">
        <v>4.66</v>
      </c>
      <c r="N53" s="9">
        <v>47.0</v>
      </c>
      <c r="O53" s="9">
        <v>21.59</v>
      </c>
      <c r="P53" s="9">
        <v>40.0</v>
      </c>
      <c r="Q53" s="9">
        <f t="shared" si="1"/>
        <v>308</v>
      </c>
      <c r="R53" s="14">
        <v>52.503069937458946</v>
      </c>
      <c r="S53" s="9"/>
      <c r="T53" s="9"/>
    </row>
    <row r="54">
      <c r="A54" s="11" t="s">
        <v>259</v>
      </c>
      <c r="B54" s="12">
        <v>7800.0</v>
      </c>
      <c r="C54" s="13">
        <v>14700.0</v>
      </c>
      <c r="D54" s="13">
        <v>6900.0</v>
      </c>
      <c r="E54" s="9">
        <v>0.259</v>
      </c>
      <c r="F54" s="9">
        <v>41.0</v>
      </c>
      <c r="G54" s="9">
        <v>0.415</v>
      </c>
      <c r="H54" s="9">
        <v>27.0</v>
      </c>
      <c r="I54" s="9">
        <v>3.139</v>
      </c>
      <c r="J54" s="9">
        <v>92.0</v>
      </c>
      <c r="K54" s="9">
        <v>4.168</v>
      </c>
      <c r="L54" s="9">
        <v>75.0</v>
      </c>
      <c r="M54" s="9">
        <v>4.59</v>
      </c>
      <c r="N54" s="9">
        <v>14.0</v>
      </c>
      <c r="O54" s="9">
        <v>19.69</v>
      </c>
      <c r="P54" s="9">
        <v>68.0</v>
      </c>
      <c r="Q54" s="9">
        <f t="shared" si="1"/>
        <v>317</v>
      </c>
      <c r="R54" s="14">
        <v>51.115172630436646</v>
      </c>
      <c r="S54" s="9"/>
      <c r="T54" s="9"/>
    </row>
    <row r="55">
      <c r="A55" s="11" t="s">
        <v>151</v>
      </c>
      <c r="B55" s="12">
        <v>6800.0</v>
      </c>
      <c r="C55" s="13">
        <v>14500.0</v>
      </c>
      <c r="D55" s="13">
        <v>6900.0</v>
      </c>
      <c r="E55" s="9">
        <v>-0.254</v>
      </c>
      <c r="F55" s="9">
        <v>87.0</v>
      </c>
      <c r="G55" s="9">
        <v>0.311</v>
      </c>
      <c r="H55" s="9">
        <v>39.0</v>
      </c>
      <c r="I55" s="9">
        <v>3.036</v>
      </c>
      <c r="J55" s="9">
        <v>46.0</v>
      </c>
      <c r="K55" s="9">
        <v>4.17</v>
      </c>
      <c r="L55" s="9">
        <v>77.0</v>
      </c>
      <c r="M55" s="9">
        <v>4.59</v>
      </c>
      <c r="N55" s="9">
        <v>14.0</v>
      </c>
      <c r="O55" s="9">
        <v>20.51</v>
      </c>
      <c r="P55" s="9">
        <v>56.0</v>
      </c>
      <c r="Q55" s="9">
        <f t="shared" si="1"/>
        <v>319</v>
      </c>
      <c r="R55" s="14">
        <v>50.806751006653904</v>
      </c>
      <c r="S55" s="9"/>
      <c r="T55" s="9"/>
    </row>
    <row r="56">
      <c r="A56" s="11" t="s">
        <v>322</v>
      </c>
      <c r="B56" s="12">
        <v>6800.0</v>
      </c>
      <c r="C56" s="13">
        <v>12300.0</v>
      </c>
      <c r="D56" s="13">
        <v>5200.0</v>
      </c>
      <c r="E56" s="9">
        <v>0.653</v>
      </c>
      <c r="F56" s="9">
        <v>7.0</v>
      </c>
      <c r="G56" s="9">
        <v>-0.164</v>
      </c>
      <c r="H56" s="9">
        <v>79.0</v>
      </c>
      <c r="I56" s="9">
        <v>3.095</v>
      </c>
      <c r="J56" s="9">
        <v>68.0</v>
      </c>
      <c r="K56" s="9">
        <v>4.106</v>
      </c>
      <c r="L56" s="9">
        <v>33.0</v>
      </c>
      <c r="M56" s="9">
        <v>4.72</v>
      </c>
      <c r="N56" s="9">
        <v>79.0</v>
      </c>
      <c r="O56" s="9">
        <v>20.43</v>
      </c>
      <c r="P56" s="9">
        <v>58.0</v>
      </c>
      <c r="Q56" s="9">
        <f t="shared" si="1"/>
        <v>324</v>
      </c>
      <c r="R56" s="14">
        <v>50.035696947197074</v>
      </c>
      <c r="S56" s="9"/>
      <c r="T56" s="9"/>
    </row>
    <row r="57">
      <c r="A57" s="11" t="s">
        <v>189</v>
      </c>
      <c r="B57" s="12">
        <v>6900.0</v>
      </c>
      <c r="C57" s="13">
        <v>14400.0</v>
      </c>
      <c r="D57" s="13">
        <v>7600.0</v>
      </c>
      <c r="E57" s="9">
        <v>0.051</v>
      </c>
      <c r="F57" s="9">
        <v>64.0</v>
      </c>
      <c r="G57" s="9">
        <v>0.255</v>
      </c>
      <c r="H57" s="9">
        <v>46.0</v>
      </c>
      <c r="I57" s="9">
        <v>3.1</v>
      </c>
      <c r="J57" s="9">
        <v>72.0</v>
      </c>
      <c r="K57" s="9">
        <v>4.0</v>
      </c>
      <c r="L57" s="9">
        <v>1.0</v>
      </c>
      <c r="M57" s="9">
        <v>4.67</v>
      </c>
      <c r="N57" s="9">
        <v>53.0</v>
      </c>
      <c r="O57" s="9">
        <v>18.43</v>
      </c>
      <c r="P57" s="9">
        <v>90.0</v>
      </c>
      <c r="Q57" s="9">
        <f t="shared" si="1"/>
        <v>326</v>
      </c>
      <c r="R57" s="14">
        <v>49.72727532341435</v>
      </c>
      <c r="S57" s="9"/>
      <c r="T57" s="9"/>
    </row>
    <row r="58">
      <c r="A58" s="11" t="s">
        <v>43</v>
      </c>
      <c r="B58" s="12">
        <v>9400.0</v>
      </c>
      <c r="C58" s="13">
        <v>16000.0</v>
      </c>
      <c r="D58" s="13">
        <v>9500.0</v>
      </c>
      <c r="E58" s="9">
        <v>0.383</v>
      </c>
      <c r="F58" s="9">
        <v>30.0</v>
      </c>
      <c r="G58" s="9">
        <v>0.127</v>
      </c>
      <c r="H58" s="9">
        <v>56.0</v>
      </c>
      <c r="I58" s="9">
        <v>3.056</v>
      </c>
      <c r="J58" s="9">
        <v>54.0</v>
      </c>
      <c r="K58" s="9">
        <v>4.097</v>
      </c>
      <c r="L58" s="9">
        <v>26.0</v>
      </c>
      <c r="M58" s="9">
        <v>4.72</v>
      </c>
      <c r="N58" s="9">
        <v>79.0</v>
      </c>
      <c r="O58" s="9">
        <v>19.12</v>
      </c>
      <c r="P58" s="9">
        <v>83.0</v>
      </c>
      <c r="Q58" s="9">
        <f t="shared" si="1"/>
        <v>328</v>
      </c>
      <c r="R58" s="14">
        <v>49.418853699631605</v>
      </c>
      <c r="S58" s="9"/>
      <c r="T58" s="9"/>
    </row>
    <row r="59">
      <c r="A59" s="11" t="s">
        <v>267</v>
      </c>
      <c r="B59" s="12">
        <v>7300.0</v>
      </c>
      <c r="C59" s="13">
        <v>11800.0</v>
      </c>
      <c r="D59" s="13">
        <v>5200.0</v>
      </c>
      <c r="E59" s="9">
        <v>-0.553</v>
      </c>
      <c r="F59" s="9">
        <v>98.0</v>
      </c>
      <c r="G59" s="9">
        <v>0.4</v>
      </c>
      <c r="H59" s="9">
        <v>31.0</v>
      </c>
      <c r="I59" s="9">
        <v>2.98</v>
      </c>
      <c r="J59" s="9">
        <v>25.0</v>
      </c>
      <c r="K59" s="9">
        <v>4.231</v>
      </c>
      <c r="L59" s="9">
        <v>94.0</v>
      </c>
      <c r="M59" s="9">
        <v>4.71</v>
      </c>
      <c r="N59" s="9">
        <v>70.0</v>
      </c>
      <c r="O59" s="9">
        <v>23.41</v>
      </c>
      <c r="P59" s="9">
        <v>11.0</v>
      </c>
      <c r="Q59" s="9">
        <f t="shared" si="1"/>
        <v>329</v>
      </c>
      <c r="R59" s="14">
        <v>49.26464288774024</v>
      </c>
      <c r="S59" s="9"/>
      <c r="T59" s="9"/>
    </row>
    <row r="60">
      <c r="A60" s="11" t="s">
        <v>359</v>
      </c>
      <c r="B60" s="12">
        <v>7000.0</v>
      </c>
      <c r="C60" s="13">
        <v>12000.0</v>
      </c>
      <c r="D60" s="13">
        <v>5800.0</v>
      </c>
      <c r="E60" s="9">
        <v>-0.667</v>
      </c>
      <c r="F60" s="9">
        <v>100.0</v>
      </c>
      <c r="G60" s="9">
        <v>0.529</v>
      </c>
      <c r="H60" s="9">
        <v>16.0</v>
      </c>
      <c r="I60" s="9">
        <v>3.063</v>
      </c>
      <c r="J60" s="9">
        <v>58.0</v>
      </c>
      <c r="K60" s="9">
        <v>4.111</v>
      </c>
      <c r="L60" s="9">
        <v>37.0</v>
      </c>
      <c r="M60" s="9">
        <v>4.69</v>
      </c>
      <c r="N60" s="9">
        <v>64.0</v>
      </c>
      <c r="O60" s="9">
        <v>20.52</v>
      </c>
      <c r="P60" s="9">
        <v>55.0</v>
      </c>
      <c r="Q60" s="9">
        <f t="shared" si="1"/>
        <v>330</v>
      </c>
      <c r="R60" s="14">
        <v>49.11043207584888</v>
      </c>
      <c r="S60" s="9"/>
      <c r="T60" s="9"/>
    </row>
    <row r="61">
      <c r="A61" s="11" t="s">
        <v>379</v>
      </c>
      <c r="B61" s="12">
        <v>6500.0</v>
      </c>
      <c r="C61" s="13">
        <v>11700.0</v>
      </c>
      <c r="D61" s="13">
        <v>5000.0</v>
      </c>
      <c r="E61" s="9">
        <v>0.36</v>
      </c>
      <c r="F61" s="9">
        <v>32.0</v>
      </c>
      <c r="G61" s="9">
        <v>-0.353</v>
      </c>
      <c r="H61" s="9">
        <v>91.0</v>
      </c>
      <c r="I61" s="9">
        <v>3.148</v>
      </c>
      <c r="J61" s="9">
        <v>95.0</v>
      </c>
      <c r="K61" s="9">
        <v>4.108</v>
      </c>
      <c r="L61" s="9">
        <v>34.0</v>
      </c>
      <c r="M61" s="9">
        <v>4.66</v>
      </c>
      <c r="N61" s="9">
        <v>47.0</v>
      </c>
      <c r="O61" s="9">
        <v>21.69</v>
      </c>
      <c r="P61" s="9">
        <v>39.0</v>
      </c>
      <c r="Q61" s="9">
        <f t="shared" si="1"/>
        <v>338</v>
      </c>
      <c r="R61" s="14">
        <v>47.87674558071794</v>
      </c>
      <c r="S61" s="9"/>
      <c r="T61" s="9"/>
    </row>
    <row r="62">
      <c r="A62" s="11" t="s">
        <v>301</v>
      </c>
      <c r="B62" s="12">
        <v>7100.0</v>
      </c>
      <c r="C62" s="13">
        <v>11800.0</v>
      </c>
      <c r="D62" s="13">
        <v>4800.0</v>
      </c>
      <c r="E62" s="9">
        <v>-0.235</v>
      </c>
      <c r="F62" s="9">
        <v>86.0</v>
      </c>
      <c r="G62" s="9">
        <v>0.311</v>
      </c>
      <c r="H62" s="9">
        <v>39.0</v>
      </c>
      <c r="I62" s="9">
        <v>2.899</v>
      </c>
      <c r="J62" s="9">
        <v>4.0</v>
      </c>
      <c r="K62" s="9">
        <v>4.139</v>
      </c>
      <c r="L62" s="9">
        <v>53.0</v>
      </c>
      <c r="M62" s="9">
        <v>4.71</v>
      </c>
      <c r="N62" s="9">
        <v>70.0</v>
      </c>
      <c r="O62" s="9">
        <v>18.79</v>
      </c>
      <c r="P62" s="9">
        <v>86.0</v>
      </c>
      <c r="Q62" s="9">
        <f t="shared" si="1"/>
        <v>338</v>
      </c>
      <c r="R62" s="14">
        <v>47.87674558071794</v>
      </c>
      <c r="S62" s="9"/>
      <c r="T62" s="9"/>
    </row>
    <row r="63">
      <c r="A63" s="11" t="s">
        <v>244</v>
      </c>
      <c r="B63" s="12">
        <v>6900.0</v>
      </c>
      <c r="C63" s="13">
        <v>13400.0</v>
      </c>
      <c r="D63" s="13">
        <v>7800.0</v>
      </c>
      <c r="E63" s="9">
        <v>0.159</v>
      </c>
      <c r="F63" s="9">
        <v>54.0</v>
      </c>
      <c r="G63" s="9">
        <v>-0.307</v>
      </c>
      <c r="H63" s="9">
        <v>88.0</v>
      </c>
      <c r="I63" s="9">
        <v>2.939</v>
      </c>
      <c r="J63" s="9">
        <v>10.0</v>
      </c>
      <c r="K63" s="9">
        <v>4.13</v>
      </c>
      <c r="L63" s="9">
        <v>44.0</v>
      </c>
      <c r="M63" s="9">
        <v>4.71</v>
      </c>
      <c r="N63" s="9">
        <v>70.0</v>
      </c>
      <c r="O63" s="9">
        <v>19.51</v>
      </c>
      <c r="P63" s="9">
        <v>73.0</v>
      </c>
      <c r="Q63" s="9">
        <f t="shared" si="1"/>
        <v>339</v>
      </c>
      <c r="R63" s="14">
        <v>47.72253476882656</v>
      </c>
      <c r="S63" s="9"/>
      <c r="T63" s="9"/>
    </row>
    <row r="64">
      <c r="A64" s="11" t="s">
        <v>40</v>
      </c>
      <c r="B64" s="12">
        <v>9200.0</v>
      </c>
      <c r="C64" s="13">
        <v>15600.0</v>
      </c>
      <c r="D64" s="13">
        <v>8800.0</v>
      </c>
      <c r="E64" s="9">
        <v>0.206</v>
      </c>
      <c r="F64" s="9">
        <v>46.0</v>
      </c>
      <c r="G64" s="9">
        <v>-0.198</v>
      </c>
      <c r="H64" s="9">
        <v>80.0</v>
      </c>
      <c r="I64" s="9">
        <v>3.098</v>
      </c>
      <c r="J64" s="9">
        <v>69.0</v>
      </c>
      <c r="K64" s="9">
        <v>4.142</v>
      </c>
      <c r="L64" s="9">
        <v>56.0</v>
      </c>
      <c r="M64" s="9">
        <v>4.68</v>
      </c>
      <c r="N64" s="9">
        <v>59.0</v>
      </c>
      <c r="O64" s="9">
        <v>21.3</v>
      </c>
      <c r="P64" s="9">
        <v>43.0</v>
      </c>
      <c r="Q64" s="9">
        <f t="shared" si="1"/>
        <v>353</v>
      </c>
      <c r="R64" s="14">
        <v>45.56358340234743</v>
      </c>
      <c r="S64" s="9"/>
      <c r="T64" s="9"/>
    </row>
    <row r="65">
      <c r="A65" s="11" t="s">
        <v>385</v>
      </c>
      <c r="B65" s="12">
        <v>6700.0</v>
      </c>
      <c r="C65" s="23">
        <v>13900.0</v>
      </c>
      <c r="D65" s="13">
        <v>8400.0</v>
      </c>
      <c r="E65" s="9">
        <v>-0.312</v>
      </c>
      <c r="F65" s="9">
        <v>93.0</v>
      </c>
      <c r="G65" s="9">
        <v>0.013</v>
      </c>
      <c r="H65" s="9">
        <v>68.0</v>
      </c>
      <c r="I65" s="9">
        <v>2.929</v>
      </c>
      <c r="J65" s="9">
        <v>7.0</v>
      </c>
      <c r="K65" s="9">
        <v>4.065</v>
      </c>
      <c r="L65" s="9">
        <v>14.0</v>
      </c>
      <c r="M65" s="9">
        <v>4.81</v>
      </c>
      <c r="N65" s="9">
        <v>104.0</v>
      </c>
      <c r="O65" s="9">
        <v>19.63</v>
      </c>
      <c r="P65" s="9">
        <v>69.0</v>
      </c>
      <c r="Q65" s="9">
        <f t="shared" si="1"/>
        <v>355</v>
      </c>
      <c r="R65" s="14">
        <v>45.25516177856469</v>
      </c>
      <c r="S65" s="9"/>
      <c r="T65" s="9"/>
    </row>
    <row r="66">
      <c r="A66" s="11" t="s">
        <v>389</v>
      </c>
      <c r="B66" s="12">
        <v>6200.0</v>
      </c>
      <c r="C66" s="13">
        <v>10800.0</v>
      </c>
      <c r="D66" s="13">
        <v>4600.0</v>
      </c>
      <c r="E66" s="9">
        <v>0.017</v>
      </c>
      <c r="F66" s="9">
        <v>68.0</v>
      </c>
      <c r="G66" s="9">
        <v>-0.328</v>
      </c>
      <c r="H66" s="9">
        <v>90.0</v>
      </c>
      <c r="I66" s="9">
        <v>2.958</v>
      </c>
      <c r="J66" s="9">
        <v>16.0</v>
      </c>
      <c r="K66" s="9">
        <v>4.108</v>
      </c>
      <c r="L66" s="9">
        <v>34.0</v>
      </c>
      <c r="M66" s="9">
        <v>4.69</v>
      </c>
      <c r="N66" s="9">
        <v>64.0</v>
      </c>
      <c r="O66" s="9">
        <v>18.0</v>
      </c>
      <c r="P66" s="9">
        <v>96.0</v>
      </c>
      <c r="Q66" s="9">
        <f t="shared" si="1"/>
        <v>368</v>
      </c>
      <c r="R66" s="14">
        <v>43.25042122397692</v>
      </c>
      <c r="S66" s="9"/>
      <c r="T66" s="9"/>
    </row>
    <row r="67">
      <c r="A67" s="11" t="s">
        <v>390</v>
      </c>
      <c r="B67" s="12">
        <v>7000.0</v>
      </c>
      <c r="C67" s="13">
        <v>11600.0</v>
      </c>
      <c r="D67" s="13">
        <v>4900.0</v>
      </c>
      <c r="E67" s="9">
        <v>0.481</v>
      </c>
      <c r="F67" s="9">
        <v>17.0</v>
      </c>
      <c r="G67" s="9">
        <v>-0.135</v>
      </c>
      <c r="H67" s="9">
        <v>77.0</v>
      </c>
      <c r="I67" s="9">
        <v>3.169</v>
      </c>
      <c r="J67" s="9">
        <v>100.0</v>
      </c>
      <c r="K67" s="9">
        <v>4.074</v>
      </c>
      <c r="L67" s="9">
        <v>18.0</v>
      </c>
      <c r="M67" s="9">
        <v>4.81</v>
      </c>
      <c r="N67" s="9">
        <v>104.0</v>
      </c>
      <c r="O67" s="9">
        <v>20.14</v>
      </c>
      <c r="P67" s="9">
        <v>62.0</v>
      </c>
      <c r="Q67" s="9">
        <f t="shared" si="1"/>
        <v>378</v>
      </c>
      <c r="R67" s="14">
        <v>41.708313105063255</v>
      </c>
      <c r="S67" s="9"/>
      <c r="T67" s="9"/>
    </row>
    <row r="68">
      <c r="A68" s="11" t="s">
        <v>318</v>
      </c>
      <c r="B68" s="12">
        <v>6300.0</v>
      </c>
      <c r="C68" s="13">
        <v>11700.0</v>
      </c>
      <c r="D68" s="13">
        <v>5600.0</v>
      </c>
      <c r="E68" s="9">
        <v>0.259</v>
      </c>
      <c r="F68" s="9">
        <v>41.0</v>
      </c>
      <c r="G68" s="9">
        <v>0.153</v>
      </c>
      <c r="H68" s="9">
        <v>54.0</v>
      </c>
      <c r="I68" s="9">
        <v>3.2</v>
      </c>
      <c r="J68" s="9">
        <v>105.0</v>
      </c>
      <c r="K68" s="9">
        <v>4.166</v>
      </c>
      <c r="L68" s="9">
        <v>73.0</v>
      </c>
      <c r="M68" s="9">
        <v>4.66</v>
      </c>
      <c r="N68" s="9">
        <v>47.0</v>
      </c>
      <c r="O68" s="9">
        <v>20.4</v>
      </c>
      <c r="P68" s="9">
        <v>59.0</v>
      </c>
      <c r="Q68" s="9">
        <f t="shared" si="1"/>
        <v>379</v>
      </c>
      <c r="R68" s="14">
        <v>41.554102293171894</v>
      </c>
      <c r="S68" s="9"/>
      <c r="T68" s="9"/>
    </row>
    <row r="69">
      <c r="A69" s="11" t="s">
        <v>377</v>
      </c>
      <c r="B69" s="12">
        <v>7300.0</v>
      </c>
      <c r="C69" s="13">
        <v>12400.0</v>
      </c>
      <c r="D69" s="13">
        <v>5700.0</v>
      </c>
      <c r="E69" s="9">
        <v>0.242</v>
      </c>
      <c r="F69" s="9">
        <v>45.0</v>
      </c>
      <c r="G69" s="9">
        <v>0.071</v>
      </c>
      <c r="H69" s="9">
        <v>65.0</v>
      </c>
      <c r="I69" s="9">
        <v>3.069</v>
      </c>
      <c r="J69" s="9">
        <v>61.0</v>
      </c>
      <c r="K69" s="9">
        <v>4.166</v>
      </c>
      <c r="L69" s="9">
        <v>73.0</v>
      </c>
      <c r="M69" s="9">
        <v>4.68</v>
      </c>
      <c r="N69" s="9">
        <v>59.0</v>
      </c>
      <c r="O69" s="9">
        <v>19.26</v>
      </c>
      <c r="P69" s="9">
        <v>76.0</v>
      </c>
      <c r="Q69" s="9">
        <f t="shared" si="1"/>
        <v>379</v>
      </c>
      <c r="R69" s="14">
        <v>41.554102293171894</v>
      </c>
      <c r="S69" s="9"/>
      <c r="T69" s="9"/>
    </row>
    <row r="70">
      <c r="A70" s="11" t="s">
        <v>333</v>
      </c>
      <c r="B70" s="12">
        <v>6400.0</v>
      </c>
      <c r="C70" s="13">
        <v>11700.0</v>
      </c>
      <c r="D70" s="13">
        <v>5600.0</v>
      </c>
      <c r="E70" s="9">
        <v>0.135</v>
      </c>
      <c r="F70" s="9">
        <v>56.0</v>
      </c>
      <c r="G70" s="9">
        <v>-0.232</v>
      </c>
      <c r="H70" s="9">
        <v>83.0</v>
      </c>
      <c r="I70" s="9">
        <v>3.102</v>
      </c>
      <c r="J70" s="9">
        <v>74.0</v>
      </c>
      <c r="K70" s="9">
        <v>4.337</v>
      </c>
      <c r="L70" s="9">
        <v>107.0</v>
      </c>
      <c r="M70" s="9">
        <v>4.64</v>
      </c>
      <c r="N70" s="9">
        <v>41.0</v>
      </c>
      <c r="O70" s="9">
        <v>23.02</v>
      </c>
      <c r="P70" s="9">
        <v>18.0</v>
      </c>
      <c r="Q70" s="9">
        <f t="shared" si="1"/>
        <v>379</v>
      </c>
      <c r="R70" s="14">
        <v>41.554102293171894</v>
      </c>
      <c r="S70" s="9"/>
      <c r="T70" s="9"/>
    </row>
    <row r="71">
      <c r="A71" s="11" t="s">
        <v>220</v>
      </c>
      <c r="B71" s="12">
        <v>7700.0</v>
      </c>
      <c r="C71" s="13">
        <v>12600.0</v>
      </c>
      <c r="D71" s="13">
        <v>5600.0</v>
      </c>
      <c r="E71" s="9">
        <v>0.312</v>
      </c>
      <c r="F71" s="9">
        <v>38.0</v>
      </c>
      <c r="G71" s="9">
        <v>0.243</v>
      </c>
      <c r="H71" s="9">
        <v>47.0</v>
      </c>
      <c r="I71" s="9">
        <v>3.167</v>
      </c>
      <c r="J71" s="9">
        <v>98.0</v>
      </c>
      <c r="K71" s="9">
        <v>4.134</v>
      </c>
      <c r="L71" s="9">
        <v>48.0</v>
      </c>
      <c r="M71" s="9">
        <v>4.72</v>
      </c>
      <c r="N71" s="9">
        <v>79.0</v>
      </c>
      <c r="O71" s="9">
        <v>19.54</v>
      </c>
      <c r="P71" s="9">
        <v>72.0</v>
      </c>
      <c r="Q71" s="9">
        <f t="shared" si="1"/>
        <v>382</v>
      </c>
      <c r="R71" s="14">
        <v>41.091469857497785</v>
      </c>
      <c r="S71" s="9"/>
      <c r="T71" s="9"/>
    </row>
    <row r="72">
      <c r="A72" s="11" t="s">
        <v>306</v>
      </c>
      <c r="B72" s="12">
        <v>6900.0</v>
      </c>
      <c r="C72" s="13">
        <v>11100.0</v>
      </c>
      <c r="D72" s="13">
        <v>4900.0</v>
      </c>
      <c r="E72" s="9">
        <v>-0.359</v>
      </c>
      <c r="F72" s="9">
        <v>94.0</v>
      </c>
      <c r="G72" s="9">
        <v>0.58</v>
      </c>
      <c r="H72" s="9">
        <v>12.0</v>
      </c>
      <c r="I72" s="9">
        <v>3.047</v>
      </c>
      <c r="J72" s="9">
        <v>49.0</v>
      </c>
      <c r="K72" s="9">
        <v>4.282</v>
      </c>
      <c r="L72" s="9">
        <v>102.0</v>
      </c>
      <c r="M72" s="9">
        <v>4.64</v>
      </c>
      <c r="N72" s="9">
        <v>41.0</v>
      </c>
      <c r="O72" s="9">
        <v>19.03</v>
      </c>
      <c r="P72" s="9">
        <v>84.0</v>
      </c>
      <c r="Q72" s="9">
        <f t="shared" si="1"/>
        <v>382</v>
      </c>
      <c r="R72" s="14">
        <v>41.091469857497785</v>
      </c>
      <c r="S72" s="9"/>
      <c r="T72" s="9"/>
    </row>
    <row r="73">
      <c r="A73" s="11" t="s">
        <v>101</v>
      </c>
      <c r="B73" s="12">
        <v>6200.0</v>
      </c>
      <c r="C73" s="13">
        <v>11800.0</v>
      </c>
      <c r="D73" s="13">
        <v>4800.0</v>
      </c>
      <c r="E73" s="9">
        <v>0.085</v>
      </c>
      <c r="F73" s="9">
        <v>61.0</v>
      </c>
      <c r="G73" s="9">
        <v>-0.374</v>
      </c>
      <c r="H73" s="9">
        <v>94.0</v>
      </c>
      <c r="I73" s="9">
        <v>2.939</v>
      </c>
      <c r="J73" s="9">
        <v>10.0</v>
      </c>
      <c r="K73" s="9">
        <v>4.143</v>
      </c>
      <c r="L73" s="9">
        <v>57.0</v>
      </c>
      <c r="M73" s="9">
        <v>4.71</v>
      </c>
      <c r="N73" s="9">
        <v>70.0</v>
      </c>
      <c r="O73" s="9">
        <v>18.1</v>
      </c>
      <c r="P73" s="9">
        <v>94.0</v>
      </c>
      <c r="Q73" s="9">
        <f t="shared" si="1"/>
        <v>386</v>
      </c>
      <c r="R73" s="14">
        <v>40.474626609932315</v>
      </c>
      <c r="S73" s="9"/>
      <c r="T73" s="9"/>
    </row>
    <row r="74">
      <c r="A74" s="11" t="s">
        <v>228</v>
      </c>
      <c r="B74" s="12">
        <v>6600.0</v>
      </c>
      <c r="C74" s="13">
        <v>13400.0</v>
      </c>
      <c r="D74" s="13">
        <v>6700.0</v>
      </c>
      <c r="E74" s="9">
        <v>0.81</v>
      </c>
      <c r="F74" s="9">
        <v>4.0</v>
      </c>
      <c r="G74" s="9">
        <v>-0.381</v>
      </c>
      <c r="H74" s="9">
        <v>95.0</v>
      </c>
      <c r="I74" s="9">
        <v>3.043</v>
      </c>
      <c r="J74" s="9">
        <v>48.0</v>
      </c>
      <c r="K74" s="9">
        <v>4.226</v>
      </c>
      <c r="L74" s="9">
        <v>93.0</v>
      </c>
      <c r="M74" s="9">
        <v>4.69</v>
      </c>
      <c r="N74" s="9">
        <v>64.0</v>
      </c>
      <c r="O74" s="9">
        <v>18.44</v>
      </c>
      <c r="P74" s="9">
        <v>89.0</v>
      </c>
      <c r="Q74" s="9">
        <f t="shared" si="1"/>
        <v>393</v>
      </c>
      <c r="R74" s="14">
        <v>39.39515092669274</v>
      </c>
      <c r="S74" s="9"/>
      <c r="T74" s="9"/>
    </row>
    <row r="75">
      <c r="A75" s="11" t="s">
        <v>309</v>
      </c>
      <c r="B75" s="12">
        <v>6600.0</v>
      </c>
      <c r="C75" s="13">
        <v>11900.0</v>
      </c>
      <c r="D75" s="13">
        <v>5200.0</v>
      </c>
      <c r="E75" s="9">
        <v>-0.675</v>
      </c>
      <c r="F75" s="9">
        <v>101.0</v>
      </c>
      <c r="G75" s="9">
        <v>0.323</v>
      </c>
      <c r="H75" s="9">
        <v>38.0</v>
      </c>
      <c r="I75" s="9">
        <v>3.132</v>
      </c>
      <c r="J75" s="9">
        <v>86.0</v>
      </c>
      <c r="K75" s="9">
        <v>4.105</v>
      </c>
      <c r="L75" s="9">
        <v>31.0</v>
      </c>
      <c r="M75" s="9">
        <v>4.71</v>
      </c>
      <c r="N75" s="9">
        <v>70.0</v>
      </c>
      <c r="O75" s="9">
        <v>19.32</v>
      </c>
      <c r="P75" s="9">
        <v>75.0</v>
      </c>
      <c r="Q75" s="9">
        <f t="shared" si="1"/>
        <v>401</v>
      </c>
      <c r="R75" s="14">
        <v>38.16146443156181</v>
      </c>
      <c r="S75" s="9"/>
      <c r="T75" s="9"/>
    </row>
    <row r="76">
      <c r="A76" s="11" t="s">
        <v>397</v>
      </c>
      <c r="B76" s="12">
        <v>6700.0</v>
      </c>
      <c r="C76" s="13">
        <v>11500.0</v>
      </c>
      <c r="D76" s="13">
        <v>5600.0</v>
      </c>
      <c r="E76" s="9">
        <v>-0.04</v>
      </c>
      <c r="F76" s="9">
        <v>73.0</v>
      </c>
      <c r="G76" s="9">
        <v>-0.493</v>
      </c>
      <c r="H76" s="9">
        <v>101.0</v>
      </c>
      <c r="I76" s="9">
        <v>3.066</v>
      </c>
      <c r="J76" s="9">
        <v>59.0</v>
      </c>
      <c r="K76" s="9">
        <v>4.155</v>
      </c>
      <c r="L76" s="9">
        <v>65.0</v>
      </c>
      <c r="M76" s="9">
        <v>4.66</v>
      </c>
      <c r="N76" s="9">
        <v>47.0</v>
      </c>
      <c r="O76" s="9">
        <v>20.29</v>
      </c>
      <c r="P76" s="9">
        <v>60.0</v>
      </c>
      <c r="Q76" s="9">
        <f t="shared" si="1"/>
        <v>405</v>
      </c>
      <c r="R76" s="14">
        <v>37.54462118399634</v>
      </c>
      <c r="S76" s="9"/>
      <c r="T76" s="9"/>
    </row>
    <row r="77">
      <c r="A77" s="11" t="s">
        <v>150</v>
      </c>
      <c r="B77" s="12">
        <v>6300.0</v>
      </c>
      <c r="C77" s="13">
        <v>12200.0</v>
      </c>
      <c r="D77" s="13">
        <v>5600.0</v>
      </c>
      <c r="E77" s="9">
        <v>0.194</v>
      </c>
      <c r="F77" s="9">
        <v>47.0</v>
      </c>
      <c r="G77" s="9">
        <v>-0.049</v>
      </c>
      <c r="H77" s="9">
        <v>72.0</v>
      </c>
      <c r="I77" s="9">
        <v>3.079</v>
      </c>
      <c r="J77" s="9">
        <v>66.0</v>
      </c>
      <c r="K77" s="9">
        <v>4.214</v>
      </c>
      <c r="L77" s="9">
        <v>87.0</v>
      </c>
      <c r="M77" s="9">
        <v>4.68</v>
      </c>
      <c r="N77" s="9">
        <v>59.0</v>
      </c>
      <c r="O77" s="9">
        <v>19.22</v>
      </c>
      <c r="P77" s="9">
        <v>78.0</v>
      </c>
      <c r="Q77" s="9">
        <f t="shared" si="1"/>
        <v>409</v>
      </c>
      <c r="R77" s="14">
        <v>36.92777793643087</v>
      </c>
      <c r="S77" s="9"/>
      <c r="T77" s="9"/>
    </row>
    <row r="78">
      <c r="A78" s="11" t="s">
        <v>401</v>
      </c>
      <c r="B78" s="12">
        <v>6500.0</v>
      </c>
      <c r="C78" s="13">
        <v>11900.0</v>
      </c>
      <c r="D78" s="13">
        <v>5500.0</v>
      </c>
      <c r="E78" s="9">
        <v>-0.154</v>
      </c>
      <c r="F78" s="9">
        <v>81.0</v>
      </c>
      <c r="G78" s="9">
        <v>-0.198</v>
      </c>
      <c r="H78" s="9">
        <v>80.0</v>
      </c>
      <c r="I78" s="9">
        <v>3.0</v>
      </c>
      <c r="J78" s="9">
        <v>31.0</v>
      </c>
      <c r="K78" s="9">
        <v>4.116</v>
      </c>
      <c r="L78" s="9">
        <v>39.0</v>
      </c>
      <c r="M78" s="9">
        <v>4.77</v>
      </c>
      <c r="N78" s="9">
        <v>99.0</v>
      </c>
      <c r="O78" s="9">
        <v>19.13</v>
      </c>
      <c r="P78" s="9">
        <v>82.0</v>
      </c>
      <c r="Q78" s="9">
        <f t="shared" si="1"/>
        <v>412</v>
      </c>
      <c r="R78" s="14">
        <v>36.46514550075677</v>
      </c>
      <c r="S78" s="9"/>
      <c r="T78" s="9"/>
    </row>
    <row r="79">
      <c r="A79" s="11" t="s">
        <v>388</v>
      </c>
      <c r="B79" s="12">
        <v>6500.0</v>
      </c>
      <c r="C79" s="13">
        <v>11800.0</v>
      </c>
      <c r="D79" s="13">
        <v>5100.0</v>
      </c>
      <c r="E79" s="9">
        <v>-0.204</v>
      </c>
      <c r="F79" s="9">
        <v>84.0</v>
      </c>
      <c r="G79" s="9">
        <v>0.268</v>
      </c>
      <c r="H79" s="9">
        <v>44.0</v>
      </c>
      <c r="I79" s="9">
        <v>3.014</v>
      </c>
      <c r="J79" s="9">
        <v>36.0</v>
      </c>
      <c r="K79" s="9">
        <v>4.222</v>
      </c>
      <c r="L79" s="9">
        <v>91.0</v>
      </c>
      <c r="M79" s="9">
        <v>4.76</v>
      </c>
      <c r="N79" s="9">
        <v>96.0</v>
      </c>
      <c r="O79" s="9">
        <v>20.25</v>
      </c>
      <c r="P79" s="9">
        <v>61.0</v>
      </c>
      <c r="Q79" s="9">
        <f t="shared" si="1"/>
        <v>412</v>
      </c>
      <c r="R79" s="14">
        <v>36.46514550075677</v>
      </c>
      <c r="S79" s="9"/>
      <c r="T79" s="9"/>
    </row>
    <row r="80">
      <c r="A80" s="11" t="s">
        <v>92</v>
      </c>
      <c r="B80" s="12">
        <v>6800.0</v>
      </c>
      <c r="C80" s="13">
        <v>11100.0</v>
      </c>
      <c r="D80" s="13">
        <v>4800.0</v>
      </c>
      <c r="E80" s="9">
        <v>0.041</v>
      </c>
      <c r="F80" s="9">
        <v>66.0</v>
      </c>
      <c r="G80" s="9">
        <v>0.118</v>
      </c>
      <c r="H80" s="9">
        <v>58.0</v>
      </c>
      <c r="I80" s="9">
        <v>3.068</v>
      </c>
      <c r="J80" s="9">
        <v>60.0</v>
      </c>
      <c r="K80" s="9">
        <v>4.144</v>
      </c>
      <c r="L80" s="9">
        <v>58.0</v>
      </c>
      <c r="M80" s="9">
        <v>4.71</v>
      </c>
      <c r="N80" s="9">
        <v>70.0</v>
      </c>
      <c r="O80" s="9">
        <v>16.54</v>
      </c>
      <c r="P80" s="9">
        <v>103.0</v>
      </c>
      <c r="Q80" s="9">
        <f t="shared" si="1"/>
        <v>415</v>
      </c>
      <c r="R80" s="14">
        <v>36.002513065082674</v>
      </c>
      <c r="S80" s="9"/>
      <c r="T80" s="9"/>
    </row>
    <row r="81">
      <c r="A81" s="11" t="s">
        <v>369</v>
      </c>
      <c r="B81" s="12">
        <v>7200.0</v>
      </c>
      <c r="C81" s="13">
        <v>12400.0</v>
      </c>
      <c r="D81" s="13">
        <v>5800.0</v>
      </c>
      <c r="E81" s="9">
        <v>-0.302</v>
      </c>
      <c r="F81" s="9">
        <v>92.0</v>
      </c>
      <c r="G81" s="9">
        <v>-0.372</v>
      </c>
      <c r="H81" s="9">
        <v>93.0</v>
      </c>
      <c r="I81" s="9">
        <v>3.132</v>
      </c>
      <c r="J81" s="9">
        <v>86.0</v>
      </c>
      <c r="K81" s="9">
        <v>4.161</v>
      </c>
      <c r="L81" s="9">
        <v>70.0</v>
      </c>
      <c r="M81" s="9">
        <v>4.63</v>
      </c>
      <c r="N81" s="9">
        <v>32.0</v>
      </c>
      <c r="O81" s="9">
        <v>21.18</v>
      </c>
      <c r="P81" s="9">
        <v>44.0</v>
      </c>
      <c r="Q81" s="9">
        <f t="shared" si="1"/>
        <v>417</v>
      </c>
      <c r="R81" s="14">
        <v>35.69409144129993</v>
      </c>
      <c r="S81" s="9"/>
      <c r="T81" s="9"/>
    </row>
    <row r="82">
      <c r="A82" s="11" t="s">
        <v>312</v>
      </c>
      <c r="B82" s="12">
        <v>7200.0</v>
      </c>
      <c r="C82" s="13">
        <v>10900.0</v>
      </c>
      <c r="D82" s="13">
        <v>4500.0</v>
      </c>
      <c r="E82" s="9">
        <v>-0.147</v>
      </c>
      <c r="F82" s="9">
        <v>80.0</v>
      </c>
      <c r="G82" s="9">
        <v>0.055</v>
      </c>
      <c r="H82" s="9">
        <v>66.0</v>
      </c>
      <c r="I82" s="9">
        <v>2.966</v>
      </c>
      <c r="J82" s="9">
        <v>19.0</v>
      </c>
      <c r="K82" s="9">
        <v>4.307</v>
      </c>
      <c r="L82" s="9">
        <v>105.0</v>
      </c>
      <c r="M82" s="9">
        <v>4.72</v>
      </c>
      <c r="N82" s="9">
        <v>79.0</v>
      </c>
      <c r="O82" s="9">
        <v>19.24</v>
      </c>
      <c r="P82" s="9">
        <v>77.0</v>
      </c>
      <c r="Q82" s="9">
        <f t="shared" si="1"/>
        <v>426</v>
      </c>
      <c r="R82" s="14">
        <v>34.30619413427763</v>
      </c>
      <c r="S82" s="9"/>
      <c r="T82" s="9"/>
    </row>
    <row r="83">
      <c r="A83" s="11" t="s">
        <v>253</v>
      </c>
      <c r="B83" s="12">
        <v>6200.0</v>
      </c>
      <c r="C83" s="13">
        <v>10800.0</v>
      </c>
      <c r="D83" s="13">
        <v>4900.0</v>
      </c>
      <c r="E83" s="9">
        <v>-0.023</v>
      </c>
      <c r="F83" s="9">
        <v>71.0</v>
      </c>
      <c r="G83" s="9">
        <v>0.039</v>
      </c>
      <c r="H83" s="9">
        <v>67.0</v>
      </c>
      <c r="I83" s="9">
        <v>3.106</v>
      </c>
      <c r="J83" s="9">
        <v>77.0</v>
      </c>
      <c r="K83" s="9">
        <v>4.159</v>
      </c>
      <c r="L83" s="9">
        <v>69.0</v>
      </c>
      <c r="M83" s="9">
        <v>4.68</v>
      </c>
      <c r="N83" s="9">
        <v>59.0</v>
      </c>
      <c r="O83" s="9">
        <v>19.03</v>
      </c>
      <c r="P83" s="9">
        <v>84.0</v>
      </c>
      <c r="Q83" s="9">
        <f t="shared" si="1"/>
        <v>427</v>
      </c>
      <c r="R83" s="14">
        <v>34.15198332238627</v>
      </c>
      <c r="S83" s="9"/>
      <c r="T83" s="9"/>
    </row>
    <row r="84">
      <c r="A84" s="11" t="s">
        <v>214</v>
      </c>
      <c r="B84" s="12">
        <v>7100.0</v>
      </c>
      <c r="C84" s="13">
        <v>13000.0</v>
      </c>
      <c r="D84" s="13">
        <v>6500.0</v>
      </c>
      <c r="E84" s="9">
        <v>-0.254</v>
      </c>
      <c r="F84" s="9">
        <v>87.0</v>
      </c>
      <c r="G84" s="9">
        <v>0.097</v>
      </c>
      <c r="H84" s="9">
        <v>62.0</v>
      </c>
      <c r="I84" s="9">
        <v>3.121</v>
      </c>
      <c r="J84" s="9">
        <v>84.0</v>
      </c>
      <c r="K84" s="9">
        <v>4.157</v>
      </c>
      <c r="L84" s="9">
        <v>68.0</v>
      </c>
      <c r="M84" s="9">
        <v>4.76</v>
      </c>
      <c r="N84" s="9">
        <v>96.0</v>
      </c>
      <c r="O84" s="9">
        <v>22.12</v>
      </c>
      <c r="P84" s="9">
        <v>32.0</v>
      </c>
      <c r="Q84" s="9">
        <f t="shared" si="1"/>
        <v>429</v>
      </c>
      <c r="R84" s="14">
        <v>33.84356169860353</v>
      </c>
      <c r="S84" s="9"/>
      <c r="T84" s="9"/>
    </row>
    <row r="85">
      <c r="A85" s="11" t="s">
        <v>55</v>
      </c>
      <c r="B85" s="12">
        <v>7400.0</v>
      </c>
      <c r="C85" s="13">
        <v>13300.0</v>
      </c>
      <c r="D85" s="13">
        <v>6100.0</v>
      </c>
      <c r="E85" s="9">
        <v>-0.283</v>
      </c>
      <c r="F85" s="9">
        <v>91.0</v>
      </c>
      <c r="G85" s="9">
        <v>-0.062</v>
      </c>
      <c r="H85" s="9">
        <v>73.0</v>
      </c>
      <c r="I85" s="9">
        <v>3.073</v>
      </c>
      <c r="J85" s="9">
        <v>62.0</v>
      </c>
      <c r="K85" s="9">
        <v>4.302</v>
      </c>
      <c r="L85" s="9">
        <v>103.0</v>
      </c>
      <c r="M85" s="9">
        <v>4.66</v>
      </c>
      <c r="N85" s="9">
        <v>47.0</v>
      </c>
      <c r="O85" s="9">
        <v>20.73</v>
      </c>
      <c r="P85" s="9">
        <v>53.0</v>
      </c>
      <c r="Q85" s="9">
        <f t="shared" si="1"/>
        <v>429</v>
      </c>
      <c r="R85" s="14">
        <v>33.84356169860353</v>
      </c>
      <c r="S85" s="9"/>
      <c r="T85" s="9"/>
    </row>
    <row r="86">
      <c r="A86" s="11" t="s">
        <v>86</v>
      </c>
      <c r="B86" s="12">
        <v>7400.0</v>
      </c>
      <c r="C86" s="13">
        <v>12500.0</v>
      </c>
      <c r="D86" s="13">
        <v>6300.0</v>
      </c>
      <c r="E86" s="9">
        <v>0.173</v>
      </c>
      <c r="F86" s="9">
        <v>50.0</v>
      </c>
      <c r="G86" s="9">
        <v>-0.236</v>
      </c>
      <c r="H86" s="9">
        <v>85.0</v>
      </c>
      <c r="I86" s="9">
        <v>3.132</v>
      </c>
      <c r="J86" s="9">
        <v>86.0</v>
      </c>
      <c r="K86" s="9">
        <v>4.14</v>
      </c>
      <c r="L86" s="9">
        <v>54.0</v>
      </c>
      <c r="M86" s="9">
        <v>4.73</v>
      </c>
      <c r="N86" s="9">
        <v>86.0</v>
      </c>
      <c r="O86" s="9">
        <v>19.59</v>
      </c>
      <c r="P86" s="9">
        <v>70.0</v>
      </c>
      <c r="Q86" s="9">
        <f t="shared" si="1"/>
        <v>431</v>
      </c>
      <c r="R86" s="14">
        <v>33.5351400748208</v>
      </c>
      <c r="S86" s="9"/>
      <c r="T86" s="9"/>
    </row>
    <row r="87">
      <c r="A87" s="11" t="s">
        <v>392</v>
      </c>
      <c r="B87" s="12">
        <v>6200.0</v>
      </c>
      <c r="C87" s="13">
        <v>10800.0</v>
      </c>
      <c r="D87" s="13">
        <v>4700.0</v>
      </c>
      <c r="E87" s="9">
        <v>-0.168</v>
      </c>
      <c r="F87" s="9">
        <v>82.0</v>
      </c>
      <c r="G87" s="9">
        <v>0.236</v>
      </c>
      <c r="H87" s="9">
        <v>48.0</v>
      </c>
      <c r="I87" s="9">
        <v>3.053</v>
      </c>
      <c r="J87" s="9">
        <v>51.0</v>
      </c>
      <c r="K87" s="9">
        <v>4.242</v>
      </c>
      <c r="L87" s="9">
        <v>96.0</v>
      </c>
      <c r="M87" s="9">
        <v>4.71</v>
      </c>
      <c r="N87" s="9">
        <v>70.0</v>
      </c>
      <c r="O87" s="9">
        <v>18.1</v>
      </c>
      <c r="P87" s="9">
        <v>94.0</v>
      </c>
      <c r="Q87" s="9">
        <f t="shared" si="1"/>
        <v>441</v>
      </c>
      <c r="R87" s="14">
        <v>31.993031955907124</v>
      </c>
      <c r="S87" s="9"/>
      <c r="T87" s="9"/>
    </row>
    <row r="88">
      <c r="A88" s="11" t="s">
        <v>251</v>
      </c>
      <c r="B88" s="12">
        <v>6800.0</v>
      </c>
      <c r="C88" s="13">
        <v>11800.0</v>
      </c>
      <c r="D88" s="13">
        <v>5300.0</v>
      </c>
      <c r="E88" s="9">
        <v>-0.083</v>
      </c>
      <c r="F88" s="9">
        <v>76.0</v>
      </c>
      <c r="G88" s="9">
        <v>-0.021</v>
      </c>
      <c r="H88" s="9">
        <v>69.0</v>
      </c>
      <c r="I88" s="9">
        <v>3.086</v>
      </c>
      <c r="J88" s="9">
        <v>67.0</v>
      </c>
      <c r="K88" s="9">
        <v>4.132</v>
      </c>
      <c r="L88" s="9">
        <v>45.0</v>
      </c>
      <c r="M88" s="9">
        <v>4.74</v>
      </c>
      <c r="N88" s="9">
        <v>88.0</v>
      </c>
      <c r="O88" s="9">
        <v>16.84</v>
      </c>
      <c r="P88" s="9">
        <v>101.0</v>
      </c>
      <c r="Q88" s="9">
        <f t="shared" si="1"/>
        <v>446</v>
      </c>
      <c r="R88" s="14">
        <v>31.22197789645029</v>
      </c>
      <c r="S88" s="9"/>
      <c r="T88" s="9"/>
    </row>
    <row r="89">
      <c r="A89" s="11" t="s">
        <v>188</v>
      </c>
      <c r="B89" s="12">
        <v>6900.0</v>
      </c>
      <c r="C89" s="13">
        <v>12300.0</v>
      </c>
      <c r="D89" s="13">
        <v>6400.0</v>
      </c>
      <c r="E89" s="9">
        <v>-0.923</v>
      </c>
      <c r="F89" s="9">
        <v>105.0</v>
      </c>
      <c r="G89" s="9">
        <v>-0.076</v>
      </c>
      <c r="H89" s="9">
        <v>74.0</v>
      </c>
      <c r="I89" s="9">
        <v>3.14</v>
      </c>
      <c r="J89" s="9">
        <v>93.0</v>
      </c>
      <c r="K89" s="9">
        <v>4.121</v>
      </c>
      <c r="L89" s="9">
        <v>41.0</v>
      </c>
      <c r="M89" s="9">
        <v>4.71</v>
      </c>
      <c r="N89" s="9">
        <v>70.0</v>
      </c>
      <c r="O89" s="9">
        <v>19.44</v>
      </c>
      <c r="P89" s="9">
        <v>74.0</v>
      </c>
      <c r="Q89" s="9">
        <f t="shared" si="1"/>
        <v>457</v>
      </c>
      <c r="R89" s="14">
        <v>29.525658965645253</v>
      </c>
      <c r="S89" s="9"/>
      <c r="T89" s="9"/>
    </row>
    <row r="90">
      <c r="A90" s="11" t="s">
        <v>63</v>
      </c>
      <c r="B90" s="12">
        <v>7500.0</v>
      </c>
      <c r="C90" s="13">
        <v>12500.0</v>
      </c>
      <c r="D90" s="13">
        <v>6500.0</v>
      </c>
      <c r="E90" s="9">
        <v>-0.373</v>
      </c>
      <c r="F90" s="9">
        <v>95.0</v>
      </c>
      <c r="G90" s="9">
        <v>0.344</v>
      </c>
      <c r="H90" s="9">
        <v>35.0</v>
      </c>
      <c r="I90" s="9">
        <v>3.132</v>
      </c>
      <c r="J90" s="9">
        <v>86.0</v>
      </c>
      <c r="K90" s="9">
        <v>4.145</v>
      </c>
      <c r="L90" s="9">
        <v>59.0</v>
      </c>
      <c r="M90" s="9">
        <v>4.72</v>
      </c>
      <c r="N90" s="9">
        <v>79.0</v>
      </c>
      <c r="O90" s="9">
        <v>16.48</v>
      </c>
      <c r="P90" s="9">
        <v>104.0</v>
      </c>
      <c r="Q90" s="9">
        <f t="shared" si="1"/>
        <v>458</v>
      </c>
      <c r="R90" s="14">
        <v>29.37144815375389</v>
      </c>
      <c r="S90" s="9"/>
      <c r="T90" s="9"/>
    </row>
    <row r="91">
      <c r="A91" s="11" t="s">
        <v>324</v>
      </c>
      <c r="B91" s="12">
        <v>7500.0</v>
      </c>
      <c r="C91" s="13">
        <v>12700.0</v>
      </c>
      <c r="D91" s="13">
        <v>6100.0</v>
      </c>
      <c r="E91" s="9">
        <v>0.16</v>
      </c>
      <c r="F91" s="9">
        <v>53.0</v>
      </c>
      <c r="G91" s="9">
        <v>-0.355</v>
      </c>
      <c r="H91" s="9">
        <v>92.0</v>
      </c>
      <c r="I91" s="9">
        <v>3.136</v>
      </c>
      <c r="J91" s="9">
        <v>91.0</v>
      </c>
      <c r="K91" s="9">
        <v>4.216</v>
      </c>
      <c r="L91" s="9">
        <v>89.0</v>
      </c>
      <c r="M91" s="9">
        <v>4.67</v>
      </c>
      <c r="N91" s="9">
        <v>53.0</v>
      </c>
      <c r="O91" s="9">
        <v>19.16</v>
      </c>
      <c r="P91" s="9">
        <v>81.0</v>
      </c>
      <c r="Q91" s="9">
        <f t="shared" si="1"/>
        <v>459</v>
      </c>
      <c r="R91" s="14">
        <v>29.21723734186252</v>
      </c>
      <c r="S91" s="9"/>
      <c r="T91" s="9"/>
    </row>
    <row r="92">
      <c r="A92" s="11" t="s">
        <v>58</v>
      </c>
      <c r="B92" s="12">
        <v>6600.0</v>
      </c>
      <c r="C92" s="13">
        <v>13200.0</v>
      </c>
      <c r="D92" s="13">
        <v>6100.0</v>
      </c>
      <c r="E92" s="9">
        <v>0.118</v>
      </c>
      <c r="F92" s="9">
        <v>58.0</v>
      </c>
      <c r="G92" s="9">
        <v>-0.198</v>
      </c>
      <c r="H92" s="9">
        <v>80.0</v>
      </c>
      <c r="I92" s="9">
        <v>3.179</v>
      </c>
      <c r="J92" s="9">
        <v>101.0</v>
      </c>
      <c r="K92" s="9">
        <v>4.148</v>
      </c>
      <c r="L92" s="9">
        <v>61.0</v>
      </c>
      <c r="M92" s="9">
        <v>4.76</v>
      </c>
      <c r="N92" s="9">
        <v>96.0</v>
      </c>
      <c r="O92" s="9">
        <v>19.75</v>
      </c>
      <c r="P92" s="9">
        <v>67.0</v>
      </c>
      <c r="Q92" s="9">
        <f t="shared" si="1"/>
        <v>463</v>
      </c>
      <c r="R92" s="14">
        <v>28.600394094297055</v>
      </c>
      <c r="S92" s="9"/>
      <c r="T92" s="9"/>
    </row>
    <row r="93">
      <c r="A93" s="11" t="s">
        <v>201</v>
      </c>
      <c r="B93" s="12">
        <v>7400.0</v>
      </c>
      <c r="C93" s="13">
        <v>11400.0</v>
      </c>
      <c r="D93" s="13">
        <v>5300.0</v>
      </c>
      <c r="E93" s="9">
        <v>-0.926</v>
      </c>
      <c r="F93" s="9">
        <v>106.0</v>
      </c>
      <c r="G93" s="9">
        <v>0.105</v>
      </c>
      <c r="H93" s="9">
        <v>61.0</v>
      </c>
      <c r="I93" s="9">
        <v>2.986</v>
      </c>
      <c r="J93" s="9">
        <v>29.0</v>
      </c>
      <c r="K93" s="9">
        <v>4.223</v>
      </c>
      <c r="L93" s="9">
        <v>92.0</v>
      </c>
      <c r="M93" s="9">
        <v>4.81</v>
      </c>
      <c r="N93" s="9">
        <v>104.0</v>
      </c>
      <c r="O93" s="9">
        <v>19.56</v>
      </c>
      <c r="P93" s="9">
        <v>71.0</v>
      </c>
      <c r="Q93" s="9">
        <f t="shared" si="1"/>
        <v>463</v>
      </c>
      <c r="R93" s="14">
        <v>28.600394094297055</v>
      </c>
      <c r="S93" s="9"/>
      <c r="T93" s="9"/>
    </row>
    <row r="94">
      <c r="A94" s="11" t="s">
        <v>387</v>
      </c>
      <c r="B94" s="12">
        <v>6600.0</v>
      </c>
      <c r="C94" s="13">
        <v>10700.0</v>
      </c>
      <c r="D94" s="13">
        <v>5100.0</v>
      </c>
      <c r="E94" s="9">
        <v>0.017</v>
      </c>
      <c r="F94" s="9">
        <v>68.0</v>
      </c>
      <c r="G94" s="9">
        <v>-0.525</v>
      </c>
      <c r="H94" s="9">
        <v>103.0</v>
      </c>
      <c r="I94" s="9">
        <v>3.316</v>
      </c>
      <c r="J94" s="9">
        <v>107.0</v>
      </c>
      <c r="K94" s="9">
        <v>4.184</v>
      </c>
      <c r="L94" s="9">
        <v>79.0</v>
      </c>
      <c r="M94" s="9">
        <v>4.63</v>
      </c>
      <c r="N94" s="9">
        <v>32.0</v>
      </c>
      <c r="O94" s="9">
        <v>19.21</v>
      </c>
      <c r="P94" s="9">
        <v>79.0</v>
      </c>
      <c r="Q94" s="9">
        <f t="shared" si="1"/>
        <v>468</v>
      </c>
      <c r="R94" s="14">
        <v>27.82934003484022</v>
      </c>
      <c r="S94" s="9"/>
      <c r="T94" s="9"/>
    </row>
    <row r="95">
      <c r="A95" s="11" t="s">
        <v>239</v>
      </c>
      <c r="B95" s="12">
        <v>6900.0</v>
      </c>
      <c r="C95" s="13">
        <v>10700.0</v>
      </c>
      <c r="D95" s="13">
        <v>4800.0</v>
      </c>
      <c r="E95" s="9">
        <v>0.024</v>
      </c>
      <c r="F95" s="9">
        <v>67.0</v>
      </c>
      <c r="G95" s="9">
        <v>-0.473</v>
      </c>
      <c r="H95" s="9">
        <v>100.0</v>
      </c>
      <c r="I95" s="9">
        <v>3.016</v>
      </c>
      <c r="J95" s="9">
        <v>37.0</v>
      </c>
      <c r="K95" s="9">
        <v>4.174</v>
      </c>
      <c r="L95" s="9">
        <v>78.0</v>
      </c>
      <c r="M95" s="9">
        <v>4.73</v>
      </c>
      <c r="N95" s="9">
        <v>86.0</v>
      </c>
      <c r="O95" s="9">
        <v>16.78</v>
      </c>
      <c r="P95" s="9">
        <v>102.0</v>
      </c>
      <c r="Q95" s="9">
        <f t="shared" si="1"/>
        <v>470</v>
      </c>
      <c r="R95" s="14">
        <v>27.520918411057483</v>
      </c>
      <c r="S95" s="9"/>
      <c r="T95" s="9"/>
    </row>
    <row r="96">
      <c r="A96" s="11" t="s">
        <v>256</v>
      </c>
      <c r="B96" s="12">
        <v>6600.0</v>
      </c>
      <c r="C96" s="13">
        <v>10700.0</v>
      </c>
      <c r="D96" s="13">
        <v>5200.0</v>
      </c>
      <c r="E96" s="9">
        <v>0.291</v>
      </c>
      <c r="F96" s="9">
        <v>39.0</v>
      </c>
      <c r="G96" s="9">
        <v>-0.919</v>
      </c>
      <c r="H96" s="9">
        <v>107.0</v>
      </c>
      <c r="I96" s="9">
        <v>3.051</v>
      </c>
      <c r="J96" s="9">
        <v>50.0</v>
      </c>
      <c r="K96" s="9">
        <v>4.243</v>
      </c>
      <c r="L96" s="9">
        <v>97.0</v>
      </c>
      <c r="M96" s="9">
        <v>4.75</v>
      </c>
      <c r="N96" s="9">
        <v>93.0</v>
      </c>
      <c r="O96" s="9">
        <v>16.18</v>
      </c>
      <c r="P96" s="9">
        <v>106.0</v>
      </c>
      <c r="Q96" s="9">
        <f t="shared" si="1"/>
        <v>492</v>
      </c>
      <c r="R96" s="14">
        <v>24.12828054944741</v>
      </c>
      <c r="S96" s="9"/>
      <c r="T96" s="9"/>
    </row>
    <row r="97">
      <c r="A97" s="11" t="s">
        <v>210</v>
      </c>
      <c r="B97" s="12">
        <v>7300.0</v>
      </c>
      <c r="C97" s="13">
        <v>11800.0</v>
      </c>
      <c r="D97" s="13">
        <v>5800.0</v>
      </c>
      <c r="E97" s="9">
        <v>0.111</v>
      </c>
      <c r="F97" s="9">
        <v>59.0</v>
      </c>
      <c r="G97" s="9">
        <v>-0.555</v>
      </c>
      <c r="H97" s="9">
        <v>104.0</v>
      </c>
      <c r="I97" s="9">
        <v>3.147</v>
      </c>
      <c r="J97" s="9">
        <v>94.0</v>
      </c>
      <c r="K97" s="9">
        <v>4.188</v>
      </c>
      <c r="L97" s="9">
        <v>80.0</v>
      </c>
      <c r="M97" s="9">
        <v>4.69</v>
      </c>
      <c r="N97" s="9">
        <v>64.0</v>
      </c>
      <c r="O97" s="9">
        <v>18.3</v>
      </c>
      <c r="P97" s="9">
        <v>91.0</v>
      </c>
      <c r="Q97" s="9">
        <f t="shared" si="1"/>
        <v>492</v>
      </c>
      <c r="R97" s="14">
        <v>24.12828054944741</v>
      </c>
      <c r="S97" s="9"/>
      <c r="T97" s="9"/>
    </row>
    <row r="98">
      <c r="A98" s="11" t="s">
        <v>162</v>
      </c>
      <c r="B98" s="12">
        <v>6200.0</v>
      </c>
      <c r="C98" s="13">
        <v>11500.0</v>
      </c>
      <c r="D98" s="13">
        <v>5500.0</v>
      </c>
      <c r="E98" s="9">
        <v>-0.269</v>
      </c>
      <c r="F98" s="9">
        <v>90.0</v>
      </c>
      <c r="G98" s="9">
        <v>-0.132</v>
      </c>
      <c r="H98" s="9">
        <v>76.0</v>
      </c>
      <c r="I98" s="9">
        <v>3.183</v>
      </c>
      <c r="J98" s="9">
        <v>102.0</v>
      </c>
      <c r="K98" s="9">
        <v>4.213</v>
      </c>
      <c r="L98" s="9">
        <v>86.0</v>
      </c>
      <c r="M98" s="9">
        <v>4.68</v>
      </c>
      <c r="N98" s="9">
        <v>59.0</v>
      </c>
      <c r="O98" s="9">
        <v>17.68</v>
      </c>
      <c r="P98" s="9">
        <v>98.0</v>
      </c>
      <c r="Q98" s="9">
        <f t="shared" si="1"/>
        <v>511</v>
      </c>
      <c r="R98" s="14">
        <v>21.198275123511433</v>
      </c>
      <c r="S98" s="9"/>
      <c r="T98" s="9"/>
    </row>
    <row r="99">
      <c r="A99" s="11" t="s">
        <v>133</v>
      </c>
      <c r="B99" s="12">
        <v>6300.0</v>
      </c>
      <c r="C99" s="13">
        <v>11700.0</v>
      </c>
      <c r="D99" s="13">
        <v>5200.0</v>
      </c>
      <c r="E99" s="9">
        <v>-0.747</v>
      </c>
      <c r="F99" s="9">
        <v>103.0</v>
      </c>
      <c r="G99" s="9">
        <v>0.092</v>
      </c>
      <c r="H99" s="9">
        <v>63.0</v>
      </c>
      <c r="I99" s="9">
        <v>3.132</v>
      </c>
      <c r="J99" s="9">
        <v>86.0</v>
      </c>
      <c r="K99" s="9">
        <v>4.216</v>
      </c>
      <c r="L99" s="9">
        <v>89.0</v>
      </c>
      <c r="M99" s="9">
        <v>4.72</v>
      </c>
      <c r="N99" s="9">
        <v>79.0</v>
      </c>
      <c r="O99" s="9">
        <v>18.15</v>
      </c>
      <c r="P99" s="9">
        <v>92.0</v>
      </c>
      <c r="Q99" s="9">
        <f t="shared" si="1"/>
        <v>512</v>
      </c>
      <c r="R99" s="14">
        <v>21.04406431162007</v>
      </c>
      <c r="S99" s="9"/>
      <c r="T99" s="9"/>
    </row>
    <row r="100">
      <c r="A100" s="11" t="s">
        <v>84</v>
      </c>
      <c r="B100" s="12">
        <v>6800.0</v>
      </c>
      <c r="C100" s="13">
        <v>11400.0</v>
      </c>
      <c r="D100" s="13">
        <v>5000.0</v>
      </c>
      <c r="E100" s="9">
        <v>-0.046</v>
      </c>
      <c r="F100" s="9">
        <v>74.0</v>
      </c>
      <c r="G100" s="9">
        <v>-0.277</v>
      </c>
      <c r="H100" s="9">
        <v>87.0</v>
      </c>
      <c r="I100" s="9">
        <v>3.061</v>
      </c>
      <c r="J100" s="9">
        <v>57.0</v>
      </c>
      <c r="K100" s="9">
        <v>4.215</v>
      </c>
      <c r="L100" s="9">
        <v>88.0</v>
      </c>
      <c r="M100" s="9">
        <v>4.92</v>
      </c>
      <c r="N100" s="9">
        <v>107.0</v>
      </c>
      <c r="O100" s="9">
        <v>16.24</v>
      </c>
      <c r="P100" s="9">
        <v>105.0</v>
      </c>
      <c r="Q100" s="9">
        <f t="shared" si="1"/>
        <v>518</v>
      </c>
      <c r="R100" s="14">
        <v>20.11879944027186</v>
      </c>
      <c r="S100" s="9"/>
      <c r="T100" s="9"/>
    </row>
    <row r="101">
      <c r="A101" s="11" t="s">
        <v>367</v>
      </c>
      <c r="B101" s="12">
        <v>6400.0</v>
      </c>
      <c r="C101" s="13">
        <v>11800.0</v>
      </c>
      <c r="D101" s="13">
        <v>5300.0</v>
      </c>
      <c r="E101" s="9">
        <v>-0.026</v>
      </c>
      <c r="F101" s="9">
        <v>72.0</v>
      </c>
      <c r="G101" s="9">
        <v>-0.396</v>
      </c>
      <c r="H101" s="9">
        <v>96.0</v>
      </c>
      <c r="I101" s="9">
        <v>3.164</v>
      </c>
      <c r="J101" s="9">
        <v>97.0</v>
      </c>
      <c r="K101" s="9">
        <v>4.189</v>
      </c>
      <c r="L101" s="9">
        <v>81.0</v>
      </c>
      <c r="M101" s="9">
        <v>4.74</v>
      </c>
      <c r="N101" s="9">
        <v>88.0</v>
      </c>
      <c r="O101" s="9">
        <v>18.65</v>
      </c>
      <c r="P101" s="9">
        <v>87.0</v>
      </c>
      <c r="Q101" s="9">
        <f t="shared" si="1"/>
        <v>521</v>
      </c>
      <c r="R101" s="14">
        <v>19.65616700459776</v>
      </c>
      <c r="S101" s="9"/>
      <c r="T101" s="9"/>
    </row>
    <row r="102">
      <c r="A102" s="11" t="s">
        <v>375</v>
      </c>
      <c r="B102" s="12">
        <v>6400.0</v>
      </c>
      <c r="C102" s="13">
        <v>13200.0</v>
      </c>
      <c r="D102" s="13">
        <v>6600.0</v>
      </c>
      <c r="E102" s="9">
        <v>-0.586</v>
      </c>
      <c r="F102" s="9">
        <v>99.0</v>
      </c>
      <c r="G102" s="9">
        <v>-0.645</v>
      </c>
      <c r="H102" s="9">
        <v>106.0</v>
      </c>
      <c r="I102" s="9">
        <v>3.025</v>
      </c>
      <c r="J102" s="9">
        <v>40.0</v>
      </c>
      <c r="K102" s="9">
        <v>4.234</v>
      </c>
      <c r="L102" s="9">
        <v>95.0</v>
      </c>
      <c r="M102" s="9">
        <v>4.8</v>
      </c>
      <c r="N102" s="9">
        <v>101.0</v>
      </c>
      <c r="O102" s="9">
        <v>18.0</v>
      </c>
      <c r="P102" s="9">
        <v>96.0</v>
      </c>
      <c r="Q102" s="9">
        <f t="shared" si="1"/>
        <v>537</v>
      </c>
      <c r="R102" s="14">
        <v>17.188794014335894</v>
      </c>
      <c r="S102" s="9"/>
      <c r="T102" s="9"/>
    </row>
    <row r="103">
      <c r="A103" s="11" t="s">
        <v>277</v>
      </c>
      <c r="B103" s="12">
        <v>6800.0</v>
      </c>
      <c r="C103" s="13">
        <v>10700.0</v>
      </c>
      <c r="D103" s="13">
        <v>4500.0</v>
      </c>
      <c r="E103" s="9">
        <v>-0.536</v>
      </c>
      <c r="F103" s="9">
        <v>97.0</v>
      </c>
      <c r="G103" s="9">
        <v>-0.441</v>
      </c>
      <c r="H103" s="9">
        <v>99.0</v>
      </c>
      <c r="I103" s="9">
        <v>3.099</v>
      </c>
      <c r="J103" s="9">
        <v>71.0</v>
      </c>
      <c r="K103" s="9">
        <v>4.195</v>
      </c>
      <c r="L103" s="9">
        <v>82.0</v>
      </c>
      <c r="M103" s="9">
        <v>4.77</v>
      </c>
      <c r="N103" s="9">
        <v>99.0</v>
      </c>
      <c r="O103" s="9">
        <v>17.43</v>
      </c>
      <c r="P103" s="9">
        <v>100.0</v>
      </c>
      <c r="Q103" s="9">
        <f t="shared" si="1"/>
        <v>548</v>
      </c>
      <c r="R103" s="14">
        <v>15.492475083530854</v>
      </c>
      <c r="S103" s="9"/>
      <c r="T103" s="9"/>
    </row>
    <row r="104">
      <c r="A104" s="11" t="s">
        <v>54</v>
      </c>
      <c r="B104" s="12">
        <v>6400.0</v>
      </c>
      <c r="C104" s="13">
        <v>12600.0</v>
      </c>
      <c r="D104" s="13">
        <v>6300.0</v>
      </c>
      <c r="E104" s="9">
        <v>-0.426</v>
      </c>
      <c r="F104" s="9">
        <v>96.0</v>
      </c>
      <c r="G104" s="9">
        <v>-0.149</v>
      </c>
      <c r="H104" s="9">
        <v>78.0</v>
      </c>
      <c r="I104" s="9">
        <v>3.186</v>
      </c>
      <c r="J104" s="9">
        <v>104.0</v>
      </c>
      <c r="K104" s="9">
        <v>4.268</v>
      </c>
      <c r="L104" s="9">
        <v>99.0</v>
      </c>
      <c r="M104" s="9">
        <v>4.74</v>
      </c>
      <c r="N104" s="9">
        <v>88.0</v>
      </c>
      <c r="O104" s="9">
        <v>17.62</v>
      </c>
      <c r="P104" s="9">
        <v>99.0</v>
      </c>
      <c r="Q104" s="9">
        <f t="shared" si="1"/>
        <v>564</v>
      </c>
      <c r="R104" s="14">
        <v>13.02510209326898</v>
      </c>
      <c r="S104" s="9"/>
      <c r="T104" s="9"/>
    </row>
    <row r="105">
      <c r="A105" s="11" t="s">
        <v>261</v>
      </c>
      <c r="B105" s="12">
        <v>6400.0</v>
      </c>
      <c r="C105" s="13">
        <v>10700.0</v>
      </c>
      <c r="D105" s="13">
        <v>4500.0</v>
      </c>
      <c r="E105" s="9">
        <v>-0.84</v>
      </c>
      <c r="F105" s="9">
        <v>104.0</v>
      </c>
      <c r="G105" s="9">
        <v>-0.416</v>
      </c>
      <c r="H105" s="9">
        <v>97.0</v>
      </c>
      <c r="I105" s="9">
        <v>3.103</v>
      </c>
      <c r="J105" s="9">
        <v>75.0</v>
      </c>
      <c r="K105" s="9">
        <v>4.304</v>
      </c>
      <c r="L105" s="9">
        <v>104.0</v>
      </c>
      <c r="M105" s="9">
        <v>4.75</v>
      </c>
      <c r="N105" s="9">
        <v>93.0</v>
      </c>
      <c r="O105" s="9">
        <v>18.12</v>
      </c>
      <c r="P105" s="9">
        <v>93.0</v>
      </c>
      <c r="Q105" s="9">
        <f t="shared" si="1"/>
        <v>566</v>
      </c>
      <c r="R105" s="14">
        <v>12.716680469486242</v>
      </c>
      <c r="S105" s="9"/>
      <c r="T105" s="9"/>
    </row>
    <row r="106">
      <c r="A106" s="11" t="s">
        <v>139</v>
      </c>
      <c r="B106" s="12">
        <v>6600.0</v>
      </c>
      <c r="C106" s="13">
        <v>11300.0</v>
      </c>
      <c r="D106" s="13">
        <v>5100.0</v>
      </c>
      <c r="E106" s="9">
        <v>-0.26</v>
      </c>
      <c r="F106" s="9">
        <v>89.0</v>
      </c>
      <c r="G106" s="9">
        <v>-0.43</v>
      </c>
      <c r="H106" s="9">
        <v>98.0</v>
      </c>
      <c r="I106" s="9">
        <v>3.103</v>
      </c>
      <c r="J106" s="9">
        <v>75.0</v>
      </c>
      <c r="K106" s="9">
        <v>4.321</v>
      </c>
      <c r="L106" s="9">
        <v>106.0</v>
      </c>
      <c r="M106" s="9">
        <v>4.75</v>
      </c>
      <c r="N106" s="9">
        <v>93.0</v>
      </c>
      <c r="O106" s="9">
        <v>15.87</v>
      </c>
      <c r="P106" s="9">
        <v>107.0</v>
      </c>
      <c r="Q106" s="9">
        <f t="shared" si="1"/>
        <v>568</v>
      </c>
      <c r="R106" s="14">
        <v>12.408258845703513</v>
      </c>
      <c r="S106" s="9"/>
      <c r="T106" s="9"/>
    </row>
    <row r="107">
      <c r="A107" s="11" t="s">
        <v>316</v>
      </c>
      <c r="B107" s="12">
        <v>6400.0</v>
      </c>
      <c r="C107" s="13">
        <v>10600.0</v>
      </c>
      <c r="D107" s="13">
        <v>4500.0</v>
      </c>
      <c r="E107" s="9">
        <v>-1.454</v>
      </c>
      <c r="F107" s="9">
        <v>107.0</v>
      </c>
      <c r="G107" s="9">
        <v>-0.555</v>
      </c>
      <c r="H107" s="9">
        <v>104.0</v>
      </c>
      <c r="I107" s="9">
        <v>3.391</v>
      </c>
      <c r="J107" s="9">
        <v>108.0</v>
      </c>
      <c r="K107" s="9">
        <v>4.39</v>
      </c>
      <c r="L107" s="9">
        <v>108.0</v>
      </c>
      <c r="M107" s="9">
        <v>4.67</v>
      </c>
      <c r="N107" s="9">
        <v>53.0</v>
      </c>
      <c r="O107" s="9">
        <v>18.52</v>
      </c>
      <c r="P107" s="9">
        <v>88.0</v>
      </c>
      <c r="Q107" s="9">
        <f t="shared" si="1"/>
        <v>568</v>
      </c>
      <c r="R107" s="14">
        <v>12.408258845703513</v>
      </c>
      <c r="S107" s="9"/>
      <c r="T107" s="9"/>
    </row>
    <row r="108">
      <c r="A108" s="11" t="s">
        <v>280</v>
      </c>
      <c r="B108" s="12">
        <v>7200.0</v>
      </c>
      <c r="C108" s="13">
        <v>10800.0</v>
      </c>
      <c r="D108" s="13">
        <v>4600.0</v>
      </c>
      <c r="E108" s="9">
        <v>-0.691</v>
      </c>
      <c r="F108" s="9">
        <v>102.0</v>
      </c>
      <c r="G108" s="9">
        <v>-0.501</v>
      </c>
      <c r="H108" s="9">
        <v>102.0</v>
      </c>
      <c r="I108" s="9">
        <v>3.167</v>
      </c>
      <c r="J108" s="9">
        <v>98.0</v>
      </c>
      <c r="K108" s="9">
        <v>4.278</v>
      </c>
      <c r="L108" s="9">
        <v>101.0</v>
      </c>
      <c r="M108" s="9">
        <v>4.8</v>
      </c>
      <c r="N108" s="9">
        <v>101.0</v>
      </c>
      <c r="O108" s="9">
        <v>19.19</v>
      </c>
      <c r="P108" s="9">
        <v>80.0</v>
      </c>
      <c r="Q108" s="9">
        <f t="shared" si="1"/>
        <v>584</v>
      </c>
      <c r="R108" s="14">
        <v>9.940885855441639</v>
      </c>
      <c r="S108" s="9"/>
      <c r="T108" s="9"/>
    </row>
    <row r="109">
      <c r="A109" s="11" t="s">
        <v>319</v>
      </c>
      <c r="B109" s="12">
        <v>6400.0</v>
      </c>
      <c r="C109" s="13" t="e">
        <v>#N/A</v>
      </c>
      <c r="D109" s="13">
        <v>4500.0</v>
      </c>
      <c r="E109" s="9">
        <v>-1.8</v>
      </c>
      <c r="F109" s="9">
        <v>108.0</v>
      </c>
      <c r="G109" s="9">
        <v>-1.094</v>
      </c>
      <c r="H109" s="9">
        <v>108.0</v>
      </c>
      <c r="I109" s="9">
        <v>3.184</v>
      </c>
      <c r="J109" s="9">
        <v>103.0</v>
      </c>
      <c r="K109" s="9">
        <v>4.273</v>
      </c>
      <c r="L109" s="9">
        <v>100.0</v>
      </c>
      <c r="M109" s="9">
        <v>4.96</v>
      </c>
      <c r="N109" s="9">
        <v>108.0</v>
      </c>
      <c r="O109" s="9">
        <v>12.47</v>
      </c>
      <c r="P109" s="9">
        <v>108.0</v>
      </c>
      <c r="Q109" s="9">
        <f t="shared" si="1"/>
        <v>635</v>
      </c>
      <c r="R109" s="14">
        <v>2.0761344489819145</v>
      </c>
      <c r="S109" s="9"/>
      <c r="T109" s="9"/>
    </row>
  </sheetData>
  <conditionalFormatting sqref="B2:B109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C2:C109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D2:D109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R2:R109">
    <cfRule type="colorScale" priority="4">
      <colorScale>
        <cfvo type="min"/>
        <cfvo type="percentile" val="50"/>
        <cfvo type="max"/>
        <color rgb="FFE67C73"/>
        <color rgb="FFFFD666"/>
        <color rgb="FF5BBC89"/>
      </colorScale>
    </cfRule>
  </conditionalFormatting>
  <conditionalFormatting sqref="E2:E109">
    <cfRule type="colorScale" priority="5">
      <colorScale>
        <cfvo type="min"/>
        <cfvo type="percentile" val="50"/>
        <cfvo type="max"/>
        <color rgb="FFE67C73"/>
        <color rgb="FFFFD666"/>
        <color rgb="FF5BBC89"/>
      </colorScale>
    </cfRule>
  </conditionalFormatting>
  <conditionalFormatting sqref="G2:G109">
    <cfRule type="colorScale" priority="6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I2:I109">
    <cfRule type="colorScale" priority="7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K2:K109">
    <cfRule type="colorScale" priority="8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M2:M109">
    <cfRule type="colorScale" priority="9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O2:O109">
    <cfRule type="colorScale" priority="10">
      <colorScale>
        <cfvo type="min"/>
        <cfvo type="percentile" val="50"/>
        <cfvo type="max"/>
        <color rgb="FFE67C73"/>
        <color rgb="FFFFD666"/>
        <color rgb="FF5BBC89"/>
      </colorScale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2.71"/>
    <col customWidth="1" min="2" max="3" width="5.71"/>
    <col customWidth="1" min="4" max="4" width="6.0"/>
    <col customWidth="1" min="5" max="5" width="7.86"/>
    <col customWidth="1" min="6" max="6" width="7.57"/>
    <col customWidth="1" min="7" max="7" width="14.43"/>
    <col customWidth="1" min="8" max="8" width="6.43"/>
    <col customWidth="1" min="9" max="9" width="15.14"/>
    <col customWidth="1" min="10" max="10" width="6.43"/>
    <col customWidth="1" min="11" max="11" width="12.29"/>
    <col customWidth="1" min="12" max="12" width="6.43"/>
    <col customWidth="1" min="13" max="13" width="14.57"/>
    <col customWidth="1" min="14" max="14" width="6.43"/>
    <col customWidth="1" min="15" max="15" width="15.71"/>
    <col customWidth="1" min="16" max="16" width="6.43"/>
    <col customWidth="1" min="17" max="17" width="7.0"/>
  </cols>
  <sheetData>
    <row r="1">
      <c r="A1" s="46" t="s">
        <v>1</v>
      </c>
      <c r="B1" s="46" t="s">
        <v>627</v>
      </c>
      <c r="C1" s="46" t="s">
        <v>628</v>
      </c>
      <c r="D1" s="46" t="s">
        <v>629</v>
      </c>
      <c r="E1" s="46" t="s">
        <v>630</v>
      </c>
      <c r="F1" s="46" t="s">
        <v>2</v>
      </c>
      <c r="G1" s="46" t="s">
        <v>631</v>
      </c>
      <c r="H1" s="46" t="s">
        <v>31</v>
      </c>
      <c r="I1" s="46" t="s">
        <v>32</v>
      </c>
      <c r="J1" s="46" t="s">
        <v>31</v>
      </c>
      <c r="K1" s="46" t="s">
        <v>632</v>
      </c>
      <c r="L1" s="46" t="s">
        <v>31</v>
      </c>
      <c r="M1" s="46" t="s">
        <v>633</v>
      </c>
      <c r="N1" s="46" t="s">
        <v>31</v>
      </c>
      <c r="O1" s="46" t="s">
        <v>36</v>
      </c>
      <c r="P1" s="46" t="s">
        <v>31</v>
      </c>
      <c r="Q1" s="46" t="s">
        <v>38</v>
      </c>
    </row>
    <row r="2">
      <c r="A2" s="47" t="s">
        <v>57</v>
      </c>
      <c r="B2" s="48" t="s">
        <v>634</v>
      </c>
      <c r="C2" s="48" t="s">
        <v>635</v>
      </c>
      <c r="D2" s="49" t="s">
        <v>636</v>
      </c>
      <c r="E2" s="50">
        <v>18400.0</v>
      </c>
      <c r="F2" s="51">
        <v>11800.0</v>
      </c>
      <c r="G2" s="52">
        <v>84.63</v>
      </c>
      <c r="H2" s="53">
        <v>28.0</v>
      </c>
      <c r="I2" s="54">
        <v>0.796</v>
      </c>
      <c r="J2" s="53">
        <v>5.0</v>
      </c>
      <c r="K2" s="55">
        <v>64.29</v>
      </c>
      <c r="L2" s="53">
        <v>12.0</v>
      </c>
      <c r="M2" s="56">
        <v>3.95</v>
      </c>
      <c r="N2" s="53">
        <v>1.0</v>
      </c>
      <c r="O2" s="57">
        <v>25.41</v>
      </c>
      <c r="P2" s="53">
        <v>2.0</v>
      </c>
      <c r="Q2" s="56">
        <v>91.3</v>
      </c>
    </row>
    <row r="3">
      <c r="A3" s="47" t="s">
        <v>510</v>
      </c>
      <c r="B3" s="48" t="s">
        <v>634</v>
      </c>
      <c r="C3" s="48" t="s">
        <v>636</v>
      </c>
      <c r="D3" s="49" t="s">
        <v>644</v>
      </c>
      <c r="E3" s="58">
        <v>16700.0</v>
      </c>
      <c r="F3" s="59">
        <v>10200.0</v>
      </c>
      <c r="G3" s="60">
        <v>86.29</v>
      </c>
      <c r="H3" s="53">
        <v>10.0</v>
      </c>
      <c r="I3" s="61">
        <v>0.786</v>
      </c>
      <c r="J3" s="53">
        <v>6.0</v>
      </c>
      <c r="K3" s="62">
        <v>65.9</v>
      </c>
      <c r="L3" s="53">
        <v>4.0</v>
      </c>
      <c r="M3" s="63">
        <v>3.97</v>
      </c>
      <c r="N3" s="53">
        <v>4.0</v>
      </c>
      <c r="O3" s="64">
        <v>21.89</v>
      </c>
      <c r="P3" s="53">
        <v>30.0</v>
      </c>
      <c r="Q3" s="65">
        <v>90.22</v>
      </c>
    </row>
    <row r="4">
      <c r="A4" s="47" t="s">
        <v>161</v>
      </c>
      <c r="B4" s="66" t="s">
        <v>553</v>
      </c>
      <c r="C4" s="66" t="s">
        <v>553</v>
      </c>
      <c r="D4" s="67" t="s">
        <v>553</v>
      </c>
      <c r="E4" s="68">
        <v>15200.0</v>
      </c>
      <c r="F4" s="69">
        <v>7400.0</v>
      </c>
      <c r="G4" s="70">
        <v>87.85</v>
      </c>
      <c r="H4" s="53">
        <v>2.0</v>
      </c>
      <c r="I4" s="72">
        <v>0.818</v>
      </c>
      <c r="J4" s="53">
        <v>3.0</v>
      </c>
      <c r="K4" s="73">
        <v>62.7</v>
      </c>
      <c r="L4" s="53">
        <v>23.0</v>
      </c>
      <c r="M4" s="74">
        <v>3.98</v>
      </c>
      <c r="N4" s="53">
        <v>7.0</v>
      </c>
      <c r="O4" s="75">
        <v>22.44</v>
      </c>
      <c r="P4" s="53">
        <v>21.0</v>
      </c>
      <c r="Q4" s="76">
        <v>89.85</v>
      </c>
    </row>
    <row r="5">
      <c r="A5" s="47" t="s">
        <v>144</v>
      </c>
      <c r="B5" s="77" t="s">
        <v>645</v>
      </c>
      <c r="C5" s="78" t="s">
        <v>646</v>
      </c>
      <c r="D5" s="79" t="s">
        <v>647</v>
      </c>
      <c r="E5" s="80">
        <v>15800.0</v>
      </c>
      <c r="F5" s="81">
        <v>8400.0</v>
      </c>
      <c r="G5" s="52">
        <v>84.63</v>
      </c>
      <c r="H5" s="53">
        <v>28.0</v>
      </c>
      <c r="I5" s="82">
        <v>0.64</v>
      </c>
      <c r="J5" s="53">
        <v>11.0</v>
      </c>
      <c r="K5" s="83">
        <v>66.77</v>
      </c>
      <c r="L5" s="53">
        <v>3.0</v>
      </c>
      <c r="M5" s="84">
        <v>4.0</v>
      </c>
      <c r="N5" s="53">
        <v>16.0</v>
      </c>
      <c r="O5" s="85">
        <v>22.7</v>
      </c>
      <c r="P5" s="53">
        <v>18.0</v>
      </c>
      <c r="Q5" s="86">
        <v>86.23</v>
      </c>
    </row>
    <row r="6">
      <c r="A6" s="47" t="s">
        <v>107</v>
      </c>
      <c r="B6" s="48" t="s">
        <v>648</v>
      </c>
      <c r="C6" s="48" t="s">
        <v>649</v>
      </c>
      <c r="D6" s="49" t="s">
        <v>636</v>
      </c>
      <c r="E6" s="87">
        <v>18300.0</v>
      </c>
      <c r="F6" s="50">
        <v>12000.0</v>
      </c>
      <c r="G6" s="88">
        <v>86.22</v>
      </c>
      <c r="H6" s="53">
        <v>12.0</v>
      </c>
      <c r="I6" s="89">
        <v>1.01</v>
      </c>
      <c r="J6" s="53">
        <v>1.0</v>
      </c>
      <c r="K6" s="90">
        <v>58.93</v>
      </c>
      <c r="L6" s="53">
        <v>66.0</v>
      </c>
      <c r="M6" s="63">
        <v>3.97</v>
      </c>
      <c r="N6" s="53">
        <v>4.0</v>
      </c>
      <c r="O6" s="89">
        <v>26.47</v>
      </c>
      <c r="P6" s="53">
        <v>1.0</v>
      </c>
      <c r="Q6" s="91">
        <v>84.78</v>
      </c>
    </row>
    <row r="7">
      <c r="A7" s="47" t="s">
        <v>303</v>
      </c>
      <c r="B7" s="66" t="s">
        <v>553</v>
      </c>
      <c r="C7" s="66" t="s">
        <v>553</v>
      </c>
      <c r="D7" s="67" t="s">
        <v>553</v>
      </c>
      <c r="E7" s="92">
        <v>14400.0</v>
      </c>
      <c r="F7" s="93">
        <v>7500.0</v>
      </c>
      <c r="G7" s="94">
        <v>87.15</v>
      </c>
      <c r="H7" s="53">
        <v>4.0</v>
      </c>
      <c r="I7" s="95">
        <v>0.529</v>
      </c>
      <c r="J7" s="53">
        <v>15.0</v>
      </c>
      <c r="K7" s="96">
        <v>60.15</v>
      </c>
      <c r="L7" s="53">
        <v>48.0</v>
      </c>
      <c r="M7" s="56">
        <v>3.95</v>
      </c>
      <c r="N7" s="53">
        <v>1.0</v>
      </c>
      <c r="O7" s="97">
        <v>22.54</v>
      </c>
      <c r="P7" s="53">
        <v>19.0</v>
      </c>
      <c r="Q7" s="99">
        <v>84.24</v>
      </c>
    </row>
    <row r="8">
      <c r="A8" s="47" t="s">
        <v>651</v>
      </c>
      <c r="B8" s="48" t="s">
        <v>634</v>
      </c>
      <c r="C8" s="48" t="s">
        <v>649</v>
      </c>
      <c r="D8" s="49" t="s">
        <v>652</v>
      </c>
      <c r="E8" s="100">
        <v>18000.0</v>
      </c>
      <c r="F8" s="101">
        <v>10800.0</v>
      </c>
      <c r="G8" s="102">
        <v>86.38</v>
      </c>
      <c r="H8" s="53">
        <v>8.0</v>
      </c>
      <c r="I8" s="103">
        <v>0.279</v>
      </c>
      <c r="J8" s="53">
        <v>35.0</v>
      </c>
      <c r="K8" s="95">
        <v>63.03</v>
      </c>
      <c r="L8" s="53">
        <v>18.0</v>
      </c>
      <c r="M8" s="84">
        <v>4.0</v>
      </c>
      <c r="N8" s="53">
        <v>16.0</v>
      </c>
      <c r="O8" s="104">
        <v>23.09</v>
      </c>
      <c r="P8" s="53">
        <v>12.0</v>
      </c>
      <c r="Q8" s="105">
        <v>83.88</v>
      </c>
    </row>
    <row r="9">
      <c r="A9" s="47" t="s">
        <v>23</v>
      </c>
      <c r="B9" s="48">
        <v>10.0</v>
      </c>
      <c r="C9" s="77" t="s">
        <v>654</v>
      </c>
      <c r="D9" s="106" t="s">
        <v>655</v>
      </c>
      <c r="E9" s="107">
        <v>16200.0</v>
      </c>
      <c r="F9" s="108">
        <v>8700.0</v>
      </c>
      <c r="G9" s="109">
        <v>85.31</v>
      </c>
      <c r="H9" s="53">
        <v>20.0</v>
      </c>
      <c r="I9" s="110">
        <v>0.644</v>
      </c>
      <c r="J9" s="53">
        <v>10.0</v>
      </c>
      <c r="K9" s="111">
        <v>59.64</v>
      </c>
      <c r="L9" s="53">
        <v>58.0</v>
      </c>
      <c r="M9" s="63">
        <v>3.97</v>
      </c>
      <c r="N9" s="53">
        <v>4.0</v>
      </c>
      <c r="O9" s="112">
        <v>23.51</v>
      </c>
      <c r="P9" s="53">
        <v>8.0</v>
      </c>
      <c r="Q9" s="113">
        <v>81.88</v>
      </c>
    </row>
    <row r="10">
      <c r="A10" s="47" t="s">
        <v>263</v>
      </c>
      <c r="B10" s="66" t="s">
        <v>553</v>
      </c>
      <c r="C10" s="66" t="s">
        <v>553</v>
      </c>
      <c r="D10" s="67" t="s">
        <v>553</v>
      </c>
      <c r="E10" s="114">
        <v>13500.0</v>
      </c>
      <c r="F10" s="115">
        <v>6600.0</v>
      </c>
      <c r="G10" s="104">
        <v>85.37</v>
      </c>
      <c r="H10" s="53">
        <v>19.0</v>
      </c>
      <c r="I10" s="97">
        <v>0.424</v>
      </c>
      <c r="J10" s="53">
        <v>23.0</v>
      </c>
      <c r="K10" s="116">
        <v>63.88</v>
      </c>
      <c r="L10" s="53">
        <v>13.0</v>
      </c>
      <c r="M10" s="84">
        <v>4.0</v>
      </c>
      <c r="N10" s="53">
        <v>16.0</v>
      </c>
      <c r="O10" s="117">
        <v>21.78</v>
      </c>
      <c r="P10" s="53">
        <v>32.0</v>
      </c>
      <c r="Q10" s="118">
        <v>81.34</v>
      </c>
    </row>
    <row r="11">
      <c r="A11" s="47" t="s">
        <v>157</v>
      </c>
      <c r="B11" s="66" t="s">
        <v>553</v>
      </c>
      <c r="C11" s="66" t="s">
        <v>553</v>
      </c>
      <c r="D11" s="67" t="s">
        <v>553</v>
      </c>
      <c r="E11" s="58">
        <v>16700.0</v>
      </c>
      <c r="F11" s="119">
        <v>9000.0</v>
      </c>
      <c r="G11" s="120">
        <v>85.54</v>
      </c>
      <c r="H11" s="53">
        <v>17.0</v>
      </c>
      <c r="I11" s="121">
        <v>0.357</v>
      </c>
      <c r="J11" s="53">
        <v>29.0</v>
      </c>
      <c r="K11" s="122">
        <v>60.48</v>
      </c>
      <c r="L11" s="53">
        <v>44.0</v>
      </c>
      <c r="M11" s="123">
        <v>3.96</v>
      </c>
      <c r="N11" s="53">
        <v>3.0</v>
      </c>
      <c r="O11" s="124">
        <v>22.75</v>
      </c>
      <c r="P11" s="53">
        <v>17.0</v>
      </c>
      <c r="Q11" s="125">
        <v>80.07</v>
      </c>
    </row>
    <row r="12">
      <c r="A12" s="47" t="s">
        <v>268</v>
      </c>
      <c r="B12" s="48" t="s">
        <v>659</v>
      </c>
      <c r="C12" s="48">
        <v>1.0</v>
      </c>
      <c r="D12" s="49">
        <v>5.0</v>
      </c>
      <c r="E12" s="126">
        <v>15900.0</v>
      </c>
      <c r="F12" s="68">
        <v>9100.0</v>
      </c>
      <c r="G12" s="127">
        <v>84.06</v>
      </c>
      <c r="H12" s="53">
        <v>44.0</v>
      </c>
      <c r="I12" s="94">
        <v>0.834</v>
      </c>
      <c r="J12" s="53">
        <v>2.0</v>
      </c>
      <c r="K12" s="128">
        <v>64.88</v>
      </c>
      <c r="L12" s="53">
        <v>9.0</v>
      </c>
      <c r="M12" s="129">
        <v>3.99</v>
      </c>
      <c r="N12" s="53">
        <v>12.0</v>
      </c>
      <c r="O12" s="130">
        <v>21.13</v>
      </c>
      <c r="P12" s="53">
        <v>46.0</v>
      </c>
      <c r="Q12" s="131">
        <v>79.53</v>
      </c>
    </row>
    <row r="13">
      <c r="A13" s="47" t="s">
        <v>59</v>
      </c>
      <c r="B13" s="48" t="s">
        <v>659</v>
      </c>
      <c r="C13" s="77" t="s">
        <v>671</v>
      </c>
      <c r="D13" s="49">
        <v>1.0</v>
      </c>
      <c r="E13" s="107">
        <v>16200.0</v>
      </c>
      <c r="F13" s="126">
        <v>9700.0</v>
      </c>
      <c r="G13" s="132">
        <v>84.65</v>
      </c>
      <c r="H13" s="53">
        <v>26.0</v>
      </c>
      <c r="I13" s="134">
        <v>0.581</v>
      </c>
      <c r="J13" s="53">
        <v>14.0</v>
      </c>
      <c r="K13" s="132">
        <v>61.75</v>
      </c>
      <c r="L13" s="53">
        <v>33.0</v>
      </c>
      <c r="M13" s="135">
        <v>4.01</v>
      </c>
      <c r="N13" s="53">
        <v>26.0</v>
      </c>
      <c r="O13" s="117">
        <v>21.76</v>
      </c>
      <c r="P13" s="53">
        <v>33.0</v>
      </c>
      <c r="Q13" s="136">
        <v>76.08</v>
      </c>
    </row>
    <row r="14">
      <c r="A14" s="47" t="s">
        <v>235</v>
      </c>
      <c r="B14" s="66" t="s">
        <v>553</v>
      </c>
      <c r="C14" s="66" t="s">
        <v>553</v>
      </c>
      <c r="D14" s="67" t="s">
        <v>553</v>
      </c>
      <c r="E14" s="80">
        <v>15800.0</v>
      </c>
      <c r="F14" s="137">
        <v>7600.0</v>
      </c>
      <c r="G14" s="138">
        <v>83.48</v>
      </c>
      <c r="H14" s="53">
        <v>51.0</v>
      </c>
      <c r="I14" s="139">
        <v>0.231</v>
      </c>
      <c r="J14" s="53">
        <v>44.0</v>
      </c>
      <c r="K14" s="95">
        <v>63.04</v>
      </c>
      <c r="L14" s="53">
        <v>17.0</v>
      </c>
      <c r="M14" s="84">
        <v>4.0</v>
      </c>
      <c r="N14" s="53">
        <v>16.0</v>
      </c>
      <c r="O14" s="134">
        <v>23.61</v>
      </c>
      <c r="P14" s="53">
        <v>7.0</v>
      </c>
      <c r="Q14" s="140">
        <v>75.54</v>
      </c>
    </row>
    <row r="15">
      <c r="A15" s="47" t="s">
        <v>252</v>
      </c>
      <c r="B15" s="77" t="s">
        <v>645</v>
      </c>
      <c r="C15" s="78" t="s">
        <v>711</v>
      </c>
      <c r="D15" s="79" t="s">
        <v>712</v>
      </c>
      <c r="E15" s="141">
        <v>15000.0</v>
      </c>
      <c r="F15" s="69">
        <v>7400.0</v>
      </c>
      <c r="G15" s="142">
        <v>83.93</v>
      </c>
      <c r="H15" s="53">
        <v>46.0</v>
      </c>
      <c r="I15" s="121">
        <v>0.358</v>
      </c>
      <c r="J15" s="53">
        <v>28.0</v>
      </c>
      <c r="K15" s="104">
        <v>62.82</v>
      </c>
      <c r="L15" s="53">
        <v>20.0</v>
      </c>
      <c r="M15" s="84">
        <v>4.0</v>
      </c>
      <c r="N15" s="53">
        <v>16.0</v>
      </c>
      <c r="O15" s="143">
        <v>22.04</v>
      </c>
      <c r="P15" s="53">
        <v>28.0</v>
      </c>
      <c r="Q15" s="144">
        <v>75.0</v>
      </c>
    </row>
    <row r="16">
      <c r="A16" s="47" t="s">
        <v>234</v>
      </c>
      <c r="B16" s="77" t="s">
        <v>734</v>
      </c>
      <c r="C16" s="77" t="s">
        <v>736</v>
      </c>
      <c r="D16" s="49" t="s">
        <v>737</v>
      </c>
      <c r="E16" s="145">
        <v>12300.0</v>
      </c>
      <c r="F16" s="146">
        <v>6700.0</v>
      </c>
      <c r="G16" s="147">
        <v>85.64</v>
      </c>
      <c r="H16" s="53">
        <v>16.0</v>
      </c>
      <c r="I16" s="148">
        <v>0.261</v>
      </c>
      <c r="J16" s="53">
        <v>37.0</v>
      </c>
      <c r="K16" s="134">
        <v>63.46</v>
      </c>
      <c r="L16" s="53">
        <v>14.0</v>
      </c>
      <c r="M16" s="84">
        <v>4.0</v>
      </c>
      <c r="N16" s="53">
        <v>16.0</v>
      </c>
      <c r="O16" s="149">
        <v>20.51</v>
      </c>
      <c r="P16" s="53">
        <v>56.0</v>
      </c>
      <c r="Q16" s="144">
        <v>74.82</v>
      </c>
    </row>
    <row r="17">
      <c r="A17" s="47" t="s">
        <v>580</v>
      </c>
      <c r="B17" s="78" t="s">
        <v>711</v>
      </c>
      <c r="C17" s="78" t="s">
        <v>766</v>
      </c>
      <c r="D17" s="79" t="s">
        <v>767</v>
      </c>
      <c r="E17" s="150">
        <v>12700.0</v>
      </c>
      <c r="F17" s="151">
        <v>6400.0</v>
      </c>
      <c r="G17" s="152">
        <v>87.02</v>
      </c>
      <c r="H17" s="53">
        <v>5.0</v>
      </c>
      <c r="I17" s="127">
        <v>0.256</v>
      </c>
      <c r="J17" s="53">
        <v>38.0</v>
      </c>
      <c r="K17" s="153">
        <v>62.5</v>
      </c>
      <c r="L17" s="53">
        <v>26.0</v>
      </c>
      <c r="M17" s="135">
        <v>4.01</v>
      </c>
      <c r="N17" s="53">
        <v>26.0</v>
      </c>
      <c r="O17" s="154">
        <v>21.02</v>
      </c>
      <c r="P17" s="53">
        <v>47.0</v>
      </c>
      <c r="Q17" s="155">
        <v>74.27</v>
      </c>
    </row>
    <row r="18">
      <c r="A18" s="47" t="s">
        <v>257</v>
      </c>
      <c r="B18" s="48" t="s">
        <v>648</v>
      </c>
      <c r="C18" s="48" t="s">
        <v>649</v>
      </c>
      <c r="D18" s="49" t="s">
        <v>652</v>
      </c>
      <c r="E18" s="156">
        <v>14500.0</v>
      </c>
      <c r="F18" s="157">
        <v>6900.0</v>
      </c>
      <c r="G18" s="158">
        <v>84.42</v>
      </c>
      <c r="H18" s="53">
        <v>34.0</v>
      </c>
      <c r="I18" s="97">
        <v>0.423</v>
      </c>
      <c r="J18" s="53">
        <v>24.0</v>
      </c>
      <c r="K18" s="72">
        <v>65.33</v>
      </c>
      <c r="L18" s="53">
        <v>6.0</v>
      </c>
      <c r="M18" s="84">
        <v>4.0</v>
      </c>
      <c r="N18" s="53">
        <v>16.0</v>
      </c>
      <c r="O18" s="159">
        <v>20.37</v>
      </c>
      <c r="P18" s="53">
        <v>63.0</v>
      </c>
      <c r="Q18" s="160">
        <v>74.09</v>
      </c>
    </row>
    <row r="19">
      <c r="A19" s="47" t="s">
        <v>209</v>
      </c>
      <c r="B19" s="77" t="s">
        <v>645</v>
      </c>
      <c r="C19" s="77" t="s">
        <v>822</v>
      </c>
      <c r="D19" s="79" t="s">
        <v>711</v>
      </c>
      <c r="E19" s="141">
        <v>15000.0</v>
      </c>
      <c r="F19" s="161">
        <v>7100.0</v>
      </c>
      <c r="G19" s="89">
        <v>88.1</v>
      </c>
      <c r="H19" s="53">
        <v>1.0</v>
      </c>
      <c r="I19" s="162">
        <v>0.157</v>
      </c>
      <c r="J19" s="53">
        <v>51.0</v>
      </c>
      <c r="K19" s="163">
        <v>62.6</v>
      </c>
      <c r="L19" s="53">
        <v>24.0</v>
      </c>
      <c r="M19" s="74">
        <v>3.98</v>
      </c>
      <c r="N19" s="53">
        <v>7.0</v>
      </c>
      <c r="O19" s="164">
        <v>20.29</v>
      </c>
      <c r="P19" s="53">
        <v>64.0</v>
      </c>
      <c r="Q19" s="165">
        <v>73.37</v>
      </c>
    </row>
    <row r="20">
      <c r="A20" s="47" t="s">
        <v>202</v>
      </c>
      <c r="B20" s="66" t="s">
        <v>553</v>
      </c>
      <c r="C20" s="66" t="s">
        <v>553</v>
      </c>
      <c r="D20" s="67" t="s">
        <v>553</v>
      </c>
      <c r="E20" s="166">
        <v>13100.0</v>
      </c>
      <c r="F20" s="146">
        <v>6700.0</v>
      </c>
      <c r="G20" s="148">
        <v>84.08</v>
      </c>
      <c r="H20" s="53">
        <v>43.0</v>
      </c>
      <c r="I20" s="167">
        <v>0.309</v>
      </c>
      <c r="J20" s="53">
        <v>32.0</v>
      </c>
      <c r="K20" s="168">
        <v>61.54</v>
      </c>
      <c r="L20" s="53">
        <v>36.0</v>
      </c>
      <c r="M20" s="169">
        <v>4.02</v>
      </c>
      <c r="N20" s="53">
        <v>32.0</v>
      </c>
      <c r="O20" s="88">
        <v>24.13</v>
      </c>
      <c r="P20" s="53">
        <v>4.0</v>
      </c>
      <c r="Q20" s="165">
        <v>73.37</v>
      </c>
    </row>
    <row r="21">
      <c r="A21" s="47" t="s">
        <v>519</v>
      </c>
      <c r="B21" s="66" t="s">
        <v>553</v>
      </c>
      <c r="C21" s="66" t="s">
        <v>553</v>
      </c>
      <c r="D21" s="67" t="s">
        <v>553</v>
      </c>
      <c r="E21" s="69">
        <v>13300.0</v>
      </c>
      <c r="F21" s="161">
        <v>7100.0</v>
      </c>
      <c r="G21" s="170">
        <v>84.98</v>
      </c>
      <c r="H21" s="53">
        <v>23.0</v>
      </c>
      <c r="I21" s="158">
        <v>0.328</v>
      </c>
      <c r="J21" s="53">
        <v>31.0</v>
      </c>
      <c r="K21" s="171">
        <v>66.85</v>
      </c>
      <c r="L21" s="53">
        <v>2.0</v>
      </c>
      <c r="M21" s="129">
        <v>3.99</v>
      </c>
      <c r="N21" s="53">
        <v>12.0</v>
      </c>
      <c r="O21" s="172">
        <v>19.44</v>
      </c>
      <c r="P21" s="53">
        <v>81.0</v>
      </c>
      <c r="Q21" s="173">
        <v>73.0</v>
      </c>
    </row>
    <row r="22">
      <c r="A22" s="47" t="s">
        <v>102</v>
      </c>
      <c r="B22" s="48" t="s">
        <v>648</v>
      </c>
      <c r="C22" s="77" t="s">
        <v>671</v>
      </c>
      <c r="D22" s="49" t="s">
        <v>644</v>
      </c>
      <c r="E22" s="166">
        <v>13100.0</v>
      </c>
      <c r="F22" s="146">
        <v>6700.0</v>
      </c>
      <c r="G22" s="174">
        <v>83.86</v>
      </c>
      <c r="H22" s="53">
        <v>47.0</v>
      </c>
      <c r="I22" s="175">
        <v>0.632</v>
      </c>
      <c r="J22" s="53">
        <v>12.0</v>
      </c>
      <c r="K22" s="90">
        <v>58.9</v>
      </c>
      <c r="L22" s="53">
        <v>67.0</v>
      </c>
      <c r="M22" s="74">
        <v>3.98</v>
      </c>
      <c r="N22" s="53">
        <v>7.0</v>
      </c>
      <c r="O22" s="176">
        <v>22.42</v>
      </c>
      <c r="P22" s="53">
        <v>22.0</v>
      </c>
      <c r="Q22" s="177">
        <v>71.92</v>
      </c>
    </row>
    <row r="23">
      <c r="A23" s="47" t="s">
        <v>39</v>
      </c>
      <c r="B23" s="77" t="s">
        <v>938</v>
      </c>
      <c r="C23" s="48" t="s">
        <v>649</v>
      </c>
      <c r="D23" s="106" t="s">
        <v>939</v>
      </c>
      <c r="E23" s="178">
        <v>15700.0</v>
      </c>
      <c r="F23" s="179">
        <v>7800.0</v>
      </c>
      <c r="G23" s="180">
        <v>85.01</v>
      </c>
      <c r="H23" s="53">
        <v>22.0</v>
      </c>
      <c r="I23" s="73">
        <v>0.488</v>
      </c>
      <c r="J23" s="53">
        <v>19.0</v>
      </c>
      <c r="K23" s="111">
        <v>59.59</v>
      </c>
      <c r="L23" s="53">
        <v>60.0</v>
      </c>
      <c r="M23" s="135">
        <v>4.01</v>
      </c>
      <c r="N23" s="53">
        <v>26.0</v>
      </c>
      <c r="O23" s="181">
        <v>22.0</v>
      </c>
      <c r="P23" s="53">
        <v>29.0</v>
      </c>
      <c r="Q23" s="182">
        <v>71.74</v>
      </c>
    </row>
    <row r="24">
      <c r="A24" s="47" t="s">
        <v>90</v>
      </c>
      <c r="B24" s="77" t="s">
        <v>968</v>
      </c>
      <c r="C24" s="78" t="s">
        <v>711</v>
      </c>
      <c r="D24" s="79" t="s">
        <v>969</v>
      </c>
      <c r="E24" s="141">
        <v>15000.0</v>
      </c>
      <c r="F24" s="183">
        <v>7200.0</v>
      </c>
      <c r="G24" s="184">
        <v>86.31</v>
      </c>
      <c r="H24" s="53">
        <v>9.0</v>
      </c>
      <c r="I24" s="185">
        <v>0.517</v>
      </c>
      <c r="J24" s="53">
        <v>17.0</v>
      </c>
      <c r="K24" s="186">
        <v>58.53</v>
      </c>
      <c r="L24" s="53">
        <v>70.0</v>
      </c>
      <c r="M24" s="169">
        <v>4.02</v>
      </c>
      <c r="N24" s="53">
        <v>32.0</v>
      </c>
      <c r="O24" s="187">
        <v>21.53</v>
      </c>
      <c r="P24" s="53">
        <v>39.0</v>
      </c>
      <c r="Q24" s="188">
        <v>69.74</v>
      </c>
    </row>
    <row r="25">
      <c r="A25" s="47" t="s">
        <v>1000</v>
      </c>
      <c r="B25" s="77" t="s">
        <v>938</v>
      </c>
      <c r="C25" s="78" t="s">
        <v>646</v>
      </c>
      <c r="D25" s="79" t="s">
        <v>767</v>
      </c>
      <c r="E25" s="189">
        <v>15600.0</v>
      </c>
      <c r="F25" s="190">
        <v>8100.0</v>
      </c>
      <c r="G25" s="164">
        <v>82.8</v>
      </c>
      <c r="H25" s="53">
        <v>65.0</v>
      </c>
      <c r="I25" s="174">
        <v>0.221</v>
      </c>
      <c r="J25" s="53">
        <v>45.0</v>
      </c>
      <c r="K25" s="102">
        <v>64.32</v>
      </c>
      <c r="L25" s="53">
        <v>11.0</v>
      </c>
      <c r="M25" s="135">
        <v>4.01</v>
      </c>
      <c r="N25" s="53">
        <v>26.0</v>
      </c>
      <c r="O25" s="191">
        <v>22.51</v>
      </c>
      <c r="P25" s="53">
        <v>20.0</v>
      </c>
      <c r="Q25" s="188">
        <v>69.74</v>
      </c>
    </row>
    <row r="26">
      <c r="A26" s="47" t="s">
        <v>1020</v>
      </c>
      <c r="B26" s="78" t="s">
        <v>711</v>
      </c>
      <c r="C26" s="78" t="s">
        <v>1021</v>
      </c>
      <c r="D26" s="79" t="s">
        <v>767</v>
      </c>
      <c r="E26" s="156">
        <v>14500.0</v>
      </c>
      <c r="F26" s="192">
        <v>7000.0</v>
      </c>
      <c r="G26" s="193">
        <v>80.49</v>
      </c>
      <c r="H26" s="53">
        <v>87.0</v>
      </c>
      <c r="I26" s="194">
        <v>0.664</v>
      </c>
      <c r="J26" s="53">
        <v>8.0</v>
      </c>
      <c r="K26" s="195">
        <v>64.89</v>
      </c>
      <c r="L26" s="53">
        <v>8.0</v>
      </c>
      <c r="M26" s="135">
        <v>4.01</v>
      </c>
      <c r="N26" s="53">
        <v>26.0</v>
      </c>
      <c r="O26" s="196">
        <v>21.38</v>
      </c>
      <c r="P26" s="53">
        <v>43.0</v>
      </c>
      <c r="Q26" s="197">
        <v>68.84</v>
      </c>
    </row>
    <row r="27">
      <c r="A27" s="47" t="s">
        <v>214</v>
      </c>
      <c r="B27" s="77" t="s">
        <v>734</v>
      </c>
      <c r="C27" s="78" t="s">
        <v>712</v>
      </c>
      <c r="D27" s="79" t="s">
        <v>969</v>
      </c>
      <c r="E27" s="198">
        <v>15500.0</v>
      </c>
      <c r="F27" s="199">
        <v>8200.0</v>
      </c>
      <c r="G27" s="200">
        <v>85.24</v>
      </c>
      <c r="H27" s="53">
        <v>21.0</v>
      </c>
      <c r="I27" s="164">
        <v>0.087</v>
      </c>
      <c r="J27" s="53">
        <v>60.0</v>
      </c>
      <c r="K27" s="201">
        <v>58.22</v>
      </c>
      <c r="L27" s="53">
        <v>78.0</v>
      </c>
      <c r="M27" s="74">
        <v>3.98</v>
      </c>
      <c r="N27" s="53">
        <v>7.0</v>
      </c>
      <c r="O27" s="73">
        <v>22.97</v>
      </c>
      <c r="P27" s="53">
        <v>15.0</v>
      </c>
      <c r="Q27" s="202">
        <v>67.21</v>
      </c>
    </row>
    <row r="28">
      <c r="A28" s="47" t="s">
        <v>588</v>
      </c>
      <c r="B28" s="66" t="s">
        <v>553</v>
      </c>
      <c r="C28" s="66" t="s">
        <v>553</v>
      </c>
      <c r="D28" s="67" t="s">
        <v>553</v>
      </c>
      <c r="E28" s="114">
        <v>13500.0</v>
      </c>
      <c r="F28" s="161">
        <v>7100.0</v>
      </c>
      <c r="G28" s="149">
        <v>83.29</v>
      </c>
      <c r="H28" s="53">
        <v>55.0</v>
      </c>
      <c r="I28" s="191">
        <v>0.419</v>
      </c>
      <c r="J28" s="53">
        <v>25.0</v>
      </c>
      <c r="K28" s="203">
        <v>60.78</v>
      </c>
      <c r="L28" s="53">
        <v>41.0</v>
      </c>
      <c r="M28" s="169">
        <v>4.02</v>
      </c>
      <c r="N28" s="53">
        <v>32.0</v>
      </c>
      <c r="O28" s="167">
        <v>21.81</v>
      </c>
      <c r="P28" s="53">
        <v>31.0</v>
      </c>
      <c r="Q28" s="204">
        <v>66.66</v>
      </c>
    </row>
    <row r="29">
      <c r="A29" s="47" t="s">
        <v>200</v>
      </c>
      <c r="B29" s="77" t="s">
        <v>938</v>
      </c>
      <c r="C29" s="77" t="s">
        <v>654</v>
      </c>
      <c r="D29" s="106" t="s">
        <v>1022</v>
      </c>
      <c r="E29" s="205">
        <v>16000.0</v>
      </c>
      <c r="F29" s="206">
        <v>9300.0</v>
      </c>
      <c r="G29" s="207">
        <v>79.06</v>
      </c>
      <c r="H29" s="53">
        <v>99.0</v>
      </c>
      <c r="I29" s="203">
        <v>0.254</v>
      </c>
      <c r="J29" s="53">
        <v>39.0</v>
      </c>
      <c r="K29" s="208">
        <v>62.75</v>
      </c>
      <c r="L29" s="53">
        <v>22.0</v>
      </c>
      <c r="M29" s="129">
        <v>3.99</v>
      </c>
      <c r="N29" s="53">
        <v>12.0</v>
      </c>
      <c r="O29" s="73">
        <v>22.98</v>
      </c>
      <c r="P29" s="53">
        <v>14.0</v>
      </c>
      <c r="Q29" s="209">
        <v>66.3</v>
      </c>
    </row>
    <row r="30">
      <c r="A30" s="47" t="s">
        <v>248</v>
      </c>
      <c r="B30" s="78" t="s">
        <v>711</v>
      </c>
      <c r="C30" s="78" t="s">
        <v>646</v>
      </c>
      <c r="D30" s="79" t="s">
        <v>712</v>
      </c>
      <c r="E30" s="199">
        <v>14200.0</v>
      </c>
      <c r="F30" s="179">
        <v>7800.0</v>
      </c>
      <c r="G30" s="210">
        <v>86.26</v>
      </c>
      <c r="H30" s="53">
        <v>11.0</v>
      </c>
      <c r="I30" s="85">
        <v>0.441</v>
      </c>
      <c r="J30" s="53">
        <v>22.0</v>
      </c>
      <c r="K30" s="211">
        <v>55.51</v>
      </c>
      <c r="L30" s="53">
        <v>100.0</v>
      </c>
      <c r="M30" s="169">
        <v>4.02</v>
      </c>
      <c r="N30" s="53">
        <v>32.0</v>
      </c>
      <c r="O30" s="212">
        <v>22.35</v>
      </c>
      <c r="P30" s="53">
        <v>24.0</v>
      </c>
      <c r="Q30" s="213">
        <v>65.76</v>
      </c>
    </row>
    <row r="31">
      <c r="A31" s="47" t="s">
        <v>1023</v>
      </c>
      <c r="B31" s="77" t="s">
        <v>645</v>
      </c>
      <c r="C31" s="77" t="s">
        <v>822</v>
      </c>
      <c r="D31" s="106" t="s">
        <v>1022</v>
      </c>
      <c r="E31" s="114">
        <v>13500.0</v>
      </c>
      <c r="F31" s="183">
        <v>7200.0</v>
      </c>
      <c r="G31" s="214">
        <v>84.71</v>
      </c>
      <c r="H31" s="53">
        <v>24.0</v>
      </c>
      <c r="I31" s="215">
        <v>0.464</v>
      </c>
      <c r="J31" s="53">
        <v>20.0</v>
      </c>
      <c r="K31" s="72">
        <v>65.33</v>
      </c>
      <c r="L31" s="53">
        <v>6.0</v>
      </c>
      <c r="M31" s="216">
        <v>4.03</v>
      </c>
      <c r="N31" s="53">
        <v>46.0</v>
      </c>
      <c r="O31" s="217">
        <v>18.4</v>
      </c>
      <c r="P31" s="53">
        <v>97.0</v>
      </c>
      <c r="Q31" s="218">
        <v>65.03</v>
      </c>
    </row>
    <row r="32">
      <c r="A32" s="47" t="s">
        <v>60</v>
      </c>
      <c r="B32" s="77" t="s">
        <v>968</v>
      </c>
      <c r="C32" s="77" t="s">
        <v>654</v>
      </c>
      <c r="D32" s="106" t="s">
        <v>1022</v>
      </c>
      <c r="E32" s="205">
        <v>16000.0</v>
      </c>
      <c r="F32" s="219">
        <v>7900.0</v>
      </c>
      <c r="G32" s="220">
        <v>85.67</v>
      </c>
      <c r="H32" s="53">
        <v>15.0</v>
      </c>
      <c r="I32" s="221">
        <v>0.243</v>
      </c>
      <c r="J32" s="53">
        <v>42.0</v>
      </c>
      <c r="K32" s="111">
        <v>59.68</v>
      </c>
      <c r="L32" s="53">
        <v>57.0</v>
      </c>
      <c r="M32" s="129">
        <v>3.99</v>
      </c>
      <c r="N32" s="53">
        <v>12.0</v>
      </c>
      <c r="O32" s="222">
        <v>19.79</v>
      </c>
      <c r="P32" s="53">
        <v>72.0</v>
      </c>
      <c r="Q32" s="223">
        <v>64.13</v>
      </c>
    </row>
    <row r="33">
      <c r="A33" s="47" t="s">
        <v>1024</v>
      </c>
      <c r="B33" s="66" t="s">
        <v>553</v>
      </c>
      <c r="C33" s="66" t="s">
        <v>553</v>
      </c>
      <c r="D33" s="67" t="s">
        <v>553</v>
      </c>
      <c r="E33" s="224">
        <v>11400.0</v>
      </c>
      <c r="F33" s="151">
        <v>6400.0</v>
      </c>
      <c r="G33" s="175">
        <v>86.06</v>
      </c>
      <c r="H33" s="53">
        <v>14.0</v>
      </c>
      <c r="I33" s="117">
        <v>0.303</v>
      </c>
      <c r="J33" s="53">
        <v>33.0</v>
      </c>
      <c r="K33" s="149">
        <v>59.7</v>
      </c>
      <c r="L33" s="53">
        <v>56.0</v>
      </c>
      <c r="M33" s="169">
        <v>4.02</v>
      </c>
      <c r="N33" s="53">
        <v>32.0</v>
      </c>
      <c r="O33" s="225">
        <v>20.18</v>
      </c>
      <c r="P33" s="53">
        <v>66.0</v>
      </c>
      <c r="Q33" s="226">
        <v>63.58</v>
      </c>
    </row>
    <row r="34">
      <c r="A34" s="47" t="s">
        <v>331</v>
      </c>
      <c r="B34" s="77" t="s">
        <v>645</v>
      </c>
      <c r="C34" s="78" t="s">
        <v>712</v>
      </c>
      <c r="D34" s="79" t="s">
        <v>711</v>
      </c>
      <c r="E34" s="199">
        <v>14200.0</v>
      </c>
      <c r="F34" s="227">
        <v>7300.0</v>
      </c>
      <c r="G34" s="228">
        <v>84.61</v>
      </c>
      <c r="H34" s="53">
        <v>31.0</v>
      </c>
      <c r="I34" s="149">
        <v>0.116</v>
      </c>
      <c r="J34" s="53">
        <v>56.0</v>
      </c>
      <c r="K34" s="229">
        <v>63.42</v>
      </c>
      <c r="L34" s="53">
        <v>15.0</v>
      </c>
      <c r="M34" s="216">
        <v>4.03</v>
      </c>
      <c r="N34" s="53">
        <v>46.0</v>
      </c>
      <c r="O34" s="111">
        <v>20.46</v>
      </c>
      <c r="P34" s="53">
        <v>58.0</v>
      </c>
      <c r="Q34" s="230">
        <v>62.68</v>
      </c>
    </row>
    <row r="35">
      <c r="A35" s="47" t="s">
        <v>267</v>
      </c>
      <c r="B35" s="231" t="s">
        <v>592</v>
      </c>
      <c r="C35" s="66" t="s">
        <v>553</v>
      </c>
      <c r="D35" s="67" t="s">
        <v>553</v>
      </c>
      <c r="E35" s="232">
        <v>12200.0</v>
      </c>
      <c r="F35" s="224">
        <v>6500.0</v>
      </c>
      <c r="G35" s="233">
        <v>78.22</v>
      </c>
      <c r="H35" s="53">
        <v>103.0</v>
      </c>
      <c r="I35" s="234">
        <v>0.522</v>
      </c>
      <c r="J35" s="53">
        <v>16.0</v>
      </c>
      <c r="K35" s="235">
        <v>60.07</v>
      </c>
      <c r="L35" s="53">
        <v>50.0</v>
      </c>
      <c r="M35" s="169">
        <v>4.02</v>
      </c>
      <c r="N35" s="53">
        <v>32.0</v>
      </c>
      <c r="O35" s="236">
        <v>23.85</v>
      </c>
      <c r="P35" s="53">
        <v>6.0</v>
      </c>
      <c r="Q35" s="237">
        <v>62.5</v>
      </c>
    </row>
    <row r="36">
      <c r="A36" s="47" t="s">
        <v>401</v>
      </c>
      <c r="B36" s="66" t="s">
        <v>553</v>
      </c>
      <c r="C36" s="66" t="s">
        <v>553</v>
      </c>
      <c r="D36" s="67" t="s">
        <v>553</v>
      </c>
      <c r="E36" s="238">
        <v>12400.0</v>
      </c>
      <c r="F36" s="146">
        <v>6700.0</v>
      </c>
      <c r="G36" s="228">
        <v>84.62</v>
      </c>
      <c r="H36" s="53">
        <v>30.0</v>
      </c>
      <c r="I36" s="239">
        <v>-0.189</v>
      </c>
      <c r="J36" s="53">
        <v>85.0</v>
      </c>
      <c r="K36" s="89">
        <v>66.9</v>
      </c>
      <c r="L36" s="53">
        <v>1.0</v>
      </c>
      <c r="M36" s="74">
        <v>3.98</v>
      </c>
      <c r="N36" s="53">
        <v>7.0</v>
      </c>
      <c r="O36" s="240">
        <v>19.12</v>
      </c>
      <c r="P36" s="53">
        <v>89.0</v>
      </c>
      <c r="Q36" s="241">
        <v>61.59</v>
      </c>
    </row>
    <row r="37">
      <c r="A37" s="47" t="s">
        <v>490</v>
      </c>
      <c r="B37" s="78" t="s">
        <v>711</v>
      </c>
      <c r="C37" s="78" t="s">
        <v>1021</v>
      </c>
      <c r="D37" s="79" t="s">
        <v>1025</v>
      </c>
      <c r="E37" s="242">
        <v>12500.0</v>
      </c>
      <c r="F37" s="243">
        <v>6800.0</v>
      </c>
      <c r="G37" s="187">
        <v>84.12</v>
      </c>
      <c r="H37" s="53">
        <v>39.0</v>
      </c>
      <c r="I37" s="244">
        <v>-0.263</v>
      </c>
      <c r="J37" s="53">
        <v>90.0</v>
      </c>
      <c r="K37" s="245">
        <v>65.38</v>
      </c>
      <c r="L37" s="53">
        <v>5.0</v>
      </c>
      <c r="M37" s="169">
        <v>4.02</v>
      </c>
      <c r="N37" s="53">
        <v>32.0</v>
      </c>
      <c r="O37" s="246">
        <v>20.83</v>
      </c>
      <c r="P37" s="53">
        <v>49.0</v>
      </c>
      <c r="Q37" s="247">
        <v>61.05</v>
      </c>
    </row>
    <row r="38">
      <c r="A38" s="47" t="s">
        <v>377</v>
      </c>
      <c r="B38" s="66" t="s">
        <v>553</v>
      </c>
      <c r="C38" s="66" t="s">
        <v>553</v>
      </c>
      <c r="D38" s="67" t="s">
        <v>553</v>
      </c>
      <c r="E38" s="156">
        <v>14500.0</v>
      </c>
      <c r="F38" s="69">
        <v>7400.0</v>
      </c>
      <c r="G38" s="248">
        <v>86.19</v>
      </c>
      <c r="H38" s="53">
        <v>13.0</v>
      </c>
      <c r="I38" s="249">
        <v>0.144</v>
      </c>
      <c r="J38" s="53">
        <v>52.0</v>
      </c>
      <c r="K38" s="250">
        <v>60.3</v>
      </c>
      <c r="L38" s="53">
        <v>47.0</v>
      </c>
      <c r="M38" s="135">
        <v>4.01</v>
      </c>
      <c r="N38" s="53">
        <v>26.0</v>
      </c>
      <c r="O38" s="251">
        <v>19.64</v>
      </c>
      <c r="P38" s="53">
        <v>78.0</v>
      </c>
      <c r="Q38" s="252">
        <v>60.87</v>
      </c>
    </row>
    <row r="39">
      <c r="A39" s="47" t="s">
        <v>1026</v>
      </c>
      <c r="B39" s="77" t="s">
        <v>938</v>
      </c>
      <c r="C39" s="77" t="s">
        <v>736</v>
      </c>
      <c r="D39" s="106" t="s">
        <v>822</v>
      </c>
      <c r="E39" s="253">
        <v>12600.0</v>
      </c>
      <c r="F39" s="183">
        <v>7200.0</v>
      </c>
      <c r="G39" s="111">
        <v>83.19</v>
      </c>
      <c r="H39" s="53">
        <v>58.0</v>
      </c>
      <c r="I39" s="196">
        <v>0.246</v>
      </c>
      <c r="J39" s="53">
        <v>40.0</v>
      </c>
      <c r="K39" s="64">
        <v>61.37</v>
      </c>
      <c r="L39" s="53">
        <v>37.0</v>
      </c>
      <c r="M39" s="216">
        <v>4.03</v>
      </c>
      <c r="N39" s="53">
        <v>46.0</v>
      </c>
      <c r="O39" s="254">
        <v>21.66</v>
      </c>
      <c r="P39" s="53">
        <v>36.0</v>
      </c>
      <c r="Q39" s="252">
        <v>60.68</v>
      </c>
    </row>
    <row r="40">
      <c r="A40" s="47" t="s">
        <v>208</v>
      </c>
      <c r="B40" s="77" t="s">
        <v>968</v>
      </c>
      <c r="C40" s="77" t="s">
        <v>736</v>
      </c>
      <c r="D40" s="106" t="s">
        <v>655</v>
      </c>
      <c r="E40" s="255">
        <v>14600.0</v>
      </c>
      <c r="F40" s="256">
        <v>7700.0</v>
      </c>
      <c r="G40" s="257">
        <v>81.03</v>
      </c>
      <c r="H40" s="53">
        <v>83.0</v>
      </c>
      <c r="I40" s="258">
        <v>0.593</v>
      </c>
      <c r="J40" s="53">
        <v>13.0</v>
      </c>
      <c r="K40" s="138">
        <v>60.0</v>
      </c>
      <c r="L40" s="53">
        <v>52.0</v>
      </c>
      <c r="M40" s="216">
        <v>4.03</v>
      </c>
      <c r="N40" s="53">
        <v>46.0</v>
      </c>
      <c r="O40" s="259">
        <v>22.22</v>
      </c>
      <c r="P40" s="53">
        <v>26.0</v>
      </c>
      <c r="Q40" s="260">
        <v>60.14</v>
      </c>
    </row>
    <row r="41">
      <c r="A41" s="47" t="s">
        <v>351</v>
      </c>
      <c r="B41" s="77" t="s">
        <v>645</v>
      </c>
      <c r="C41" s="77" t="s">
        <v>736</v>
      </c>
      <c r="D41" s="106" t="s">
        <v>822</v>
      </c>
      <c r="E41" s="253">
        <v>12600.0</v>
      </c>
      <c r="F41" s="115">
        <v>6600.0</v>
      </c>
      <c r="G41" s="261">
        <v>80.45</v>
      </c>
      <c r="H41" s="53">
        <v>88.0</v>
      </c>
      <c r="I41" s="196">
        <v>0.244</v>
      </c>
      <c r="J41" s="53">
        <v>41.0</v>
      </c>
      <c r="K41" s="235">
        <v>60.06</v>
      </c>
      <c r="L41" s="53">
        <v>51.0</v>
      </c>
      <c r="M41" s="84">
        <v>4.0</v>
      </c>
      <c r="N41" s="53">
        <v>16.0</v>
      </c>
      <c r="O41" s="259">
        <v>22.22</v>
      </c>
      <c r="P41" s="53">
        <v>26.0</v>
      </c>
      <c r="Q41" s="262">
        <v>59.78</v>
      </c>
    </row>
    <row r="42">
      <c r="A42" s="47" t="s">
        <v>544</v>
      </c>
      <c r="B42" s="78" t="s">
        <v>1027</v>
      </c>
      <c r="C42" s="77" t="s">
        <v>767</v>
      </c>
      <c r="D42" s="106" t="s">
        <v>822</v>
      </c>
      <c r="E42" s="263">
        <v>12000.0</v>
      </c>
      <c r="F42" s="157">
        <v>6900.0</v>
      </c>
      <c r="G42" s="264">
        <v>86.53</v>
      </c>
      <c r="H42" s="53">
        <v>7.0</v>
      </c>
      <c r="I42" s="259">
        <v>0.376</v>
      </c>
      <c r="J42" s="53">
        <v>27.0</v>
      </c>
      <c r="K42" s="193">
        <v>56.93</v>
      </c>
      <c r="L42" s="53">
        <v>87.0</v>
      </c>
      <c r="M42" s="265">
        <v>4.08</v>
      </c>
      <c r="N42" s="53">
        <v>91.0</v>
      </c>
      <c r="O42" s="266">
        <v>23.11</v>
      </c>
      <c r="P42" s="53">
        <v>11.0</v>
      </c>
      <c r="Q42" s="267">
        <v>59.6</v>
      </c>
    </row>
    <row r="43">
      <c r="A43" s="47" t="s">
        <v>332</v>
      </c>
      <c r="B43" s="66" t="s">
        <v>553</v>
      </c>
      <c r="C43" s="66" t="s">
        <v>553</v>
      </c>
      <c r="D43" s="67" t="s">
        <v>553</v>
      </c>
      <c r="E43" s="268">
        <v>14700.0</v>
      </c>
      <c r="F43" s="256">
        <v>7700.0</v>
      </c>
      <c r="G43" s="269">
        <v>79.68</v>
      </c>
      <c r="H43" s="53">
        <v>93.0</v>
      </c>
      <c r="I43" s="111">
        <v>0.111</v>
      </c>
      <c r="J43" s="53">
        <v>57.0</v>
      </c>
      <c r="K43" s="270">
        <v>61.89</v>
      </c>
      <c r="L43" s="53">
        <v>31.0</v>
      </c>
      <c r="M43" s="169">
        <v>4.02</v>
      </c>
      <c r="N43" s="53">
        <v>32.0</v>
      </c>
      <c r="O43" s="120">
        <v>23.28</v>
      </c>
      <c r="P43" s="53">
        <v>10.0</v>
      </c>
      <c r="Q43" s="267">
        <v>59.6</v>
      </c>
    </row>
    <row r="44">
      <c r="A44" s="47" t="s">
        <v>193</v>
      </c>
      <c r="B44" s="77" t="s">
        <v>645</v>
      </c>
      <c r="C44" s="77" t="s">
        <v>736</v>
      </c>
      <c r="D44" s="106" t="s">
        <v>655</v>
      </c>
      <c r="E44" s="271">
        <v>16100.0</v>
      </c>
      <c r="F44" s="272">
        <v>8800.0</v>
      </c>
      <c r="G44" s="273">
        <v>77.72</v>
      </c>
      <c r="H44" s="53">
        <v>107.0</v>
      </c>
      <c r="I44" s="124">
        <v>0.455</v>
      </c>
      <c r="J44" s="53">
        <v>21.0</v>
      </c>
      <c r="K44" s="148">
        <v>60.9</v>
      </c>
      <c r="L44" s="53">
        <v>40.0</v>
      </c>
      <c r="M44" s="274">
        <v>4.04</v>
      </c>
      <c r="N44" s="53">
        <v>56.0</v>
      </c>
      <c r="O44" s="275">
        <v>24.37</v>
      </c>
      <c r="P44" s="53">
        <v>3.0</v>
      </c>
      <c r="Q44" s="276">
        <v>58.87</v>
      </c>
    </row>
    <row r="45">
      <c r="A45" s="47" t="s">
        <v>301</v>
      </c>
      <c r="B45" s="78" t="s">
        <v>711</v>
      </c>
      <c r="C45" s="78" t="s">
        <v>646</v>
      </c>
      <c r="D45" s="106" t="s">
        <v>939</v>
      </c>
      <c r="E45" s="277">
        <v>11900.0</v>
      </c>
      <c r="F45" s="146">
        <v>6700.0</v>
      </c>
      <c r="G45" s="278">
        <v>87.82</v>
      </c>
      <c r="H45" s="53">
        <v>3.0</v>
      </c>
      <c r="I45" s="139">
        <v>0.233</v>
      </c>
      <c r="J45" s="53">
        <v>43.0</v>
      </c>
      <c r="K45" s="266">
        <v>62.83</v>
      </c>
      <c r="L45" s="53">
        <v>19.0</v>
      </c>
      <c r="M45" s="279">
        <v>4.05</v>
      </c>
      <c r="N45" s="53">
        <v>68.0</v>
      </c>
      <c r="O45" s="217">
        <v>18.4</v>
      </c>
      <c r="P45" s="53">
        <v>97.0</v>
      </c>
      <c r="Q45" s="280">
        <v>58.33</v>
      </c>
    </row>
    <row r="46">
      <c r="A46" s="47" t="s">
        <v>321</v>
      </c>
      <c r="B46" s="48" t="s">
        <v>648</v>
      </c>
      <c r="C46" s="48" t="s">
        <v>737</v>
      </c>
      <c r="D46" s="49" t="s">
        <v>1028</v>
      </c>
      <c r="E46" s="68">
        <v>15200.0</v>
      </c>
      <c r="F46" s="281">
        <v>8500.0</v>
      </c>
      <c r="G46" s="222">
        <v>81.98</v>
      </c>
      <c r="H46" s="53">
        <v>72.0</v>
      </c>
      <c r="I46" s="282">
        <v>-0.415</v>
      </c>
      <c r="J46" s="53">
        <v>100.0</v>
      </c>
      <c r="K46" s="170">
        <v>62.23</v>
      </c>
      <c r="L46" s="53">
        <v>29.0</v>
      </c>
      <c r="M46" s="84">
        <v>4.0</v>
      </c>
      <c r="N46" s="53">
        <v>16.0</v>
      </c>
      <c r="O46" s="283">
        <v>22.8</v>
      </c>
      <c r="P46" s="53">
        <v>16.0</v>
      </c>
      <c r="Q46" s="284">
        <v>57.79</v>
      </c>
    </row>
    <row r="47">
      <c r="A47" s="47" t="s">
        <v>205</v>
      </c>
      <c r="B47" s="77" t="s">
        <v>968</v>
      </c>
      <c r="C47" s="77" t="s">
        <v>736</v>
      </c>
      <c r="D47" s="106" t="s">
        <v>822</v>
      </c>
      <c r="E47" s="285">
        <v>16400.0</v>
      </c>
      <c r="F47" s="189">
        <v>9500.0</v>
      </c>
      <c r="G47" s="172">
        <v>81.32</v>
      </c>
      <c r="H47" s="53">
        <v>78.0</v>
      </c>
      <c r="I47" s="286">
        <v>0.806</v>
      </c>
      <c r="J47" s="53">
        <v>4.0</v>
      </c>
      <c r="K47" s="287">
        <v>57.58</v>
      </c>
      <c r="L47" s="53">
        <v>83.0</v>
      </c>
      <c r="M47" s="169">
        <v>4.02</v>
      </c>
      <c r="N47" s="53">
        <v>32.0</v>
      </c>
      <c r="O47" s="127">
        <v>21.44</v>
      </c>
      <c r="P47" s="53">
        <v>41.0</v>
      </c>
      <c r="Q47" s="288">
        <v>56.88</v>
      </c>
    </row>
    <row r="48">
      <c r="A48" s="47" t="s">
        <v>1029</v>
      </c>
      <c r="B48" s="48" t="s">
        <v>648</v>
      </c>
      <c r="C48" s="48" t="s">
        <v>737</v>
      </c>
      <c r="D48" s="106" t="s">
        <v>1022</v>
      </c>
      <c r="E48" s="157">
        <v>12800.0</v>
      </c>
      <c r="F48" s="224">
        <v>6500.0</v>
      </c>
      <c r="G48" s="117">
        <v>84.3</v>
      </c>
      <c r="H48" s="53">
        <v>36.0</v>
      </c>
      <c r="I48" s="251">
        <v>-0.009</v>
      </c>
      <c r="J48" s="53">
        <v>69.0</v>
      </c>
      <c r="K48" s="104">
        <v>62.82</v>
      </c>
      <c r="L48" s="53">
        <v>20.0</v>
      </c>
      <c r="M48" s="216">
        <v>4.03</v>
      </c>
      <c r="N48" s="53">
        <v>46.0</v>
      </c>
      <c r="O48" s="289">
        <v>20.02</v>
      </c>
      <c r="P48" s="53">
        <v>68.0</v>
      </c>
      <c r="Q48" s="290">
        <v>56.7</v>
      </c>
    </row>
    <row r="49">
      <c r="A49" s="47" t="s">
        <v>43</v>
      </c>
      <c r="B49" s="77" t="s">
        <v>645</v>
      </c>
      <c r="C49" s="77" t="s">
        <v>654</v>
      </c>
      <c r="D49" s="49" t="s">
        <v>652</v>
      </c>
      <c r="E49" s="58">
        <v>16700.0</v>
      </c>
      <c r="F49" s="291">
        <v>10100.0</v>
      </c>
      <c r="G49" s="292">
        <v>83.66</v>
      </c>
      <c r="H49" s="53">
        <v>49.0</v>
      </c>
      <c r="I49" s="90">
        <v>0.048</v>
      </c>
      <c r="J49" s="53">
        <v>62.0</v>
      </c>
      <c r="K49" s="293">
        <v>64.79</v>
      </c>
      <c r="L49" s="53">
        <v>10.0</v>
      </c>
      <c r="M49" s="169">
        <v>4.02</v>
      </c>
      <c r="N49" s="53">
        <v>32.0</v>
      </c>
      <c r="O49" s="294">
        <v>19.21</v>
      </c>
      <c r="P49" s="53">
        <v>88.0</v>
      </c>
      <c r="Q49" s="295">
        <v>56.34</v>
      </c>
    </row>
    <row r="50">
      <c r="A50" s="47" t="s">
        <v>309</v>
      </c>
      <c r="B50" s="66" t="s">
        <v>553</v>
      </c>
      <c r="C50" s="66" t="s">
        <v>553</v>
      </c>
      <c r="D50" s="67" t="s">
        <v>553</v>
      </c>
      <c r="E50" s="253">
        <v>12600.0</v>
      </c>
      <c r="F50" s="224">
        <v>6500.0</v>
      </c>
      <c r="G50" s="217">
        <v>79.29</v>
      </c>
      <c r="H50" s="53">
        <v>96.0</v>
      </c>
      <c r="I50" s="296">
        <v>0.355</v>
      </c>
      <c r="J50" s="53">
        <v>30.0</v>
      </c>
      <c r="K50" s="297">
        <v>63.19</v>
      </c>
      <c r="L50" s="53">
        <v>16.0</v>
      </c>
      <c r="M50" s="169">
        <v>4.02</v>
      </c>
      <c r="N50" s="53">
        <v>32.0</v>
      </c>
      <c r="O50" s="201">
        <v>19.7</v>
      </c>
      <c r="P50" s="53">
        <v>73.0</v>
      </c>
      <c r="Q50" s="298">
        <v>55.25</v>
      </c>
    </row>
    <row r="51">
      <c r="A51" s="47" t="s">
        <v>223</v>
      </c>
      <c r="B51" s="48" t="s">
        <v>634</v>
      </c>
      <c r="C51" s="48" t="s">
        <v>635</v>
      </c>
      <c r="D51" s="49" t="s">
        <v>636</v>
      </c>
      <c r="E51" s="299">
        <v>13700.0</v>
      </c>
      <c r="F51" s="93">
        <v>7500.0</v>
      </c>
      <c r="G51" s="122">
        <v>83.82</v>
      </c>
      <c r="H51" s="53">
        <v>48.0</v>
      </c>
      <c r="I51" s="122">
        <v>0.214</v>
      </c>
      <c r="J51" s="53">
        <v>46.0</v>
      </c>
      <c r="K51" s="300">
        <v>59.14</v>
      </c>
      <c r="L51" s="53">
        <v>64.0</v>
      </c>
      <c r="M51" s="216">
        <v>4.03</v>
      </c>
      <c r="N51" s="53">
        <v>46.0</v>
      </c>
      <c r="O51" s="122">
        <v>21.16</v>
      </c>
      <c r="P51" s="53">
        <v>45.0</v>
      </c>
      <c r="Q51" s="301">
        <v>54.89</v>
      </c>
    </row>
    <row r="52">
      <c r="A52" s="47" t="s">
        <v>359</v>
      </c>
      <c r="B52" s="77" t="s">
        <v>938</v>
      </c>
      <c r="C52" s="77" t="s">
        <v>654</v>
      </c>
      <c r="D52" s="106" t="s">
        <v>822</v>
      </c>
      <c r="E52" s="157">
        <v>12800.0</v>
      </c>
      <c r="F52" s="115">
        <v>6600.0</v>
      </c>
      <c r="G52" s="257">
        <v>81.06</v>
      </c>
      <c r="H52" s="53">
        <v>82.0</v>
      </c>
      <c r="I52" s="109">
        <v>0.49</v>
      </c>
      <c r="J52" s="53">
        <v>18.0</v>
      </c>
      <c r="K52" s="228">
        <v>61.68</v>
      </c>
      <c r="L52" s="53">
        <v>34.0</v>
      </c>
      <c r="M52" s="274">
        <v>4.04</v>
      </c>
      <c r="N52" s="53">
        <v>56.0</v>
      </c>
      <c r="O52" s="159">
        <v>20.4</v>
      </c>
      <c r="P52" s="53">
        <v>62.0</v>
      </c>
      <c r="Q52" s="302">
        <v>54.34</v>
      </c>
    </row>
    <row r="53">
      <c r="A53" s="47" t="s">
        <v>334</v>
      </c>
      <c r="B53" s="231" t="s">
        <v>592</v>
      </c>
      <c r="C53" s="66" t="s">
        <v>553</v>
      </c>
      <c r="D53" s="67" t="s">
        <v>553</v>
      </c>
      <c r="E53" s="242">
        <v>12500.0</v>
      </c>
      <c r="F53" s="192">
        <v>7000.0</v>
      </c>
      <c r="G53" s="132">
        <v>84.64</v>
      </c>
      <c r="H53" s="53">
        <v>27.0</v>
      </c>
      <c r="I53" s="287">
        <v>-0.054</v>
      </c>
      <c r="J53" s="53">
        <v>73.0</v>
      </c>
      <c r="K53" s="154">
        <v>60.32</v>
      </c>
      <c r="L53" s="53">
        <v>46.0</v>
      </c>
      <c r="M53" s="279">
        <v>4.05</v>
      </c>
      <c r="N53" s="53">
        <v>68.0</v>
      </c>
      <c r="O53" s="221">
        <v>21.34</v>
      </c>
      <c r="P53" s="53">
        <v>44.0</v>
      </c>
      <c r="Q53" s="303">
        <v>53.26</v>
      </c>
    </row>
    <row r="54">
      <c r="A54" s="47" t="s">
        <v>297</v>
      </c>
      <c r="B54" s="48" t="s">
        <v>659</v>
      </c>
      <c r="C54" s="48" t="s">
        <v>649</v>
      </c>
      <c r="D54" s="49" t="s">
        <v>1028</v>
      </c>
      <c r="E54" s="253">
        <v>12600.0</v>
      </c>
      <c r="F54" s="192">
        <v>7000.0</v>
      </c>
      <c r="G54" s="111">
        <v>83.13</v>
      </c>
      <c r="H54" s="53">
        <v>59.0</v>
      </c>
      <c r="I54" s="103">
        <v>0.277</v>
      </c>
      <c r="J54" s="53">
        <v>36.0</v>
      </c>
      <c r="K54" s="304">
        <v>50.94</v>
      </c>
      <c r="L54" s="53">
        <v>110.0</v>
      </c>
      <c r="M54" s="274">
        <v>4.04</v>
      </c>
      <c r="N54" s="53">
        <v>56.0</v>
      </c>
      <c r="O54" s="305">
        <v>24.07</v>
      </c>
      <c r="P54" s="53">
        <v>5.0</v>
      </c>
      <c r="Q54" s="306">
        <v>51.81</v>
      </c>
    </row>
    <row r="55">
      <c r="A55" s="47" t="s">
        <v>1030</v>
      </c>
      <c r="B55" s="77" t="s">
        <v>938</v>
      </c>
      <c r="C55" s="77" t="s">
        <v>822</v>
      </c>
      <c r="D55" s="79" t="s">
        <v>767</v>
      </c>
      <c r="E55" s="47" t="e">
        <v>#N/A</v>
      </c>
      <c r="F55" s="224">
        <v>6500.0</v>
      </c>
      <c r="G55" s="138">
        <v>83.48</v>
      </c>
      <c r="H55" s="53">
        <v>51.0</v>
      </c>
      <c r="I55" s="193">
        <v>-0.105</v>
      </c>
      <c r="J55" s="53">
        <v>76.0</v>
      </c>
      <c r="K55" s="239">
        <v>55.84</v>
      </c>
      <c r="L55" s="53">
        <v>99.0</v>
      </c>
      <c r="M55" s="84">
        <v>4.0</v>
      </c>
      <c r="N55" s="53">
        <v>16.0</v>
      </c>
      <c r="O55" s="212">
        <v>22.35</v>
      </c>
      <c r="P55" s="53">
        <v>24.0</v>
      </c>
      <c r="Q55" s="306">
        <v>51.81</v>
      </c>
    </row>
    <row r="56">
      <c r="A56" s="47" t="s">
        <v>244</v>
      </c>
      <c r="B56" s="77" t="s">
        <v>645</v>
      </c>
      <c r="C56" s="78" t="s">
        <v>766</v>
      </c>
      <c r="D56" s="79" t="s">
        <v>1025</v>
      </c>
      <c r="E56" s="107">
        <v>16200.0</v>
      </c>
      <c r="F56" s="205">
        <v>9800.0</v>
      </c>
      <c r="G56" s="296">
        <v>84.56</v>
      </c>
      <c r="H56" s="53">
        <v>32.0</v>
      </c>
      <c r="I56" s="307">
        <v>-0.174</v>
      </c>
      <c r="J56" s="53">
        <v>84.0</v>
      </c>
      <c r="K56" s="308">
        <v>61.32</v>
      </c>
      <c r="L56" s="53">
        <v>38.0</v>
      </c>
      <c r="M56" s="216">
        <v>4.03</v>
      </c>
      <c r="N56" s="53">
        <v>46.0</v>
      </c>
      <c r="O56" s="289">
        <v>19.97</v>
      </c>
      <c r="P56" s="53">
        <v>69.0</v>
      </c>
      <c r="Q56" s="309">
        <v>51.26</v>
      </c>
    </row>
    <row r="57">
      <c r="A57" s="47" t="s">
        <v>1031</v>
      </c>
      <c r="B57" s="77" t="s">
        <v>645</v>
      </c>
      <c r="C57" s="77" t="s">
        <v>822</v>
      </c>
      <c r="D57" s="106" t="s">
        <v>939</v>
      </c>
      <c r="E57" s="224">
        <v>11400.0</v>
      </c>
      <c r="F57" s="310">
        <v>6300.0</v>
      </c>
      <c r="G57" s="159">
        <v>83.01</v>
      </c>
      <c r="H57" s="53">
        <v>61.0</v>
      </c>
      <c r="I57" s="186">
        <v>0.023</v>
      </c>
      <c r="J57" s="53">
        <v>66.0</v>
      </c>
      <c r="K57" s="117">
        <v>61.21</v>
      </c>
      <c r="L57" s="53">
        <v>39.0</v>
      </c>
      <c r="M57" s="216">
        <v>4.03</v>
      </c>
      <c r="N57" s="53">
        <v>46.0</v>
      </c>
      <c r="O57" s="300">
        <v>20.19</v>
      </c>
      <c r="P57" s="53">
        <v>65.0</v>
      </c>
      <c r="Q57" s="274">
        <v>49.81</v>
      </c>
    </row>
    <row r="58">
      <c r="A58" s="47" t="s">
        <v>315</v>
      </c>
      <c r="B58" s="77" t="s">
        <v>968</v>
      </c>
      <c r="C58" s="48" t="s">
        <v>1032</v>
      </c>
      <c r="D58" s="106" t="s">
        <v>939</v>
      </c>
      <c r="E58" s="68">
        <v>15200.0</v>
      </c>
      <c r="F58" s="227">
        <v>7300.0</v>
      </c>
      <c r="G58" s="164">
        <v>82.93</v>
      </c>
      <c r="H58" s="53">
        <v>63.0</v>
      </c>
      <c r="I58" s="311">
        <v>0.131</v>
      </c>
      <c r="J58" s="53">
        <v>55.0</v>
      </c>
      <c r="K58" s="312">
        <v>52.63</v>
      </c>
      <c r="L58" s="53">
        <v>106.0</v>
      </c>
      <c r="M58" s="169">
        <v>4.02</v>
      </c>
      <c r="N58" s="53">
        <v>32.0</v>
      </c>
      <c r="O58" s="176">
        <v>22.42</v>
      </c>
      <c r="P58" s="53">
        <v>22.0</v>
      </c>
      <c r="Q58" s="313">
        <v>49.63</v>
      </c>
    </row>
    <row r="59">
      <c r="A59" s="47" t="s">
        <v>220</v>
      </c>
      <c r="B59" s="77" t="s">
        <v>968</v>
      </c>
      <c r="C59" s="77" t="s">
        <v>654</v>
      </c>
      <c r="D59" s="49" t="s">
        <v>737</v>
      </c>
      <c r="E59" s="145">
        <v>12300.0</v>
      </c>
      <c r="F59" s="151">
        <v>6400.0</v>
      </c>
      <c r="G59" s="103">
        <v>84.15</v>
      </c>
      <c r="H59" s="53">
        <v>38.0</v>
      </c>
      <c r="I59" s="111">
        <v>0.103</v>
      </c>
      <c r="J59" s="53">
        <v>58.0</v>
      </c>
      <c r="K59" s="186">
        <v>58.62</v>
      </c>
      <c r="L59" s="53">
        <v>68.0</v>
      </c>
      <c r="M59" s="169">
        <v>4.02</v>
      </c>
      <c r="N59" s="53">
        <v>32.0</v>
      </c>
      <c r="O59" s="287">
        <v>19.34</v>
      </c>
      <c r="P59" s="53">
        <v>83.0</v>
      </c>
      <c r="Q59" s="313">
        <v>49.45</v>
      </c>
    </row>
    <row r="60">
      <c r="A60" s="47" t="s">
        <v>318</v>
      </c>
      <c r="B60" s="66" t="s">
        <v>553</v>
      </c>
      <c r="C60" s="66" t="s">
        <v>553</v>
      </c>
      <c r="D60" s="67" t="s">
        <v>553</v>
      </c>
      <c r="E60" s="150">
        <v>12700.0</v>
      </c>
      <c r="F60" s="224">
        <v>6500.0</v>
      </c>
      <c r="G60" s="159">
        <v>83.01</v>
      </c>
      <c r="H60" s="53">
        <v>61.0</v>
      </c>
      <c r="I60" s="130">
        <v>0.208</v>
      </c>
      <c r="J60" s="53">
        <v>48.0</v>
      </c>
      <c r="K60" s="201">
        <v>58.31</v>
      </c>
      <c r="L60" s="53">
        <v>75.0</v>
      </c>
      <c r="M60" s="216">
        <v>4.03</v>
      </c>
      <c r="N60" s="53">
        <v>46.0</v>
      </c>
      <c r="O60" s="235">
        <v>20.81</v>
      </c>
      <c r="P60" s="53">
        <v>50.0</v>
      </c>
      <c r="Q60" s="313">
        <v>49.27</v>
      </c>
    </row>
    <row r="61">
      <c r="A61" s="47" t="s">
        <v>1033</v>
      </c>
      <c r="B61" s="48">
        <v>9.0</v>
      </c>
      <c r="C61" s="48" t="s">
        <v>1034</v>
      </c>
      <c r="D61" s="106" t="s">
        <v>655</v>
      </c>
      <c r="E61" s="272">
        <v>14900.0</v>
      </c>
      <c r="F61" s="69">
        <v>7400.0</v>
      </c>
      <c r="G61" s="196">
        <v>83.99</v>
      </c>
      <c r="H61" s="53">
        <v>45.0</v>
      </c>
      <c r="I61" s="217">
        <v>-0.199</v>
      </c>
      <c r="J61" s="53">
        <v>88.0</v>
      </c>
      <c r="K61" s="314">
        <v>61.57</v>
      </c>
      <c r="L61" s="53">
        <v>35.0</v>
      </c>
      <c r="M61" s="315">
        <v>4.06</v>
      </c>
      <c r="N61" s="53">
        <v>74.0</v>
      </c>
      <c r="O61" s="187">
        <v>21.53</v>
      </c>
      <c r="P61" s="53">
        <v>39.0</v>
      </c>
      <c r="Q61" s="316">
        <v>49.09</v>
      </c>
    </row>
    <row r="62">
      <c r="A62" s="47" t="s">
        <v>1035</v>
      </c>
      <c r="B62" s="66" t="s">
        <v>553</v>
      </c>
      <c r="C62" s="66" t="s">
        <v>553</v>
      </c>
      <c r="D62" s="67" t="s">
        <v>553</v>
      </c>
      <c r="E62" s="150">
        <v>12700.0</v>
      </c>
      <c r="F62" s="151">
        <v>6400.0</v>
      </c>
      <c r="G62" s="195">
        <v>86.76</v>
      </c>
      <c r="H62" s="53">
        <v>6.0</v>
      </c>
      <c r="I62" s="88">
        <v>0.662</v>
      </c>
      <c r="J62" s="53">
        <v>9.0</v>
      </c>
      <c r="K62" s="317">
        <v>56.54</v>
      </c>
      <c r="L62" s="53">
        <v>89.0</v>
      </c>
      <c r="M62" s="265">
        <v>4.08</v>
      </c>
      <c r="N62" s="53">
        <v>91.0</v>
      </c>
      <c r="O62" s="318">
        <v>18.66</v>
      </c>
      <c r="P62" s="53">
        <v>94.0</v>
      </c>
      <c r="Q62" s="319">
        <v>47.64</v>
      </c>
    </row>
    <row r="63">
      <c r="A63" s="47" t="s">
        <v>561</v>
      </c>
      <c r="B63" s="77" t="s">
        <v>734</v>
      </c>
      <c r="C63" s="77" t="s">
        <v>822</v>
      </c>
      <c r="D63" s="79" t="s">
        <v>647</v>
      </c>
      <c r="E63" s="157">
        <v>12800.0</v>
      </c>
      <c r="F63" s="192">
        <v>7000.0</v>
      </c>
      <c r="G63" s="187">
        <v>84.1</v>
      </c>
      <c r="H63" s="53">
        <v>41.0</v>
      </c>
      <c r="I63" s="191">
        <v>0.419</v>
      </c>
      <c r="J63" s="53">
        <v>25.0</v>
      </c>
      <c r="K63" s="320">
        <v>60.7</v>
      </c>
      <c r="L63" s="53">
        <v>42.0</v>
      </c>
      <c r="M63" s="321">
        <v>4.09</v>
      </c>
      <c r="N63" s="53">
        <v>102.0</v>
      </c>
      <c r="O63" s="322">
        <v>19.23</v>
      </c>
      <c r="P63" s="53">
        <v>87.0</v>
      </c>
      <c r="Q63" s="315">
        <v>46.19</v>
      </c>
    </row>
    <row r="64">
      <c r="A64" s="47" t="s">
        <v>1036</v>
      </c>
      <c r="B64" s="66" t="s">
        <v>553</v>
      </c>
      <c r="C64" s="66" t="s">
        <v>553</v>
      </c>
      <c r="D64" s="67" t="s">
        <v>553</v>
      </c>
      <c r="E64" s="150">
        <v>12700.0</v>
      </c>
      <c r="F64" s="157">
        <v>6900.0</v>
      </c>
      <c r="G64" s="103">
        <v>84.16</v>
      </c>
      <c r="H64" s="53">
        <v>37.0</v>
      </c>
      <c r="I64" s="323">
        <v>-0.149</v>
      </c>
      <c r="J64" s="53">
        <v>80.0</v>
      </c>
      <c r="K64" s="201">
        <v>58.28</v>
      </c>
      <c r="L64" s="53">
        <v>76.0</v>
      </c>
      <c r="M64" s="279">
        <v>4.05</v>
      </c>
      <c r="N64" s="53">
        <v>68.0</v>
      </c>
      <c r="O64" s="254">
        <v>21.66</v>
      </c>
      <c r="P64" s="53">
        <v>36.0</v>
      </c>
      <c r="Q64" s="315">
        <v>46.19</v>
      </c>
    </row>
    <row r="65">
      <c r="A65" s="47" t="s">
        <v>279</v>
      </c>
      <c r="B65" s="48" t="s">
        <v>659</v>
      </c>
      <c r="C65" s="48" t="s">
        <v>636</v>
      </c>
      <c r="D65" s="49">
        <v>6.0</v>
      </c>
      <c r="E65" s="324">
        <v>14800.0</v>
      </c>
      <c r="F65" s="157">
        <v>6900.0</v>
      </c>
      <c r="G65" s="149">
        <v>83.29</v>
      </c>
      <c r="H65" s="53">
        <v>55.0</v>
      </c>
      <c r="I65" s="254">
        <v>0.289</v>
      </c>
      <c r="J65" s="53">
        <v>34.0</v>
      </c>
      <c r="K65" s="323">
        <v>56.39</v>
      </c>
      <c r="L65" s="53">
        <v>93.0</v>
      </c>
      <c r="M65" s="325">
        <v>4.07</v>
      </c>
      <c r="N65" s="53">
        <v>81.0</v>
      </c>
      <c r="O65" s="326">
        <v>21.69</v>
      </c>
      <c r="P65" s="53">
        <v>35.0</v>
      </c>
      <c r="Q65" s="327">
        <v>46.01</v>
      </c>
    </row>
    <row r="66">
      <c r="A66" s="47" t="s">
        <v>379</v>
      </c>
      <c r="B66" s="77" t="s">
        <v>938</v>
      </c>
      <c r="C66" s="48" t="s">
        <v>1034</v>
      </c>
      <c r="D66" s="106" t="s">
        <v>939</v>
      </c>
      <c r="E66" s="224">
        <v>11400.0</v>
      </c>
      <c r="F66" s="310">
        <v>6300.0</v>
      </c>
      <c r="G66" s="259">
        <v>84.69</v>
      </c>
      <c r="H66" s="53">
        <v>25.0</v>
      </c>
      <c r="I66" s="328">
        <v>-0.536</v>
      </c>
      <c r="J66" s="53">
        <v>105.0</v>
      </c>
      <c r="K66" s="329">
        <v>57.85</v>
      </c>
      <c r="L66" s="53">
        <v>81.0</v>
      </c>
      <c r="M66" s="274">
        <v>4.04</v>
      </c>
      <c r="N66" s="53">
        <v>56.0</v>
      </c>
      <c r="O66" s="330">
        <v>21.64</v>
      </c>
      <c r="P66" s="53">
        <v>38.0</v>
      </c>
      <c r="Q66" s="331">
        <v>44.74</v>
      </c>
    </row>
    <row r="67">
      <c r="A67" s="47" t="s">
        <v>1037</v>
      </c>
      <c r="B67" s="48" t="s">
        <v>648</v>
      </c>
      <c r="C67" s="48" t="s">
        <v>1034</v>
      </c>
      <c r="D67" s="106" t="s">
        <v>1022</v>
      </c>
      <c r="E67" s="332">
        <v>11300.0</v>
      </c>
      <c r="F67" s="146">
        <v>6700.0</v>
      </c>
      <c r="G67" s="318">
        <v>79.94</v>
      </c>
      <c r="H67" s="53">
        <v>91.0</v>
      </c>
      <c r="I67" s="261">
        <v>-0.125</v>
      </c>
      <c r="J67" s="53">
        <v>79.0</v>
      </c>
      <c r="K67" s="283">
        <v>62.46</v>
      </c>
      <c r="L67" s="53">
        <v>27.0</v>
      </c>
      <c r="M67" s="274">
        <v>4.04</v>
      </c>
      <c r="N67" s="53">
        <v>56.0</v>
      </c>
      <c r="O67" s="333">
        <v>20.62</v>
      </c>
      <c r="P67" s="53">
        <v>54.0</v>
      </c>
      <c r="Q67" s="331">
        <v>44.38</v>
      </c>
    </row>
    <row r="68">
      <c r="A68" s="47" t="s">
        <v>1038</v>
      </c>
      <c r="B68" s="66" t="s">
        <v>553</v>
      </c>
      <c r="C68" s="66" t="s">
        <v>553</v>
      </c>
      <c r="D68" s="67" t="s">
        <v>553</v>
      </c>
      <c r="E68" s="232">
        <v>12200.0</v>
      </c>
      <c r="F68" s="151">
        <v>6400.0</v>
      </c>
      <c r="G68" s="334">
        <v>77.9</v>
      </c>
      <c r="H68" s="53">
        <v>106.0</v>
      </c>
      <c r="I68" s="335">
        <v>-0.309</v>
      </c>
      <c r="J68" s="53">
        <v>92.0</v>
      </c>
      <c r="K68" s="170">
        <v>62.24</v>
      </c>
      <c r="L68" s="53">
        <v>28.0</v>
      </c>
      <c r="M68" s="169">
        <v>4.02</v>
      </c>
      <c r="N68" s="53">
        <v>32.0</v>
      </c>
      <c r="O68" s="111">
        <v>20.49</v>
      </c>
      <c r="P68" s="53">
        <v>57.0</v>
      </c>
      <c r="Q68" s="336">
        <v>42.93</v>
      </c>
    </row>
    <row r="69">
      <c r="A69" s="47" t="s">
        <v>1039</v>
      </c>
      <c r="B69" s="77" t="s">
        <v>645</v>
      </c>
      <c r="C69" s="78" t="s">
        <v>1040</v>
      </c>
      <c r="D69" s="79" t="s">
        <v>1027</v>
      </c>
      <c r="E69" s="107">
        <v>16200.0</v>
      </c>
      <c r="F69" s="219">
        <v>7900.0</v>
      </c>
      <c r="G69" s="287">
        <v>81.26</v>
      </c>
      <c r="H69" s="53">
        <v>80.0</v>
      </c>
      <c r="I69" s="337">
        <v>0.751</v>
      </c>
      <c r="J69" s="53">
        <v>7.0</v>
      </c>
      <c r="K69" s="211">
        <v>55.5</v>
      </c>
      <c r="L69" s="53">
        <v>101.0</v>
      </c>
      <c r="M69" s="315">
        <v>4.06</v>
      </c>
      <c r="N69" s="53">
        <v>74.0</v>
      </c>
      <c r="O69" s="111">
        <v>20.42</v>
      </c>
      <c r="P69" s="53">
        <v>60.0</v>
      </c>
      <c r="Q69" s="338">
        <v>41.66</v>
      </c>
    </row>
    <row r="70">
      <c r="A70" s="47" t="s">
        <v>293</v>
      </c>
      <c r="B70" s="48" t="s">
        <v>648</v>
      </c>
      <c r="C70" s="77" t="s">
        <v>654</v>
      </c>
      <c r="D70" s="49" t="s">
        <v>737</v>
      </c>
      <c r="E70" s="339">
        <v>15100.0</v>
      </c>
      <c r="F70" s="161">
        <v>7100.0</v>
      </c>
      <c r="G70" s="207">
        <v>78.99</v>
      </c>
      <c r="H70" s="53">
        <v>100.0</v>
      </c>
      <c r="I70" s="239">
        <v>-0.19</v>
      </c>
      <c r="J70" s="53">
        <v>86.0</v>
      </c>
      <c r="K70" s="340">
        <v>61.95</v>
      </c>
      <c r="L70" s="53">
        <v>30.0</v>
      </c>
      <c r="M70" s="274">
        <v>4.04</v>
      </c>
      <c r="N70" s="53">
        <v>56.0</v>
      </c>
      <c r="O70" s="311">
        <v>20.6</v>
      </c>
      <c r="P70" s="53">
        <v>55.0</v>
      </c>
      <c r="Q70" s="341">
        <v>40.76</v>
      </c>
    </row>
    <row r="71">
      <c r="A71" s="47" t="s">
        <v>543</v>
      </c>
      <c r="B71" s="77" t="s">
        <v>645</v>
      </c>
      <c r="C71" s="78" t="s">
        <v>646</v>
      </c>
      <c r="D71" s="79" t="s">
        <v>712</v>
      </c>
      <c r="E71" s="263">
        <v>12000.0</v>
      </c>
      <c r="F71" s="224">
        <v>6500.0</v>
      </c>
      <c r="G71" s="148">
        <v>84.09</v>
      </c>
      <c r="H71" s="53">
        <v>42.0</v>
      </c>
      <c r="I71" s="273">
        <v>-0.338</v>
      </c>
      <c r="J71" s="53">
        <v>93.0</v>
      </c>
      <c r="K71" s="320">
        <v>60.69</v>
      </c>
      <c r="L71" s="53">
        <v>43.0</v>
      </c>
      <c r="M71" s="274">
        <v>4.04</v>
      </c>
      <c r="N71" s="53">
        <v>56.0</v>
      </c>
      <c r="O71" s="217">
        <v>18.36</v>
      </c>
      <c r="P71" s="53">
        <v>99.0</v>
      </c>
      <c r="Q71" s="342">
        <v>39.67</v>
      </c>
    </row>
    <row r="72">
      <c r="A72" s="47" t="s">
        <v>333</v>
      </c>
      <c r="B72" s="66" t="s">
        <v>553</v>
      </c>
      <c r="C72" s="66" t="s">
        <v>553</v>
      </c>
      <c r="D72" s="67" t="s">
        <v>553</v>
      </c>
      <c r="E72" s="343">
        <v>13200.0</v>
      </c>
      <c r="F72" s="115">
        <v>6600.0</v>
      </c>
      <c r="G72" s="172">
        <v>81.43</v>
      </c>
      <c r="H72" s="53">
        <v>76.0</v>
      </c>
      <c r="I72" s="239">
        <v>-0.191</v>
      </c>
      <c r="J72" s="53">
        <v>87.0</v>
      </c>
      <c r="K72" s="317">
        <v>56.44</v>
      </c>
      <c r="L72" s="53">
        <v>91.0</v>
      </c>
      <c r="M72" s="315">
        <v>4.06</v>
      </c>
      <c r="N72" s="53">
        <v>74.0</v>
      </c>
      <c r="O72" s="220">
        <v>23.47</v>
      </c>
      <c r="P72" s="53">
        <v>9.0</v>
      </c>
      <c r="Q72" s="344">
        <v>38.94</v>
      </c>
    </row>
    <row r="73">
      <c r="A73" s="47" t="s">
        <v>397</v>
      </c>
      <c r="B73" s="66" t="s">
        <v>553</v>
      </c>
      <c r="C73" s="66" t="s">
        <v>553</v>
      </c>
      <c r="D73" s="67" t="s">
        <v>553</v>
      </c>
      <c r="E73" s="150">
        <v>12700.0</v>
      </c>
      <c r="F73" s="146">
        <v>6700.0</v>
      </c>
      <c r="G73" s="111">
        <v>83.2</v>
      </c>
      <c r="H73" s="53">
        <v>57.0</v>
      </c>
      <c r="I73" s="345">
        <v>-0.425</v>
      </c>
      <c r="J73" s="53">
        <v>102.0</v>
      </c>
      <c r="K73" s="346">
        <v>60.37</v>
      </c>
      <c r="L73" s="53">
        <v>45.0</v>
      </c>
      <c r="M73" s="325">
        <v>4.07</v>
      </c>
      <c r="N73" s="53">
        <v>81.0</v>
      </c>
      <c r="O73" s="347">
        <v>20.66</v>
      </c>
      <c r="P73" s="53">
        <v>52.0</v>
      </c>
      <c r="Q73" s="344">
        <v>38.94</v>
      </c>
    </row>
    <row r="74">
      <c r="A74" s="47" t="s">
        <v>528</v>
      </c>
      <c r="B74" s="66" t="s">
        <v>553</v>
      </c>
      <c r="C74" s="66" t="s">
        <v>553</v>
      </c>
      <c r="D74" s="67" t="s">
        <v>553</v>
      </c>
      <c r="E74" s="332">
        <v>11300.0</v>
      </c>
      <c r="F74" s="115">
        <v>6600.0</v>
      </c>
      <c r="G74" s="348">
        <v>83.56</v>
      </c>
      <c r="H74" s="53">
        <v>50.0</v>
      </c>
      <c r="I74" s="322">
        <v>-0.077</v>
      </c>
      <c r="J74" s="53">
        <v>74.0</v>
      </c>
      <c r="K74" s="222">
        <v>58.33</v>
      </c>
      <c r="L74" s="53">
        <v>73.0</v>
      </c>
      <c r="M74" s="265">
        <v>4.08</v>
      </c>
      <c r="N74" s="53">
        <v>91.0</v>
      </c>
      <c r="O74" s="249">
        <v>20.72</v>
      </c>
      <c r="P74" s="53">
        <v>51.0</v>
      </c>
      <c r="Q74" s="349">
        <v>38.58</v>
      </c>
    </row>
    <row r="75">
      <c r="A75" s="47" t="s">
        <v>322</v>
      </c>
      <c r="B75" s="66" t="s">
        <v>553</v>
      </c>
      <c r="C75" s="66" t="s">
        <v>553</v>
      </c>
      <c r="D75" s="67" t="s">
        <v>553</v>
      </c>
      <c r="E75" s="350">
        <v>14000.0</v>
      </c>
      <c r="F75" s="137">
        <v>7600.0</v>
      </c>
      <c r="G75" s="329">
        <v>81.59</v>
      </c>
      <c r="H75" s="53">
        <v>74.0</v>
      </c>
      <c r="I75" s="186">
        <v>0.028</v>
      </c>
      <c r="J75" s="53">
        <v>65.0</v>
      </c>
      <c r="K75" s="294">
        <v>57.18</v>
      </c>
      <c r="L75" s="53">
        <v>85.0</v>
      </c>
      <c r="M75" s="279">
        <v>4.05</v>
      </c>
      <c r="N75" s="53">
        <v>68.0</v>
      </c>
      <c r="O75" s="292">
        <v>20.96</v>
      </c>
      <c r="P75" s="53">
        <v>48.0</v>
      </c>
      <c r="Q75" s="351">
        <v>38.4</v>
      </c>
    </row>
    <row r="76">
      <c r="A76" s="47" t="s">
        <v>535</v>
      </c>
      <c r="B76" s="66" t="s">
        <v>553</v>
      </c>
      <c r="C76" s="66" t="s">
        <v>553</v>
      </c>
      <c r="D76" s="67" t="s">
        <v>553</v>
      </c>
      <c r="E76" s="332">
        <v>11300.0</v>
      </c>
      <c r="F76" s="310">
        <v>6300.0</v>
      </c>
      <c r="G76" s="289">
        <v>82.37</v>
      </c>
      <c r="H76" s="53">
        <v>70.0</v>
      </c>
      <c r="I76" s="159">
        <v>0.099</v>
      </c>
      <c r="J76" s="53">
        <v>59.0</v>
      </c>
      <c r="K76" s="307">
        <v>56.07</v>
      </c>
      <c r="L76" s="53">
        <v>96.0</v>
      </c>
      <c r="M76" s="216">
        <v>4.03</v>
      </c>
      <c r="N76" s="53">
        <v>46.0</v>
      </c>
      <c r="O76" s="222">
        <v>19.81</v>
      </c>
      <c r="P76" s="53">
        <v>71.0</v>
      </c>
      <c r="Q76" s="352">
        <v>38.04</v>
      </c>
    </row>
    <row r="77">
      <c r="A77" s="47" t="s">
        <v>251</v>
      </c>
      <c r="B77" s="66" t="s">
        <v>553</v>
      </c>
      <c r="C77" s="66" t="s">
        <v>553</v>
      </c>
      <c r="D77" s="67" t="s">
        <v>553</v>
      </c>
      <c r="E77" s="353">
        <v>13800.0</v>
      </c>
      <c r="F77" s="227">
        <v>7300.0</v>
      </c>
      <c r="G77" s="187">
        <v>84.12</v>
      </c>
      <c r="H77" s="53">
        <v>39.0</v>
      </c>
      <c r="I77" s="289">
        <v>0.039</v>
      </c>
      <c r="J77" s="53">
        <v>63.0</v>
      </c>
      <c r="K77" s="251">
        <v>58.06</v>
      </c>
      <c r="L77" s="53">
        <v>80.0</v>
      </c>
      <c r="M77" s="274">
        <v>4.04</v>
      </c>
      <c r="N77" s="53">
        <v>56.0</v>
      </c>
      <c r="O77" s="354">
        <v>17.3</v>
      </c>
      <c r="P77" s="53">
        <v>105.0</v>
      </c>
      <c r="Q77" s="355">
        <v>37.86</v>
      </c>
    </row>
    <row r="78">
      <c r="A78" s="47" t="s">
        <v>499</v>
      </c>
      <c r="B78" s="78" t="s">
        <v>1027</v>
      </c>
      <c r="C78" s="78" t="s">
        <v>712</v>
      </c>
      <c r="D78" s="79" t="s">
        <v>647</v>
      </c>
      <c r="E78" s="263">
        <v>12000.0</v>
      </c>
      <c r="F78" s="310">
        <v>6300.0</v>
      </c>
      <c r="G78" s="168">
        <v>84.5</v>
      </c>
      <c r="H78" s="53">
        <v>33.0</v>
      </c>
      <c r="I78" s="356">
        <v>-0.379</v>
      </c>
      <c r="J78" s="53">
        <v>98.0</v>
      </c>
      <c r="K78" s="259">
        <v>61.8</v>
      </c>
      <c r="L78" s="53">
        <v>32.0</v>
      </c>
      <c r="M78" s="315">
        <v>4.06</v>
      </c>
      <c r="N78" s="53">
        <v>74.0</v>
      </c>
      <c r="O78" s="357">
        <v>16.29</v>
      </c>
      <c r="P78" s="53">
        <v>109.0</v>
      </c>
      <c r="Q78" s="358">
        <v>37.31</v>
      </c>
    </row>
    <row r="79">
      <c r="A79" s="47" t="s">
        <v>389</v>
      </c>
      <c r="B79" s="66" t="s">
        <v>553</v>
      </c>
      <c r="C79" s="66" t="s">
        <v>553</v>
      </c>
      <c r="D79" s="67" t="s">
        <v>553</v>
      </c>
      <c r="E79" s="359">
        <v>11600.0</v>
      </c>
      <c r="F79" s="243">
        <v>6800.0</v>
      </c>
      <c r="G79" s="95">
        <v>85.52</v>
      </c>
      <c r="H79" s="53">
        <v>18.0</v>
      </c>
      <c r="I79" s="360">
        <v>-0.348</v>
      </c>
      <c r="J79" s="53">
        <v>94.0</v>
      </c>
      <c r="K79" s="111">
        <v>59.62</v>
      </c>
      <c r="L79" s="53">
        <v>59.0</v>
      </c>
      <c r="M79" s="325">
        <v>4.07</v>
      </c>
      <c r="N79" s="53">
        <v>81.0</v>
      </c>
      <c r="O79" s="307">
        <v>18.59</v>
      </c>
      <c r="P79" s="53">
        <v>95.0</v>
      </c>
      <c r="Q79" s="361">
        <v>37.13</v>
      </c>
    </row>
    <row r="80">
      <c r="A80" s="47" t="s">
        <v>387</v>
      </c>
      <c r="B80" s="66" t="s">
        <v>553</v>
      </c>
      <c r="C80" s="66" t="s">
        <v>553</v>
      </c>
      <c r="D80" s="67" t="s">
        <v>553</v>
      </c>
      <c r="E80" s="224">
        <v>11400.0</v>
      </c>
      <c r="F80" s="146">
        <v>6700.0</v>
      </c>
      <c r="G80" s="362">
        <v>83.33</v>
      </c>
      <c r="H80" s="53">
        <v>54.0</v>
      </c>
      <c r="I80" s="363">
        <v>-0.508</v>
      </c>
      <c r="J80" s="53">
        <v>104.0</v>
      </c>
      <c r="K80" s="111">
        <v>59.57</v>
      </c>
      <c r="L80" s="53">
        <v>61.0</v>
      </c>
      <c r="M80" s="274">
        <v>4.04</v>
      </c>
      <c r="N80" s="53">
        <v>56.0</v>
      </c>
      <c r="O80" s="251">
        <v>19.69</v>
      </c>
      <c r="P80" s="53">
        <v>75.0</v>
      </c>
      <c r="Q80" s="364">
        <v>36.59</v>
      </c>
    </row>
    <row r="81">
      <c r="A81" s="47" t="s">
        <v>594</v>
      </c>
      <c r="B81" s="231" t="s">
        <v>592</v>
      </c>
      <c r="C81" s="66" t="s">
        <v>553</v>
      </c>
      <c r="D81" s="67" t="s">
        <v>553</v>
      </c>
      <c r="E81" s="69">
        <v>13300.0</v>
      </c>
      <c r="F81" s="115">
        <v>6600.0</v>
      </c>
      <c r="G81" s="211">
        <v>79.28</v>
      </c>
      <c r="H81" s="53">
        <v>97.0</v>
      </c>
      <c r="I81" s="201">
        <v>-0.006</v>
      </c>
      <c r="J81" s="53">
        <v>68.0</v>
      </c>
      <c r="K81" s="164">
        <v>59.24</v>
      </c>
      <c r="L81" s="53">
        <v>63.0</v>
      </c>
      <c r="M81" s="315">
        <v>4.06</v>
      </c>
      <c r="N81" s="53">
        <v>74.0</v>
      </c>
      <c r="O81" s="347">
        <v>20.66</v>
      </c>
      <c r="P81" s="53">
        <v>52.0</v>
      </c>
      <c r="Q81" s="365">
        <v>35.86</v>
      </c>
    </row>
    <row r="82">
      <c r="A82" s="47" t="s">
        <v>1041</v>
      </c>
      <c r="B82" s="66" t="s">
        <v>553</v>
      </c>
      <c r="C82" s="66" t="s">
        <v>553</v>
      </c>
      <c r="D82" s="67" t="s">
        <v>553</v>
      </c>
      <c r="E82" s="232">
        <v>12200.0</v>
      </c>
      <c r="F82" s="115">
        <v>6600.0</v>
      </c>
      <c r="G82" s="186">
        <v>82.24</v>
      </c>
      <c r="H82" s="53">
        <v>71.0</v>
      </c>
      <c r="I82" s="294">
        <v>-0.085</v>
      </c>
      <c r="J82" s="53">
        <v>75.0</v>
      </c>
      <c r="K82" s="222">
        <v>58.33</v>
      </c>
      <c r="L82" s="53">
        <v>73.0</v>
      </c>
      <c r="M82" s="279">
        <v>4.05</v>
      </c>
      <c r="N82" s="53">
        <v>68.0</v>
      </c>
      <c r="O82" s="90">
        <v>20.09</v>
      </c>
      <c r="P82" s="53">
        <v>67.0</v>
      </c>
      <c r="Q82" s="365">
        <v>35.86</v>
      </c>
    </row>
    <row r="83">
      <c r="A83" s="47" t="s">
        <v>162</v>
      </c>
      <c r="B83" s="77" t="s">
        <v>645</v>
      </c>
      <c r="C83" s="78" t="s">
        <v>766</v>
      </c>
      <c r="D83" s="79" t="s">
        <v>1027</v>
      </c>
      <c r="E83" s="150">
        <v>12700.0</v>
      </c>
      <c r="F83" s="115">
        <v>6600.0</v>
      </c>
      <c r="G83" s="164">
        <v>82.79</v>
      </c>
      <c r="H83" s="53">
        <v>66.0</v>
      </c>
      <c r="I83" s="193">
        <v>-0.109</v>
      </c>
      <c r="J83" s="53">
        <v>77.0</v>
      </c>
      <c r="K83" s="366">
        <v>62.57</v>
      </c>
      <c r="L83" s="53">
        <v>25.0</v>
      </c>
      <c r="M83" s="265">
        <v>4.08</v>
      </c>
      <c r="N83" s="53">
        <v>91.0</v>
      </c>
      <c r="O83" s="233">
        <v>17.76</v>
      </c>
      <c r="P83" s="53">
        <v>103.0</v>
      </c>
      <c r="Q83" s="367">
        <v>34.41</v>
      </c>
    </row>
    <row r="84">
      <c r="A84" s="47" t="s">
        <v>312</v>
      </c>
      <c r="B84" s="66" t="s">
        <v>553</v>
      </c>
      <c r="C84" s="66" t="s">
        <v>553</v>
      </c>
      <c r="D84" s="67" t="s">
        <v>553</v>
      </c>
      <c r="E84" s="359">
        <v>11600.0</v>
      </c>
      <c r="F84" s="310">
        <v>6300.0</v>
      </c>
      <c r="G84" s="64">
        <v>84.38</v>
      </c>
      <c r="H84" s="53">
        <v>35.0</v>
      </c>
      <c r="I84" s="368">
        <v>0.18</v>
      </c>
      <c r="J84" s="53">
        <v>49.0</v>
      </c>
      <c r="K84" s="369">
        <v>55.16</v>
      </c>
      <c r="L84" s="53">
        <v>103.0</v>
      </c>
      <c r="M84" s="370">
        <v>4.1</v>
      </c>
      <c r="N84" s="53">
        <v>105.0</v>
      </c>
      <c r="O84" s="251">
        <v>19.66</v>
      </c>
      <c r="P84" s="53">
        <v>77.0</v>
      </c>
      <c r="Q84" s="371">
        <v>33.15</v>
      </c>
    </row>
    <row r="85">
      <c r="A85" s="47" t="s">
        <v>86</v>
      </c>
      <c r="B85" s="48" t="s">
        <v>648</v>
      </c>
      <c r="C85" s="48" t="s">
        <v>737</v>
      </c>
      <c r="D85" s="49" t="s">
        <v>652</v>
      </c>
      <c r="E85" s="157">
        <v>12800.0</v>
      </c>
      <c r="F85" s="115">
        <v>6600.0</v>
      </c>
      <c r="G85" s="159">
        <v>83.05</v>
      </c>
      <c r="H85" s="53">
        <v>60.0</v>
      </c>
      <c r="I85" s="372">
        <v>-0.416</v>
      </c>
      <c r="J85" s="53">
        <v>101.0</v>
      </c>
      <c r="K85" s="186">
        <v>58.62</v>
      </c>
      <c r="L85" s="53">
        <v>68.0</v>
      </c>
      <c r="M85" s="279">
        <v>4.05</v>
      </c>
      <c r="N85" s="53">
        <v>68.0</v>
      </c>
      <c r="O85" s="201">
        <v>19.7</v>
      </c>
      <c r="P85" s="53">
        <v>73.0</v>
      </c>
      <c r="Q85" s="371">
        <v>32.96</v>
      </c>
    </row>
    <row r="86">
      <c r="A86" s="47" t="s">
        <v>538</v>
      </c>
      <c r="B86" s="78" t="s">
        <v>711</v>
      </c>
      <c r="C86" s="78" t="s">
        <v>712</v>
      </c>
      <c r="D86" s="79">
        <v>72.0</v>
      </c>
      <c r="E86" s="69">
        <v>13300.0</v>
      </c>
      <c r="F86" s="151">
        <v>6400.0</v>
      </c>
      <c r="G86" s="172">
        <v>81.29</v>
      </c>
      <c r="H86" s="53">
        <v>79.0</v>
      </c>
      <c r="I86" s="235">
        <v>0.163</v>
      </c>
      <c r="J86" s="53">
        <v>50.0</v>
      </c>
      <c r="K86" s="225">
        <v>59.02</v>
      </c>
      <c r="L86" s="53">
        <v>65.0</v>
      </c>
      <c r="M86" s="321">
        <v>4.09</v>
      </c>
      <c r="N86" s="53">
        <v>102.0</v>
      </c>
      <c r="O86" s="251">
        <v>19.68</v>
      </c>
      <c r="P86" s="53">
        <v>76.0</v>
      </c>
      <c r="Q86" s="373">
        <v>32.6</v>
      </c>
    </row>
    <row r="87">
      <c r="A87" s="47" t="s">
        <v>537</v>
      </c>
      <c r="B87" s="66" t="s">
        <v>553</v>
      </c>
      <c r="C87" s="66" t="s">
        <v>553</v>
      </c>
      <c r="D87" s="67" t="s">
        <v>553</v>
      </c>
      <c r="E87" s="359">
        <v>11600.0</v>
      </c>
      <c r="F87" s="243">
        <v>6800.0</v>
      </c>
      <c r="G87" s="289">
        <v>82.41</v>
      </c>
      <c r="H87" s="53">
        <v>69.0</v>
      </c>
      <c r="I87" s="201">
        <v>0.007</v>
      </c>
      <c r="J87" s="53">
        <v>67.0</v>
      </c>
      <c r="K87" s="348">
        <v>60.12</v>
      </c>
      <c r="L87" s="53">
        <v>49.0</v>
      </c>
      <c r="M87" s="325">
        <v>4.07</v>
      </c>
      <c r="N87" s="53">
        <v>81.0</v>
      </c>
      <c r="O87" s="374">
        <v>16.46</v>
      </c>
      <c r="P87" s="53">
        <v>108.0</v>
      </c>
      <c r="Q87" s="375">
        <v>32.24</v>
      </c>
    </row>
    <row r="88">
      <c r="A88" s="47" t="s">
        <v>1042</v>
      </c>
      <c r="B88" s="77" t="s">
        <v>645</v>
      </c>
      <c r="C88" s="77" t="s">
        <v>736</v>
      </c>
      <c r="D88" s="106" t="s">
        <v>822</v>
      </c>
      <c r="E88" s="376">
        <v>11700.0</v>
      </c>
      <c r="F88" s="192">
        <v>7000.0</v>
      </c>
      <c r="G88" s="377">
        <v>78.74</v>
      </c>
      <c r="H88" s="53">
        <v>102.0</v>
      </c>
      <c r="I88" s="378">
        <v>-0.737</v>
      </c>
      <c r="J88" s="53">
        <v>109.0</v>
      </c>
      <c r="K88" s="269">
        <v>55.95</v>
      </c>
      <c r="L88" s="53">
        <v>98.0</v>
      </c>
      <c r="M88" s="274">
        <v>4.04</v>
      </c>
      <c r="N88" s="53">
        <v>56.0</v>
      </c>
      <c r="O88" s="104">
        <v>23.09</v>
      </c>
      <c r="P88" s="53">
        <v>12.0</v>
      </c>
      <c r="Q88" s="379">
        <v>31.7</v>
      </c>
    </row>
    <row r="89">
      <c r="A89" s="47" t="s">
        <v>150</v>
      </c>
      <c r="B89" s="77" t="s">
        <v>938</v>
      </c>
      <c r="C89" s="77" t="s">
        <v>822</v>
      </c>
      <c r="D89" s="79" t="s">
        <v>712</v>
      </c>
      <c r="E89" s="380">
        <v>14100.0</v>
      </c>
      <c r="F89" s="183">
        <v>7200.0</v>
      </c>
      <c r="G89" s="225">
        <v>82.63</v>
      </c>
      <c r="H89" s="53">
        <v>67.0</v>
      </c>
      <c r="I89" s="172">
        <v>-0.037</v>
      </c>
      <c r="J89" s="53">
        <v>71.0</v>
      </c>
      <c r="K89" s="251">
        <v>58.1</v>
      </c>
      <c r="L89" s="53">
        <v>79.0</v>
      </c>
      <c r="M89" s="325">
        <v>4.07</v>
      </c>
      <c r="N89" s="53">
        <v>81.0</v>
      </c>
      <c r="O89" s="172">
        <v>19.44</v>
      </c>
      <c r="P89" s="53">
        <v>81.0</v>
      </c>
      <c r="Q89" s="379">
        <v>31.33</v>
      </c>
    </row>
    <row r="90">
      <c r="A90" s="47" t="s">
        <v>462</v>
      </c>
      <c r="B90" s="77" t="s">
        <v>645</v>
      </c>
      <c r="C90" s="78" t="s">
        <v>646</v>
      </c>
      <c r="D90" s="106" t="s">
        <v>1022</v>
      </c>
      <c r="E90" s="232">
        <v>12200.0</v>
      </c>
      <c r="F90" s="224">
        <v>6500.0</v>
      </c>
      <c r="G90" s="164">
        <v>82.87</v>
      </c>
      <c r="H90" s="53">
        <v>64.0</v>
      </c>
      <c r="I90" s="323">
        <v>-0.155</v>
      </c>
      <c r="J90" s="53">
        <v>81.0</v>
      </c>
      <c r="K90" s="317">
        <v>56.43</v>
      </c>
      <c r="L90" s="53">
        <v>92.0</v>
      </c>
      <c r="M90" s="274">
        <v>4.04</v>
      </c>
      <c r="N90" s="53">
        <v>56.0</v>
      </c>
      <c r="O90" s="257">
        <v>19.27</v>
      </c>
      <c r="P90" s="53">
        <v>86.0</v>
      </c>
      <c r="Q90" s="379">
        <v>31.33</v>
      </c>
    </row>
    <row r="91">
      <c r="A91" s="47" t="s">
        <v>369</v>
      </c>
      <c r="B91" s="77" t="s">
        <v>734</v>
      </c>
      <c r="C91" s="48" t="s">
        <v>1032</v>
      </c>
      <c r="D91" s="49" t="s">
        <v>737</v>
      </c>
      <c r="E91" s="157">
        <v>12800.0</v>
      </c>
      <c r="F91" s="146">
        <v>6700.0</v>
      </c>
      <c r="G91" s="201">
        <v>81.83</v>
      </c>
      <c r="H91" s="53">
        <v>73.0</v>
      </c>
      <c r="I91" s="381">
        <v>-0.636</v>
      </c>
      <c r="J91" s="53">
        <v>106.0</v>
      </c>
      <c r="K91" s="193">
        <v>56.84</v>
      </c>
      <c r="L91" s="53">
        <v>88.0</v>
      </c>
      <c r="M91" s="325">
        <v>4.07</v>
      </c>
      <c r="N91" s="53">
        <v>81.0</v>
      </c>
      <c r="O91" s="382">
        <v>21.72</v>
      </c>
      <c r="P91" s="53">
        <v>34.0</v>
      </c>
      <c r="Q91" s="383">
        <v>30.79</v>
      </c>
    </row>
    <row r="92">
      <c r="A92" s="47" t="s">
        <v>55</v>
      </c>
      <c r="B92" s="78" t="s">
        <v>711</v>
      </c>
      <c r="C92" s="77" t="s">
        <v>654</v>
      </c>
      <c r="D92" s="49" t="s">
        <v>652</v>
      </c>
      <c r="E92" s="137">
        <v>13600.0</v>
      </c>
      <c r="F92" s="69">
        <v>7400.0</v>
      </c>
      <c r="G92" s="384">
        <v>80.93</v>
      </c>
      <c r="H92" s="53">
        <v>84.0</v>
      </c>
      <c r="I92" s="261">
        <v>-0.12</v>
      </c>
      <c r="J92" s="53">
        <v>78.0</v>
      </c>
      <c r="K92" s="222">
        <v>58.4</v>
      </c>
      <c r="L92" s="53">
        <v>72.0</v>
      </c>
      <c r="M92" s="265">
        <v>4.08</v>
      </c>
      <c r="N92" s="53">
        <v>91.0</v>
      </c>
      <c r="O92" s="111">
        <v>20.42</v>
      </c>
      <c r="P92" s="53">
        <v>60.0</v>
      </c>
      <c r="Q92" s="385">
        <v>30.25</v>
      </c>
    </row>
    <row r="93">
      <c r="A93" s="47" t="s">
        <v>253</v>
      </c>
      <c r="B93" s="66" t="s">
        <v>553</v>
      </c>
      <c r="C93" s="66" t="s">
        <v>553</v>
      </c>
      <c r="D93" s="67" t="s">
        <v>553</v>
      </c>
      <c r="E93" s="146">
        <v>12100.0</v>
      </c>
      <c r="F93" s="224">
        <v>6500.0</v>
      </c>
      <c r="G93" s="317">
        <v>80.13</v>
      </c>
      <c r="H93" s="53">
        <v>90.0</v>
      </c>
      <c r="I93" s="300">
        <v>0.074</v>
      </c>
      <c r="J93" s="53">
        <v>61.0</v>
      </c>
      <c r="K93" s="294">
        <v>57.14</v>
      </c>
      <c r="L93" s="53">
        <v>86.0</v>
      </c>
      <c r="M93" s="315">
        <v>4.06</v>
      </c>
      <c r="N93" s="53">
        <v>74.0</v>
      </c>
      <c r="O93" s="251">
        <v>19.63</v>
      </c>
      <c r="P93" s="53">
        <v>79.0</v>
      </c>
      <c r="Q93" s="386">
        <v>29.34</v>
      </c>
    </row>
    <row r="94">
      <c r="A94" s="47" t="s">
        <v>388</v>
      </c>
      <c r="B94" s="48" t="s">
        <v>648</v>
      </c>
      <c r="C94" s="48" t="s">
        <v>737</v>
      </c>
      <c r="D94" s="49" t="s">
        <v>737</v>
      </c>
      <c r="E94" s="146">
        <v>12100.0</v>
      </c>
      <c r="F94" s="146">
        <v>6700.0</v>
      </c>
      <c r="G94" s="207">
        <v>79.09</v>
      </c>
      <c r="H94" s="53">
        <v>98.0</v>
      </c>
      <c r="I94" s="347">
        <v>0.138</v>
      </c>
      <c r="J94" s="53">
        <v>53.0</v>
      </c>
      <c r="K94" s="387">
        <v>53.23</v>
      </c>
      <c r="L94" s="53">
        <v>104.0</v>
      </c>
      <c r="M94" s="325">
        <v>4.07</v>
      </c>
      <c r="N94" s="53">
        <v>81.0</v>
      </c>
      <c r="O94" s="111">
        <v>20.46</v>
      </c>
      <c r="P94" s="53">
        <v>58.0</v>
      </c>
      <c r="Q94" s="388">
        <v>28.62</v>
      </c>
    </row>
    <row r="95">
      <c r="A95" s="47" t="s">
        <v>1043</v>
      </c>
      <c r="B95" s="66" t="s">
        <v>553</v>
      </c>
      <c r="C95" s="66" t="s">
        <v>553</v>
      </c>
      <c r="D95" s="67" t="s">
        <v>553</v>
      </c>
      <c r="E95" s="277">
        <v>11900.0</v>
      </c>
      <c r="F95" s="151">
        <v>6400.0</v>
      </c>
      <c r="G95" s="347">
        <v>83.42</v>
      </c>
      <c r="H95" s="53">
        <v>53.0</v>
      </c>
      <c r="I95" s="333">
        <v>0.134</v>
      </c>
      <c r="J95" s="53">
        <v>54.0</v>
      </c>
      <c r="K95" s="323">
        <v>56.36</v>
      </c>
      <c r="L95" s="53">
        <v>94.0</v>
      </c>
      <c r="M95" s="265">
        <v>4.08</v>
      </c>
      <c r="N95" s="53">
        <v>91.0</v>
      </c>
      <c r="O95" s="356">
        <v>17.24</v>
      </c>
      <c r="P95" s="53">
        <v>106.0</v>
      </c>
      <c r="Q95" s="389">
        <v>27.89</v>
      </c>
    </row>
    <row r="96">
      <c r="A96" s="47" t="s">
        <v>324</v>
      </c>
      <c r="B96" s="77" t="s">
        <v>968</v>
      </c>
      <c r="C96" s="77" t="s">
        <v>654</v>
      </c>
      <c r="D96" s="49" t="s">
        <v>652</v>
      </c>
      <c r="E96" s="150">
        <v>12700.0</v>
      </c>
      <c r="F96" s="183">
        <v>7200.0</v>
      </c>
      <c r="G96" s="90">
        <v>82.56</v>
      </c>
      <c r="H96" s="53">
        <v>68.0</v>
      </c>
      <c r="I96" s="360">
        <v>-0.349</v>
      </c>
      <c r="J96" s="53">
        <v>95.0</v>
      </c>
      <c r="K96" s="159">
        <v>59.38</v>
      </c>
      <c r="L96" s="53">
        <v>62.0</v>
      </c>
      <c r="M96" s="265">
        <v>4.08</v>
      </c>
      <c r="N96" s="53">
        <v>91.0</v>
      </c>
      <c r="O96" s="287">
        <v>19.34</v>
      </c>
      <c r="P96" s="53">
        <v>83.0</v>
      </c>
      <c r="Q96" s="389">
        <v>27.71</v>
      </c>
    </row>
    <row r="97">
      <c r="A97" s="47" t="s">
        <v>201</v>
      </c>
      <c r="B97" s="77" t="s">
        <v>645</v>
      </c>
      <c r="C97" s="78" t="s">
        <v>711</v>
      </c>
      <c r="D97" s="79" t="s">
        <v>1025</v>
      </c>
      <c r="E97" s="232">
        <v>12200.0</v>
      </c>
      <c r="F97" s="310">
        <v>6300.0</v>
      </c>
      <c r="G97" s="387">
        <v>77.04</v>
      </c>
      <c r="H97" s="53">
        <v>108.0</v>
      </c>
      <c r="I97" s="289">
        <v>0.038</v>
      </c>
      <c r="J97" s="53">
        <v>64.0</v>
      </c>
      <c r="K97" s="323">
        <v>56.35</v>
      </c>
      <c r="L97" s="53">
        <v>95.0</v>
      </c>
      <c r="M97" s="315">
        <v>4.06</v>
      </c>
      <c r="N97" s="53">
        <v>74.0</v>
      </c>
      <c r="O97" s="222">
        <v>19.82</v>
      </c>
      <c r="P97" s="53">
        <v>70.0</v>
      </c>
      <c r="Q97" s="390">
        <v>25.54</v>
      </c>
    </row>
    <row r="98">
      <c r="A98" s="47" t="s">
        <v>1044</v>
      </c>
      <c r="B98" s="77" t="s">
        <v>938</v>
      </c>
      <c r="C98" s="78" t="s">
        <v>1040</v>
      </c>
      <c r="D98" s="79">
        <v>69.0</v>
      </c>
      <c r="E98" s="376">
        <v>11700.0</v>
      </c>
      <c r="F98" s="310">
        <v>6300.0</v>
      </c>
      <c r="G98" s="384">
        <v>80.9</v>
      </c>
      <c r="H98" s="53">
        <v>85.0</v>
      </c>
      <c r="I98" s="354">
        <v>-0.363</v>
      </c>
      <c r="J98" s="53">
        <v>97.0</v>
      </c>
      <c r="K98" s="391">
        <v>58.48</v>
      </c>
      <c r="L98" s="53">
        <v>71.0</v>
      </c>
      <c r="M98" s="325">
        <v>4.07</v>
      </c>
      <c r="N98" s="53">
        <v>81.0</v>
      </c>
      <c r="O98" s="172">
        <v>19.51</v>
      </c>
      <c r="P98" s="53">
        <v>80.0</v>
      </c>
      <c r="Q98" s="392">
        <v>24.99</v>
      </c>
    </row>
    <row r="99">
      <c r="A99" s="47" t="s">
        <v>525</v>
      </c>
      <c r="B99" s="77" t="s">
        <v>968</v>
      </c>
      <c r="C99" s="77" t="s">
        <v>736</v>
      </c>
      <c r="D99" s="106" t="s">
        <v>655</v>
      </c>
      <c r="E99" s="343">
        <v>13200.0</v>
      </c>
      <c r="F99" s="227">
        <v>7300.0</v>
      </c>
      <c r="G99" s="233">
        <v>78.13</v>
      </c>
      <c r="H99" s="53">
        <v>104.0</v>
      </c>
      <c r="I99" s="323">
        <v>-0.156</v>
      </c>
      <c r="J99" s="53">
        <v>82.0</v>
      </c>
      <c r="K99" s="149">
        <v>59.74</v>
      </c>
      <c r="L99" s="53">
        <v>53.0</v>
      </c>
      <c r="M99" s="265">
        <v>4.08</v>
      </c>
      <c r="N99" s="53">
        <v>91.0</v>
      </c>
      <c r="O99" s="257">
        <v>19.32</v>
      </c>
      <c r="P99" s="53">
        <v>85.0</v>
      </c>
      <c r="Q99" s="392">
        <v>24.81</v>
      </c>
    </row>
    <row r="100">
      <c r="A100" s="47" t="s">
        <v>569</v>
      </c>
      <c r="B100" s="78" t="s">
        <v>1027</v>
      </c>
      <c r="C100" s="78" t="s">
        <v>766</v>
      </c>
      <c r="D100" s="79" t="s">
        <v>1025</v>
      </c>
      <c r="E100" s="393">
        <v>11800.0</v>
      </c>
      <c r="F100" s="224">
        <v>6500.0</v>
      </c>
      <c r="G100" s="329">
        <v>81.55</v>
      </c>
      <c r="H100" s="53">
        <v>75.0</v>
      </c>
      <c r="I100" s="130">
        <v>0.211</v>
      </c>
      <c r="J100" s="53">
        <v>47.0</v>
      </c>
      <c r="K100" s="269">
        <v>55.97</v>
      </c>
      <c r="L100" s="53">
        <v>97.0</v>
      </c>
      <c r="M100" s="370">
        <v>4.1</v>
      </c>
      <c r="N100" s="53">
        <v>105.0</v>
      </c>
      <c r="O100" s="217">
        <v>18.43</v>
      </c>
      <c r="P100" s="53">
        <v>96.0</v>
      </c>
      <c r="Q100" s="394">
        <v>23.91</v>
      </c>
    </row>
    <row r="101">
      <c r="A101" s="47" t="s">
        <v>1045</v>
      </c>
      <c r="B101" s="66" t="s">
        <v>553</v>
      </c>
      <c r="C101" s="66" t="s">
        <v>553</v>
      </c>
      <c r="D101" s="67" t="s">
        <v>553</v>
      </c>
      <c r="E101" s="224">
        <v>11400.0</v>
      </c>
      <c r="F101" s="243">
        <v>6800.0</v>
      </c>
      <c r="G101" s="261">
        <v>80.39</v>
      </c>
      <c r="H101" s="53">
        <v>89.0</v>
      </c>
      <c r="I101" s="307">
        <v>-0.173</v>
      </c>
      <c r="J101" s="53">
        <v>83.0</v>
      </c>
      <c r="K101" s="201">
        <v>58.25</v>
      </c>
      <c r="L101" s="53">
        <v>77.0</v>
      </c>
      <c r="M101" s="325">
        <v>4.07</v>
      </c>
      <c r="N101" s="53">
        <v>81.0</v>
      </c>
      <c r="O101" s="193">
        <v>19.05</v>
      </c>
      <c r="P101" s="53">
        <v>90.0</v>
      </c>
      <c r="Q101" s="394">
        <v>23.91</v>
      </c>
    </row>
    <row r="102">
      <c r="A102" s="47" t="s">
        <v>614</v>
      </c>
      <c r="B102" s="66" t="s">
        <v>553</v>
      </c>
      <c r="C102" s="66" t="s">
        <v>553</v>
      </c>
      <c r="D102" s="67" t="s">
        <v>553</v>
      </c>
      <c r="E102" s="393">
        <v>11800.0</v>
      </c>
      <c r="F102" s="151">
        <v>6400.0</v>
      </c>
      <c r="G102" s="239">
        <v>79.53</v>
      </c>
      <c r="H102" s="53">
        <v>94.0</v>
      </c>
      <c r="I102" s="395">
        <v>-0.359</v>
      </c>
      <c r="J102" s="53">
        <v>96.0</v>
      </c>
      <c r="K102" s="149">
        <v>59.73</v>
      </c>
      <c r="L102" s="53">
        <v>54.0</v>
      </c>
      <c r="M102" s="325">
        <v>4.07</v>
      </c>
      <c r="N102" s="53">
        <v>81.0</v>
      </c>
      <c r="O102" s="211">
        <v>18.28</v>
      </c>
      <c r="P102" s="53">
        <v>100.0</v>
      </c>
      <c r="Q102" s="396">
        <v>23.0</v>
      </c>
    </row>
    <row r="103">
      <c r="A103" s="47" t="s">
        <v>1046</v>
      </c>
      <c r="B103" s="77" t="s">
        <v>734</v>
      </c>
      <c r="C103" s="78" t="s">
        <v>711</v>
      </c>
      <c r="D103" s="79" t="s">
        <v>767</v>
      </c>
      <c r="E103" s="397">
        <v>11100.0</v>
      </c>
      <c r="F103" s="115">
        <v>6600.0</v>
      </c>
      <c r="G103" s="377">
        <v>78.77</v>
      </c>
      <c r="H103" s="53">
        <v>101.0</v>
      </c>
      <c r="I103" s="217">
        <v>-0.203</v>
      </c>
      <c r="J103" s="53">
        <v>89.0</v>
      </c>
      <c r="K103" s="282">
        <v>53.09</v>
      </c>
      <c r="L103" s="53">
        <v>105.0</v>
      </c>
      <c r="M103" s="265">
        <v>4.08</v>
      </c>
      <c r="N103" s="53">
        <v>91.0</v>
      </c>
      <c r="O103" s="203">
        <v>21.41</v>
      </c>
      <c r="P103" s="53">
        <v>42.0</v>
      </c>
      <c r="Q103" s="398">
        <v>22.46</v>
      </c>
    </row>
    <row r="104">
      <c r="A104" s="47" t="s">
        <v>367</v>
      </c>
      <c r="B104" s="66" t="s">
        <v>553</v>
      </c>
      <c r="C104" s="66" t="s">
        <v>553</v>
      </c>
      <c r="D104" s="67" t="s">
        <v>553</v>
      </c>
      <c r="E104" s="150">
        <v>12700.0</v>
      </c>
      <c r="F104" s="224">
        <v>6500.0</v>
      </c>
      <c r="G104" s="318">
        <v>79.93</v>
      </c>
      <c r="H104" s="53">
        <v>92.0</v>
      </c>
      <c r="I104" s="399">
        <v>-0.288</v>
      </c>
      <c r="J104" s="53">
        <v>91.0</v>
      </c>
      <c r="K104" s="374">
        <v>52.02</v>
      </c>
      <c r="L104" s="53">
        <v>109.0</v>
      </c>
      <c r="M104" s="274">
        <v>4.04</v>
      </c>
      <c r="N104" s="53">
        <v>56.0</v>
      </c>
      <c r="O104" s="261">
        <v>18.89</v>
      </c>
      <c r="P104" s="53">
        <v>91.0</v>
      </c>
      <c r="Q104" s="400">
        <v>20.46</v>
      </c>
    </row>
    <row r="105">
      <c r="A105" s="47" t="s">
        <v>133</v>
      </c>
      <c r="B105" s="78" t="s">
        <v>711</v>
      </c>
      <c r="C105" s="77" t="s">
        <v>654</v>
      </c>
      <c r="D105" s="49" t="s">
        <v>737</v>
      </c>
      <c r="E105" s="376">
        <v>11700.0</v>
      </c>
      <c r="F105" s="115">
        <v>6600.0</v>
      </c>
      <c r="G105" s="335">
        <v>78.1</v>
      </c>
      <c r="H105" s="53">
        <v>105.0</v>
      </c>
      <c r="I105" s="172">
        <v>-0.045</v>
      </c>
      <c r="J105" s="53">
        <v>72.0</v>
      </c>
      <c r="K105" s="172">
        <v>57.67</v>
      </c>
      <c r="L105" s="53">
        <v>82.0</v>
      </c>
      <c r="M105" s="265">
        <v>4.08</v>
      </c>
      <c r="N105" s="53">
        <v>91.0</v>
      </c>
      <c r="O105" s="401">
        <v>18.25</v>
      </c>
      <c r="P105" s="53">
        <v>101.0</v>
      </c>
      <c r="Q105" s="402">
        <v>18.29</v>
      </c>
    </row>
    <row r="106">
      <c r="A106" s="47" t="s">
        <v>210</v>
      </c>
      <c r="B106" s="66" t="s">
        <v>553</v>
      </c>
      <c r="C106" s="66" t="s">
        <v>553</v>
      </c>
      <c r="D106" s="67" t="s">
        <v>553</v>
      </c>
      <c r="E106" s="150">
        <v>12700.0</v>
      </c>
      <c r="F106" s="161">
        <v>7100.0</v>
      </c>
      <c r="G106" s="172">
        <v>81.43</v>
      </c>
      <c r="H106" s="53">
        <v>76.0</v>
      </c>
      <c r="I106" s="403">
        <v>-0.475</v>
      </c>
      <c r="J106" s="53">
        <v>103.0</v>
      </c>
      <c r="K106" s="317">
        <v>56.49</v>
      </c>
      <c r="L106" s="53">
        <v>90.0</v>
      </c>
      <c r="M106" s="265">
        <v>4.08</v>
      </c>
      <c r="N106" s="53">
        <v>91.0</v>
      </c>
      <c r="O106" s="323">
        <v>18.75</v>
      </c>
      <c r="P106" s="53">
        <v>92.0</v>
      </c>
      <c r="Q106" s="404">
        <v>18.11</v>
      </c>
    </row>
    <row r="107">
      <c r="A107" s="47" t="s">
        <v>277</v>
      </c>
      <c r="B107" s="66" t="s">
        <v>553</v>
      </c>
      <c r="C107" s="66" t="s">
        <v>553</v>
      </c>
      <c r="D107" s="67" t="s">
        <v>553</v>
      </c>
      <c r="E107" s="405">
        <v>10900.0</v>
      </c>
      <c r="F107" s="310">
        <v>6300.0</v>
      </c>
      <c r="G107" s="239">
        <v>79.48</v>
      </c>
      <c r="H107" s="53">
        <v>95.0</v>
      </c>
      <c r="I107" s="387">
        <v>-0.399</v>
      </c>
      <c r="J107" s="53">
        <v>99.0</v>
      </c>
      <c r="K107" s="149">
        <v>59.71</v>
      </c>
      <c r="L107" s="53">
        <v>55.0</v>
      </c>
      <c r="M107" s="321">
        <v>4.09</v>
      </c>
      <c r="N107" s="53">
        <v>102.0</v>
      </c>
      <c r="O107" s="335">
        <v>17.69</v>
      </c>
      <c r="P107" s="53">
        <v>104.0</v>
      </c>
      <c r="Q107" s="406">
        <v>17.56</v>
      </c>
    </row>
    <row r="108">
      <c r="A108" s="47" t="s">
        <v>591</v>
      </c>
      <c r="B108" s="77" t="s">
        <v>938</v>
      </c>
      <c r="C108" s="77" t="s">
        <v>767</v>
      </c>
      <c r="D108" s="106" t="s">
        <v>822</v>
      </c>
      <c r="E108" s="397">
        <v>11100.0</v>
      </c>
      <c r="F108" s="151">
        <v>6400.0</v>
      </c>
      <c r="G108" s="240">
        <v>80.75</v>
      </c>
      <c r="H108" s="53">
        <v>86.0</v>
      </c>
      <c r="I108" s="329">
        <v>-0.025</v>
      </c>
      <c r="J108" s="53">
        <v>70.0</v>
      </c>
      <c r="K108" s="407">
        <v>52.29</v>
      </c>
      <c r="L108" s="53">
        <v>108.0</v>
      </c>
      <c r="M108" s="408">
        <v>4.11</v>
      </c>
      <c r="N108" s="53">
        <v>107.0</v>
      </c>
      <c r="O108" s="304">
        <v>15.94</v>
      </c>
      <c r="P108" s="53">
        <v>110.0</v>
      </c>
      <c r="Q108" s="409">
        <v>12.85</v>
      </c>
    </row>
    <row r="109">
      <c r="A109" s="47" t="s">
        <v>256</v>
      </c>
      <c r="B109" s="66" t="s">
        <v>553</v>
      </c>
      <c r="C109" s="66" t="s">
        <v>553</v>
      </c>
      <c r="D109" s="67" t="s">
        <v>553</v>
      </c>
      <c r="E109" s="397">
        <v>11100.0</v>
      </c>
      <c r="F109" s="243">
        <v>6800.0</v>
      </c>
      <c r="G109" s="287">
        <v>81.18</v>
      </c>
      <c r="H109" s="53">
        <v>81.0</v>
      </c>
      <c r="I109" s="410">
        <v>-0.944</v>
      </c>
      <c r="J109" s="53">
        <v>110.0</v>
      </c>
      <c r="K109" s="411">
        <v>57.29</v>
      </c>
      <c r="L109" s="53">
        <v>84.0</v>
      </c>
      <c r="M109" s="412">
        <v>4.12</v>
      </c>
      <c r="N109" s="53">
        <v>108.0</v>
      </c>
      <c r="O109" s="374">
        <v>16.54</v>
      </c>
      <c r="P109" s="53">
        <v>107.0</v>
      </c>
      <c r="Q109" s="413">
        <v>11.22</v>
      </c>
    </row>
    <row r="110">
      <c r="A110" s="47" t="s">
        <v>375</v>
      </c>
      <c r="B110" s="66" t="s">
        <v>553</v>
      </c>
      <c r="C110" s="66" t="s">
        <v>553</v>
      </c>
      <c r="D110" s="67" t="s">
        <v>553</v>
      </c>
      <c r="E110" s="141">
        <v>15000.0</v>
      </c>
      <c r="F110" s="350">
        <v>8000.0</v>
      </c>
      <c r="G110" s="374">
        <v>75.89</v>
      </c>
      <c r="H110" s="53">
        <v>109.0</v>
      </c>
      <c r="I110" s="414">
        <v>-0.679</v>
      </c>
      <c r="J110" s="53">
        <v>107.0</v>
      </c>
      <c r="K110" s="211">
        <v>55.49</v>
      </c>
      <c r="L110" s="53">
        <v>102.0</v>
      </c>
      <c r="M110" s="415">
        <v>4.17</v>
      </c>
      <c r="N110" s="53">
        <v>109.0</v>
      </c>
      <c r="O110" s="207">
        <v>18.18</v>
      </c>
      <c r="P110" s="53">
        <v>102.0</v>
      </c>
      <c r="Q110" s="416">
        <v>4.16</v>
      </c>
    </row>
    <row r="111">
      <c r="A111" s="47" t="s">
        <v>316</v>
      </c>
      <c r="B111" s="66" t="s">
        <v>553</v>
      </c>
      <c r="C111" s="66" t="s">
        <v>553</v>
      </c>
      <c r="D111" s="67" t="s">
        <v>553</v>
      </c>
      <c r="E111" s="417">
        <v>10800.0</v>
      </c>
      <c r="F111" s="310">
        <v>6300.0</v>
      </c>
      <c r="G111" s="418">
        <v>68.94</v>
      </c>
      <c r="H111" s="53">
        <v>111.0</v>
      </c>
      <c r="I111" s="419">
        <v>-0.715</v>
      </c>
      <c r="J111" s="53">
        <v>108.0</v>
      </c>
      <c r="K111" s="420">
        <v>44.19</v>
      </c>
      <c r="L111" s="53">
        <v>111.0</v>
      </c>
      <c r="M111" s="421">
        <v>4.27</v>
      </c>
      <c r="N111" s="53">
        <v>111.0</v>
      </c>
      <c r="O111" s="323">
        <v>18.75</v>
      </c>
      <c r="P111" s="53">
        <v>92.0</v>
      </c>
      <c r="Q111" s="422">
        <v>3.43</v>
      </c>
    </row>
    <row r="112">
      <c r="A112" s="47" t="s">
        <v>319</v>
      </c>
      <c r="B112" s="66" t="s">
        <v>553</v>
      </c>
      <c r="C112" s="66" t="s">
        <v>553</v>
      </c>
      <c r="D112" s="67" t="s">
        <v>553</v>
      </c>
      <c r="E112" s="310">
        <v>10700.0</v>
      </c>
      <c r="F112" s="310">
        <v>6300.0</v>
      </c>
      <c r="G112" s="418">
        <v>69.06</v>
      </c>
      <c r="H112" s="53">
        <v>110.0</v>
      </c>
      <c r="I112" s="420">
        <v>-1.11</v>
      </c>
      <c r="J112" s="53">
        <v>111.0</v>
      </c>
      <c r="K112" s="312">
        <v>52.58</v>
      </c>
      <c r="L112" s="53">
        <v>107.0</v>
      </c>
      <c r="M112" s="423">
        <v>4.24</v>
      </c>
      <c r="N112" s="53">
        <v>110.0</v>
      </c>
      <c r="O112" s="420">
        <v>12.39</v>
      </c>
      <c r="P112" s="53">
        <v>111.0</v>
      </c>
      <c r="Q112" s="421">
        <v>0.53</v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00"/>
  </sheetPr>
  <sheetViews>
    <sheetView workbookViewId="0"/>
  </sheetViews>
  <sheetFormatPr customHeight="1" defaultColWidth="14.43" defaultRowHeight="15.75"/>
  <cols>
    <col customWidth="1" min="1" max="1" width="9.0"/>
    <col customWidth="1" min="2" max="2" width="21.86"/>
    <col customWidth="1" min="3" max="3" width="7.57"/>
    <col customWidth="1" min="4" max="4" width="24.43"/>
    <col customWidth="1" min="5" max="5" width="20.71"/>
    <col customWidth="1" min="6" max="6" width="13.29"/>
  </cols>
  <sheetData>
    <row r="1">
      <c r="A1" s="3" t="s">
        <v>637</v>
      </c>
      <c r="B1" s="3" t="s">
        <v>1</v>
      </c>
      <c r="C1" s="3" t="s">
        <v>2</v>
      </c>
      <c r="D1" s="3" t="s">
        <v>638</v>
      </c>
      <c r="E1" s="3" t="s">
        <v>639</v>
      </c>
      <c r="F1" s="3" t="s">
        <v>640</v>
      </c>
    </row>
    <row r="2">
      <c r="A2" s="11" t="s">
        <v>641</v>
      </c>
      <c r="B2" s="11" t="s">
        <v>121</v>
      </c>
      <c r="C2" s="11">
        <v>12000.0</v>
      </c>
      <c r="D2" s="11" t="s">
        <v>642</v>
      </c>
      <c r="E2" s="11">
        <v>85.455</v>
      </c>
      <c r="F2" s="11" t="s">
        <v>643</v>
      </c>
    </row>
    <row r="3">
      <c r="A3" s="11" t="s">
        <v>641</v>
      </c>
      <c r="B3" s="11" t="s">
        <v>57</v>
      </c>
      <c r="C3" s="11">
        <v>11100.0</v>
      </c>
      <c r="D3" s="11" t="s">
        <v>642</v>
      </c>
      <c r="E3" s="11">
        <v>84.05</v>
      </c>
      <c r="F3" s="11" t="s">
        <v>643</v>
      </c>
    </row>
    <row r="4">
      <c r="A4" s="11" t="s">
        <v>641</v>
      </c>
      <c r="B4" s="11" t="s">
        <v>107</v>
      </c>
      <c r="C4" s="11">
        <v>11000.0</v>
      </c>
      <c r="D4" s="11" t="s">
        <v>642</v>
      </c>
      <c r="E4" s="11">
        <v>81.25</v>
      </c>
      <c r="F4" s="11" t="s">
        <v>643</v>
      </c>
    </row>
    <row r="5">
      <c r="A5" s="11" t="s">
        <v>641</v>
      </c>
      <c r="B5" s="11" t="s">
        <v>265</v>
      </c>
      <c r="C5" s="11">
        <v>10300.0</v>
      </c>
      <c r="D5" s="11" t="s">
        <v>642</v>
      </c>
      <c r="E5" s="11">
        <v>72.313</v>
      </c>
      <c r="F5" s="11" t="s">
        <v>643</v>
      </c>
    </row>
    <row r="6">
      <c r="A6" s="11" t="s">
        <v>641</v>
      </c>
      <c r="B6" s="11" t="s">
        <v>24</v>
      </c>
      <c r="C6" s="11">
        <v>10000.0</v>
      </c>
      <c r="D6" s="11" t="s">
        <v>642</v>
      </c>
      <c r="E6" s="11">
        <v>82.9</v>
      </c>
      <c r="F6" s="11" t="s">
        <v>643</v>
      </c>
    </row>
    <row r="7">
      <c r="A7" s="11" t="s">
        <v>641</v>
      </c>
      <c r="B7" s="11" t="s">
        <v>122</v>
      </c>
      <c r="C7" s="11">
        <v>9800.0</v>
      </c>
      <c r="D7" s="11" t="s">
        <v>642</v>
      </c>
      <c r="E7" s="11">
        <v>70.063</v>
      </c>
      <c r="F7" s="11" t="s">
        <v>643</v>
      </c>
    </row>
    <row r="8">
      <c r="A8" s="11" t="s">
        <v>641</v>
      </c>
      <c r="B8" s="11" t="s">
        <v>275</v>
      </c>
      <c r="C8" s="11">
        <v>9700.0</v>
      </c>
      <c r="D8" s="11" t="s">
        <v>642</v>
      </c>
      <c r="E8" s="11">
        <v>56.955</v>
      </c>
      <c r="F8" s="11" t="s">
        <v>643</v>
      </c>
    </row>
    <row r="9">
      <c r="A9" s="11" t="s">
        <v>641</v>
      </c>
      <c r="B9" s="11" t="s">
        <v>43</v>
      </c>
      <c r="C9" s="11">
        <v>9400.0</v>
      </c>
      <c r="D9" s="11" t="s">
        <v>642</v>
      </c>
      <c r="E9" s="11">
        <v>66.0</v>
      </c>
      <c r="F9" s="11" t="s">
        <v>643</v>
      </c>
    </row>
    <row r="10">
      <c r="A10" s="11" t="s">
        <v>641</v>
      </c>
      <c r="B10" s="11" t="s">
        <v>40</v>
      </c>
      <c r="C10" s="11">
        <v>9200.0</v>
      </c>
      <c r="D10" s="11" t="s">
        <v>642</v>
      </c>
      <c r="E10" s="11">
        <v>61.767</v>
      </c>
      <c r="F10" s="11" t="s">
        <v>643</v>
      </c>
    </row>
    <row r="11">
      <c r="A11" s="11" t="s">
        <v>641</v>
      </c>
      <c r="B11" s="11" t="s">
        <v>141</v>
      </c>
      <c r="C11" s="11">
        <v>8900.0</v>
      </c>
      <c r="D11" s="11" t="s">
        <v>642</v>
      </c>
      <c r="E11" s="11">
        <v>83.1</v>
      </c>
      <c r="F11" s="11" t="s">
        <v>643</v>
      </c>
    </row>
    <row r="12">
      <c r="A12" s="11" t="s">
        <v>641</v>
      </c>
      <c r="B12" s="11" t="s">
        <v>157</v>
      </c>
      <c r="C12" s="11">
        <v>8700.0</v>
      </c>
      <c r="D12" s="11" t="s">
        <v>642</v>
      </c>
      <c r="E12" s="11">
        <v>68.042</v>
      </c>
      <c r="F12" s="11" t="s">
        <v>643</v>
      </c>
    </row>
    <row r="13">
      <c r="A13" s="11" t="s">
        <v>641</v>
      </c>
      <c r="B13" s="11" t="s">
        <v>209</v>
      </c>
      <c r="C13" s="11">
        <v>8600.0</v>
      </c>
      <c r="D13" s="11" t="s">
        <v>642</v>
      </c>
      <c r="E13" s="11">
        <v>57.846</v>
      </c>
      <c r="F13" s="11" t="s">
        <v>643</v>
      </c>
    </row>
    <row r="14">
      <c r="A14" s="11" t="s">
        <v>641</v>
      </c>
      <c r="B14" s="11" t="s">
        <v>39</v>
      </c>
      <c r="C14" s="11">
        <v>8500.0</v>
      </c>
      <c r="D14" s="11" t="s">
        <v>642</v>
      </c>
      <c r="E14" s="11">
        <v>60.636</v>
      </c>
      <c r="F14" s="11" t="s">
        <v>643</v>
      </c>
    </row>
    <row r="15">
      <c r="A15" s="11" t="s">
        <v>641</v>
      </c>
      <c r="B15" s="11" t="s">
        <v>208</v>
      </c>
      <c r="C15" s="11">
        <v>8300.0</v>
      </c>
      <c r="D15" s="11" t="s">
        <v>642</v>
      </c>
      <c r="E15" s="11">
        <v>66.385</v>
      </c>
      <c r="F15" s="11" t="s">
        <v>643</v>
      </c>
    </row>
    <row r="16">
      <c r="A16" s="11" t="s">
        <v>641</v>
      </c>
      <c r="B16" s="11" t="s">
        <v>321</v>
      </c>
      <c r="C16" s="11">
        <v>8200.0</v>
      </c>
      <c r="D16" s="11" t="s">
        <v>642</v>
      </c>
      <c r="E16" s="11">
        <v>69.462</v>
      </c>
      <c r="F16" s="11" t="s">
        <v>643</v>
      </c>
    </row>
    <row r="17">
      <c r="A17" s="11" t="s">
        <v>641</v>
      </c>
      <c r="B17" s="11" t="s">
        <v>205</v>
      </c>
      <c r="C17" s="11">
        <v>8000.0</v>
      </c>
      <c r="D17" s="11" t="s">
        <v>642</v>
      </c>
      <c r="E17" s="11">
        <v>59.769</v>
      </c>
      <c r="F17" s="11" t="s">
        <v>643</v>
      </c>
    </row>
    <row r="18">
      <c r="A18" s="11" t="s">
        <v>641</v>
      </c>
      <c r="B18" s="11" t="s">
        <v>23</v>
      </c>
      <c r="C18" s="11">
        <v>7900.0</v>
      </c>
      <c r="D18" s="11" t="s">
        <v>642</v>
      </c>
      <c r="E18" s="11">
        <v>70.538</v>
      </c>
      <c r="F18" s="11" t="s">
        <v>643</v>
      </c>
    </row>
    <row r="19">
      <c r="A19" s="11" t="s">
        <v>641</v>
      </c>
      <c r="B19" s="11" t="s">
        <v>289</v>
      </c>
      <c r="C19" s="11">
        <v>7900.0</v>
      </c>
      <c r="D19" s="11" t="s">
        <v>642</v>
      </c>
      <c r="E19" s="11">
        <v>64.045</v>
      </c>
      <c r="F19" s="11" t="s">
        <v>643</v>
      </c>
    </row>
    <row r="20">
      <c r="A20" s="11" t="s">
        <v>641</v>
      </c>
      <c r="B20" s="11" t="s">
        <v>268</v>
      </c>
      <c r="C20" s="11">
        <v>7900.0</v>
      </c>
      <c r="D20" s="11" t="s">
        <v>642</v>
      </c>
      <c r="E20" s="11">
        <v>60.583</v>
      </c>
      <c r="F20" s="11" t="s">
        <v>643</v>
      </c>
    </row>
    <row r="21">
      <c r="A21" s="11" t="s">
        <v>641</v>
      </c>
      <c r="B21" s="11" t="s">
        <v>297</v>
      </c>
      <c r="C21" s="11">
        <v>7800.0</v>
      </c>
      <c r="D21" s="11" t="s">
        <v>642</v>
      </c>
      <c r="E21" s="11">
        <v>50.625</v>
      </c>
      <c r="F21" s="11" t="s">
        <v>643</v>
      </c>
    </row>
    <row r="22">
      <c r="A22" s="11" t="s">
        <v>641</v>
      </c>
      <c r="B22" s="11" t="s">
        <v>380</v>
      </c>
      <c r="C22" s="11">
        <v>7800.0</v>
      </c>
      <c r="D22" s="11" t="s">
        <v>642</v>
      </c>
      <c r="E22" s="11">
        <v>78.8</v>
      </c>
      <c r="F22" s="11" t="s">
        <v>643</v>
      </c>
    </row>
    <row r="23">
      <c r="A23" s="11" t="s">
        <v>641</v>
      </c>
      <c r="B23" s="11" t="s">
        <v>259</v>
      </c>
      <c r="C23" s="11">
        <v>7800.0</v>
      </c>
      <c r="D23" s="11" t="s">
        <v>642</v>
      </c>
      <c r="E23" s="11">
        <v>57.75</v>
      </c>
      <c r="F23" s="11" t="s">
        <v>643</v>
      </c>
    </row>
    <row r="24">
      <c r="A24" s="11" t="s">
        <v>641</v>
      </c>
      <c r="B24" s="11" t="s">
        <v>193</v>
      </c>
      <c r="C24" s="11">
        <v>7700.0</v>
      </c>
      <c r="D24" s="11" t="s">
        <v>642</v>
      </c>
      <c r="E24" s="11">
        <v>75.182</v>
      </c>
      <c r="F24" s="11" t="s">
        <v>643</v>
      </c>
    </row>
    <row r="25">
      <c r="A25" s="11" t="s">
        <v>641</v>
      </c>
      <c r="B25" s="11" t="s">
        <v>391</v>
      </c>
      <c r="C25" s="11">
        <v>7700.0</v>
      </c>
      <c r="D25" s="11" t="s">
        <v>642</v>
      </c>
      <c r="E25" s="11">
        <v>67.318</v>
      </c>
      <c r="F25" s="11" t="s">
        <v>643</v>
      </c>
    </row>
    <row r="26">
      <c r="A26" s="11" t="s">
        <v>641</v>
      </c>
      <c r="B26" s="11" t="s">
        <v>220</v>
      </c>
      <c r="C26" s="11">
        <v>7700.0</v>
      </c>
      <c r="D26" s="11" t="s">
        <v>642</v>
      </c>
      <c r="E26" s="11">
        <v>47.542</v>
      </c>
      <c r="F26" s="11" t="s">
        <v>643</v>
      </c>
    </row>
    <row r="27">
      <c r="A27" s="11" t="s">
        <v>641</v>
      </c>
      <c r="B27" s="11" t="s">
        <v>59</v>
      </c>
      <c r="C27" s="11">
        <v>7600.0</v>
      </c>
      <c r="D27" s="11" t="s">
        <v>642</v>
      </c>
      <c r="E27" s="11">
        <v>74.091</v>
      </c>
      <c r="F27" s="11" t="s">
        <v>643</v>
      </c>
    </row>
    <row r="28">
      <c r="A28" s="11" t="s">
        <v>641</v>
      </c>
      <c r="B28" s="11" t="s">
        <v>179</v>
      </c>
      <c r="C28" s="11">
        <v>7600.0</v>
      </c>
      <c r="D28" s="11" t="s">
        <v>642</v>
      </c>
      <c r="E28" s="11">
        <v>75.5</v>
      </c>
      <c r="F28" s="11" t="s">
        <v>643</v>
      </c>
    </row>
    <row r="29">
      <c r="A29" s="11" t="s">
        <v>641</v>
      </c>
      <c r="B29" s="11" t="s">
        <v>144</v>
      </c>
      <c r="C29" s="11">
        <v>7600.0</v>
      </c>
      <c r="D29" s="11" t="s">
        <v>642</v>
      </c>
      <c r="E29" s="11">
        <v>74.75</v>
      </c>
      <c r="F29" s="11" t="s">
        <v>643</v>
      </c>
    </row>
    <row r="30">
      <c r="A30" s="11" t="s">
        <v>641</v>
      </c>
      <c r="B30" s="11" t="s">
        <v>324</v>
      </c>
      <c r="C30" s="11">
        <v>7500.0</v>
      </c>
      <c r="D30" s="11" t="s">
        <v>642</v>
      </c>
      <c r="E30" s="11">
        <v>49.393</v>
      </c>
      <c r="F30" s="11" t="s">
        <v>643</v>
      </c>
    </row>
    <row r="31">
      <c r="A31" s="11" t="s">
        <v>641</v>
      </c>
      <c r="B31" s="11" t="s">
        <v>279</v>
      </c>
      <c r="C31" s="11">
        <v>7500.0</v>
      </c>
      <c r="D31" s="11" t="s">
        <v>642</v>
      </c>
      <c r="E31" s="11">
        <v>50.125</v>
      </c>
      <c r="F31" s="11" t="s">
        <v>643</v>
      </c>
    </row>
    <row r="32">
      <c r="A32" s="11" t="s">
        <v>641</v>
      </c>
      <c r="B32" s="11" t="s">
        <v>63</v>
      </c>
      <c r="C32" s="11">
        <v>7500.0</v>
      </c>
      <c r="D32" s="11" t="s">
        <v>642</v>
      </c>
      <c r="E32" s="11">
        <v>38.875</v>
      </c>
      <c r="F32" s="11" t="s">
        <v>643</v>
      </c>
    </row>
    <row r="33">
      <c r="A33" s="11" t="s">
        <v>641</v>
      </c>
      <c r="B33" s="11" t="s">
        <v>398</v>
      </c>
      <c r="C33" s="11">
        <v>7400.0</v>
      </c>
      <c r="D33" s="11" t="s">
        <v>642</v>
      </c>
      <c r="E33" s="11">
        <v>51.6</v>
      </c>
      <c r="F33" s="11" t="s">
        <v>643</v>
      </c>
    </row>
    <row r="34">
      <c r="A34" s="11" t="s">
        <v>641</v>
      </c>
      <c r="B34" s="11" t="s">
        <v>161</v>
      </c>
      <c r="C34" s="11">
        <v>7400.0</v>
      </c>
      <c r="D34" s="11" t="s">
        <v>642</v>
      </c>
      <c r="E34" s="11">
        <v>66.5</v>
      </c>
      <c r="F34" s="11" t="s">
        <v>643</v>
      </c>
    </row>
    <row r="35">
      <c r="A35" s="11" t="s">
        <v>641</v>
      </c>
      <c r="B35" s="11" t="s">
        <v>55</v>
      </c>
      <c r="C35" s="11">
        <v>7400.0</v>
      </c>
      <c r="D35" s="11" t="s">
        <v>642</v>
      </c>
      <c r="E35" s="11">
        <v>55.375</v>
      </c>
      <c r="F35" s="11" t="s">
        <v>643</v>
      </c>
    </row>
    <row r="36">
      <c r="A36" s="11" t="s">
        <v>641</v>
      </c>
      <c r="B36" s="11" t="s">
        <v>86</v>
      </c>
      <c r="C36" s="11">
        <v>7400.0</v>
      </c>
      <c r="D36" s="11" t="s">
        <v>642</v>
      </c>
      <c r="E36" s="11">
        <v>52.813</v>
      </c>
      <c r="F36" s="11" t="s">
        <v>643</v>
      </c>
    </row>
    <row r="37">
      <c r="A37" s="11" t="s">
        <v>641</v>
      </c>
      <c r="B37" s="11" t="s">
        <v>201</v>
      </c>
      <c r="C37" s="11">
        <v>7400.0</v>
      </c>
      <c r="D37" s="11" t="s">
        <v>642</v>
      </c>
      <c r="E37" s="11">
        <v>43.625</v>
      </c>
      <c r="F37" s="11" t="s">
        <v>643</v>
      </c>
    </row>
    <row r="38">
      <c r="A38" s="11" t="s">
        <v>641</v>
      </c>
      <c r="B38" s="11" t="s">
        <v>377</v>
      </c>
      <c r="C38" s="11">
        <v>7300.0</v>
      </c>
      <c r="D38" s="11" t="s">
        <v>642</v>
      </c>
      <c r="E38" s="11">
        <v>51.267</v>
      </c>
      <c r="F38" s="11" t="s">
        <v>643</v>
      </c>
    </row>
    <row r="39">
      <c r="A39" s="11" t="s">
        <v>641</v>
      </c>
      <c r="B39" s="11" t="s">
        <v>202</v>
      </c>
      <c r="C39" s="11">
        <v>7300.0</v>
      </c>
      <c r="D39" s="11" t="s">
        <v>642</v>
      </c>
      <c r="E39" s="11">
        <v>54.033</v>
      </c>
      <c r="F39" s="11" t="s">
        <v>643</v>
      </c>
    </row>
    <row r="40">
      <c r="A40" s="11" t="s">
        <v>641</v>
      </c>
      <c r="B40" s="11" t="s">
        <v>210</v>
      </c>
      <c r="C40" s="11">
        <v>7300.0</v>
      </c>
      <c r="D40" s="11" t="s">
        <v>642</v>
      </c>
      <c r="E40" s="11">
        <v>49.321</v>
      </c>
      <c r="F40" s="11" t="s">
        <v>643</v>
      </c>
    </row>
    <row r="41">
      <c r="A41" s="11" t="s">
        <v>641</v>
      </c>
      <c r="B41" s="11" t="s">
        <v>266</v>
      </c>
      <c r="C41" s="11">
        <v>7300.0</v>
      </c>
      <c r="D41" s="11" t="s">
        <v>642</v>
      </c>
      <c r="E41" s="11">
        <v>32.167</v>
      </c>
      <c r="F41" s="11" t="s">
        <v>643</v>
      </c>
    </row>
    <row r="42">
      <c r="A42" s="11" t="s">
        <v>641</v>
      </c>
      <c r="B42" s="11" t="s">
        <v>267</v>
      </c>
      <c r="C42" s="11">
        <v>7300.0</v>
      </c>
      <c r="D42" s="11" t="s">
        <v>642</v>
      </c>
      <c r="E42" s="11">
        <v>39.542</v>
      </c>
      <c r="F42" s="11" t="s">
        <v>643</v>
      </c>
    </row>
    <row r="43">
      <c r="A43" s="11" t="s">
        <v>641</v>
      </c>
      <c r="B43" s="11" t="s">
        <v>172</v>
      </c>
      <c r="C43" s="11">
        <v>7200.0</v>
      </c>
      <c r="D43" s="11" t="s">
        <v>642</v>
      </c>
      <c r="E43" s="11">
        <v>63.85</v>
      </c>
      <c r="F43" s="11" t="s">
        <v>643</v>
      </c>
    </row>
    <row r="44">
      <c r="A44" s="11" t="s">
        <v>641</v>
      </c>
      <c r="B44" s="11" t="s">
        <v>263</v>
      </c>
      <c r="C44" s="11">
        <v>7200.0</v>
      </c>
      <c r="D44" s="11" t="s">
        <v>642</v>
      </c>
      <c r="E44" s="11">
        <v>56.458</v>
      </c>
      <c r="F44" s="11" t="s">
        <v>643</v>
      </c>
    </row>
    <row r="45">
      <c r="A45" s="11" t="s">
        <v>641</v>
      </c>
      <c r="B45" s="11" t="s">
        <v>280</v>
      </c>
      <c r="C45" s="11">
        <v>7200.0</v>
      </c>
      <c r="D45" s="11" t="s">
        <v>642</v>
      </c>
      <c r="E45" s="11">
        <v>39.833</v>
      </c>
      <c r="F45" s="11" t="s">
        <v>643</v>
      </c>
    </row>
    <row r="46">
      <c r="A46" s="11" t="s">
        <v>641</v>
      </c>
      <c r="B46" s="11" t="s">
        <v>369</v>
      </c>
      <c r="C46" s="11">
        <v>7200.0</v>
      </c>
      <c r="D46" s="11" t="s">
        <v>642</v>
      </c>
      <c r="E46" s="11">
        <v>51.958</v>
      </c>
      <c r="F46" s="11" t="s">
        <v>643</v>
      </c>
    </row>
    <row r="47">
      <c r="A47" s="11" t="s">
        <v>641</v>
      </c>
      <c r="B47" s="11" t="s">
        <v>312</v>
      </c>
      <c r="C47" s="11">
        <v>7200.0</v>
      </c>
      <c r="D47" s="11" t="s">
        <v>642</v>
      </c>
      <c r="E47" s="11">
        <v>34.625</v>
      </c>
      <c r="F47" s="11" t="s">
        <v>643</v>
      </c>
    </row>
    <row r="48">
      <c r="A48" s="11" t="s">
        <v>641</v>
      </c>
      <c r="B48" s="11" t="s">
        <v>301</v>
      </c>
      <c r="C48" s="11">
        <v>7100.0</v>
      </c>
      <c r="D48" s="11" t="s">
        <v>642</v>
      </c>
      <c r="E48" s="11">
        <v>51.344</v>
      </c>
      <c r="F48" s="11" t="s">
        <v>643</v>
      </c>
    </row>
    <row r="49">
      <c r="A49" s="11" t="s">
        <v>641</v>
      </c>
      <c r="B49" s="11" t="s">
        <v>241</v>
      </c>
      <c r="C49" s="11">
        <v>7100.0</v>
      </c>
      <c r="D49" s="11" t="s">
        <v>642</v>
      </c>
      <c r="E49" s="11">
        <v>30.0</v>
      </c>
      <c r="F49" s="11" t="s">
        <v>643</v>
      </c>
    </row>
    <row r="50">
      <c r="A50" s="11" t="s">
        <v>641</v>
      </c>
      <c r="B50" s="11" t="s">
        <v>386</v>
      </c>
      <c r="C50" s="11">
        <v>7100.0</v>
      </c>
      <c r="D50" s="11" t="s">
        <v>642</v>
      </c>
      <c r="E50" s="11">
        <v>64.889</v>
      </c>
      <c r="F50" s="11" t="s">
        <v>643</v>
      </c>
    </row>
    <row r="51">
      <c r="A51" s="11" t="s">
        <v>641</v>
      </c>
      <c r="B51" s="11" t="s">
        <v>214</v>
      </c>
      <c r="C51" s="11">
        <v>7100.0</v>
      </c>
      <c r="D51" s="11" t="s">
        <v>642</v>
      </c>
      <c r="E51" s="11">
        <v>49.0</v>
      </c>
      <c r="F51" s="11" t="s">
        <v>643</v>
      </c>
    </row>
    <row r="52">
      <c r="A52" s="11" t="s">
        <v>641</v>
      </c>
      <c r="B52" s="11" t="s">
        <v>171</v>
      </c>
      <c r="C52" s="11">
        <v>7100.0</v>
      </c>
      <c r="D52" s="11" t="s">
        <v>642</v>
      </c>
      <c r="E52" s="11">
        <v>56.208</v>
      </c>
      <c r="F52" s="11" t="s">
        <v>643</v>
      </c>
    </row>
    <row r="53">
      <c r="A53" s="11" t="s">
        <v>641</v>
      </c>
      <c r="B53" s="11" t="s">
        <v>102</v>
      </c>
      <c r="C53" s="11">
        <v>7000.0</v>
      </c>
      <c r="D53" s="11" t="s">
        <v>642</v>
      </c>
      <c r="E53" s="11">
        <v>60.885</v>
      </c>
      <c r="F53" s="11" t="s">
        <v>643</v>
      </c>
    </row>
    <row r="54">
      <c r="A54" s="11" t="s">
        <v>641</v>
      </c>
      <c r="B54" s="11" t="s">
        <v>303</v>
      </c>
      <c r="C54" s="11">
        <v>7000.0</v>
      </c>
      <c r="D54" s="11" t="s">
        <v>642</v>
      </c>
      <c r="E54" s="11">
        <v>62.409</v>
      </c>
      <c r="F54" s="11" t="s">
        <v>643</v>
      </c>
    </row>
    <row r="55">
      <c r="A55" s="11" t="s">
        <v>641</v>
      </c>
      <c r="B55" s="11" t="s">
        <v>359</v>
      </c>
      <c r="C55" s="11">
        <v>7000.0</v>
      </c>
      <c r="D55" s="11" t="s">
        <v>642</v>
      </c>
      <c r="E55" s="11">
        <v>54.833</v>
      </c>
      <c r="F55" s="11" t="s">
        <v>643</v>
      </c>
    </row>
    <row r="56">
      <c r="A56" s="11" t="s">
        <v>641</v>
      </c>
      <c r="B56" s="11" t="s">
        <v>334</v>
      </c>
      <c r="C56" s="11">
        <v>7000.0</v>
      </c>
      <c r="D56" s="11" t="s">
        <v>642</v>
      </c>
      <c r="E56" s="11">
        <v>60.857</v>
      </c>
      <c r="F56" s="11" t="s">
        <v>643</v>
      </c>
    </row>
    <row r="57">
      <c r="A57" s="11" t="s">
        <v>641</v>
      </c>
      <c r="B57" s="11" t="s">
        <v>390</v>
      </c>
      <c r="C57" s="11">
        <v>7000.0</v>
      </c>
      <c r="D57" s="11" t="s">
        <v>642</v>
      </c>
      <c r="E57" s="11">
        <v>45.192</v>
      </c>
      <c r="F57" s="11" t="s">
        <v>643</v>
      </c>
    </row>
    <row r="58">
      <c r="A58" s="11" t="s">
        <v>641</v>
      </c>
      <c r="B58" s="11" t="s">
        <v>306</v>
      </c>
      <c r="C58" s="11">
        <v>6900.0</v>
      </c>
      <c r="D58" s="11" t="s">
        <v>642</v>
      </c>
      <c r="E58" s="11">
        <v>53.5</v>
      </c>
      <c r="F58" s="11" t="s">
        <v>643</v>
      </c>
    </row>
    <row r="59">
      <c r="A59" s="11" t="s">
        <v>641</v>
      </c>
      <c r="B59" s="11" t="s">
        <v>239</v>
      </c>
      <c r="C59" s="11">
        <v>6900.0</v>
      </c>
      <c r="D59" s="11" t="s">
        <v>642</v>
      </c>
      <c r="E59" s="11">
        <v>39.857</v>
      </c>
      <c r="F59" s="11" t="s">
        <v>643</v>
      </c>
    </row>
    <row r="60">
      <c r="A60" s="11" t="s">
        <v>641</v>
      </c>
      <c r="B60" s="11" t="s">
        <v>200</v>
      </c>
      <c r="C60" s="11">
        <v>6900.0</v>
      </c>
      <c r="D60" s="11" t="s">
        <v>642</v>
      </c>
      <c r="E60" s="11">
        <v>65.958</v>
      </c>
      <c r="F60" s="11" t="s">
        <v>643</v>
      </c>
    </row>
    <row r="61">
      <c r="A61" s="11" t="s">
        <v>641</v>
      </c>
      <c r="B61" s="11" t="s">
        <v>189</v>
      </c>
      <c r="C61" s="11">
        <v>6900.0</v>
      </c>
      <c r="D61" s="11" t="s">
        <v>642</v>
      </c>
      <c r="E61" s="11">
        <v>59.0</v>
      </c>
      <c r="F61" s="11" t="s">
        <v>643</v>
      </c>
    </row>
    <row r="62">
      <c r="A62" s="11" t="s">
        <v>641</v>
      </c>
      <c r="B62" s="71" t="s">
        <v>272</v>
      </c>
      <c r="C62" s="11">
        <v>6900.0</v>
      </c>
      <c r="D62" s="11" t="s">
        <v>642</v>
      </c>
      <c r="E62" s="11">
        <v>69.667</v>
      </c>
      <c r="F62" s="11" t="s">
        <v>643</v>
      </c>
    </row>
    <row r="63">
      <c r="A63" s="11" t="s">
        <v>641</v>
      </c>
      <c r="B63" s="11" t="s">
        <v>244</v>
      </c>
      <c r="C63" s="11">
        <v>6900.0</v>
      </c>
      <c r="D63" s="11" t="s">
        <v>642</v>
      </c>
      <c r="E63" s="11">
        <v>58.792</v>
      </c>
      <c r="F63" s="11" t="s">
        <v>643</v>
      </c>
    </row>
    <row r="64">
      <c r="A64" s="11" t="s">
        <v>641</v>
      </c>
      <c r="B64" s="11" t="s">
        <v>257</v>
      </c>
      <c r="C64" s="11">
        <v>6900.0</v>
      </c>
      <c r="D64" s="11" t="s">
        <v>642</v>
      </c>
      <c r="E64" s="11">
        <v>53.95</v>
      </c>
      <c r="F64" s="11" t="s">
        <v>643</v>
      </c>
    </row>
    <row r="65">
      <c r="A65" s="11" t="s">
        <v>641</v>
      </c>
      <c r="B65" s="11" t="s">
        <v>188</v>
      </c>
      <c r="C65" s="11">
        <v>6900.0</v>
      </c>
      <c r="D65" s="11" t="s">
        <v>642</v>
      </c>
      <c r="E65" s="11">
        <v>52.8</v>
      </c>
      <c r="F65" s="11" t="s">
        <v>643</v>
      </c>
    </row>
    <row r="66">
      <c r="A66" s="11" t="s">
        <v>641</v>
      </c>
      <c r="B66" s="11" t="s">
        <v>151</v>
      </c>
      <c r="C66" s="11">
        <v>6800.0</v>
      </c>
      <c r="D66" s="11" t="s">
        <v>642</v>
      </c>
      <c r="E66" s="11">
        <v>58.278</v>
      </c>
      <c r="F66" s="11" t="s">
        <v>643</v>
      </c>
    </row>
    <row r="67">
      <c r="A67" s="11" t="s">
        <v>641</v>
      </c>
      <c r="B67" s="11" t="s">
        <v>84</v>
      </c>
      <c r="C67" s="11">
        <v>6800.0</v>
      </c>
      <c r="D67" s="11" t="s">
        <v>642</v>
      </c>
      <c r="E67" s="11">
        <v>34.35</v>
      </c>
      <c r="F67" s="11" t="s">
        <v>643</v>
      </c>
    </row>
    <row r="68">
      <c r="A68" s="11" t="s">
        <v>641</v>
      </c>
      <c r="B68" s="11" t="s">
        <v>251</v>
      </c>
      <c r="C68" s="11">
        <v>6800.0</v>
      </c>
      <c r="D68" s="11" t="s">
        <v>642</v>
      </c>
      <c r="E68" s="11">
        <v>40.938</v>
      </c>
      <c r="F68" s="11" t="s">
        <v>643</v>
      </c>
    </row>
    <row r="69">
      <c r="A69" s="11" t="s">
        <v>641</v>
      </c>
      <c r="B69" s="11" t="s">
        <v>394</v>
      </c>
      <c r="C69" s="11">
        <v>6800.0</v>
      </c>
      <c r="D69" s="11" t="s">
        <v>642</v>
      </c>
      <c r="E69" s="11">
        <v>79.192</v>
      </c>
      <c r="F69" s="11" t="s">
        <v>643</v>
      </c>
    </row>
    <row r="70">
      <c r="A70" s="11" t="s">
        <v>641</v>
      </c>
      <c r="B70" s="11" t="s">
        <v>322</v>
      </c>
      <c r="C70" s="11">
        <v>6800.0</v>
      </c>
      <c r="D70" s="11" t="s">
        <v>642</v>
      </c>
      <c r="E70" s="11">
        <v>47.462</v>
      </c>
      <c r="F70" s="11" t="s">
        <v>643</v>
      </c>
    </row>
    <row r="71">
      <c r="A71" s="11" t="s">
        <v>641</v>
      </c>
      <c r="B71" s="11" t="s">
        <v>277</v>
      </c>
      <c r="C71" s="11">
        <v>6800.0</v>
      </c>
      <c r="D71" s="11" t="s">
        <v>642</v>
      </c>
      <c r="E71" s="11">
        <v>35.765</v>
      </c>
      <c r="F71" s="11" t="s">
        <v>643</v>
      </c>
    </row>
    <row r="72">
      <c r="A72" s="11" t="s">
        <v>641</v>
      </c>
      <c r="B72" s="11" t="s">
        <v>92</v>
      </c>
      <c r="C72" s="11">
        <v>6800.0</v>
      </c>
      <c r="D72" s="11" t="s">
        <v>642</v>
      </c>
      <c r="E72" s="11">
        <v>36.458</v>
      </c>
      <c r="F72" s="11" t="s">
        <v>643</v>
      </c>
    </row>
    <row r="73">
      <c r="A73" s="11" t="s">
        <v>641</v>
      </c>
      <c r="B73" s="11" t="s">
        <v>235</v>
      </c>
      <c r="C73" s="11">
        <v>6800.0</v>
      </c>
      <c r="D73" s="11" t="s">
        <v>642</v>
      </c>
      <c r="E73" s="11">
        <v>64.192</v>
      </c>
      <c r="F73" s="11" t="s">
        <v>643</v>
      </c>
    </row>
    <row r="74">
      <c r="A74" s="11" t="s">
        <v>641</v>
      </c>
      <c r="B74" s="11" t="s">
        <v>60</v>
      </c>
      <c r="C74" s="11">
        <v>6700.0</v>
      </c>
      <c r="D74" s="11" t="s">
        <v>642</v>
      </c>
      <c r="E74" s="11">
        <v>52.538</v>
      </c>
      <c r="F74" s="11" t="s">
        <v>643</v>
      </c>
    </row>
    <row r="75">
      <c r="A75" s="11" t="s">
        <v>641</v>
      </c>
      <c r="B75" s="11" t="s">
        <v>221</v>
      </c>
      <c r="C75" s="11">
        <v>6700.0</v>
      </c>
      <c r="D75" s="11" t="s">
        <v>642</v>
      </c>
      <c r="E75" s="11">
        <v>74.85</v>
      </c>
      <c r="F75" s="11" t="s">
        <v>643</v>
      </c>
    </row>
    <row r="76">
      <c r="A76" s="11" t="s">
        <v>641</v>
      </c>
      <c r="B76" s="11" t="s">
        <v>145</v>
      </c>
      <c r="C76" s="11">
        <v>6700.0</v>
      </c>
      <c r="D76" s="11" t="s">
        <v>642</v>
      </c>
      <c r="E76" s="11">
        <v>55.692</v>
      </c>
      <c r="F76" s="11" t="s">
        <v>643</v>
      </c>
    </row>
    <row r="77">
      <c r="A77" s="11" t="s">
        <v>641</v>
      </c>
      <c r="B77" s="11" t="s">
        <v>274</v>
      </c>
      <c r="C77" s="11">
        <v>6700.0</v>
      </c>
      <c r="D77" s="11" t="s">
        <v>642</v>
      </c>
      <c r="E77" s="11">
        <v>66.962</v>
      </c>
      <c r="F77" s="11" t="s">
        <v>643</v>
      </c>
    </row>
    <row r="78">
      <c r="A78" s="11" t="s">
        <v>641</v>
      </c>
      <c r="B78" s="11" t="s">
        <v>248</v>
      </c>
      <c r="C78" s="11">
        <v>6700.0</v>
      </c>
      <c r="D78" s="11" t="s">
        <v>642</v>
      </c>
      <c r="E78" s="11">
        <v>55.417</v>
      </c>
      <c r="F78" s="11" t="s">
        <v>643</v>
      </c>
    </row>
    <row r="79">
      <c r="A79" s="11" t="s">
        <v>641</v>
      </c>
      <c r="B79" s="11" t="s">
        <v>397</v>
      </c>
      <c r="C79" s="11">
        <v>6700.0</v>
      </c>
      <c r="D79" s="11" t="s">
        <v>642</v>
      </c>
      <c r="E79" s="11">
        <v>48.3</v>
      </c>
      <c r="F79" s="11" t="s">
        <v>643</v>
      </c>
    </row>
    <row r="80">
      <c r="A80" s="11" t="s">
        <v>641</v>
      </c>
      <c r="B80" s="11" t="s">
        <v>223</v>
      </c>
      <c r="C80" s="11">
        <v>6700.0</v>
      </c>
      <c r="D80" s="11" t="s">
        <v>642</v>
      </c>
      <c r="E80" s="11">
        <v>59.0</v>
      </c>
      <c r="F80" s="11" t="s">
        <v>643</v>
      </c>
    </row>
    <row r="81">
      <c r="A81" s="11" t="s">
        <v>641</v>
      </c>
      <c r="B81" s="11" t="s">
        <v>90</v>
      </c>
      <c r="C81" s="11">
        <v>6700.0</v>
      </c>
      <c r="D81" s="11" t="s">
        <v>642</v>
      </c>
      <c r="E81" s="11">
        <v>59.636</v>
      </c>
      <c r="F81" s="11" t="s">
        <v>643</v>
      </c>
    </row>
    <row r="82">
      <c r="A82" s="11" t="s">
        <v>641</v>
      </c>
      <c r="B82" s="11" t="s">
        <v>262</v>
      </c>
      <c r="C82" s="11">
        <v>6600.0</v>
      </c>
      <c r="D82" s="11" t="s">
        <v>642</v>
      </c>
      <c r="E82" s="11">
        <v>52.792</v>
      </c>
      <c r="F82" s="11" t="s">
        <v>643</v>
      </c>
    </row>
    <row r="83">
      <c r="A83" s="11" t="s">
        <v>641</v>
      </c>
      <c r="B83" s="11" t="s">
        <v>309</v>
      </c>
      <c r="C83" s="11">
        <v>6600.0</v>
      </c>
      <c r="D83" s="11" t="s">
        <v>642</v>
      </c>
      <c r="E83" s="11">
        <v>47.417</v>
      </c>
      <c r="F83" s="11" t="s">
        <v>643</v>
      </c>
    </row>
    <row r="84">
      <c r="A84" s="11" t="s">
        <v>641</v>
      </c>
      <c r="B84" s="11" t="s">
        <v>387</v>
      </c>
      <c r="C84" s="11">
        <v>6600.0</v>
      </c>
      <c r="D84" s="11" t="s">
        <v>642</v>
      </c>
      <c r="E84" s="11">
        <v>43.654</v>
      </c>
      <c r="F84" s="11" t="s">
        <v>643</v>
      </c>
    </row>
    <row r="85">
      <c r="A85" s="11" t="s">
        <v>641</v>
      </c>
      <c r="B85" s="11" t="s">
        <v>58</v>
      </c>
      <c r="C85" s="11">
        <v>6600.0</v>
      </c>
      <c r="D85" s="11" t="s">
        <v>642</v>
      </c>
      <c r="E85" s="11">
        <v>41.654</v>
      </c>
      <c r="F85" s="11" t="s">
        <v>643</v>
      </c>
    </row>
    <row r="86">
      <c r="A86" s="11" t="s">
        <v>641</v>
      </c>
      <c r="B86" s="11" t="s">
        <v>320</v>
      </c>
      <c r="C86" s="11">
        <v>6600.0</v>
      </c>
      <c r="D86" s="11" t="s">
        <v>642</v>
      </c>
      <c r="E86" s="11">
        <v>59.167</v>
      </c>
      <c r="F86" s="11" t="s">
        <v>643</v>
      </c>
    </row>
    <row r="87">
      <c r="A87" s="11" t="s">
        <v>641</v>
      </c>
      <c r="B87" s="11" t="s">
        <v>228</v>
      </c>
      <c r="C87" s="11">
        <v>6600.0</v>
      </c>
      <c r="D87" s="11" t="s">
        <v>642</v>
      </c>
      <c r="E87" s="11">
        <v>47.8</v>
      </c>
      <c r="F87" s="11" t="s">
        <v>643</v>
      </c>
    </row>
    <row r="88">
      <c r="A88" s="11" t="s">
        <v>641</v>
      </c>
      <c r="B88" s="11" t="s">
        <v>139</v>
      </c>
      <c r="C88" s="11">
        <v>6600.0</v>
      </c>
      <c r="D88" s="11" t="s">
        <v>642</v>
      </c>
      <c r="E88" s="11">
        <v>32.318</v>
      </c>
      <c r="F88" s="11" t="s">
        <v>643</v>
      </c>
    </row>
    <row r="89">
      <c r="A89" s="11" t="s">
        <v>641</v>
      </c>
      <c r="B89" s="11" t="s">
        <v>256</v>
      </c>
      <c r="C89" s="11">
        <v>6600.0</v>
      </c>
      <c r="D89" s="11" t="s">
        <v>642</v>
      </c>
      <c r="E89" s="11">
        <v>39.923</v>
      </c>
      <c r="F89" s="11" t="s">
        <v>643</v>
      </c>
    </row>
    <row r="90">
      <c r="A90" s="11" t="s">
        <v>641</v>
      </c>
      <c r="B90" s="11" t="s">
        <v>293</v>
      </c>
      <c r="C90" s="11">
        <v>6500.0</v>
      </c>
      <c r="D90" s="11" t="s">
        <v>642</v>
      </c>
      <c r="E90" s="11">
        <v>61.45</v>
      </c>
      <c r="F90" s="11" t="s">
        <v>643</v>
      </c>
    </row>
    <row r="91">
      <c r="A91" s="11" t="s">
        <v>641</v>
      </c>
      <c r="B91" s="11" t="s">
        <v>252</v>
      </c>
      <c r="C91" s="11">
        <v>6500.0</v>
      </c>
      <c r="D91" s="11" t="s">
        <v>642</v>
      </c>
      <c r="E91" s="11">
        <v>62.1</v>
      </c>
      <c r="F91" s="11" t="s">
        <v>643</v>
      </c>
    </row>
    <row r="92">
      <c r="A92" s="11" t="s">
        <v>641</v>
      </c>
      <c r="B92" s="11" t="s">
        <v>393</v>
      </c>
      <c r="C92" s="11">
        <v>6500.0</v>
      </c>
      <c r="D92" s="11" t="s">
        <v>642</v>
      </c>
      <c r="E92" s="11">
        <v>60.5</v>
      </c>
      <c r="F92" s="11" t="s">
        <v>643</v>
      </c>
    </row>
    <row r="93">
      <c r="A93" s="11" t="s">
        <v>641</v>
      </c>
      <c r="B93" s="11" t="s">
        <v>379</v>
      </c>
      <c r="C93" s="11">
        <v>6500.0</v>
      </c>
      <c r="D93" s="11" t="s">
        <v>642</v>
      </c>
      <c r="E93" s="11">
        <v>50.542</v>
      </c>
      <c r="F93" s="11" t="s">
        <v>643</v>
      </c>
    </row>
    <row r="94">
      <c r="A94" s="11" t="s">
        <v>641</v>
      </c>
      <c r="B94" s="11" t="s">
        <v>401</v>
      </c>
      <c r="C94" s="11">
        <v>6500.0</v>
      </c>
      <c r="D94" s="11" t="s">
        <v>642</v>
      </c>
      <c r="E94" s="11">
        <v>52.813</v>
      </c>
      <c r="F94" s="11" t="s">
        <v>643</v>
      </c>
    </row>
    <row r="95">
      <c r="A95" s="11" t="s">
        <v>641</v>
      </c>
      <c r="B95" s="11" t="s">
        <v>315</v>
      </c>
      <c r="C95" s="11">
        <v>6500.0</v>
      </c>
      <c r="D95" s="11" t="s">
        <v>642</v>
      </c>
      <c r="E95" s="11">
        <v>65.433</v>
      </c>
      <c r="F95" s="11" t="s">
        <v>643</v>
      </c>
    </row>
    <row r="96">
      <c r="A96" s="11" t="s">
        <v>641</v>
      </c>
      <c r="B96" s="11" t="s">
        <v>388</v>
      </c>
      <c r="C96" s="11">
        <v>6500.0</v>
      </c>
      <c r="D96" s="11" t="s">
        <v>642</v>
      </c>
      <c r="E96" s="11">
        <v>43.769</v>
      </c>
      <c r="F96" s="11" t="s">
        <v>643</v>
      </c>
    </row>
    <row r="97">
      <c r="A97" s="11" t="s">
        <v>641</v>
      </c>
      <c r="B97" s="11" t="s">
        <v>332</v>
      </c>
      <c r="C97" s="11">
        <v>6500.0</v>
      </c>
      <c r="D97" s="11" t="s">
        <v>642</v>
      </c>
      <c r="E97" s="11">
        <v>60.214</v>
      </c>
      <c r="F97" s="11" t="s">
        <v>643</v>
      </c>
    </row>
    <row r="98">
      <c r="A98" s="11" t="s">
        <v>641</v>
      </c>
      <c r="B98" s="11" t="s">
        <v>54</v>
      </c>
      <c r="C98" s="11">
        <v>6400.0</v>
      </c>
      <c r="D98" s="11" t="s">
        <v>642</v>
      </c>
      <c r="E98" s="11">
        <v>47.091</v>
      </c>
      <c r="F98" s="11" t="s">
        <v>643</v>
      </c>
    </row>
    <row r="99">
      <c r="A99" s="11" t="s">
        <v>641</v>
      </c>
      <c r="B99" s="11" t="s">
        <v>351</v>
      </c>
      <c r="C99" s="11">
        <v>6400.0</v>
      </c>
      <c r="D99" s="11" t="s">
        <v>642</v>
      </c>
      <c r="E99" s="11">
        <v>55.179</v>
      </c>
      <c r="F99" s="11" t="s">
        <v>643</v>
      </c>
    </row>
    <row r="100">
      <c r="A100" s="11" t="s">
        <v>641</v>
      </c>
      <c r="B100" s="11" t="s">
        <v>367</v>
      </c>
      <c r="C100" s="11">
        <v>6400.0</v>
      </c>
      <c r="D100" s="11" t="s">
        <v>642</v>
      </c>
      <c r="E100" s="11">
        <v>34.045</v>
      </c>
      <c r="F100" s="11" t="s">
        <v>643</v>
      </c>
    </row>
    <row r="101">
      <c r="A101" s="11" t="s">
        <v>641</v>
      </c>
      <c r="B101" s="11" t="s">
        <v>261</v>
      </c>
      <c r="C101" s="11">
        <v>6400.0</v>
      </c>
      <c r="D101" s="11" t="s">
        <v>642</v>
      </c>
      <c r="E101" s="11">
        <v>32.458</v>
      </c>
      <c r="F101" s="11" t="s">
        <v>643</v>
      </c>
    </row>
    <row r="102">
      <c r="A102" s="11" t="s">
        <v>641</v>
      </c>
      <c r="B102" s="11" t="s">
        <v>316</v>
      </c>
      <c r="C102" s="11">
        <v>6400.0</v>
      </c>
      <c r="D102" s="11" t="s">
        <v>642</v>
      </c>
      <c r="E102" s="11">
        <v>29.0</v>
      </c>
      <c r="F102" s="11" t="s">
        <v>643</v>
      </c>
    </row>
    <row r="103">
      <c r="A103" s="11" t="s">
        <v>641</v>
      </c>
      <c r="B103" s="11" t="s">
        <v>333</v>
      </c>
      <c r="C103" s="11">
        <v>6400.0</v>
      </c>
      <c r="D103" s="11" t="s">
        <v>642</v>
      </c>
      <c r="E103" s="11">
        <v>56.5</v>
      </c>
      <c r="F103" s="11" t="s">
        <v>643</v>
      </c>
    </row>
    <row r="104">
      <c r="A104" s="11" t="s">
        <v>641</v>
      </c>
      <c r="B104" s="11" t="s">
        <v>319</v>
      </c>
      <c r="C104" s="11">
        <v>6400.0</v>
      </c>
      <c r="D104" s="11" t="s">
        <v>642</v>
      </c>
      <c r="E104" s="11">
        <v>21.969</v>
      </c>
      <c r="F104" s="11" t="s">
        <v>643</v>
      </c>
    </row>
    <row r="105">
      <c r="A105" s="11" t="s">
        <v>641</v>
      </c>
      <c r="B105" s="11" t="s">
        <v>375</v>
      </c>
      <c r="C105" s="11">
        <v>6400.0</v>
      </c>
      <c r="D105" s="11" t="s">
        <v>642</v>
      </c>
      <c r="E105" s="11">
        <v>33.5</v>
      </c>
      <c r="F105" s="11" t="s">
        <v>643</v>
      </c>
    </row>
    <row r="106">
      <c r="A106" s="11" t="s">
        <v>641</v>
      </c>
      <c r="B106" s="11" t="s">
        <v>278</v>
      </c>
      <c r="C106" s="11">
        <v>6300.0</v>
      </c>
      <c r="D106" s="11" t="s">
        <v>642</v>
      </c>
      <c r="E106" s="11">
        <v>58.125</v>
      </c>
      <c r="F106" s="11" t="s">
        <v>643</v>
      </c>
    </row>
    <row r="107">
      <c r="A107" s="11" t="s">
        <v>641</v>
      </c>
      <c r="B107" s="11" t="s">
        <v>147</v>
      </c>
      <c r="C107" s="11">
        <v>6300.0</v>
      </c>
      <c r="D107" s="11" t="s">
        <v>642</v>
      </c>
      <c r="E107" s="11">
        <v>45.682</v>
      </c>
      <c r="F107" s="11" t="s">
        <v>643</v>
      </c>
    </row>
    <row r="108">
      <c r="A108" s="11" t="s">
        <v>641</v>
      </c>
      <c r="B108" s="11" t="s">
        <v>150</v>
      </c>
      <c r="C108" s="11">
        <v>6300.0</v>
      </c>
      <c r="D108" s="11" t="s">
        <v>642</v>
      </c>
      <c r="E108" s="11">
        <v>45.542</v>
      </c>
      <c r="F108" s="11" t="s">
        <v>643</v>
      </c>
    </row>
    <row r="109">
      <c r="A109" s="11" t="s">
        <v>641</v>
      </c>
      <c r="B109" s="11" t="s">
        <v>396</v>
      </c>
      <c r="C109" s="11">
        <v>6300.0</v>
      </c>
      <c r="D109" s="11" t="s">
        <v>642</v>
      </c>
      <c r="E109" s="11">
        <v>49.5</v>
      </c>
      <c r="F109" s="11" t="s">
        <v>643</v>
      </c>
    </row>
    <row r="110">
      <c r="A110" s="11" t="s">
        <v>641</v>
      </c>
      <c r="B110" s="11" t="s">
        <v>198</v>
      </c>
      <c r="C110" s="11">
        <v>6300.0</v>
      </c>
      <c r="D110" s="11" t="s">
        <v>642</v>
      </c>
      <c r="E110" s="11">
        <v>54.0</v>
      </c>
      <c r="F110" s="11" t="s">
        <v>643</v>
      </c>
    </row>
    <row r="111">
      <c r="A111" s="11" t="s">
        <v>641</v>
      </c>
      <c r="B111" s="11" t="s">
        <v>331</v>
      </c>
      <c r="C111" s="11">
        <v>6300.0</v>
      </c>
      <c r="D111" s="11" t="s">
        <v>642</v>
      </c>
      <c r="E111" s="11">
        <v>58.536</v>
      </c>
      <c r="F111" s="11" t="s">
        <v>643</v>
      </c>
    </row>
    <row r="112">
      <c r="A112" s="11" t="s">
        <v>641</v>
      </c>
      <c r="B112" s="11" t="s">
        <v>133</v>
      </c>
      <c r="C112" s="11">
        <v>6300.0</v>
      </c>
      <c r="D112" s="11" t="s">
        <v>642</v>
      </c>
      <c r="E112" s="11">
        <v>43.767</v>
      </c>
      <c r="F112" s="11" t="s">
        <v>643</v>
      </c>
    </row>
    <row r="113">
      <c r="A113" s="11" t="s">
        <v>641</v>
      </c>
      <c r="B113" s="11" t="s">
        <v>318</v>
      </c>
      <c r="C113" s="11">
        <v>6300.0</v>
      </c>
      <c r="D113" s="11" t="s">
        <v>642</v>
      </c>
      <c r="E113" s="11">
        <v>53.0</v>
      </c>
      <c r="F113" s="11" t="s">
        <v>643</v>
      </c>
    </row>
    <row r="114">
      <c r="A114" s="11" t="s">
        <v>641</v>
      </c>
      <c r="B114" s="11" t="s">
        <v>400</v>
      </c>
      <c r="C114" s="11">
        <v>6200.0</v>
      </c>
      <c r="D114" s="11" t="s">
        <v>642</v>
      </c>
      <c r="E114" s="11">
        <v>45.111</v>
      </c>
      <c r="F114" s="11" t="s">
        <v>643</v>
      </c>
    </row>
    <row r="115">
      <c r="A115" s="11" t="s">
        <v>641</v>
      </c>
      <c r="B115" s="11" t="s">
        <v>101</v>
      </c>
      <c r="C115" s="11">
        <v>6200.0</v>
      </c>
      <c r="D115" s="11" t="s">
        <v>642</v>
      </c>
      <c r="E115" s="11">
        <v>33.889</v>
      </c>
      <c r="F115" s="11" t="s">
        <v>643</v>
      </c>
    </row>
    <row r="116">
      <c r="A116" s="11" t="s">
        <v>641</v>
      </c>
      <c r="B116" s="11" t="s">
        <v>234</v>
      </c>
      <c r="C116" s="11">
        <v>6200.0</v>
      </c>
      <c r="D116" s="11" t="s">
        <v>642</v>
      </c>
      <c r="E116" s="11">
        <v>55.923</v>
      </c>
      <c r="F116" s="11" t="s">
        <v>643</v>
      </c>
    </row>
    <row r="117">
      <c r="A117" s="11" t="s">
        <v>641</v>
      </c>
      <c r="B117" s="11" t="s">
        <v>389</v>
      </c>
      <c r="C117" s="11">
        <v>6200.0</v>
      </c>
      <c r="D117" s="11" t="s">
        <v>642</v>
      </c>
      <c r="E117" s="11">
        <v>36.357</v>
      </c>
      <c r="F117" s="11" t="s">
        <v>643</v>
      </c>
    </row>
    <row r="118">
      <c r="A118" s="11" t="s">
        <v>641</v>
      </c>
      <c r="B118" s="11" t="s">
        <v>392</v>
      </c>
      <c r="C118" s="11">
        <v>6200.0</v>
      </c>
      <c r="D118" s="11" t="s">
        <v>642</v>
      </c>
      <c r="E118" s="11">
        <v>50.313</v>
      </c>
      <c r="F118" s="11" t="s">
        <v>643</v>
      </c>
    </row>
    <row r="119">
      <c r="A119" s="11" t="s">
        <v>641</v>
      </c>
      <c r="B119" s="11" t="s">
        <v>162</v>
      </c>
      <c r="C119" s="11">
        <v>6200.0</v>
      </c>
      <c r="D119" s="11" t="s">
        <v>642</v>
      </c>
      <c r="E119" s="11">
        <v>45.5</v>
      </c>
      <c r="F119" s="11" t="s">
        <v>643</v>
      </c>
    </row>
    <row r="120">
      <c r="A120" s="11" t="s">
        <v>641</v>
      </c>
      <c r="B120" s="11" t="s">
        <v>253</v>
      </c>
      <c r="C120" s="11">
        <v>6200.0</v>
      </c>
      <c r="D120" s="11" t="s">
        <v>642</v>
      </c>
      <c r="E120" s="11">
        <v>45.192</v>
      </c>
      <c r="F120" s="11" t="s">
        <v>643</v>
      </c>
    </row>
    <row r="121">
      <c r="A121" s="11" t="s">
        <v>641</v>
      </c>
      <c r="B121" s="11" t="s">
        <v>395</v>
      </c>
      <c r="C121" s="11">
        <v>6200.0</v>
      </c>
      <c r="D121" s="11" t="s">
        <v>642</v>
      </c>
      <c r="E121" s="11">
        <v>18.5</v>
      </c>
      <c r="F121" s="11" t="s">
        <v>643</v>
      </c>
    </row>
  </sheetData>
  <conditionalFormatting sqref="C2:C12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00"/>
  </sheetPr>
  <sheetViews>
    <sheetView workbookViewId="0"/>
  </sheetViews>
  <sheetFormatPr customHeight="1" defaultColWidth="14.43" defaultRowHeight="15.75"/>
  <cols>
    <col customWidth="1" min="1" max="1" width="9.0"/>
    <col customWidth="1" min="2" max="2" width="21.29"/>
    <col customWidth="1" min="3" max="3" width="11.29"/>
    <col customWidth="1" min="4" max="4" width="12.57"/>
  </cols>
  <sheetData>
    <row r="1">
      <c r="A1" s="3" t="s">
        <v>637</v>
      </c>
      <c r="B1" s="3" t="s">
        <v>1</v>
      </c>
      <c r="C1" s="3" t="s">
        <v>650</v>
      </c>
      <c r="D1" s="3" t="s">
        <v>2</v>
      </c>
    </row>
    <row r="2">
      <c r="A2" s="11" t="s">
        <v>641</v>
      </c>
      <c r="B2" s="11" t="s">
        <v>464</v>
      </c>
      <c r="C2" s="11">
        <v>103.61</v>
      </c>
      <c r="D2" s="98">
        <v>15000.0</v>
      </c>
    </row>
    <row r="3">
      <c r="A3" s="11" t="s">
        <v>641</v>
      </c>
      <c r="B3" s="11" t="s">
        <v>392</v>
      </c>
      <c r="C3" s="11">
        <v>84.54</v>
      </c>
      <c r="D3" s="98">
        <v>10800.0</v>
      </c>
    </row>
    <row r="4">
      <c r="A4" s="11" t="s">
        <v>641</v>
      </c>
      <c r="B4" s="11" t="s">
        <v>309</v>
      </c>
      <c r="C4" s="11">
        <v>84.4</v>
      </c>
      <c r="D4" s="98">
        <v>11900.0</v>
      </c>
    </row>
    <row r="5">
      <c r="A5" s="11" t="s">
        <v>641</v>
      </c>
      <c r="B5" s="11" t="s">
        <v>133</v>
      </c>
      <c r="C5" s="11">
        <v>72.23</v>
      </c>
      <c r="D5" s="98">
        <v>11700.0</v>
      </c>
    </row>
    <row r="6">
      <c r="A6" s="11" t="s">
        <v>641</v>
      </c>
      <c r="B6" s="11" t="s">
        <v>401</v>
      </c>
      <c r="C6" s="11">
        <v>89.54</v>
      </c>
      <c r="D6" s="98">
        <v>11900.0</v>
      </c>
    </row>
    <row r="7">
      <c r="A7" s="11" t="s">
        <v>641</v>
      </c>
      <c r="B7" s="11" t="s">
        <v>369</v>
      </c>
      <c r="C7" s="11">
        <v>79.35</v>
      </c>
      <c r="D7" s="98">
        <v>12400.0</v>
      </c>
    </row>
    <row r="8">
      <c r="A8" s="11" t="s">
        <v>641</v>
      </c>
      <c r="B8" s="11" t="s">
        <v>145</v>
      </c>
      <c r="C8" s="11">
        <v>102.55</v>
      </c>
      <c r="D8" s="98">
        <v>14100.0</v>
      </c>
    </row>
    <row r="9">
      <c r="A9" s="11" t="s">
        <v>641</v>
      </c>
      <c r="B9" s="11" t="s">
        <v>86</v>
      </c>
      <c r="C9" s="11">
        <v>79.85</v>
      </c>
      <c r="D9" s="98">
        <v>12500.0</v>
      </c>
    </row>
    <row r="10">
      <c r="A10" s="11" t="s">
        <v>641</v>
      </c>
      <c r="B10" s="11" t="s">
        <v>653</v>
      </c>
      <c r="C10" s="11">
        <v>93.44</v>
      </c>
      <c r="D10" s="98">
        <v>13900.0</v>
      </c>
    </row>
    <row r="11">
      <c r="A11" s="11" t="s">
        <v>641</v>
      </c>
      <c r="B11" s="11" t="s">
        <v>92</v>
      </c>
      <c r="C11" s="11">
        <v>66.75</v>
      </c>
      <c r="D11" s="98">
        <v>11100.0</v>
      </c>
    </row>
    <row r="12">
      <c r="A12" s="11" t="s">
        <v>641</v>
      </c>
      <c r="B12" s="11" t="s">
        <v>205</v>
      </c>
      <c r="C12" s="11">
        <v>87.5</v>
      </c>
      <c r="D12" s="98">
        <v>14600.0</v>
      </c>
    </row>
    <row r="13">
      <c r="A13" s="11" t="s">
        <v>641</v>
      </c>
      <c r="B13" s="11" t="s">
        <v>239</v>
      </c>
      <c r="C13" s="11">
        <v>71.72</v>
      </c>
      <c r="D13" s="98">
        <v>10700.0</v>
      </c>
    </row>
    <row r="14">
      <c r="A14" s="11" t="s">
        <v>641</v>
      </c>
      <c r="B14" s="11" t="s">
        <v>277</v>
      </c>
      <c r="C14" s="11">
        <v>62.15</v>
      </c>
      <c r="D14" s="98">
        <v>10700.0</v>
      </c>
    </row>
    <row r="15">
      <c r="A15" s="11" t="s">
        <v>641</v>
      </c>
      <c r="B15" s="11" t="s">
        <v>259</v>
      </c>
      <c r="C15" s="11">
        <v>89.85</v>
      </c>
      <c r="D15" s="98">
        <v>14700.0</v>
      </c>
    </row>
    <row r="16">
      <c r="A16" s="11" t="s">
        <v>641</v>
      </c>
      <c r="B16" s="11" t="s">
        <v>139</v>
      </c>
      <c r="C16" s="11">
        <v>54.8</v>
      </c>
      <c r="D16" s="98">
        <v>11300.0</v>
      </c>
    </row>
    <row r="17">
      <c r="A17" s="11" t="s">
        <v>641</v>
      </c>
      <c r="B17" s="11" t="s">
        <v>102</v>
      </c>
      <c r="C17" s="11">
        <v>109.82</v>
      </c>
      <c r="D17" s="98">
        <v>12900.0</v>
      </c>
    </row>
    <row r="18">
      <c r="A18" s="11" t="s">
        <v>641</v>
      </c>
      <c r="B18" s="11" t="s">
        <v>265</v>
      </c>
      <c r="C18" s="11">
        <v>93.5</v>
      </c>
      <c r="D18" s="98">
        <v>17700.0</v>
      </c>
    </row>
    <row r="19">
      <c r="A19" s="11" t="s">
        <v>641</v>
      </c>
      <c r="B19" s="11" t="s">
        <v>342</v>
      </c>
      <c r="C19" s="11">
        <v>61.14</v>
      </c>
      <c r="D19" s="98">
        <v>10600.0</v>
      </c>
    </row>
    <row r="20">
      <c r="A20" s="11" t="s">
        <v>641</v>
      </c>
      <c r="B20" s="11" t="s">
        <v>248</v>
      </c>
      <c r="C20" s="11">
        <v>90.31</v>
      </c>
      <c r="D20" s="98">
        <v>12900.0</v>
      </c>
    </row>
    <row r="21">
      <c r="A21" s="11" t="s">
        <v>641</v>
      </c>
      <c r="B21" s="11" t="s">
        <v>188</v>
      </c>
      <c r="C21" s="11">
        <v>79.58</v>
      </c>
      <c r="D21" s="98">
        <v>12300.0</v>
      </c>
    </row>
    <row r="22">
      <c r="A22" s="11" t="s">
        <v>641</v>
      </c>
      <c r="B22" s="11" t="s">
        <v>157</v>
      </c>
      <c r="C22" s="11">
        <v>103.84</v>
      </c>
      <c r="D22" s="98">
        <v>14700.0</v>
      </c>
    </row>
    <row r="23">
      <c r="A23" s="11" t="s">
        <v>641</v>
      </c>
      <c r="B23" s="11" t="s">
        <v>525</v>
      </c>
      <c r="C23" s="11">
        <v>71.94</v>
      </c>
      <c r="D23" s="98">
        <v>12200.0</v>
      </c>
    </row>
    <row r="24">
      <c r="A24" s="11" t="s">
        <v>641</v>
      </c>
      <c r="B24" s="11" t="s">
        <v>316</v>
      </c>
      <c r="C24" s="11">
        <v>44.45</v>
      </c>
      <c r="D24" s="98">
        <v>10600.0</v>
      </c>
    </row>
    <row r="25">
      <c r="A25" s="11" t="s">
        <v>641</v>
      </c>
      <c r="B25" s="11" t="s">
        <v>23</v>
      </c>
      <c r="C25" s="11">
        <v>107.83</v>
      </c>
      <c r="D25" s="98">
        <v>15300.0</v>
      </c>
    </row>
    <row r="26">
      <c r="A26" s="11" t="s">
        <v>641</v>
      </c>
      <c r="B26" s="11" t="s">
        <v>386</v>
      </c>
      <c r="C26" s="11">
        <v>108.25</v>
      </c>
      <c r="D26" s="98">
        <v>13700.0</v>
      </c>
    </row>
    <row r="27">
      <c r="A27" s="11" t="s">
        <v>641</v>
      </c>
      <c r="B27" s="11" t="s">
        <v>391</v>
      </c>
      <c r="C27" s="11">
        <v>106.0</v>
      </c>
      <c r="D27" s="98">
        <v>13600.0</v>
      </c>
    </row>
    <row r="28">
      <c r="A28" s="11" t="s">
        <v>641</v>
      </c>
      <c r="B28" s="11" t="s">
        <v>141</v>
      </c>
      <c r="C28" s="11">
        <v>119.2</v>
      </c>
      <c r="D28" s="98">
        <v>16400.0</v>
      </c>
    </row>
    <row r="29">
      <c r="A29" s="11" t="s">
        <v>641</v>
      </c>
      <c r="B29" s="11" t="s">
        <v>63</v>
      </c>
      <c r="C29" s="11">
        <v>73.2</v>
      </c>
      <c r="D29" s="98">
        <v>12500.0</v>
      </c>
    </row>
    <row r="30">
      <c r="A30" s="11" t="s">
        <v>641</v>
      </c>
      <c r="B30" s="11" t="s">
        <v>303</v>
      </c>
      <c r="C30" s="11">
        <v>104.68</v>
      </c>
      <c r="D30" s="98">
        <v>13100.0</v>
      </c>
    </row>
    <row r="31">
      <c r="A31" s="11" t="s">
        <v>641</v>
      </c>
      <c r="B31" s="11" t="s">
        <v>387</v>
      </c>
      <c r="C31" s="11">
        <v>74.7</v>
      </c>
      <c r="D31" s="98">
        <v>10700.0</v>
      </c>
    </row>
    <row r="32">
      <c r="A32" s="11" t="s">
        <v>641</v>
      </c>
      <c r="B32" s="11" t="s">
        <v>84</v>
      </c>
      <c r="C32" s="11">
        <v>53.41</v>
      </c>
      <c r="D32" s="98">
        <v>11400.0</v>
      </c>
    </row>
    <row r="33">
      <c r="A33" s="11" t="s">
        <v>641</v>
      </c>
      <c r="B33" s="11" t="s">
        <v>395</v>
      </c>
      <c r="C33" s="11">
        <v>26.0</v>
      </c>
      <c r="D33" s="98">
        <v>10600.0</v>
      </c>
    </row>
    <row r="34">
      <c r="A34" s="11" t="s">
        <v>641</v>
      </c>
      <c r="B34" s="11" t="s">
        <v>396</v>
      </c>
      <c r="C34" s="11">
        <v>52.0</v>
      </c>
      <c r="D34" s="98">
        <v>10700.0</v>
      </c>
    </row>
    <row r="35">
      <c r="A35" s="11" t="s">
        <v>641</v>
      </c>
      <c r="B35" s="11" t="s">
        <v>39</v>
      </c>
      <c r="C35" s="11">
        <v>115.5</v>
      </c>
      <c r="D35" s="98">
        <v>14600.0</v>
      </c>
    </row>
    <row r="36">
      <c r="A36" s="11" t="s">
        <v>641</v>
      </c>
      <c r="B36" s="11" t="s">
        <v>257</v>
      </c>
      <c r="C36" s="11">
        <v>104.92</v>
      </c>
      <c r="D36" s="98">
        <v>14400.0</v>
      </c>
    </row>
    <row r="37">
      <c r="A37" s="11" t="s">
        <v>641</v>
      </c>
      <c r="B37" s="11" t="s">
        <v>144</v>
      </c>
      <c r="C37" s="11">
        <v>123.93</v>
      </c>
      <c r="D37" s="98">
        <v>13900.0</v>
      </c>
    </row>
    <row r="38">
      <c r="A38" s="11" t="s">
        <v>641</v>
      </c>
      <c r="B38" s="11" t="s">
        <v>377</v>
      </c>
      <c r="C38" s="11">
        <v>92.55</v>
      </c>
      <c r="D38" s="98">
        <v>12400.0</v>
      </c>
    </row>
    <row r="39">
      <c r="A39" s="11" t="s">
        <v>641</v>
      </c>
      <c r="B39" s="11" t="s">
        <v>321</v>
      </c>
      <c r="C39" s="11">
        <v>102.47</v>
      </c>
      <c r="D39" s="98">
        <v>14400.0</v>
      </c>
    </row>
    <row r="40">
      <c r="A40" s="11" t="s">
        <v>641</v>
      </c>
      <c r="B40" s="11" t="s">
        <v>266</v>
      </c>
      <c r="C40" s="11">
        <v>59.0</v>
      </c>
      <c r="D40" s="98">
        <v>11600.0</v>
      </c>
    </row>
    <row r="41">
      <c r="A41" s="11" t="s">
        <v>641</v>
      </c>
      <c r="B41" s="11" t="s">
        <v>162</v>
      </c>
      <c r="C41" s="11">
        <v>72.73</v>
      </c>
      <c r="D41" s="98">
        <v>11500.0</v>
      </c>
    </row>
    <row r="42">
      <c r="A42" s="11" t="s">
        <v>641</v>
      </c>
      <c r="B42" s="11" t="s">
        <v>171</v>
      </c>
      <c r="C42" s="11">
        <v>88.0</v>
      </c>
      <c r="D42" s="98">
        <v>12000.0</v>
      </c>
    </row>
    <row r="43">
      <c r="A43" s="11" t="s">
        <v>641</v>
      </c>
      <c r="B43" s="11" t="s">
        <v>315</v>
      </c>
      <c r="C43" s="11">
        <v>93.36</v>
      </c>
      <c r="D43" s="98">
        <v>13700.0</v>
      </c>
    </row>
    <row r="44">
      <c r="A44" s="11" t="s">
        <v>641</v>
      </c>
      <c r="B44" s="11" t="s">
        <v>324</v>
      </c>
      <c r="C44" s="11">
        <v>77.2</v>
      </c>
      <c r="D44" s="98">
        <v>12700.0</v>
      </c>
    </row>
    <row r="45">
      <c r="A45" s="11" t="s">
        <v>641</v>
      </c>
      <c r="B45" s="11" t="s">
        <v>289</v>
      </c>
      <c r="C45" s="11">
        <v>95.75</v>
      </c>
      <c r="D45" s="98">
        <v>13900.0</v>
      </c>
    </row>
    <row r="46">
      <c r="A46" s="11" t="s">
        <v>641</v>
      </c>
      <c r="B46" s="11" t="s">
        <v>60</v>
      </c>
      <c r="C46" s="11">
        <v>88.47</v>
      </c>
      <c r="D46" s="98">
        <v>14500.0</v>
      </c>
    </row>
    <row r="47">
      <c r="A47" s="11" t="s">
        <v>641</v>
      </c>
      <c r="B47" s="11" t="s">
        <v>397</v>
      </c>
      <c r="C47" s="11">
        <v>88.0</v>
      </c>
      <c r="D47" s="98">
        <v>11500.0</v>
      </c>
    </row>
    <row r="48">
      <c r="A48" s="11" t="s">
        <v>641</v>
      </c>
      <c r="B48" s="11" t="s">
        <v>656</v>
      </c>
      <c r="C48" s="11">
        <v>90.21</v>
      </c>
      <c r="D48" s="98">
        <v>12000.0</v>
      </c>
    </row>
    <row r="49">
      <c r="A49" s="11" t="s">
        <v>641</v>
      </c>
      <c r="B49" s="11" t="s">
        <v>398</v>
      </c>
      <c r="C49" s="11">
        <v>88.2</v>
      </c>
      <c r="D49" s="98">
        <v>11000.0</v>
      </c>
    </row>
    <row r="50">
      <c r="A50" s="11" t="s">
        <v>641</v>
      </c>
      <c r="B50" s="11" t="s">
        <v>280</v>
      </c>
      <c r="C50" s="11">
        <v>75.66</v>
      </c>
      <c r="D50" s="98">
        <v>10800.0</v>
      </c>
    </row>
    <row r="51">
      <c r="A51" s="11" t="s">
        <v>641</v>
      </c>
      <c r="B51" s="11" t="s">
        <v>121</v>
      </c>
      <c r="C51" s="11">
        <v>136.88</v>
      </c>
      <c r="D51" s="98">
        <v>19700.0</v>
      </c>
    </row>
    <row r="52">
      <c r="A52" s="11" t="s">
        <v>641</v>
      </c>
      <c r="B52" s="11" t="s">
        <v>244</v>
      </c>
      <c r="C52" s="11">
        <v>92.33</v>
      </c>
      <c r="D52" s="98">
        <v>13400.0</v>
      </c>
    </row>
    <row r="53">
      <c r="A53" s="11" t="s">
        <v>641</v>
      </c>
      <c r="B53" s="11" t="s">
        <v>252</v>
      </c>
      <c r="C53" s="11">
        <v>94.47</v>
      </c>
      <c r="D53" s="98">
        <v>13400.0</v>
      </c>
    </row>
    <row r="54">
      <c r="A54" s="11" t="s">
        <v>641</v>
      </c>
      <c r="B54" s="11" t="s">
        <v>58</v>
      </c>
      <c r="C54" s="11">
        <v>73.87</v>
      </c>
      <c r="D54" s="98">
        <v>13200.0</v>
      </c>
    </row>
    <row r="55">
      <c r="A55" s="11" t="s">
        <v>641</v>
      </c>
      <c r="B55" s="11" t="s">
        <v>351</v>
      </c>
      <c r="C55" s="11">
        <v>94.63</v>
      </c>
      <c r="D55" s="98">
        <v>11800.0</v>
      </c>
    </row>
    <row r="56">
      <c r="A56" s="11" t="s">
        <v>641</v>
      </c>
      <c r="B56" s="11" t="s">
        <v>375</v>
      </c>
      <c r="C56" s="11">
        <v>59.0</v>
      </c>
      <c r="D56" s="98">
        <v>13200.0</v>
      </c>
    </row>
    <row r="57">
      <c r="A57" s="11" t="s">
        <v>641</v>
      </c>
      <c r="B57" s="11" t="s">
        <v>214</v>
      </c>
      <c r="C57" s="11">
        <v>93.44</v>
      </c>
      <c r="D57" s="98">
        <v>13000.0</v>
      </c>
    </row>
    <row r="58">
      <c r="A58" s="11" t="s">
        <v>641</v>
      </c>
      <c r="B58" s="11" t="s">
        <v>59</v>
      </c>
      <c r="C58" s="11">
        <v>107.0</v>
      </c>
      <c r="D58" s="98">
        <v>15700.0</v>
      </c>
    </row>
    <row r="59">
      <c r="A59" s="11" t="s">
        <v>641</v>
      </c>
      <c r="B59" s="11" t="s">
        <v>201</v>
      </c>
      <c r="C59" s="11">
        <v>74.0</v>
      </c>
      <c r="D59" s="98">
        <v>11400.0</v>
      </c>
    </row>
    <row r="60">
      <c r="A60" s="11" t="s">
        <v>641</v>
      </c>
      <c r="B60" s="11" t="s">
        <v>54</v>
      </c>
      <c r="C60" s="11">
        <v>71.58</v>
      </c>
      <c r="D60" s="98">
        <v>12600.0</v>
      </c>
    </row>
    <row r="61">
      <c r="A61" s="11" t="s">
        <v>641</v>
      </c>
      <c r="B61" s="11" t="s">
        <v>147</v>
      </c>
      <c r="C61" s="11">
        <v>91.0</v>
      </c>
      <c r="D61" s="98">
        <v>12700.0</v>
      </c>
    </row>
    <row r="62">
      <c r="A62" s="11" t="s">
        <v>641</v>
      </c>
      <c r="B62" s="11" t="s">
        <v>275</v>
      </c>
      <c r="C62" s="11">
        <v>93.76</v>
      </c>
      <c r="D62" s="98">
        <v>16000.0</v>
      </c>
    </row>
    <row r="63">
      <c r="A63" s="11" t="s">
        <v>641</v>
      </c>
      <c r="B63" s="11" t="s">
        <v>322</v>
      </c>
      <c r="C63" s="11">
        <v>88.88</v>
      </c>
      <c r="D63" s="98">
        <v>12300.0</v>
      </c>
    </row>
    <row r="64">
      <c r="A64" s="11" t="s">
        <v>641</v>
      </c>
      <c r="B64" s="11" t="s">
        <v>388</v>
      </c>
      <c r="C64" s="11">
        <v>68.11</v>
      </c>
      <c r="D64" s="98">
        <v>11800.0</v>
      </c>
    </row>
    <row r="65">
      <c r="A65" s="11" t="s">
        <v>641</v>
      </c>
      <c r="B65" s="11" t="s">
        <v>43</v>
      </c>
      <c r="C65" s="11">
        <v>101.93</v>
      </c>
      <c r="D65" s="98">
        <v>16000.0</v>
      </c>
    </row>
    <row r="66">
      <c r="A66" s="11" t="s">
        <v>641</v>
      </c>
      <c r="B66" s="11" t="s">
        <v>333</v>
      </c>
      <c r="C66" s="11">
        <v>95.69</v>
      </c>
      <c r="D66" s="98">
        <v>11700.0</v>
      </c>
    </row>
    <row r="67">
      <c r="A67" s="11" t="s">
        <v>641</v>
      </c>
      <c r="B67" s="11" t="s">
        <v>263</v>
      </c>
      <c r="C67" s="11">
        <v>105.33</v>
      </c>
      <c r="D67" s="98">
        <v>12300.0</v>
      </c>
    </row>
    <row r="68">
      <c r="A68" s="11" t="s">
        <v>641</v>
      </c>
      <c r="B68" s="11" t="s">
        <v>279</v>
      </c>
      <c r="C68" s="11">
        <v>80.65</v>
      </c>
      <c r="D68" s="98">
        <v>14200.0</v>
      </c>
    </row>
    <row r="69">
      <c r="A69" s="11" t="s">
        <v>641</v>
      </c>
      <c r="B69" s="11" t="s">
        <v>200</v>
      </c>
      <c r="C69" s="11">
        <v>117.3</v>
      </c>
      <c r="D69" s="98">
        <v>14500.0</v>
      </c>
    </row>
    <row r="70">
      <c r="A70" s="11" t="s">
        <v>641</v>
      </c>
      <c r="B70" s="11" t="s">
        <v>55</v>
      </c>
      <c r="C70" s="11">
        <v>80.57</v>
      </c>
      <c r="D70" s="98">
        <v>13300.0</v>
      </c>
    </row>
    <row r="71">
      <c r="A71" s="11" t="s">
        <v>641</v>
      </c>
      <c r="B71" s="11" t="s">
        <v>202</v>
      </c>
      <c r="C71" s="11">
        <v>106.65</v>
      </c>
      <c r="D71" s="98">
        <v>11900.0</v>
      </c>
    </row>
    <row r="72">
      <c r="A72" s="11" t="s">
        <v>641</v>
      </c>
      <c r="B72" s="11" t="s">
        <v>278</v>
      </c>
      <c r="C72" s="11">
        <v>97.33</v>
      </c>
      <c r="D72" s="98">
        <v>12300.0</v>
      </c>
    </row>
    <row r="73">
      <c r="A73" s="11" t="s">
        <v>641</v>
      </c>
      <c r="B73" s="11" t="s">
        <v>320</v>
      </c>
      <c r="C73" s="11">
        <v>95.33</v>
      </c>
      <c r="D73" s="98">
        <v>14100.0</v>
      </c>
    </row>
    <row r="74">
      <c r="A74" s="11" t="s">
        <v>641</v>
      </c>
      <c r="B74" s="11" t="s">
        <v>400</v>
      </c>
      <c r="C74" s="11">
        <v>70.4</v>
      </c>
      <c r="D74" s="98">
        <v>11300.0</v>
      </c>
    </row>
    <row r="75">
      <c r="A75" s="11" t="s">
        <v>641</v>
      </c>
      <c r="B75" s="11" t="s">
        <v>256</v>
      </c>
      <c r="C75" s="11">
        <v>61.64</v>
      </c>
      <c r="D75" s="98">
        <v>10700.0</v>
      </c>
    </row>
    <row r="76">
      <c r="A76" s="11" t="s">
        <v>641</v>
      </c>
      <c r="B76" s="11" t="s">
        <v>150</v>
      </c>
      <c r="C76" s="11">
        <v>76.52</v>
      </c>
      <c r="D76" s="98">
        <v>12200.0</v>
      </c>
    </row>
    <row r="77">
      <c r="A77" s="11" t="s">
        <v>641</v>
      </c>
      <c r="B77" s="11" t="s">
        <v>24</v>
      </c>
      <c r="C77" s="11">
        <v>127.5</v>
      </c>
      <c r="D77" s="98">
        <v>17200.0</v>
      </c>
    </row>
    <row r="78">
      <c r="A78" s="11" t="s">
        <v>641</v>
      </c>
      <c r="B78" s="11" t="s">
        <v>209</v>
      </c>
      <c r="C78" s="11">
        <v>89.5</v>
      </c>
      <c r="D78" s="98">
        <v>14000.0</v>
      </c>
    </row>
    <row r="79">
      <c r="A79" s="11" t="s">
        <v>641</v>
      </c>
      <c r="B79" s="11" t="s">
        <v>193</v>
      </c>
      <c r="C79" s="11">
        <v>126.91</v>
      </c>
      <c r="D79" s="98">
        <v>14800.0</v>
      </c>
    </row>
    <row r="80">
      <c r="A80" s="11" t="s">
        <v>641</v>
      </c>
      <c r="B80" s="11" t="s">
        <v>90</v>
      </c>
      <c r="C80" s="11">
        <v>108.64</v>
      </c>
      <c r="D80" s="98">
        <v>13600.0</v>
      </c>
    </row>
    <row r="81">
      <c r="A81" s="11" t="s">
        <v>641</v>
      </c>
      <c r="B81" s="11" t="s">
        <v>390</v>
      </c>
      <c r="C81" s="11">
        <v>69.22</v>
      </c>
      <c r="D81" s="98">
        <v>11600.0</v>
      </c>
    </row>
    <row r="82">
      <c r="A82" s="11" t="s">
        <v>641</v>
      </c>
      <c r="B82" s="11" t="s">
        <v>223</v>
      </c>
      <c r="C82" s="11">
        <v>100.6</v>
      </c>
      <c r="D82" s="98">
        <v>13800.0</v>
      </c>
    </row>
    <row r="83">
      <c r="A83" s="11" t="s">
        <v>641</v>
      </c>
      <c r="B83" s="11" t="s">
        <v>253</v>
      </c>
      <c r="C83" s="11">
        <v>83.73</v>
      </c>
      <c r="D83" s="98">
        <v>10800.0</v>
      </c>
    </row>
    <row r="84">
      <c r="A84" s="11" t="s">
        <v>641</v>
      </c>
      <c r="B84" s="11" t="s">
        <v>657</v>
      </c>
      <c r="C84" s="11">
        <v>70.05</v>
      </c>
      <c r="D84" s="98">
        <v>10800.0</v>
      </c>
    </row>
    <row r="85">
      <c r="A85" s="11" t="s">
        <v>641</v>
      </c>
      <c r="B85" s="11" t="s">
        <v>235</v>
      </c>
      <c r="C85" s="11">
        <v>116.93</v>
      </c>
      <c r="D85" s="98">
        <v>14100.0</v>
      </c>
    </row>
    <row r="86">
      <c r="A86" s="11" t="s">
        <v>641</v>
      </c>
      <c r="B86" s="11" t="s">
        <v>261</v>
      </c>
      <c r="C86" s="11">
        <v>56.88</v>
      </c>
      <c r="D86" s="98">
        <v>10700.0</v>
      </c>
    </row>
    <row r="87">
      <c r="A87" s="11" t="s">
        <v>641</v>
      </c>
      <c r="B87" s="11" t="s">
        <v>297</v>
      </c>
      <c r="C87" s="11">
        <v>104.29</v>
      </c>
      <c r="D87" s="98">
        <v>13300.0</v>
      </c>
    </row>
    <row r="88">
      <c r="A88" s="11" t="s">
        <v>641</v>
      </c>
      <c r="B88" s="11" t="s">
        <v>306</v>
      </c>
      <c r="C88" s="11">
        <v>87.61</v>
      </c>
      <c r="D88" s="98">
        <v>11100.0</v>
      </c>
    </row>
    <row r="89">
      <c r="A89" s="11" t="s">
        <v>641</v>
      </c>
      <c r="B89" s="11" t="s">
        <v>57</v>
      </c>
      <c r="C89" s="11">
        <v>138.53</v>
      </c>
      <c r="D89" s="98">
        <v>18100.0</v>
      </c>
    </row>
    <row r="90">
      <c r="A90" s="11" t="s">
        <v>641</v>
      </c>
      <c r="B90" s="11" t="s">
        <v>40</v>
      </c>
      <c r="C90" s="11">
        <v>94.81</v>
      </c>
      <c r="D90" s="98">
        <v>15600.0</v>
      </c>
    </row>
    <row r="91">
      <c r="A91" s="11" t="s">
        <v>641</v>
      </c>
      <c r="B91" s="11" t="s">
        <v>251</v>
      </c>
      <c r="C91" s="11">
        <v>72.63</v>
      </c>
      <c r="D91" s="98">
        <v>11800.0</v>
      </c>
    </row>
    <row r="92">
      <c r="A92" s="11" t="s">
        <v>641</v>
      </c>
      <c r="B92" s="11" t="s">
        <v>367</v>
      </c>
      <c r="C92" s="11">
        <v>62.88</v>
      </c>
      <c r="D92" s="98">
        <v>11800.0</v>
      </c>
    </row>
    <row r="93">
      <c r="A93" s="11" t="s">
        <v>641</v>
      </c>
      <c r="B93" s="11" t="s">
        <v>198</v>
      </c>
      <c r="C93" s="11">
        <v>47.0</v>
      </c>
      <c r="D93" s="98">
        <v>11800.0</v>
      </c>
    </row>
    <row r="94">
      <c r="A94" s="11" t="s">
        <v>641</v>
      </c>
      <c r="B94" s="11" t="s">
        <v>379</v>
      </c>
      <c r="C94" s="11">
        <v>79.6</v>
      </c>
      <c r="D94" s="98">
        <v>11700.0</v>
      </c>
    </row>
    <row r="95">
      <c r="A95" s="11" t="s">
        <v>641</v>
      </c>
      <c r="B95" s="11" t="s">
        <v>208</v>
      </c>
      <c r="C95" s="11">
        <v>94.83</v>
      </c>
      <c r="D95" s="98">
        <v>13700.0</v>
      </c>
    </row>
    <row r="96">
      <c r="A96" s="11" t="s">
        <v>641</v>
      </c>
      <c r="B96" s="11" t="s">
        <v>151</v>
      </c>
      <c r="C96" s="11">
        <v>82.44</v>
      </c>
      <c r="D96" s="98">
        <v>14500.0</v>
      </c>
    </row>
    <row r="97">
      <c r="A97" s="11" t="s">
        <v>641</v>
      </c>
      <c r="B97" s="11" t="s">
        <v>122</v>
      </c>
      <c r="C97" s="11">
        <v>118.44</v>
      </c>
      <c r="D97" s="98">
        <v>16600.0</v>
      </c>
    </row>
    <row r="98">
      <c r="A98" s="11" t="s">
        <v>641</v>
      </c>
      <c r="B98" s="11" t="s">
        <v>268</v>
      </c>
      <c r="C98" s="11">
        <v>104.06</v>
      </c>
      <c r="D98" s="98">
        <v>15000.0</v>
      </c>
    </row>
    <row r="99">
      <c r="A99" s="11" t="s">
        <v>641</v>
      </c>
      <c r="B99" s="11" t="s">
        <v>101</v>
      </c>
      <c r="C99" s="11">
        <v>62.5</v>
      </c>
      <c r="D99" s="98">
        <v>11800.0</v>
      </c>
    </row>
    <row r="100">
      <c r="A100" s="11" t="s">
        <v>641</v>
      </c>
      <c r="B100" s="11" t="s">
        <v>332</v>
      </c>
      <c r="C100" s="11">
        <v>101.88</v>
      </c>
      <c r="D100" s="98">
        <v>12900.0</v>
      </c>
    </row>
    <row r="101">
      <c r="A101" s="11" t="s">
        <v>641</v>
      </c>
      <c r="B101" s="11" t="s">
        <v>334</v>
      </c>
      <c r="C101" s="11">
        <v>95.3</v>
      </c>
      <c r="D101" s="98">
        <v>11800.0</v>
      </c>
    </row>
    <row r="102">
      <c r="A102" s="11" t="s">
        <v>641</v>
      </c>
      <c r="B102" s="11" t="s">
        <v>107</v>
      </c>
      <c r="C102" s="11">
        <v>115.58</v>
      </c>
      <c r="D102" s="98">
        <v>18100.0</v>
      </c>
    </row>
    <row r="103">
      <c r="A103" s="11" t="s">
        <v>641</v>
      </c>
      <c r="B103" s="11" t="s">
        <v>161</v>
      </c>
      <c r="C103" s="11">
        <v>106.12</v>
      </c>
      <c r="D103" s="98">
        <v>13700.0</v>
      </c>
    </row>
    <row r="104">
      <c r="A104" s="11" t="s">
        <v>641</v>
      </c>
      <c r="B104" s="11" t="s">
        <v>221</v>
      </c>
      <c r="C104" s="11">
        <v>121.64</v>
      </c>
      <c r="D104" s="98">
        <v>14200.0</v>
      </c>
    </row>
    <row r="105">
      <c r="A105" s="11" t="s">
        <v>641</v>
      </c>
      <c r="B105" s="11" t="s">
        <v>220</v>
      </c>
      <c r="C105" s="11">
        <v>89.05</v>
      </c>
      <c r="D105" s="98">
        <v>12600.0</v>
      </c>
    </row>
    <row r="106">
      <c r="A106" s="11" t="s">
        <v>641</v>
      </c>
      <c r="B106" s="11" t="s">
        <v>189</v>
      </c>
      <c r="C106" s="11">
        <v>86.14</v>
      </c>
      <c r="D106" s="98">
        <v>14400.0</v>
      </c>
    </row>
    <row r="107">
      <c r="A107" s="11" t="s">
        <v>641</v>
      </c>
      <c r="B107" s="11" t="s">
        <v>301</v>
      </c>
      <c r="C107" s="11">
        <v>82.54</v>
      </c>
      <c r="D107" s="98">
        <v>11800.0</v>
      </c>
    </row>
    <row r="108">
      <c r="A108" s="11" t="s">
        <v>641</v>
      </c>
      <c r="B108" s="11" t="s">
        <v>210</v>
      </c>
      <c r="C108" s="11">
        <v>80.27</v>
      </c>
      <c r="D108" s="98">
        <v>11800.0</v>
      </c>
    </row>
    <row r="109">
      <c r="A109" s="11" t="s">
        <v>641</v>
      </c>
      <c r="B109" s="11" t="s">
        <v>262</v>
      </c>
      <c r="C109" s="11">
        <v>91.52</v>
      </c>
      <c r="D109" s="98">
        <v>12300.0</v>
      </c>
    </row>
    <row r="110">
      <c r="A110" s="11" t="s">
        <v>641</v>
      </c>
      <c r="B110" s="11" t="s">
        <v>331</v>
      </c>
      <c r="C110" s="11">
        <v>95.5</v>
      </c>
      <c r="D110" s="98">
        <v>12400.0</v>
      </c>
    </row>
    <row r="111">
      <c r="A111" s="11" t="s">
        <v>641</v>
      </c>
      <c r="B111" s="11" t="s">
        <v>234</v>
      </c>
      <c r="C111" s="11">
        <v>95.11</v>
      </c>
      <c r="D111" s="98">
        <v>12000.0</v>
      </c>
    </row>
    <row r="112">
      <c r="A112" s="11" t="s">
        <v>641</v>
      </c>
      <c r="B112" s="11" t="s">
        <v>179</v>
      </c>
      <c r="C112" s="11">
        <v>120.46</v>
      </c>
      <c r="D112" s="98">
        <v>15600.0</v>
      </c>
    </row>
    <row r="113">
      <c r="A113" s="11" t="s">
        <v>641</v>
      </c>
      <c r="B113" s="11" t="s">
        <v>293</v>
      </c>
      <c r="C113" s="11">
        <v>93.18</v>
      </c>
      <c r="D113" s="98">
        <v>13900.0</v>
      </c>
    </row>
    <row r="114">
      <c r="A114" s="11" t="s">
        <v>641</v>
      </c>
      <c r="B114" s="11" t="s">
        <v>394</v>
      </c>
      <c r="C114" s="11">
        <v>148.0</v>
      </c>
      <c r="D114" s="98">
        <v>12800.0</v>
      </c>
    </row>
    <row r="115">
      <c r="A115" s="11" t="s">
        <v>641</v>
      </c>
      <c r="B115" s="11" t="s">
        <v>658</v>
      </c>
      <c r="C115" s="11">
        <v>83.05</v>
      </c>
      <c r="D115" s="98">
        <v>11700.0</v>
      </c>
    </row>
    <row r="116">
      <c r="A116" s="11" t="s">
        <v>641</v>
      </c>
      <c r="B116" s="11" t="s">
        <v>267</v>
      </c>
      <c r="C116" s="11">
        <v>79.25</v>
      </c>
      <c r="D116" s="98">
        <v>11800.0</v>
      </c>
    </row>
    <row r="117">
      <c r="A117" s="11" t="s">
        <v>641</v>
      </c>
      <c r="B117" s="11" t="s">
        <v>312</v>
      </c>
      <c r="C117" s="11">
        <v>62.35</v>
      </c>
      <c r="D117" s="98">
        <v>10900.0</v>
      </c>
    </row>
    <row r="118">
      <c r="A118" s="11" t="s">
        <v>641</v>
      </c>
      <c r="B118" s="11" t="s">
        <v>228</v>
      </c>
      <c r="C118" s="11">
        <v>60.7</v>
      </c>
      <c r="D118" s="98">
        <v>13400.0</v>
      </c>
    </row>
    <row r="119">
      <c r="A119" s="11" t="s">
        <v>641</v>
      </c>
      <c r="B119" s="11" t="s">
        <v>172</v>
      </c>
      <c r="C119" s="11">
        <v>102.64</v>
      </c>
      <c r="D119" s="98">
        <v>13900.0</v>
      </c>
    </row>
    <row r="120">
      <c r="A120" s="11" t="s">
        <v>641</v>
      </c>
      <c r="B120" s="11" t="s">
        <v>393</v>
      </c>
      <c r="C120" s="11">
        <v>56.0</v>
      </c>
      <c r="D120" s="98">
        <v>10700.0</v>
      </c>
    </row>
    <row r="121">
      <c r="A121" s="11" t="s">
        <v>641</v>
      </c>
      <c r="B121" s="11" t="s">
        <v>380</v>
      </c>
      <c r="C121" s="11">
        <v>107.83</v>
      </c>
      <c r="D121" s="98">
        <v>15000.0</v>
      </c>
    </row>
  </sheetData>
  <conditionalFormatting sqref="D2:D12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00"/>
  </sheetPr>
  <sheetViews>
    <sheetView workbookViewId="0"/>
  </sheetViews>
  <sheetFormatPr customHeight="1" defaultColWidth="14.43" defaultRowHeight="15.75"/>
  <sheetData>
    <row r="1">
      <c r="A1" s="3" t="s">
        <v>660</v>
      </c>
      <c r="B1" s="3" t="s">
        <v>637</v>
      </c>
      <c r="C1" s="3" t="s">
        <v>661</v>
      </c>
      <c r="D1" s="3" t="s">
        <v>662</v>
      </c>
      <c r="E1" s="3" t="s">
        <v>663</v>
      </c>
      <c r="F1" s="3" t="s">
        <v>664</v>
      </c>
      <c r="G1" s="3" t="s">
        <v>665</v>
      </c>
      <c r="H1" s="3" t="s">
        <v>2</v>
      </c>
      <c r="I1" s="3" t="s">
        <v>666</v>
      </c>
      <c r="J1" s="3" t="s">
        <v>667</v>
      </c>
      <c r="K1" s="3" t="s">
        <v>668</v>
      </c>
      <c r="L1" s="3" t="s">
        <v>669</v>
      </c>
      <c r="M1" s="3" t="s">
        <v>670</v>
      </c>
    </row>
    <row r="2">
      <c r="A2" s="11" t="s">
        <v>672</v>
      </c>
      <c r="B2" s="11" t="s">
        <v>641</v>
      </c>
      <c r="C2" s="11" t="s">
        <v>673</v>
      </c>
      <c r="D2" s="11" t="s">
        <v>121</v>
      </c>
      <c r="E2" s="11" t="s">
        <v>674</v>
      </c>
      <c r="F2" s="11">
        <v>88.55556</v>
      </c>
      <c r="G2" s="11">
        <v>9.0</v>
      </c>
      <c r="H2" s="11">
        <v>11800.0</v>
      </c>
      <c r="I2" s="133"/>
      <c r="J2" s="133"/>
      <c r="K2" s="133"/>
      <c r="L2" s="133"/>
      <c r="M2" s="133"/>
      <c r="N2" s="133"/>
    </row>
    <row r="3">
      <c r="A3" s="11" t="s">
        <v>675</v>
      </c>
      <c r="B3" s="11" t="s">
        <v>641</v>
      </c>
      <c r="C3" s="11" t="s">
        <v>676</v>
      </c>
      <c r="D3" s="11" t="s">
        <v>57</v>
      </c>
      <c r="E3" s="11" t="s">
        <v>677</v>
      </c>
      <c r="F3" s="11">
        <v>87.00769</v>
      </c>
      <c r="G3" s="11">
        <v>13.0</v>
      </c>
      <c r="H3" s="11">
        <v>10800.0</v>
      </c>
      <c r="I3" s="133"/>
      <c r="J3" s="133"/>
      <c r="K3" s="133"/>
      <c r="L3" s="133"/>
      <c r="M3" s="133"/>
      <c r="N3" s="133"/>
    </row>
    <row r="4">
      <c r="A4" s="11" t="s">
        <v>678</v>
      </c>
      <c r="B4" s="11" t="s">
        <v>641</v>
      </c>
      <c r="C4" s="11" t="s">
        <v>679</v>
      </c>
      <c r="D4" s="11" t="s">
        <v>265</v>
      </c>
      <c r="E4" s="11" t="s">
        <v>680</v>
      </c>
      <c r="F4" s="11">
        <v>67.71111</v>
      </c>
      <c r="G4" s="11">
        <v>9.0</v>
      </c>
      <c r="H4" s="11">
        <v>10300.0</v>
      </c>
      <c r="I4" s="133"/>
      <c r="J4" s="133"/>
      <c r="K4" s="133"/>
      <c r="L4" s="133"/>
      <c r="M4" s="133"/>
      <c r="N4" s="133"/>
    </row>
    <row r="5">
      <c r="A5" s="11" t="s">
        <v>681</v>
      </c>
      <c r="B5" s="11" t="s">
        <v>641</v>
      </c>
      <c r="C5" s="11" t="s">
        <v>682</v>
      </c>
      <c r="D5" s="11" t="s">
        <v>107</v>
      </c>
      <c r="E5" s="11" t="s">
        <v>683</v>
      </c>
      <c r="F5" s="11">
        <v>86.20833</v>
      </c>
      <c r="G5" s="11">
        <v>12.0</v>
      </c>
      <c r="H5" s="11">
        <v>10000.0</v>
      </c>
      <c r="I5" s="133"/>
      <c r="J5" s="133"/>
      <c r="K5" s="133"/>
      <c r="L5" s="133"/>
      <c r="M5" s="133"/>
      <c r="N5" s="133"/>
    </row>
    <row r="6">
      <c r="A6" s="11" t="s">
        <v>684</v>
      </c>
      <c r="B6" s="11" t="s">
        <v>641</v>
      </c>
      <c r="C6" s="11" t="s">
        <v>685</v>
      </c>
      <c r="D6" s="11" t="s">
        <v>24</v>
      </c>
      <c r="E6" s="11" t="s">
        <v>686</v>
      </c>
      <c r="F6" s="11">
        <v>89.7</v>
      </c>
      <c r="G6" s="11">
        <v>12.0</v>
      </c>
      <c r="H6" s="11">
        <v>9800.0</v>
      </c>
      <c r="I6" s="133"/>
      <c r="J6" s="133"/>
      <c r="K6" s="133"/>
      <c r="L6" s="133"/>
      <c r="M6" s="133"/>
      <c r="N6" s="133"/>
    </row>
    <row r="7">
      <c r="A7" s="11" t="s">
        <v>687</v>
      </c>
      <c r="B7" s="11" t="s">
        <v>641</v>
      </c>
      <c r="C7" s="11" t="s">
        <v>688</v>
      </c>
      <c r="D7" s="11" t="s">
        <v>122</v>
      </c>
      <c r="E7" s="11" t="s">
        <v>689</v>
      </c>
      <c r="F7" s="11">
        <v>73.13333</v>
      </c>
      <c r="G7" s="11">
        <v>9.0</v>
      </c>
      <c r="H7" s="11">
        <v>9700.0</v>
      </c>
      <c r="I7" s="133"/>
      <c r="J7" s="133"/>
      <c r="K7" s="133"/>
      <c r="L7" s="133"/>
      <c r="M7" s="133"/>
      <c r="N7" s="133"/>
    </row>
    <row r="8">
      <c r="A8" s="11" t="s">
        <v>690</v>
      </c>
      <c r="B8" s="11" t="s">
        <v>641</v>
      </c>
      <c r="C8" s="11" t="s">
        <v>691</v>
      </c>
      <c r="D8" s="11" t="s">
        <v>43</v>
      </c>
      <c r="E8" s="11" t="s">
        <v>692</v>
      </c>
      <c r="F8" s="11">
        <v>58.65333</v>
      </c>
      <c r="G8" s="11">
        <v>15.0</v>
      </c>
      <c r="H8" s="11">
        <v>9500.0</v>
      </c>
      <c r="I8" s="133"/>
      <c r="J8" s="133"/>
      <c r="K8" s="133"/>
      <c r="L8" s="133"/>
      <c r="M8" s="133"/>
      <c r="N8" s="133"/>
    </row>
    <row r="9">
      <c r="A9" s="11" t="s">
        <v>693</v>
      </c>
      <c r="B9" s="11" t="s">
        <v>641</v>
      </c>
      <c r="C9" s="11" t="s">
        <v>694</v>
      </c>
      <c r="D9" s="11" t="s">
        <v>275</v>
      </c>
      <c r="E9" s="11" t="s">
        <v>695</v>
      </c>
      <c r="F9" s="11">
        <v>65.30769</v>
      </c>
      <c r="G9" s="11">
        <v>13.0</v>
      </c>
      <c r="H9" s="11">
        <v>9400.0</v>
      </c>
      <c r="I9" s="133"/>
      <c r="J9" s="133"/>
      <c r="K9" s="133"/>
      <c r="L9" s="133"/>
      <c r="M9" s="133"/>
      <c r="N9" s="133"/>
    </row>
    <row r="10">
      <c r="A10" s="11" t="s">
        <v>696</v>
      </c>
      <c r="B10" s="11" t="s">
        <v>641</v>
      </c>
      <c r="C10" s="11" t="s">
        <v>697</v>
      </c>
      <c r="D10" s="11" t="s">
        <v>141</v>
      </c>
      <c r="E10" s="11" t="s">
        <v>698</v>
      </c>
      <c r="F10" s="11">
        <v>81.11</v>
      </c>
      <c r="G10" s="11">
        <v>10.0</v>
      </c>
      <c r="H10" s="11">
        <v>9300.0</v>
      </c>
      <c r="I10" s="133"/>
      <c r="J10" s="133"/>
      <c r="K10" s="133"/>
      <c r="L10" s="133"/>
      <c r="M10" s="133"/>
      <c r="N10" s="133"/>
    </row>
    <row r="11">
      <c r="A11" s="11" t="s">
        <v>699</v>
      </c>
      <c r="B11" s="11" t="s">
        <v>641</v>
      </c>
      <c r="C11" s="11" t="s">
        <v>700</v>
      </c>
      <c r="D11" s="11" t="s">
        <v>193</v>
      </c>
      <c r="E11" s="11" t="s">
        <v>701</v>
      </c>
      <c r="F11" s="11">
        <v>78.33333</v>
      </c>
      <c r="G11" s="11">
        <v>12.0</v>
      </c>
      <c r="H11" s="11">
        <v>9200.0</v>
      </c>
      <c r="I11" s="133"/>
      <c r="J11" s="133"/>
      <c r="K11" s="133"/>
      <c r="L11" s="133"/>
      <c r="M11" s="133"/>
      <c r="N11" s="133"/>
    </row>
    <row r="12">
      <c r="A12" s="11" t="s">
        <v>702</v>
      </c>
      <c r="B12" s="11" t="s">
        <v>641</v>
      </c>
      <c r="C12" s="11" t="s">
        <v>703</v>
      </c>
      <c r="D12" s="11" t="s">
        <v>59</v>
      </c>
      <c r="E12" s="11" t="s">
        <v>704</v>
      </c>
      <c r="F12" s="11">
        <v>75.70667</v>
      </c>
      <c r="G12" s="11">
        <v>15.0</v>
      </c>
      <c r="H12" s="11">
        <v>9100.0</v>
      </c>
      <c r="I12" s="133"/>
      <c r="J12" s="133"/>
      <c r="K12" s="133"/>
      <c r="L12" s="133"/>
      <c r="M12" s="133"/>
      <c r="N12" s="133"/>
    </row>
    <row r="13">
      <c r="A13" s="11" t="s">
        <v>705</v>
      </c>
      <c r="B13" s="11" t="s">
        <v>641</v>
      </c>
      <c r="C13" s="11" t="s">
        <v>706</v>
      </c>
      <c r="D13" s="11" t="s">
        <v>179</v>
      </c>
      <c r="E13" s="11" t="s">
        <v>707</v>
      </c>
      <c r="F13" s="11">
        <v>86.84615</v>
      </c>
      <c r="G13" s="11">
        <v>13.0</v>
      </c>
      <c r="H13" s="11">
        <v>9000.0</v>
      </c>
      <c r="I13" s="133"/>
      <c r="J13" s="133"/>
      <c r="K13" s="133"/>
      <c r="L13" s="133"/>
      <c r="M13" s="133"/>
      <c r="N13" s="133"/>
    </row>
    <row r="14">
      <c r="A14" s="11" t="s">
        <v>708</v>
      </c>
      <c r="B14" s="11" t="s">
        <v>641</v>
      </c>
      <c r="C14" s="11" t="s">
        <v>709</v>
      </c>
      <c r="D14" s="11" t="s">
        <v>40</v>
      </c>
      <c r="E14" s="11" t="s">
        <v>710</v>
      </c>
      <c r="F14" s="11">
        <v>63.41875</v>
      </c>
      <c r="G14" s="11">
        <v>16.0</v>
      </c>
      <c r="H14" s="11">
        <v>8800.0</v>
      </c>
      <c r="I14" s="133"/>
      <c r="J14" s="133"/>
      <c r="K14" s="133"/>
      <c r="L14" s="133"/>
      <c r="M14" s="133"/>
      <c r="N14" s="133"/>
    </row>
    <row r="15">
      <c r="A15" s="11" t="s">
        <v>713</v>
      </c>
      <c r="B15" s="11" t="s">
        <v>641</v>
      </c>
      <c r="C15" s="11" t="s">
        <v>714</v>
      </c>
      <c r="D15" s="11" t="s">
        <v>23</v>
      </c>
      <c r="E15" s="11" t="s">
        <v>715</v>
      </c>
      <c r="F15" s="11">
        <v>69.02778</v>
      </c>
      <c r="G15" s="11">
        <v>18.0</v>
      </c>
      <c r="H15" s="11">
        <v>8600.0</v>
      </c>
      <c r="I15" s="133"/>
      <c r="J15" s="133"/>
      <c r="K15" s="133"/>
      <c r="L15" s="133"/>
      <c r="M15" s="133"/>
      <c r="N15" s="133"/>
    </row>
    <row r="16">
      <c r="A16" s="11" t="s">
        <v>716</v>
      </c>
      <c r="B16" s="11" t="s">
        <v>641</v>
      </c>
      <c r="C16" s="11" t="s">
        <v>717</v>
      </c>
      <c r="D16" s="11" t="s">
        <v>385</v>
      </c>
      <c r="E16" s="11" t="s">
        <v>718</v>
      </c>
      <c r="F16" s="11">
        <v>53.63333</v>
      </c>
      <c r="G16" s="11">
        <v>9.0</v>
      </c>
      <c r="H16" s="11">
        <v>8400.0</v>
      </c>
      <c r="I16" s="133"/>
      <c r="J16" s="133"/>
      <c r="K16" s="133"/>
      <c r="L16" s="133"/>
      <c r="M16" s="133"/>
      <c r="N16" s="133"/>
    </row>
    <row r="17">
      <c r="A17" s="11" t="s">
        <v>719</v>
      </c>
      <c r="B17" s="11" t="s">
        <v>641</v>
      </c>
      <c r="C17" s="11" t="s">
        <v>720</v>
      </c>
      <c r="D17" s="11" t="s">
        <v>289</v>
      </c>
      <c r="E17" s="11" t="s">
        <v>721</v>
      </c>
      <c r="F17" s="11">
        <v>66.5</v>
      </c>
      <c r="G17" s="11">
        <v>12.0</v>
      </c>
      <c r="H17" s="11">
        <v>8300.0</v>
      </c>
      <c r="I17" s="133"/>
      <c r="J17" s="133"/>
      <c r="K17" s="133"/>
      <c r="L17" s="133"/>
      <c r="M17" s="133"/>
      <c r="N17" s="133"/>
    </row>
    <row r="18">
      <c r="A18" s="11" t="s">
        <v>722</v>
      </c>
      <c r="B18" s="11" t="s">
        <v>641</v>
      </c>
      <c r="C18" s="11" t="s">
        <v>679</v>
      </c>
      <c r="D18" s="11" t="s">
        <v>157</v>
      </c>
      <c r="E18" s="11" t="s">
        <v>723</v>
      </c>
      <c r="F18" s="11">
        <v>73.60769</v>
      </c>
      <c r="G18" s="11">
        <v>13.0</v>
      </c>
      <c r="H18" s="11">
        <v>8200.0</v>
      </c>
      <c r="I18" s="133"/>
      <c r="J18" s="133"/>
      <c r="K18" s="133"/>
      <c r="L18" s="133"/>
      <c r="M18" s="133"/>
      <c r="N18" s="133"/>
    </row>
    <row r="19">
      <c r="A19" s="11" t="s">
        <v>724</v>
      </c>
      <c r="B19" s="11" t="s">
        <v>641</v>
      </c>
      <c r="C19" s="11" t="s">
        <v>725</v>
      </c>
      <c r="D19" s="11" t="s">
        <v>257</v>
      </c>
      <c r="E19" s="11" t="s">
        <v>726</v>
      </c>
      <c r="F19" s="11">
        <v>61.10769</v>
      </c>
      <c r="G19" s="11">
        <v>13.0</v>
      </c>
      <c r="H19" s="11">
        <v>8100.0</v>
      </c>
      <c r="I19" s="133"/>
      <c r="J19" s="133"/>
      <c r="K19" s="133"/>
      <c r="L19" s="133"/>
      <c r="M19" s="133"/>
      <c r="N19" s="133"/>
    </row>
    <row r="20">
      <c r="A20" s="11" t="s">
        <v>727</v>
      </c>
      <c r="B20" s="11" t="s">
        <v>641</v>
      </c>
      <c r="C20" s="11" t="s">
        <v>728</v>
      </c>
      <c r="D20" s="11" t="s">
        <v>90</v>
      </c>
      <c r="E20" s="11" t="s">
        <v>729</v>
      </c>
      <c r="F20" s="11">
        <v>64.32143</v>
      </c>
      <c r="G20" s="11">
        <v>14.0</v>
      </c>
      <c r="H20" s="11">
        <v>8000.0</v>
      </c>
      <c r="I20" s="133"/>
      <c r="J20" s="133"/>
      <c r="K20" s="133"/>
      <c r="L20" s="133"/>
      <c r="M20" s="133"/>
      <c r="N20" s="133"/>
    </row>
    <row r="21">
      <c r="A21" s="11" t="s">
        <v>730</v>
      </c>
      <c r="B21" s="11" t="s">
        <v>641</v>
      </c>
      <c r="C21" s="11" t="s">
        <v>731</v>
      </c>
      <c r="D21" s="11" t="s">
        <v>172</v>
      </c>
      <c r="E21" s="11" t="s">
        <v>732</v>
      </c>
      <c r="F21" s="11">
        <v>63.30714</v>
      </c>
      <c r="G21" s="11">
        <v>14.0</v>
      </c>
      <c r="H21" s="11">
        <v>7900.0</v>
      </c>
      <c r="I21" s="133"/>
      <c r="J21" s="133"/>
      <c r="K21" s="133"/>
      <c r="L21" s="133"/>
      <c r="M21" s="133"/>
      <c r="N21" s="133"/>
    </row>
    <row r="22">
      <c r="A22" s="11" t="s">
        <v>733</v>
      </c>
      <c r="B22" s="11" t="s">
        <v>641</v>
      </c>
      <c r="C22" s="11" t="s">
        <v>688</v>
      </c>
      <c r="D22" s="11" t="s">
        <v>144</v>
      </c>
      <c r="E22" s="11" t="s">
        <v>735</v>
      </c>
      <c r="F22" s="11">
        <v>73.58125</v>
      </c>
      <c r="G22" s="11">
        <v>16.0</v>
      </c>
      <c r="H22" s="11">
        <v>7800.0</v>
      </c>
      <c r="I22" s="133"/>
      <c r="J22" s="133"/>
      <c r="K22" s="133"/>
      <c r="L22" s="133"/>
      <c r="M22" s="133"/>
      <c r="N22" s="133"/>
    </row>
    <row r="23">
      <c r="A23" s="11" t="s">
        <v>738</v>
      </c>
      <c r="B23" s="11" t="s">
        <v>641</v>
      </c>
      <c r="C23" s="11" t="s">
        <v>739</v>
      </c>
      <c r="D23" s="11" t="s">
        <v>244</v>
      </c>
      <c r="E23" s="11" t="s">
        <v>674</v>
      </c>
      <c r="F23" s="11">
        <v>51.8</v>
      </c>
      <c r="G23" s="11">
        <v>12.0</v>
      </c>
      <c r="H23" s="11">
        <v>7800.0</v>
      </c>
      <c r="I23" s="133"/>
      <c r="J23" s="133"/>
      <c r="K23" s="133"/>
      <c r="L23" s="133"/>
      <c r="M23" s="133"/>
      <c r="N23" s="133"/>
    </row>
    <row r="24">
      <c r="A24" s="11" t="s">
        <v>740</v>
      </c>
      <c r="B24" s="11" t="s">
        <v>641</v>
      </c>
      <c r="C24" s="11" t="s">
        <v>741</v>
      </c>
      <c r="D24" s="11" t="s">
        <v>39</v>
      </c>
      <c r="E24" s="11" t="s">
        <v>742</v>
      </c>
      <c r="F24" s="11">
        <v>68.77857</v>
      </c>
      <c r="G24" s="11">
        <v>14.0</v>
      </c>
      <c r="H24" s="11">
        <v>7700.0</v>
      </c>
      <c r="I24" s="133"/>
      <c r="J24" s="133"/>
      <c r="K24" s="133"/>
      <c r="L24" s="133"/>
      <c r="M24" s="133"/>
      <c r="N24" s="133"/>
    </row>
    <row r="25">
      <c r="A25" s="11" t="s">
        <v>743</v>
      </c>
      <c r="B25" s="11" t="s">
        <v>641</v>
      </c>
      <c r="C25" s="11" t="s">
        <v>744</v>
      </c>
      <c r="D25" s="11" t="s">
        <v>189</v>
      </c>
      <c r="E25" s="11" t="s">
        <v>745</v>
      </c>
      <c r="F25" s="11">
        <v>66.17143</v>
      </c>
      <c r="G25" s="11">
        <v>7.0</v>
      </c>
      <c r="H25" s="11">
        <v>7600.0</v>
      </c>
      <c r="I25" s="133"/>
      <c r="J25" s="133"/>
      <c r="K25" s="133"/>
      <c r="L25" s="133"/>
      <c r="M25" s="133"/>
      <c r="N25" s="133"/>
    </row>
    <row r="26">
      <c r="A26" s="11" t="s">
        <v>746</v>
      </c>
      <c r="B26" s="11" t="s">
        <v>641</v>
      </c>
      <c r="C26" s="11" t="s">
        <v>747</v>
      </c>
      <c r="D26" s="11" t="s">
        <v>315</v>
      </c>
      <c r="E26" s="11" t="s">
        <v>748</v>
      </c>
      <c r="F26" s="11">
        <v>61.37894</v>
      </c>
      <c r="G26" s="11">
        <v>19.0</v>
      </c>
      <c r="H26" s="11">
        <v>7500.0</v>
      </c>
      <c r="I26" s="133"/>
      <c r="J26" s="133"/>
      <c r="K26" s="133"/>
      <c r="L26" s="133"/>
      <c r="M26" s="133"/>
      <c r="N26" s="133"/>
    </row>
    <row r="27">
      <c r="A27" s="11" t="s">
        <v>749</v>
      </c>
      <c r="B27" s="11" t="s">
        <v>641</v>
      </c>
      <c r="C27" s="11" t="s">
        <v>750</v>
      </c>
      <c r="D27" s="11" t="s">
        <v>268</v>
      </c>
      <c r="E27" s="11" t="s">
        <v>751</v>
      </c>
      <c r="F27" s="11">
        <v>61.65</v>
      </c>
      <c r="G27" s="11">
        <v>16.0</v>
      </c>
      <c r="H27" s="11">
        <v>7500.0</v>
      </c>
      <c r="I27" s="133"/>
      <c r="J27" s="133"/>
      <c r="K27" s="133"/>
      <c r="L27" s="133"/>
      <c r="M27" s="133"/>
      <c r="N27" s="133"/>
    </row>
    <row r="28">
      <c r="A28" s="11" t="s">
        <v>752</v>
      </c>
      <c r="B28" s="11" t="s">
        <v>641</v>
      </c>
      <c r="C28" s="11" t="s">
        <v>753</v>
      </c>
      <c r="D28" s="11" t="s">
        <v>272</v>
      </c>
      <c r="E28" s="11" t="s">
        <v>754</v>
      </c>
      <c r="F28" s="11">
        <v>62.96923</v>
      </c>
      <c r="G28" s="11">
        <v>13.0</v>
      </c>
      <c r="H28" s="11">
        <v>7500.0</v>
      </c>
      <c r="I28" s="133"/>
      <c r="J28" s="133"/>
      <c r="K28" s="133"/>
      <c r="L28" s="133"/>
      <c r="M28" s="133"/>
      <c r="N28" s="133"/>
    </row>
    <row r="29">
      <c r="A29" s="11" t="s">
        <v>755</v>
      </c>
      <c r="B29" s="11" t="s">
        <v>641</v>
      </c>
      <c r="C29" s="11" t="s">
        <v>756</v>
      </c>
      <c r="D29" s="11" t="s">
        <v>320</v>
      </c>
      <c r="E29" s="11" t="s">
        <v>757</v>
      </c>
      <c r="F29" s="11">
        <v>55.7</v>
      </c>
      <c r="G29" s="11">
        <v>9.0</v>
      </c>
      <c r="H29" s="11">
        <v>7400.0</v>
      </c>
      <c r="I29" s="133"/>
      <c r="J29" s="133"/>
      <c r="K29" s="133"/>
      <c r="L29" s="133"/>
      <c r="M29" s="133"/>
      <c r="N29" s="133"/>
    </row>
    <row r="30">
      <c r="A30" s="11" t="s">
        <v>758</v>
      </c>
      <c r="B30" s="11" t="s">
        <v>641</v>
      </c>
      <c r="C30" s="11" t="s">
        <v>759</v>
      </c>
      <c r="D30" s="11" t="s">
        <v>235</v>
      </c>
      <c r="E30" s="11" t="s">
        <v>760</v>
      </c>
      <c r="F30" s="11">
        <v>72.31875</v>
      </c>
      <c r="G30" s="11">
        <v>16.0</v>
      </c>
      <c r="H30" s="11">
        <v>7300.0</v>
      </c>
      <c r="I30" s="133"/>
      <c r="J30" s="133"/>
      <c r="K30" s="133"/>
      <c r="L30" s="133"/>
      <c r="M30" s="133"/>
      <c r="N30" s="133"/>
    </row>
    <row r="31">
      <c r="A31" s="11" t="s">
        <v>761</v>
      </c>
      <c r="B31" s="11" t="s">
        <v>641</v>
      </c>
      <c r="C31" s="11" t="s">
        <v>762</v>
      </c>
      <c r="D31" s="11" t="s">
        <v>200</v>
      </c>
      <c r="E31" s="11" t="s">
        <v>763</v>
      </c>
      <c r="F31" s="11">
        <v>71.33846</v>
      </c>
      <c r="G31" s="11">
        <v>13.0</v>
      </c>
      <c r="H31" s="11">
        <v>7300.0</v>
      </c>
      <c r="I31" s="133"/>
      <c r="J31" s="133"/>
      <c r="K31" s="133"/>
      <c r="L31" s="133"/>
      <c r="M31" s="133"/>
      <c r="N31" s="133"/>
    </row>
    <row r="32">
      <c r="A32" s="11" t="s">
        <v>764</v>
      </c>
      <c r="B32" s="11" t="s">
        <v>641</v>
      </c>
      <c r="C32" s="11" t="s">
        <v>765</v>
      </c>
      <c r="D32" s="11" t="s">
        <v>221</v>
      </c>
      <c r="E32" s="11" t="s">
        <v>768</v>
      </c>
      <c r="F32" s="11">
        <v>78.54286</v>
      </c>
      <c r="G32" s="11">
        <v>14.0</v>
      </c>
      <c r="H32" s="11">
        <v>7300.0</v>
      </c>
      <c r="I32" s="133"/>
      <c r="J32" s="133"/>
      <c r="K32" s="133"/>
      <c r="L32" s="133"/>
      <c r="M32" s="133"/>
      <c r="N32" s="133"/>
    </row>
    <row r="33">
      <c r="A33" s="11" t="s">
        <v>769</v>
      </c>
      <c r="B33" s="11" t="s">
        <v>641</v>
      </c>
      <c r="C33" s="11" t="s">
        <v>770</v>
      </c>
      <c r="D33" s="11" t="s">
        <v>391</v>
      </c>
      <c r="E33" s="11" t="s">
        <v>771</v>
      </c>
      <c r="F33" s="11">
        <v>63.2</v>
      </c>
      <c r="G33" s="11">
        <v>4.0</v>
      </c>
      <c r="H33" s="11">
        <v>7200.0</v>
      </c>
      <c r="I33" s="133"/>
      <c r="J33" s="133"/>
      <c r="K33" s="133"/>
      <c r="L33" s="133"/>
      <c r="M33" s="133"/>
      <c r="N33" s="133"/>
    </row>
    <row r="34">
      <c r="A34" s="11" t="s">
        <v>772</v>
      </c>
      <c r="B34" s="11" t="s">
        <v>641</v>
      </c>
      <c r="C34" s="11" t="s">
        <v>773</v>
      </c>
      <c r="D34" s="11" t="s">
        <v>279</v>
      </c>
      <c r="E34" s="11" t="s">
        <v>774</v>
      </c>
      <c r="F34" s="11">
        <v>53.06</v>
      </c>
      <c r="G34" s="11">
        <v>20.0</v>
      </c>
      <c r="H34" s="11">
        <v>7200.0</v>
      </c>
      <c r="I34" s="133"/>
      <c r="J34" s="133"/>
      <c r="K34" s="133"/>
      <c r="L34" s="133"/>
      <c r="M34" s="133"/>
      <c r="N34" s="133"/>
    </row>
    <row r="35">
      <c r="A35" s="11" t="s">
        <v>775</v>
      </c>
      <c r="B35" s="11" t="s">
        <v>641</v>
      </c>
      <c r="C35" s="11" t="s">
        <v>776</v>
      </c>
      <c r="D35" s="11" t="s">
        <v>208</v>
      </c>
      <c r="E35" s="11" t="s">
        <v>777</v>
      </c>
      <c r="F35" s="11">
        <v>60.22222</v>
      </c>
      <c r="G35" s="11">
        <v>18.0</v>
      </c>
      <c r="H35" s="11">
        <v>7200.0</v>
      </c>
      <c r="I35" s="133"/>
      <c r="J35" s="133"/>
      <c r="K35" s="133"/>
      <c r="L35" s="133"/>
      <c r="M35" s="133"/>
      <c r="N35" s="133"/>
    </row>
    <row r="36">
      <c r="A36" s="11" t="s">
        <v>778</v>
      </c>
      <c r="B36" s="11" t="s">
        <v>641</v>
      </c>
      <c r="C36" s="11" t="s">
        <v>779</v>
      </c>
      <c r="D36" s="11" t="s">
        <v>205</v>
      </c>
      <c r="E36" s="11" t="s">
        <v>780</v>
      </c>
      <c r="F36" s="11">
        <v>58.96667</v>
      </c>
      <c r="G36" s="11">
        <v>18.0</v>
      </c>
      <c r="H36" s="11">
        <v>7100.0</v>
      </c>
      <c r="I36" s="133"/>
      <c r="J36" s="133"/>
      <c r="K36" s="133"/>
      <c r="L36" s="133"/>
      <c r="M36" s="133"/>
      <c r="N36" s="133"/>
    </row>
    <row r="37">
      <c r="A37" s="11" t="s">
        <v>781</v>
      </c>
      <c r="B37" s="11" t="s">
        <v>641</v>
      </c>
      <c r="C37" s="11" t="s">
        <v>782</v>
      </c>
      <c r="D37" s="11" t="s">
        <v>60</v>
      </c>
      <c r="E37" s="11" t="s">
        <v>783</v>
      </c>
      <c r="F37" s="11">
        <v>54.48235</v>
      </c>
      <c r="G37" s="11">
        <v>17.0</v>
      </c>
      <c r="H37" s="11">
        <v>7100.0</v>
      </c>
      <c r="I37" s="133"/>
      <c r="J37" s="133"/>
      <c r="K37" s="133"/>
      <c r="L37" s="133"/>
      <c r="M37" s="133"/>
      <c r="N37" s="133"/>
    </row>
    <row r="38">
      <c r="A38" s="11" t="s">
        <v>784</v>
      </c>
      <c r="B38" s="11" t="s">
        <v>641</v>
      </c>
      <c r="C38" s="11" t="s">
        <v>785</v>
      </c>
      <c r="D38" s="11" t="s">
        <v>145</v>
      </c>
      <c r="E38" s="11" t="s">
        <v>786</v>
      </c>
      <c r="F38" s="11">
        <v>65.02222</v>
      </c>
      <c r="G38" s="11">
        <v>18.0</v>
      </c>
      <c r="H38" s="11">
        <v>7000.0</v>
      </c>
      <c r="I38" s="133"/>
      <c r="J38" s="133"/>
      <c r="K38" s="133"/>
      <c r="L38" s="133"/>
      <c r="M38" s="133"/>
      <c r="N38" s="133"/>
    </row>
    <row r="39">
      <c r="A39" s="11" t="s">
        <v>787</v>
      </c>
      <c r="B39" s="11" t="s">
        <v>641</v>
      </c>
      <c r="C39" s="11" t="s">
        <v>788</v>
      </c>
      <c r="D39" s="11" t="s">
        <v>321</v>
      </c>
      <c r="E39" s="11" t="s">
        <v>789</v>
      </c>
      <c r="F39" s="11">
        <v>68.08947</v>
      </c>
      <c r="G39" s="11">
        <v>19.0</v>
      </c>
      <c r="H39" s="11">
        <v>7000.0</v>
      </c>
      <c r="I39" s="133"/>
      <c r="J39" s="133"/>
      <c r="K39" s="133"/>
      <c r="L39" s="133"/>
      <c r="M39" s="133"/>
      <c r="N39" s="133"/>
    </row>
    <row r="40">
      <c r="A40" s="11" t="s">
        <v>790</v>
      </c>
      <c r="B40" s="11" t="s">
        <v>641</v>
      </c>
      <c r="C40" s="11" t="s">
        <v>791</v>
      </c>
      <c r="D40" s="11" t="s">
        <v>147</v>
      </c>
      <c r="E40" s="11" t="s">
        <v>792</v>
      </c>
      <c r="F40" s="11">
        <v>57.76154</v>
      </c>
      <c r="G40" s="11">
        <v>13.0</v>
      </c>
      <c r="H40" s="11">
        <v>6900.0</v>
      </c>
      <c r="I40" s="133"/>
      <c r="J40" s="133"/>
      <c r="K40" s="133"/>
      <c r="L40" s="133"/>
      <c r="M40" s="133"/>
      <c r="N40" s="133"/>
    </row>
    <row r="41">
      <c r="A41" s="11" t="s">
        <v>793</v>
      </c>
      <c r="B41" s="11" t="s">
        <v>641</v>
      </c>
      <c r="C41" s="11" t="s">
        <v>703</v>
      </c>
      <c r="D41" s="11" t="s">
        <v>259</v>
      </c>
      <c r="E41" s="11" t="s">
        <v>794</v>
      </c>
      <c r="F41" s="11">
        <v>54.12857</v>
      </c>
      <c r="G41" s="11">
        <v>14.0</v>
      </c>
      <c r="H41" s="11">
        <v>6900.0</v>
      </c>
      <c r="I41" s="133"/>
      <c r="J41" s="133"/>
      <c r="K41" s="133"/>
      <c r="L41" s="133"/>
      <c r="M41" s="133"/>
      <c r="N41" s="133"/>
    </row>
    <row r="42">
      <c r="A42" s="11" t="s">
        <v>795</v>
      </c>
      <c r="B42" s="11" t="s">
        <v>641</v>
      </c>
      <c r="C42" s="11" t="s">
        <v>796</v>
      </c>
      <c r="D42" s="11" t="s">
        <v>151</v>
      </c>
      <c r="E42" s="11" t="s">
        <v>797</v>
      </c>
      <c r="F42" s="11">
        <v>53.0375</v>
      </c>
      <c r="G42" s="11">
        <v>8.0</v>
      </c>
      <c r="H42" s="11">
        <v>6900.0</v>
      </c>
      <c r="I42" s="133"/>
      <c r="J42" s="133"/>
      <c r="K42" s="133"/>
      <c r="L42" s="133"/>
      <c r="M42" s="133"/>
      <c r="N42" s="133"/>
    </row>
    <row r="43">
      <c r="A43" s="11" t="s">
        <v>798</v>
      </c>
      <c r="B43" s="11" t="s">
        <v>641</v>
      </c>
      <c r="C43" s="11" t="s">
        <v>799</v>
      </c>
      <c r="D43" s="11" t="s">
        <v>209</v>
      </c>
      <c r="E43" s="11" t="s">
        <v>800</v>
      </c>
      <c r="F43" s="11">
        <v>54.8125</v>
      </c>
      <c r="G43" s="11">
        <v>16.0</v>
      </c>
      <c r="H43" s="11">
        <v>6900.0</v>
      </c>
      <c r="I43" s="133"/>
      <c r="J43" s="133"/>
      <c r="K43" s="133"/>
      <c r="L43" s="133"/>
      <c r="M43" s="133"/>
      <c r="N43" s="133"/>
    </row>
    <row r="44">
      <c r="A44" s="11" t="s">
        <v>801</v>
      </c>
      <c r="B44" s="11" t="s">
        <v>641</v>
      </c>
      <c r="C44" s="11" t="s">
        <v>802</v>
      </c>
      <c r="D44" s="11" t="s">
        <v>223</v>
      </c>
      <c r="E44" s="11" t="s">
        <v>803</v>
      </c>
      <c r="F44" s="11">
        <v>60.16</v>
      </c>
      <c r="G44" s="11">
        <v>15.0</v>
      </c>
      <c r="H44" s="11">
        <v>6800.0</v>
      </c>
      <c r="I44" s="133"/>
      <c r="J44" s="133"/>
      <c r="K44" s="133"/>
      <c r="L44" s="133"/>
      <c r="M44" s="133"/>
      <c r="N44" s="133"/>
    </row>
    <row r="45">
      <c r="A45" s="11" t="s">
        <v>804</v>
      </c>
      <c r="B45" s="11" t="s">
        <v>641</v>
      </c>
      <c r="C45" s="11" t="s">
        <v>703</v>
      </c>
      <c r="D45" s="11" t="s">
        <v>293</v>
      </c>
      <c r="E45" s="11" t="s">
        <v>805</v>
      </c>
      <c r="F45" s="11">
        <v>63.7375</v>
      </c>
      <c r="G45" s="11">
        <v>16.0</v>
      </c>
      <c r="H45" s="11">
        <v>6800.0</v>
      </c>
      <c r="I45" s="133"/>
      <c r="J45" s="133"/>
      <c r="K45" s="133"/>
      <c r="L45" s="133"/>
      <c r="M45" s="133"/>
      <c r="N45" s="133"/>
    </row>
    <row r="46">
      <c r="A46" s="11" t="s">
        <v>806</v>
      </c>
      <c r="B46" s="11" t="s">
        <v>641</v>
      </c>
      <c r="C46" s="11" t="s">
        <v>689</v>
      </c>
      <c r="D46" s="11" t="s">
        <v>297</v>
      </c>
      <c r="E46" s="11" t="s">
        <v>807</v>
      </c>
      <c r="F46" s="11">
        <v>63.89411</v>
      </c>
      <c r="G46" s="11">
        <v>17.0</v>
      </c>
      <c r="H46" s="11">
        <v>6700.0</v>
      </c>
      <c r="I46" s="133"/>
      <c r="J46" s="133"/>
      <c r="K46" s="133"/>
      <c r="L46" s="133"/>
      <c r="M46" s="133"/>
      <c r="N46" s="133"/>
    </row>
    <row r="47">
      <c r="A47" s="11" t="s">
        <v>808</v>
      </c>
      <c r="B47" s="11" t="s">
        <v>641</v>
      </c>
      <c r="C47" s="11" t="s">
        <v>809</v>
      </c>
      <c r="D47" s="11" t="s">
        <v>228</v>
      </c>
      <c r="E47" s="11" t="s">
        <v>810</v>
      </c>
      <c r="F47" s="11">
        <v>45.42</v>
      </c>
      <c r="G47" s="11">
        <v>10.0</v>
      </c>
      <c r="H47" s="11">
        <v>6700.0</v>
      </c>
      <c r="I47" s="133"/>
      <c r="J47" s="133"/>
      <c r="K47" s="133"/>
      <c r="L47" s="133"/>
      <c r="M47" s="133"/>
      <c r="N47" s="133"/>
    </row>
    <row r="48">
      <c r="A48" s="11" t="s">
        <v>811</v>
      </c>
      <c r="B48" s="11" t="s">
        <v>641</v>
      </c>
      <c r="C48" s="11" t="s">
        <v>812</v>
      </c>
      <c r="D48" s="11" t="s">
        <v>375</v>
      </c>
      <c r="E48" s="11" t="s">
        <v>813</v>
      </c>
      <c r="F48" s="11">
        <v>33.73158</v>
      </c>
      <c r="G48" s="11">
        <v>19.0</v>
      </c>
      <c r="H48" s="11">
        <v>6600.0</v>
      </c>
      <c r="I48" s="133"/>
      <c r="J48" s="133"/>
      <c r="K48" s="133"/>
      <c r="L48" s="133"/>
      <c r="M48" s="133"/>
      <c r="N48" s="133"/>
    </row>
    <row r="49">
      <c r="A49" s="11" t="s">
        <v>814</v>
      </c>
      <c r="B49" s="11" t="s">
        <v>641</v>
      </c>
      <c r="C49" s="11" t="s">
        <v>815</v>
      </c>
      <c r="D49" s="11" t="s">
        <v>263</v>
      </c>
      <c r="E49" s="11" t="s">
        <v>816</v>
      </c>
      <c r="F49" s="11">
        <v>64.2</v>
      </c>
      <c r="G49" s="11">
        <v>15.0</v>
      </c>
      <c r="H49" s="11">
        <v>6600.0</v>
      </c>
      <c r="I49" s="133"/>
      <c r="J49" s="133"/>
      <c r="K49" s="133"/>
      <c r="L49" s="133"/>
      <c r="M49" s="133"/>
      <c r="N49" s="133"/>
    </row>
    <row r="50">
      <c r="A50" s="11" t="s">
        <v>817</v>
      </c>
      <c r="B50" s="11" t="s">
        <v>641</v>
      </c>
      <c r="C50" s="11" t="s">
        <v>818</v>
      </c>
      <c r="D50" s="11" t="s">
        <v>394</v>
      </c>
      <c r="E50" s="11" t="s">
        <v>819</v>
      </c>
      <c r="F50" s="11">
        <v>96.55</v>
      </c>
      <c r="G50" s="11">
        <v>2.0</v>
      </c>
      <c r="H50" s="11">
        <v>6600.0</v>
      </c>
      <c r="I50" s="133"/>
      <c r="J50" s="133"/>
      <c r="K50" s="133"/>
      <c r="L50" s="133"/>
      <c r="M50" s="133"/>
      <c r="N50" s="133"/>
    </row>
    <row r="51">
      <c r="A51" s="11" t="s">
        <v>820</v>
      </c>
      <c r="B51" s="11" t="s">
        <v>641</v>
      </c>
      <c r="C51" s="11" t="s">
        <v>709</v>
      </c>
      <c r="D51" s="11" t="s">
        <v>380</v>
      </c>
      <c r="E51" s="11" t="s">
        <v>821</v>
      </c>
      <c r="F51" s="11">
        <v>84.58333</v>
      </c>
      <c r="G51" s="11">
        <v>6.0</v>
      </c>
      <c r="H51" s="11">
        <v>6600.0</v>
      </c>
      <c r="I51" s="133"/>
      <c r="J51" s="133"/>
      <c r="K51" s="133"/>
      <c r="L51" s="133"/>
      <c r="M51" s="133"/>
      <c r="N51" s="133"/>
    </row>
    <row r="52">
      <c r="A52" s="11" t="s">
        <v>823</v>
      </c>
      <c r="B52" s="11" t="s">
        <v>641</v>
      </c>
      <c r="C52" s="11" t="s">
        <v>824</v>
      </c>
      <c r="D52" s="11" t="s">
        <v>102</v>
      </c>
      <c r="E52" s="11" t="s">
        <v>825</v>
      </c>
      <c r="F52" s="11">
        <v>66.41176</v>
      </c>
      <c r="G52" s="11">
        <v>17.0</v>
      </c>
      <c r="H52" s="11">
        <v>6600.0</v>
      </c>
      <c r="I52" s="133"/>
      <c r="J52" s="133"/>
      <c r="K52" s="133"/>
      <c r="L52" s="133"/>
      <c r="M52" s="133"/>
      <c r="N52" s="133"/>
    </row>
    <row r="53">
      <c r="A53" s="11" t="s">
        <v>826</v>
      </c>
      <c r="B53" s="11" t="s">
        <v>641</v>
      </c>
      <c r="C53" s="11" t="s">
        <v>827</v>
      </c>
      <c r="D53" s="11" t="s">
        <v>214</v>
      </c>
      <c r="E53" s="11" t="s">
        <v>828</v>
      </c>
      <c r="F53" s="11">
        <v>57.47778</v>
      </c>
      <c r="G53" s="11">
        <v>18.0</v>
      </c>
      <c r="H53" s="11">
        <v>6500.0</v>
      </c>
      <c r="I53" s="133"/>
      <c r="J53" s="133"/>
      <c r="K53" s="133"/>
      <c r="L53" s="133"/>
      <c r="M53" s="133"/>
      <c r="N53" s="133"/>
    </row>
    <row r="54">
      <c r="A54" s="11" t="s">
        <v>829</v>
      </c>
      <c r="B54" s="11" t="s">
        <v>641</v>
      </c>
      <c r="C54" s="11" t="s">
        <v>830</v>
      </c>
      <c r="D54" s="11" t="s">
        <v>63</v>
      </c>
      <c r="E54" s="11" t="s">
        <v>831</v>
      </c>
      <c r="F54" s="11">
        <v>39.7</v>
      </c>
      <c r="G54" s="11">
        <v>10.0</v>
      </c>
      <c r="H54" s="11">
        <v>6500.0</v>
      </c>
      <c r="I54" s="133"/>
      <c r="J54" s="133"/>
      <c r="K54" s="133"/>
      <c r="L54" s="133"/>
      <c r="M54" s="133"/>
      <c r="N54" s="133"/>
    </row>
    <row r="55">
      <c r="A55" s="11" t="s">
        <v>832</v>
      </c>
      <c r="B55" s="11" t="s">
        <v>641</v>
      </c>
      <c r="C55" s="11" t="s">
        <v>833</v>
      </c>
      <c r="D55" s="11" t="s">
        <v>303</v>
      </c>
      <c r="E55" s="11" t="s">
        <v>834</v>
      </c>
      <c r="F55" s="11">
        <v>65.5375</v>
      </c>
      <c r="G55" s="11">
        <v>16.0</v>
      </c>
      <c r="H55" s="11">
        <v>6500.0</v>
      </c>
      <c r="I55" s="133"/>
      <c r="J55" s="133"/>
      <c r="K55" s="133"/>
      <c r="L55" s="133"/>
      <c r="M55" s="133"/>
      <c r="N55" s="133"/>
    </row>
    <row r="56">
      <c r="A56" s="11" t="s">
        <v>835</v>
      </c>
      <c r="B56" s="11" t="s">
        <v>641</v>
      </c>
      <c r="C56" s="11" t="s">
        <v>836</v>
      </c>
      <c r="D56" s="11" t="s">
        <v>188</v>
      </c>
      <c r="E56" s="11" t="s">
        <v>837</v>
      </c>
      <c r="F56" s="11">
        <v>48.4</v>
      </c>
      <c r="G56" s="11">
        <v>12.0</v>
      </c>
      <c r="H56" s="11">
        <v>6400.0</v>
      </c>
      <c r="I56" s="133"/>
      <c r="J56" s="133"/>
      <c r="K56" s="133"/>
      <c r="L56" s="133"/>
      <c r="M56" s="133"/>
      <c r="N56" s="133"/>
    </row>
    <row r="57">
      <c r="A57" s="11" t="s">
        <v>838</v>
      </c>
      <c r="B57" s="11" t="s">
        <v>641</v>
      </c>
      <c r="C57" s="11" t="s">
        <v>839</v>
      </c>
      <c r="D57" s="11" t="s">
        <v>332</v>
      </c>
      <c r="E57" s="11" t="s">
        <v>840</v>
      </c>
      <c r="F57" s="11">
        <v>69.95555</v>
      </c>
      <c r="G57" s="11">
        <v>18.0</v>
      </c>
      <c r="H57" s="11">
        <v>6400.0</v>
      </c>
      <c r="I57" s="133"/>
      <c r="J57" s="133"/>
      <c r="K57" s="133"/>
      <c r="L57" s="133"/>
      <c r="M57" s="133"/>
      <c r="N57" s="133"/>
    </row>
    <row r="58">
      <c r="A58" s="11" t="s">
        <v>841</v>
      </c>
      <c r="B58" s="11" t="s">
        <v>641</v>
      </c>
      <c r="C58" s="11" t="s">
        <v>842</v>
      </c>
      <c r="D58" s="11" t="s">
        <v>252</v>
      </c>
      <c r="E58" s="11" t="s">
        <v>843</v>
      </c>
      <c r="F58" s="11">
        <v>58.22857</v>
      </c>
      <c r="G58" s="11">
        <v>21.0</v>
      </c>
      <c r="H58" s="11">
        <v>6400.0</v>
      </c>
      <c r="I58" s="133"/>
      <c r="J58" s="133"/>
      <c r="K58" s="133"/>
      <c r="L58" s="133"/>
      <c r="M58" s="133"/>
      <c r="N58" s="133"/>
    </row>
    <row r="59">
      <c r="A59" s="11" t="s">
        <v>844</v>
      </c>
      <c r="B59" s="11" t="s">
        <v>641</v>
      </c>
      <c r="C59" s="11" t="s">
        <v>845</v>
      </c>
      <c r="D59" s="11" t="s">
        <v>54</v>
      </c>
      <c r="E59" s="11" t="s">
        <v>846</v>
      </c>
      <c r="F59" s="11">
        <v>46.68333</v>
      </c>
      <c r="G59" s="11">
        <v>12.0</v>
      </c>
      <c r="H59" s="11">
        <v>6300.0</v>
      </c>
      <c r="I59" s="133"/>
      <c r="J59" s="133"/>
      <c r="K59" s="133"/>
      <c r="L59" s="133"/>
      <c r="M59" s="133"/>
      <c r="N59" s="133"/>
    </row>
    <row r="60">
      <c r="A60" s="11" t="s">
        <v>847</v>
      </c>
      <c r="B60" s="11" t="s">
        <v>641</v>
      </c>
      <c r="C60" s="11" t="s">
        <v>689</v>
      </c>
      <c r="D60" s="11" t="s">
        <v>86</v>
      </c>
      <c r="E60" s="11" t="s">
        <v>848</v>
      </c>
      <c r="F60" s="11">
        <v>56.46842</v>
      </c>
      <c r="G60" s="11">
        <v>19.0</v>
      </c>
      <c r="H60" s="11">
        <v>6300.0</v>
      </c>
      <c r="I60" s="133"/>
      <c r="J60" s="133"/>
      <c r="K60" s="133"/>
      <c r="L60" s="133"/>
      <c r="M60" s="133"/>
      <c r="N60" s="133"/>
    </row>
    <row r="61">
      <c r="A61" s="11" t="s">
        <v>849</v>
      </c>
      <c r="B61" s="11" t="s">
        <v>641</v>
      </c>
      <c r="C61" s="11" t="s">
        <v>850</v>
      </c>
      <c r="D61" s="11" t="s">
        <v>386</v>
      </c>
      <c r="E61" s="11" t="s">
        <v>851</v>
      </c>
      <c r="F61" s="11">
        <v>68.225</v>
      </c>
      <c r="G61" s="11">
        <v>4.0</v>
      </c>
      <c r="H61" s="11">
        <v>6200.0</v>
      </c>
      <c r="I61" s="133"/>
      <c r="J61" s="133"/>
      <c r="K61" s="133"/>
      <c r="L61" s="133"/>
      <c r="M61" s="133"/>
      <c r="N61" s="133"/>
    </row>
    <row r="62">
      <c r="A62" s="11" t="s">
        <v>852</v>
      </c>
      <c r="B62" s="11" t="s">
        <v>641</v>
      </c>
      <c r="C62" s="11" t="s">
        <v>853</v>
      </c>
      <c r="D62" s="11" t="s">
        <v>334</v>
      </c>
      <c r="E62" s="11" t="s">
        <v>854</v>
      </c>
      <c r="F62" s="11">
        <v>58.69</v>
      </c>
      <c r="G62" s="11">
        <v>20.0</v>
      </c>
      <c r="H62" s="11">
        <v>6200.0</v>
      </c>
      <c r="I62" s="133"/>
      <c r="J62" s="133"/>
      <c r="K62" s="133"/>
      <c r="L62" s="133"/>
      <c r="M62" s="133"/>
      <c r="N62" s="133"/>
    </row>
    <row r="63">
      <c r="A63" s="11" t="s">
        <v>855</v>
      </c>
      <c r="B63" s="11" t="s">
        <v>641</v>
      </c>
      <c r="C63" s="11" t="s">
        <v>856</v>
      </c>
      <c r="D63" s="11" t="s">
        <v>55</v>
      </c>
      <c r="E63" s="11" t="s">
        <v>857</v>
      </c>
      <c r="F63" s="11">
        <v>53.90714</v>
      </c>
      <c r="G63" s="11">
        <v>14.0</v>
      </c>
      <c r="H63" s="11">
        <v>6100.0</v>
      </c>
      <c r="I63" s="133"/>
      <c r="J63" s="133"/>
      <c r="K63" s="133"/>
      <c r="L63" s="133"/>
      <c r="M63" s="133"/>
      <c r="N63" s="133"/>
    </row>
    <row r="64">
      <c r="A64" s="11" t="s">
        <v>858</v>
      </c>
      <c r="B64" s="11" t="s">
        <v>641</v>
      </c>
      <c r="C64" s="11" t="s">
        <v>859</v>
      </c>
      <c r="D64" s="11" t="s">
        <v>324</v>
      </c>
      <c r="E64" s="11" t="s">
        <v>860</v>
      </c>
      <c r="F64" s="11">
        <v>47.705</v>
      </c>
      <c r="G64" s="11">
        <v>20.0</v>
      </c>
      <c r="H64" s="11">
        <v>6100.0</v>
      </c>
      <c r="I64" s="133"/>
      <c r="J64" s="133"/>
      <c r="K64" s="133"/>
      <c r="L64" s="133"/>
      <c r="M64" s="133"/>
      <c r="N64" s="133"/>
    </row>
    <row r="65">
      <c r="A65" s="11" t="s">
        <v>861</v>
      </c>
      <c r="B65" s="11" t="s">
        <v>641</v>
      </c>
      <c r="C65" s="11" t="s">
        <v>862</v>
      </c>
      <c r="D65" s="11" t="s">
        <v>248</v>
      </c>
      <c r="E65" s="11" t="s">
        <v>863</v>
      </c>
      <c r="F65" s="11">
        <v>60.90625</v>
      </c>
      <c r="G65" s="11">
        <v>16.0</v>
      </c>
      <c r="H65" s="11">
        <v>6100.0</v>
      </c>
      <c r="I65" s="133"/>
      <c r="J65" s="133"/>
      <c r="K65" s="133"/>
      <c r="L65" s="133"/>
      <c r="M65" s="133"/>
      <c r="N65" s="133"/>
    </row>
    <row r="66">
      <c r="A66" s="11" t="s">
        <v>864</v>
      </c>
      <c r="B66" s="11" t="s">
        <v>641</v>
      </c>
      <c r="C66" s="11" t="s">
        <v>865</v>
      </c>
      <c r="D66" s="11" t="s">
        <v>58</v>
      </c>
      <c r="E66" s="11" t="s">
        <v>866</v>
      </c>
      <c r="F66" s="11">
        <v>44.56875</v>
      </c>
      <c r="G66" s="11">
        <v>16.0</v>
      </c>
      <c r="H66" s="11">
        <v>6100.0</v>
      </c>
      <c r="I66" s="133"/>
      <c r="J66" s="133"/>
      <c r="K66" s="133"/>
      <c r="L66" s="133"/>
      <c r="M66" s="133"/>
      <c r="N66" s="133"/>
    </row>
    <row r="67">
      <c r="A67" s="11" t="s">
        <v>867</v>
      </c>
      <c r="B67" s="11" t="s">
        <v>641</v>
      </c>
      <c r="C67" s="11" t="s">
        <v>868</v>
      </c>
      <c r="D67" s="11" t="s">
        <v>161</v>
      </c>
      <c r="E67" s="11" t="s">
        <v>869</v>
      </c>
      <c r="F67" s="11">
        <v>70.8625</v>
      </c>
      <c r="G67" s="11">
        <v>16.0</v>
      </c>
      <c r="H67" s="11">
        <v>6100.0</v>
      </c>
      <c r="I67" s="133"/>
      <c r="J67" s="133"/>
      <c r="K67" s="133"/>
      <c r="L67" s="133"/>
      <c r="M67" s="133"/>
      <c r="N67" s="133"/>
    </row>
    <row r="68">
      <c r="A68" s="11" t="s">
        <v>870</v>
      </c>
      <c r="B68" s="11" t="s">
        <v>641</v>
      </c>
      <c r="C68" s="11" t="s">
        <v>871</v>
      </c>
      <c r="D68" s="11" t="s">
        <v>278</v>
      </c>
      <c r="E68" s="11" t="s">
        <v>872</v>
      </c>
      <c r="F68" s="11">
        <v>59.42778</v>
      </c>
      <c r="G68" s="11">
        <v>18.0</v>
      </c>
      <c r="H68" s="11">
        <v>6000.0</v>
      </c>
      <c r="I68" s="133"/>
      <c r="J68" s="133"/>
      <c r="K68" s="133"/>
      <c r="L68" s="133"/>
      <c r="M68" s="133"/>
      <c r="N68" s="133"/>
    </row>
    <row r="69">
      <c r="A69" s="11" t="s">
        <v>873</v>
      </c>
      <c r="B69" s="11" t="s">
        <v>641</v>
      </c>
      <c r="C69" s="11" t="s">
        <v>874</v>
      </c>
      <c r="D69" s="11" t="s">
        <v>398</v>
      </c>
      <c r="E69" s="11" t="s">
        <v>875</v>
      </c>
      <c r="F69" s="11">
        <v>49.44</v>
      </c>
      <c r="G69" s="11">
        <v>5.0</v>
      </c>
      <c r="H69" s="11">
        <v>6000.0</v>
      </c>
      <c r="I69" s="133"/>
      <c r="J69" s="133"/>
      <c r="K69" s="133"/>
      <c r="L69" s="133"/>
      <c r="M69" s="133"/>
      <c r="N69" s="133"/>
    </row>
    <row r="70">
      <c r="A70" s="11" t="s">
        <v>876</v>
      </c>
      <c r="B70" s="11" t="s">
        <v>641</v>
      </c>
      <c r="C70" s="11" t="s">
        <v>877</v>
      </c>
      <c r="D70" s="11" t="s">
        <v>234</v>
      </c>
      <c r="E70" s="11" t="s">
        <v>878</v>
      </c>
      <c r="F70" s="11">
        <v>58.6</v>
      </c>
      <c r="G70" s="11">
        <v>17.0</v>
      </c>
      <c r="H70" s="11">
        <v>5900.0</v>
      </c>
      <c r="I70" s="133"/>
      <c r="J70" s="133"/>
      <c r="K70" s="133"/>
      <c r="L70" s="133"/>
      <c r="M70" s="133"/>
      <c r="N70" s="133"/>
    </row>
    <row r="71">
      <c r="A71" s="11" t="s">
        <v>879</v>
      </c>
      <c r="B71" s="11" t="s">
        <v>641</v>
      </c>
      <c r="C71" s="11" t="s">
        <v>880</v>
      </c>
      <c r="D71" s="11" t="s">
        <v>210</v>
      </c>
      <c r="E71" s="11" t="s">
        <v>881</v>
      </c>
      <c r="F71" s="11">
        <v>47.9</v>
      </c>
      <c r="G71" s="11">
        <v>18.0</v>
      </c>
      <c r="H71" s="11">
        <v>5800.0</v>
      </c>
      <c r="I71" s="133"/>
      <c r="J71" s="133"/>
      <c r="K71" s="133"/>
      <c r="L71" s="133"/>
      <c r="M71" s="133"/>
      <c r="N71" s="133"/>
    </row>
    <row r="72">
      <c r="A72" s="11" t="s">
        <v>882</v>
      </c>
      <c r="B72" s="11" t="s">
        <v>641</v>
      </c>
      <c r="C72" s="11" t="s">
        <v>883</v>
      </c>
      <c r="D72" s="11" t="s">
        <v>369</v>
      </c>
      <c r="E72" s="11" t="s">
        <v>884</v>
      </c>
      <c r="F72" s="11">
        <v>56.41176</v>
      </c>
      <c r="G72" s="11">
        <v>17.0</v>
      </c>
      <c r="H72" s="11">
        <v>5800.0</v>
      </c>
      <c r="I72" s="133"/>
      <c r="J72" s="133"/>
      <c r="K72" s="133"/>
      <c r="L72" s="133"/>
      <c r="M72" s="133"/>
      <c r="N72" s="133"/>
    </row>
    <row r="73">
      <c r="A73" s="11" t="s">
        <v>885</v>
      </c>
      <c r="B73" s="11" t="s">
        <v>641</v>
      </c>
      <c r="C73" s="11" t="s">
        <v>836</v>
      </c>
      <c r="D73" s="11" t="s">
        <v>202</v>
      </c>
      <c r="E73" s="11" t="s">
        <v>886</v>
      </c>
      <c r="F73" s="11">
        <v>65.325</v>
      </c>
      <c r="G73" s="11">
        <v>20.0</v>
      </c>
      <c r="H73" s="11">
        <v>5800.0</v>
      </c>
      <c r="I73" s="133"/>
      <c r="J73" s="133"/>
      <c r="K73" s="133"/>
      <c r="L73" s="133"/>
      <c r="M73" s="133"/>
      <c r="N73" s="133"/>
    </row>
    <row r="74">
      <c r="A74" s="11" t="s">
        <v>887</v>
      </c>
      <c r="B74" s="11" t="s">
        <v>641</v>
      </c>
      <c r="C74" s="11" t="s">
        <v>782</v>
      </c>
      <c r="D74" s="11" t="s">
        <v>359</v>
      </c>
      <c r="E74" s="11" t="s">
        <v>888</v>
      </c>
      <c r="F74" s="11">
        <v>54.11111</v>
      </c>
      <c r="G74" s="11">
        <v>18.0</v>
      </c>
      <c r="H74" s="11">
        <v>5800.0</v>
      </c>
      <c r="I74" s="133"/>
      <c r="J74" s="133"/>
      <c r="K74" s="133"/>
      <c r="L74" s="133"/>
      <c r="M74" s="133"/>
      <c r="N74" s="133"/>
    </row>
    <row r="75">
      <c r="A75" s="11" t="s">
        <v>889</v>
      </c>
      <c r="B75" s="11" t="s">
        <v>641</v>
      </c>
      <c r="C75" s="11" t="s">
        <v>890</v>
      </c>
      <c r="D75" s="11" t="s">
        <v>262</v>
      </c>
      <c r="E75" s="11" t="s">
        <v>891</v>
      </c>
      <c r="F75" s="11">
        <v>60.89411</v>
      </c>
      <c r="G75" s="11">
        <v>17.0</v>
      </c>
      <c r="H75" s="11">
        <v>5700.0</v>
      </c>
      <c r="I75" s="133"/>
      <c r="J75" s="133"/>
      <c r="K75" s="133"/>
      <c r="L75" s="133"/>
      <c r="M75" s="133"/>
      <c r="N75" s="133"/>
    </row>
    <row r="76">
      <c r="A76" s="11" t="s">
        <v>892</v>
      </c>
      <c r="B76" s="11" t="s">
        <v>641</v>
      </c>
      <c r="C76" s="11" t="s">
        <v>893</v>
      </c>
      <c r="D76" s="11" t="s">
        <v>377</v>
      </c>
      <c r="E76" s="11" t="s">
        <v>894</v>
      </c>
      <c r="F76" s="11">
        <v>52.12222</v>
      </c>
      <c r="G76" s="11">
        <v>18.0</v>
      </c>
      <c r="H76" s="11">
        <v>5700.0</v>
      </c>
      <c r="I76" s="133"/>
      <c r="J76" s="133"/>
      <c r="K76" s="133"/>
      <c r="L76" s="133"/>
      <c r="M76" s="133"/>
      <c r="N76" s="133"/>
    </row>
    <row r="77">
      <c r="A77" s="11" t="s">
        <v>895</v>
      </c>
      <c r="B77" s="11" t="s">
        <v>641</v>
      </c>
      <c r="C77" s="11" t="s">
        <v>703</v>
      </c>
      <c r="D77" s="11" t="s">
        <v>220</v>
      </c>
      <c r="E77" s="11" t="s">
        <v>896</v>
      </c>
      <c r="F77" s="11">
        <v>53.27222</v>
      </c>
      <c r="G77" s="11">
        <v>18.0</v>
      </c>
      <c r="H77" s="11">
        <v>5600.0</v>
      </c>
      <c r="I77" s="133"/>
      <c r="J77" s="133"/>
      <c r="K77" s="133"/>
      <c r="L77" s="133"/>
      <c r="M77" s="133"/>
      <c r="N77" s="133"/>
    </row>
    <row r="78">
      <c r="A78" s="11" t="s">
        <v>897</v>
      </c>
      <c r="B78" s="11" t="s">
        <v>641</v>
      </c>
      <c r="C78" s="11" t="s">
        <v>898</v>
      </c>
      <c r="D78" s="11" t="s">
        <v>333</v>
      </c>
      <c r="E78" s="11" t="s">
        <v>899</v>
      </c>
      <c r="F78" s="11">
        <v>56.23077</v>
      </c>
      <c r="G78" s="11">
        <v>13.0</v>
      </c>
      <c r="H78" s="11">
        <v>5600.0</v>
      </c>
      <c r="I78" s="133"/>
      <c r="J78" s="133"/>
      <c r="K78" s="133"/>
      <c r="L78" s="133"/>
      <c r="M78" s="133"/>
      <c r="N78" s="133"/>
    </row>
    <row r="79">
      <c r="A79" s="11" t="s">
        <v>900</v>
      </c>
      <c r="B79" s="11" t="s">
        <v>641</v>
      </c>
      <c r="C79" s="11" t="s">
        <v>901</v>
      </c>
      <c r="D79" s="11" t="s">
        <v>318</v>
      </c>
      <c r="E79" s="11" t="s">
        <v>902</v>
      </c>
      <c r="F79" s="11">
        <v>48.87</v>
      </c>
      <c r="G79" s="11">
        <v>20.0</v>
      </c>
      <c r="H79" s="11">
        <v>5600.0</v>
      </c>
      <c r="I79" s="133"/>
      <c r="J79" s="133"/>
      <c r="K79" s="133"/>
      <c r="L79" s="133"/>
      <c r="M79" s="133"/>
      <c r="N79" s="133"/>
    </row>
    <row r="80">
      <c r="A80" s="11" t="s">
        <v>903</v>
      </c>
      <c r="B80" s="11" t="s">
        <v>641</v>
      </c>
      <c r="C80" s="11" t="s">
        <v>904</v>
      </c>
      <c r="D80" s="11" t="s">
        <v>397</v>
      </c>
      <c r="E80" s="11" t="s">
        <v>905</v>
      </c>
      <c r="F80" s="11">
        <v>54.22381</v>
      </c>
      <c r="G80" s="11">
        <v>21.0</v>
      </c>
      <c r="H80" s="11">
        <v>5600.0</v>
      </c>
      <c r="I80" s="133"/>
      <c r="J80" s="133"/>
      <c r="K80" s="133"/>
      <c r="L80" s="133"/>
      <c r="M80" s="133"/>
      <c r="N80" s="133"/>
    </row>
    <row r="81">
      <c r="A81" s="11" t="s">
        <v>906</v>
      </c>
      <c r="B81" s="11" t="s">
        <v>641</v>
      </c>
      <c r="C81" s="11" t="s">
        <v>907</v>
      </c>
      <c r="D81" s="11" t="s">
        <v>150</v>
      </c>
      <c r="E81" s="11" t="s">
        <v>815</v>
      </c>
      <c r="F81" s="11">
        <v>46.67059</v>
      </c>
      <c r="G81" s="11">
        <v>17.0</v>
      </c>
      <c r="H81" s="11">
        <v>5600.0</v>
      </c>
      <c r="I81" s="133"/>
      <c r="J81" s="133"/>
      <c r="K81" s="133"/>
      <c r="L81" s="133"/>
      <c r="M81" s="133"/>
      <c r="N81" s="133"/>
    </row>
    <row r="82">
      <c r="A82" s="11" t="s">
        <v>908</v>
      </c>
      <c r="B82" s="11" t="s">
        <v>641</v>
      </c>
      <c r="C82" s="11" t="s">
        <v>909</v>
      </c>
      <c r="D82" s="11" t="s">
        <v>401</v>
      </c>
      <c r="E82" s="11" t="s">
        <v>910</v>
      </c>
      <c r="F82" s="11">
        <v>52.99091</v>
      </c>
      <c r="G82" s="11">
        <v>22.0</v>
      </c>
      <c r="H82" s="11">
        <v>5500.0</v>
      </c>
      <c r="I82" s="133"/>
      <c r="J82" s="133"/>
      <c r="K82" s="133"/>
      <c r="L82" s="133"/>
      <c r="M82" s="133"/>
      <c r="N82" s="133"/>
    </row>
    <row r="83">
      <c r="A83" s="11" t="s">
        <v>911</v>
      </c>
      <c r="B83" s="11" t="s">
        <v>641</v>
      </c>
      <c r="C83" s="11" t="s">
        <v>912</v>
      </c>
      <c r="D83" s="11" t="s">
        <v>331</v>
      </c>
      <c r="E83" s="11" t="s">
        <v>878</v>
      </c>
      <c r="F83" s="11">
        <v>58.44</v>
      </c>
      <c r="G83" s="11">
        <v>20.0</v>
      </c>
      <c r="H83" s="11">
        <v>5500.0</v>
      </c>
      <c r="I83" s="133"/>
      <c r="J83" s="133"/>
      <c r="K83" s="133"/>
      <c r="L83" s="133"/>
      <c r="M83" s="133"/>
      <c r="N83" s="133"/>
    </row>
    <row r="84">
      <c r="A84" s="11" t="s">
        <v>913</v>
      </c>
      <c r="B84" s="11" t="s">
        <v>641</v>
      </c>
      <c r="C84" s="11" t="s">
        <v>856</v>
      </c>
      <c r="D84" s="11" t="s">
        <v>162</v>
      </c>
      <c r="E84" s="11" t="s">
        <v>914</v>
      </c>
      <c r="F84" s="11">
        <v>45.38421</v>
      </c>
      <c r="G84" s="11">
        <v>19.0</v>
      </c>
      <c r="H84" s="11">
        <v>5500.0</v>
      </c>
      <c r="I84" s="133"/>
      <c r="J84" s="133"/>
      <c r="K84" s="133"/>
      <c r="L84" s="133"/>
      <c r="M84" s="133"/>
      <c r="N84" s="133"/>
    </row>
    <row r="85">
      <c r="A85" s="11" t="s">
        <v>915</v>
      </c>
      <c r="B85" s="11" t="s">
        <v>641</v>
      </c>
      <c r="C85" s="11" t="s">
        <v>916</v>
      </c>
      <c r="D85" s="11" t="s">
        <v>351</v>
      </c>
      <c r="E85" s="11" t="s">
        <v>813</v>
      </c>
      <c r="F85" s="11">
        <v>59.74737</v>
      </c>
      <c r="G85" s="11">
        <v>19.0</v>
      </c>
      <c r="H85" s="11">
        <v>5400.0</v>
      </c>
      <c r="I85" s="133"/>
      <c r="J85" s="133"/>
      <c r="K85" s="133"/>
      <c r="L85" s="133"/>
      <c r="M85" s="133"/>
      <c r="N85" s="133"/>
    </row>
    <row r="86">
      <c r="A86" s="11" t="s">
        <v>917</v>
      </c>
      <c r="B86" s="11" t="s">
        <v>641</v>
      </c>
      <c r="C86" s="11" t="s">
        <v>918</v>
      </c>
      <c r="D86" s="11" t="s">
        <v>201</v>
      </c>
      <c r="E86" s="11" t="s">
        <v>919</v>
      </c>
      <c r="F86" s="11">
        <v>48.28824</v>
      </c>
      <c r="G86" s="11">
        <v>17.0</v>
      </c>
      <c r="H86" s="11">
        <v>5300.0</v>
      </c>
      <c r="I86" s="133"/>
      <c r="J86" s="133"/>
      <c r="K86" s="133"/>
      <c r="L86" s="133"/>
      <c r="M86" s="133"/>
      <c r="N86" s="133"/>
    </row>
    <row r="87">
      <c r="A87" s="11" t="s">
        <v>920</v>
      </c>
      <c r="B87" s="11" t="s">
        <v>641</v>
      </c>
      <c r="C87" s="11" t="s">
        <v>868</v>
      </c>
      <c r="D87" s="11" t="s">
        <v>251</v>
      </c>
      <c r="E87" s="11" t="s">
        <v>921</v>
      </c>
      <c r="F87" s="11">
        <v>44.83182</v>
      </c>
      <c r="G87" s="11">
        <v>22.0</v>
      </c>
      <c r="H87" s="11">
        <v>5300.0</v>
      </c>
      <c r="I87" s="133"/>
      <c r="J87" s="133"/>
      <c r="K87" s="133"/>
      <c r="L87" s="133"/>
      <c r="M87" s="133"/>
      <c r="N87" s="133"/>
    </row>
    <row r="88">
      <c r="A88" s="11" t="s">
        <v>922</v>
      </c>
      <c r="B88" s="11" t="s">
        <v>641</v>
      </c>
      <c r="C88" s="11" t="s">
        <v>709</v>
      </c>
      <c r="D88" s="11" t="s">
        <v>367</v>
      </c>
      <c r="E88" s="11" t="s">
        <v>923</v>
      </c>
      <c r="F88" s="11">
        <v>38.89412</v>
      </c>
      <c r="G88" s="11">
        <v>17.0</v>
      </c>
      <c r="H88" s="11">
        <v>5300.0</v>
      </c>
      <c r="I88" s="133"/>
      <c r="J88" s="133"/>
      <c r="K88" s="133"/>
      <c r="L88" s="133"/>
      <c r="M88" s="133"/>
      <c r="N88" s="133"/>
    </row>
    <row r="89">
      <c r="A89" s="11" t="s">
        <v>924</v>
      </c>
      <c r="B89" s="11" t="s">
        <v>641</v>
      </c>
      <c r="C89" s="11" t="s">
        <v>925</v>
      </c>
      <c r="D89" s="11" t="s">
        <v>133</v>
      </c>
      <c r="E89" s="11" t="s">
        <v>926</v>
      </c>
      <c r="F89" s="11">
        <v>44.7</v>
      </c>
      <c r="G89" s="11">
        <v>21.0</v>
      </c>
      <c r="H89" s="11">
        <v>5200.0</v>
      </c>
      <c r="I89" s="133"/>
      <c r="J89" s="133"/>
      <c r="K89" s="133"/>
      <c r="L89" s="133"/>
      <c r="M89" s="133"/>
      <c r="N89" s="133"/>
    </row>
    <row r="90">
      <c r="A90" s="11" t="s">
        <v>927</v>
      </c>
      <c r="B90" s="11" t="s">
        <v>641</v>
      </c>
      <c r="C90" s="11" t="s">
        <v>679</v>
      </c>
      <c r="D90" s="11" t="s">
        <v>322</v>
      </c>
      <c r="E90" s="11" t="s">
        <v>928</v>
      </c>
      <c r="F90" s="11">
        <v>51.3</v>
      </c>
      <c r="G90" s="11">
        <v>18.0</v>
      </c>
      <c r="H90" s="11">
        <v>5200.0</v>
      </c>
      <c r="I90" s="133"/>
      <c r="J90" s="133"/>
      <c r="K90" s="133"/>
      <c r="L90" s="133"/>
      <c r="M90" s="133"/>
      <c r="N90" s="133"/>
    </row>
    <row r="91">
      <c r="A91" s="11" t="s">
        <v>929</v>
      </c>
      <c r="B91" s="11" t="s">
        <v>641</v>
      </c>
      <c r="C91" s="11" t="s">
        <v>930</v>
      </c>
      <c r="D91" s="11" t="s">
        <v>267</v>
      </c>
      <c r="E91" s="11" t="s">
        <v>931</v>
      </c>
      <c r="F91" s="11">
        <v>53.00625</v>
      </c>
      <c r="G91" s="11">
        <v>16.0</v>
      </c>
      <c r="H91" s="11">
        <v>5200.0</v>
      </c>
      <c r="I91" s="133"/>
      <c r="J91" s="133"/>
      <c r="K91" s="133"/>
      <c r="L91" s="133"/>
      <c r="M91" s="133"/>
      <c r="N91" s="133"/>
    </row>
    <row r="92">
      <c r="A92" s="11" t="s">
        <v>932</v>
      </c>
      <c r="B92" s="11" t="s">
        <v>641</v>
      </c>
      <c r="C92" s="11" t="s">
        <v>933</v>
      </c>
      <c r="D92" s="11" t="s">
        <v>256</v>
      </c>
      <c r="E92" s="11" t="s">
        <v>934</v>
      </c>
      <c r="F92" s="11">
        <v>32.32353</v>
      </c>
      <c r="G92" s="11">
        <v>17.0</v>
      </c>
      <c r="H92" s="11">
        <v>5200.0</v>
      </c>
      <c r="I92" s="133"/>
      <c r="J92" s="133"/>
      <c r="K92" s="133"/>
      <c r="L92" s="133"/>
      <c r="M92" s="133"/>
      <c r="N92" s="133"/>
    </row>
    <row r="93">
      <c r="A93" s="11" t="s">
        <v>935</v>
      </c>
      <c r="B93" s="11" t="s">
        <v>641</v>
      </c>
      <c r="C93" s="11" t="s">
        <v>936</v>
      </c>
      <c r="D93" s="11" t="s">
        <v>309</v>
      </c>
      <c r="E93" s="11" t="s">
        <v>937</v>
      </c>
      <c r="F93" s="11">
        <v>49.12</v>
      </c>
      <c r="G93" s="11">
        <v>15.0</v>
      </c>
      <c r="H93" s="11">
        <v>5200.0</v>
      </c>
      <c r="I93" s="133"/>
      <c r="J93" s="133"/>
      <c r="K93" s="133"/>
      <c r="L93" s="133"/>
      <c r="M93" s="133"/>
      <c r="N93" s="133"/>
    </row>
    <row r="94">
      <c r="A94" s="11" t="s">
        <v>940</v>
      </c>
      <c r="B94" s="11" t="s">
        <v>641</v>
      </c>
      <c r="C94" s="11" t="s">
        <v>941</v>
      </c>
      <c r="D94" s="11" t="s">
        <v>388</v>
      </c>
      <c r="E94" s="11" t="s">
        <v>942</v>
      </c>
      <c r="F94" s="11">
        <v>47.13889</v>
      </c>
      <c r="G94" s="11">
        <v>18.0</v>
      </c>
      <c r="H94" s="11">
        <v>5100.0</v>
      </c>
      <c r="I94" s="133"/>
      <c r="J94" s="133"/>
      <c r="K94" s="133"/>
      <c r="L94" s="133"/>
      <c r="M94" s="133"/>
      <c r="N94" s="133"/>
    </row>
    <row r="95">
      <c r="A95" s="11" t="s">
        <v>943</v>
      </c>
      <c r="B95" s="11" t="s">
        <v>641</v>
      </c>
      <c r="C95" s="11" t="s">
        <v>944</v>
      </c>
      <c r="D95" s="11" t="s">
        <v>387</v>
      </c>
      <c r="E95" s="11" t="s">
        <v>945</v>
      </c>
      <c r="F95" s="11">
        <v>45.02941</v>
      </c>
      <c r="G95" s="11">
        <v>17.0</v>
      </c>
      <c r="H95" s="11">
        <v>5100.0</v>
      </c>
      <c r="I95" s="133"/>
      <c r="J95" s="133"/>
      <c r="K95" s="133"/>
      <c r="L95" s="133"/>
      <c r="M95" s="133"/>
      <c r="N95" s="133"/>
    </row>
    <row r="96">
      <c r="A96" s="11" t="s">
        <v>946</v>
      </c>
      <c r="B96" s="11" t="s">
        <v>641</v>
      </c>
      <c r="C96" s="11" t="s">
        <v>947</v>
      </c>
      <c r="D96" s="11" t="s">
        <v>139</v>
      </c>
      <c r="E96" s="11" t="s">
        <v>948</v>
      </c>
      <c r="F96" s="11">
        <v>36.84</v>
      </c>
      <c r="G96" s="11">
        <v>15.0</v>
      </c>
      <c r="H96" s="11">
        <v>5100.0</v>
      </c>
      <c r="I96" s="133"/>
      <c r="J96" s="133"/>
      <c r="K96" s="133"/>
      <c r="L96" s="133"/>
      <c r="M96" s="133"/>
      <c r="N96" s="133"/>
    </row>
    <row r="97">
      <c r="A97" s="11" t="s">
        <v>949</v>
      </c>
      <c r="B97" s="11" t="s">
        <v>641</v>
      </c>
      <c r="C97" s="11" t="s">
        <v>950</v>
      </c>
      <c r="D97" s="11" t="s">
        <v>400</v>
      </c>
      <c r="E97" s="11" t="s">
        <v>951</v>
      </c>
      <c r="F97" s="11">
        <v>36.54</v>
      </c>
      <c r="G97" s="11">
        <v>5.0</v>
      </c>
      <c r="H97" s="11">
        <v>5100.0</v>
      </c>
      <c r="I97" s="133"/>
      <c r="J97" s="133"/>
      <c r="K97" s="133"/>
      <c r="L97" s="133"/>
      <c r="M97" s="133"/>
      <c r="N97" s="133"/>
    </row>
    <row r="98">
      <c r="A98" s="11" t="s">
        <v>952</v>
      </c>
      <c r="B98" s="11" t="s">
        <v>641</v>
      </c>
      <c r="C98" s="11" t="s">
        <v>953</v>
      </c>
      <c r="D98" s="11" t="s">
        <v>84</v>
      </c>
      <c r="E98" s="11" t="s">
        <v>954</v>
      </c>
      <c r="F98" s="11">
        <v>38.89167</v>
      </c>
      <c r="G98" s="11">
        <v>12.0</v>
      </c>
      <c r="H98" s="11">
        <v>5000.0</v>
      </c>
      <c r="I98" s="133"/>
      <c r="J98" s="133"/>
      <c r="K98" s="133"/>
      <c r="L98" s="133"/>
      <c r="M98" s="133"/>
      <c r="N98" s="133"/>
    </row>
    <row r="99">
      <c r="A99" s="11" t="s">
        <v>955</v>
      </c>
      <c r="B99" s="11" t="s">
        <v>641</v>
      </c>
      <c r="C99" s="11" t="s">
        <v>956</v>
      </c>
      <c r="D99" s="11" t="s">
        <v>379</v>
      </c>
      <c r="E99" s="11" t="s">
        <v>957</v>
      </c>
      <c r="F99" s="11">
        <v>48.6</v>
      </c>
      <c r="G99" s="11">
        <v>15.0</v>
      </c>
      <c r="H99" s="11">
        <v>5000.0</v>
      </c>
      <c r="I99" s="133"/>
      <c r="J99" s="133"/>
      <c r="K99" s="133"/>
      <c r="L99" s="133"/>
      <c r="M99" s="133"/>
      <c r="N99" s="133"/>
    </row>
    <row r="100">
      <c r="A100" s="11" t="s">
        <v>958</v>
      </c>
      <c r="B100" s="11" t="s">
        <v>641</v>
      </c>
      <c r="C100" s="11" t="s">
        <v>959</v>
      </c>
      <c r="D100" s="11" t="s">
        <v>253</v>
      </c>
      <c r="E100" s="11" t="s">
        <v>960</v>
      </c>
      <c r="F100" s="11">
        <v>46.79333</v>
      </c>
      <c r="G100" s="11">
        <v>15.0</v>
      </c>
      <c r="H100" s="11">
        <v>4900.0</v>
      </c>
      <c r="I100" s="133"/>
      <c r="J100" s="133"/>
      <c r="K100" s="133"/>
      <c r="L100" s="133"/>
      <c r="M100" s="133"/>
      <c r="N100" s="133"/>
    </row>
    <row r="101">
      <c r="A101" s="11" t="s">
        <v>961</v>
      </c>
      <c r="B101" s="11" t="s">
        <v>641</v>
      </c>
      <c r="C101" s="11" t="s">
        <v>962</v>
      </c>
      <c r="D101" s="11" t="s">
        <v>306</v>
      </c>
      <c r="E101" s="11" t="s">
        <v>963</v>
      </c>
      <c r="F101" s="11">
        <v>50.86923</v>
      </c>
      <c r="G101" s="11">
        <v>13.0</v>
      </c>
      <c r="H101" s="11">
        <v>4900.0</v>
      </c>
      <c r="I101" s="133"/>
      <c r="J101" s="133"/>
      <c r="K101" s="133"/>
      <c r="L101" s="133"/>
      <c r="M101" s="133"/>
      <c r="N101" s="133"/>
    </row>
    <row r="102">
      <c r="A102" s="11" t="s">
        <v>964</v>
      </c>
      <c r="B102" s="11" t="s">
        <v>641</v>
      </c>
      <c r="C102" s="11" t="s">
        <v>830</v>
      </c>
      <c r="D102" s="11" t="s">
        <v>171</v>
      </c>
      <c r="E102" s="11" t="s">
        <v>965</v>
      </c>
      <c r="F102" s="11">
        <v>54.31765</v>
      </c>
      <c r="G102" s="11">
        <v>17.0</v>
      </c>
      <c r="H102" s="11">
        <v>4900.0</v>
      </c>
      <c r="I102" s="133"/>
      <c r="J102" s="133"/>
      <c r="K102" s="133"/>
      <c r="L102" s="133"/>
      <c r="M102" s="133"/>
      <c r="N102" s="133"/>
    </row>
    <row r="103">
      <c r="A103" s="11" t="s">
        <v>966</v>
      </c>
      <c r="B103" s="11" t="s">
        <v>641</v>
      </c>
      <c r="C103" s="11" t="s">
        <v>728</v>
      </c>
      <c r="D103" s="11" t="s">
        <v>198</v>
      </c>
      <c r="E103" s="11" t="s">
        <v>967</v>
      </c>
      <c r="F103" s="11">
        <v>75.75</v>
      </c>
      <c r="G103" s="11">
        <v>2.0</v>
      </c>
      <c r="H103" s="11">
        <v>4900.0</v>
      </c>
      <c r="I103" s="133"/>
      <c r="J103" s="133"/>
      <c r="K103" s="133"/>
      <c r="L103" s="133"/>
      <c r="M103" s="133"/>
      <c r="N103" s="133"/>
    </row>
    <row r="104">
      <c r="A104" s="11" t="s">
        <v>970</v>
      </c>
      <c r="B104" s="11" t="s">
        <v>641</v>
      </c>
      <c r="C104" s="11" t="s">
        <v>971</v>
      </c>
      <c r="D104" s="11" t="s">
        <v>390</v>
      </c>
      <c r="E104" s="11" t="s">
        <v>972</v>
      </c>
      <c r="F104" s="11">
        <v>48.75882</v>
      </c>
      <c r="G104" s="11">
        <v>17.0</v>
      </c>
      <c r="H104" s="11">
        <v>4900.0</v>
      </c>
      <c r="I104" s="133"/>
      <c r="J104" s="133"/>
      <c r="K104" s="133"/>
      <c r="L104" s="133"/>
      <c r="M104" s="133"/>
      <c r="N104" s="133"/>
    </row>
    <row r="105">
      <c r="A105" s="11" t="s">
        <v>973</v>
      </c>
      <c r="B105" s="11" t="s">
        <v>641</v>
      </c>
      <c r="C105" s="11" t="s">
        <v>788</v>
      </c>
      <c r="D105" s="11" t="s">
        <v>301</v>
      </c>
      <c r="E105" s="11" t="s">
        <v>974</v>
      </c>
      <c r="F105" s="11">
        <v>51.68636</v>
      </c>
      <c r="G105" s="11">
        <v>22.0</v>
      </c>
      <c r="H105" s="11">
        <v>4800.0</v>
      </c>
      <c r="I105" s="133"/>
      <c r="J105" s="133"/>
      <c r="K105" s="133"/>
      <c r="L105" s="133"/>
      <c r="M105" s="133"/>
      <c r="N105" s="133"/>
    </row>
    <row r="106">
      <c r="A106" s="11" t="s">
        <v>975</v>
      </c>
      <c r="B106" s="11" t="s">
        <v>641</v>
      </c>
      <c r="C106" s="11" t="s">
        <v>976</v>
      </c>
      <c r="D106" s="11" t="s">
        <v>92</v>
      </c>
      <c r="E106" s="11" t="s">
        <v>977</v>
      </c>
      <c r="F106" s="11">
        <v>37.91875</v>
      </c>
      <c r="G106" s="11">
        <v>16.0</v>
      </c>
      <c r="H106" s="11">
        <v>4800.0</v>
      </c>
      <c r="I106" s="133"/>
      <c r="J106" s="133"/>
      <c r="K106" s="133"/>
      <c r="L106" s="133"/>
      <c r="M106" s="133"/>
      <c r="N106" s="133"/>
    </row>
    <row r="107">
      <c r="A107" s="11" t="s">
        <v>978</v>
      </c>
      <c r="B107" s="11" t="s">
        <v>641</v>
      </c>
      <c r="C107" s="11" t="s">
        <v>979</v>
      </c>
      <c r="D107" s="11" t="s">
        <v>239</v>
      </c>
      <c r="E107" s="11" t="s">
        <v>980</v>
      </c>
      <c r="F107" s="11">
        <v>46.0</v>
      </c>
      <c r="G107" s="11">
        <v>18.0</v>
      </c>
      <c r="H107" s="11">
        <v>4800.0</v>
      </c>
      <c r="I107" s="133"/>
      <c r="J107" s="133"/>
      <c r="K107" s="133"/>
      <c r="L107" s="133"/>
      <c r="M107" s="133"/>
      <c r="N107" s="133"/>
    </row>
    <row r="108">
      <c r="A108" s="11" t="s">
        <v>981</v>
      </c>
      <c r="B108" s="11" t="s">
        <v>641</v>
      </c>
      <c r="C108" s="11" t="s">
        <v>982</v>
      </c>
      <c r="D108" s="11" t="s">
        <v>101</v>
      </c>
      <c r="E108" s="11" t="s">
        <v>983</v>
      </c>
      <c r="F108" s="11">
        <v>34.025</v>
      </c>
      <c r="G108" s="11">
        <v>12.0</v>
      </c>
      <c r="H108" s="11">
        <v>4800.0</v>
      </c>
      <c r="I108" s="133"/>
      <c r="J108" s="133"/>
      <c r="K108" s="133"/>
      <c r="L108" s="133"/>
      <c r="M108" s="133"/>
      <c r="N108" s="133"/>
    </row>
    <row r="109">
      <c r="A109" s="11" t="s">
        <v>984</v>
      </c>
      <c r="B109" s="11" t="s">
        <v>641</v>
      </c>
      <c r="C109" s="11" t="s">
        <v>689</v>
      </c>
      <c r="D109" s="11" t="s">
        <v>395</v>
      </c>
      <c r="E109" s="11" t="s">
        <v>985</v>
      </c>
      <c r="F109" s="11">
        <v>7.4</v>
      </c>
      <c r="G109" s="11">
        <v>1.0</v>
      </c>
      <c r="H109" s="11">
        <v>4700.0</v>
      </c>
      <c r="I109" s="133"/>
      <c r="J109" s="133"/>
      <c r="K109" s="133"/>
      <c r="L109" s="133"/>
      <c r="M109" s="133"/>
      <c r="N109" s="133"/>
    </row>
    <row r="110">
      <c r="A110" s="11" t="s">
        <v>986</v>
      </c>
      <c r="B110" s="11" t="s">
        <v>641</v>
      </c>
      <c r="C110" s="11" t="s">
        <v>987</v>
      </c>
      <c r="D110" s="11" t="s">
        <v>396</v>
      </c>
      <c r="E110" s="11" t="s">
        <v>988</v>
      </c>
      <c r="F110" s="11">
        <v>15.9</v>
      </c>
      <c r="G110" s="11">
        <v>1.0</v>
      </c>
      <c r="H110" s="11">
        <v>4700.0</v>
      </c>
      <c r="I110" s="133"/>
      <c r="J110" s="133"/>
      <c r="K110" s="133"/>
      <c r="L110" s="133"/>
      <c r="M110" s="133"/>
      <c r="N110" s="133"/>
    </row>
    <row r="111">
      <c r="A111" s="11" t="s">
        <v>989</v>
      </c>
      <c r="B111" s="11" t="s">
        <v>641</v>
      </c>
      <c r="C111" s="11" t="s">
        <v>728</v>
      </c>
      <c r="D111" s="11" t="s">
        <v>392</v>
      </c>
      <c r="E111" s="11" t="s">
        <v>990</v>
      </c>
      <c r="F111" s="11">
        <v>47.26364</v>
      </c>
      <c r="G111" s="11">
        <v>11.0</v>
      </c>
      <c r="H111" s="11">
        <v>4700.0</v>
      </c>
      <c r="I111" s="133"/>
      <c r="J111" s="133"/>
      <c r="K111" s="133"/>
      <c r="L111" s="133"/>
      <c r="M111" s="133"/>
      <c r="N111" s="133"/>
    </row>
    <row r="112">
      <c r="A112" s="11" t="s">
        <v>991</v>
      </c>
      <c r="B112" s="11" t="s">
        <v>641</v>
      </c>
      <c r="C112" s="11" t="s">
        <v>992</v>
      </c>
      <c r="D112" s="11" t="s">
        <v>389</v>
      </c>
      <c r="E112" s="11" t="s">
        <v>993</v>
      </c>
      <c r="F112" s="11">
        <v>40.815</v>
      </c>
      <c r="G112" s="11">
        <v>20.0</v>
      </c>
      <c r="H112" s="11">
        <v>4600.0</v>
      </c>
      <c r="I112" s="133"/>
      <c r="J112" s="133"/>
      <c r="K112" s="133"/>
      <c r="L112" s="133"/>
      <c r="M112" s="133"/>
      <c r="N112" s="133"/>
    </row>
    <row r="113">
      <c r="A113" s="11" t="s">
        <v>994</v>
      </c>
      <c r="B113" s="11" t="s">
        <v>641</v>
      </c>
      <c r="C113" s="11" t="s">
        <v>995</v>
      </c>
      <c r="D113" s="11" t="s">
        <v>266</v>
      </c>
      <c r="E113" s="11" t="s">
        <v>996</v>
      </c>
      <c r="F113" s="11">
        <v>30.96</v>
      </c>
      <c r="G113" s="11">
        <v>5.0</v>
      </c>
      <c r="H113" s="11">
        <v>4600.0</v>
      </c>
      <c r="I113" s="133"/>
      <c r="J113" s="133"/>
      <c r="K113" s="133"/>
      <c r="L113" s="133"/>
      <c r="M113" s="133"/>
      <c r="N113" s="133"/>
    </row>
    <row r="114">
      <c r="A114" s="11" t="s">
        <v>997</v>
      </c>
      <c r="B114" s="11" t="s">
        <v>641</v>
      </c>
      <c r="C114" s="11" t="s">
        <v>998</v>
      </c>
      <c r="D114" s="11" t="s">
        <v>280</v>
      </c>
      <c r="E114" s="11" t="s">
        <v>999</v>
      </c>
      <c r="F114" s="11">
        <v>41.33333</v>
      </c>
      <c r="G114" s="11">
        <v>15.0</v>
      </c>
      <c r="H114" s="11">
        <v>4600.0</v>
      </c>
      <c r="I114" s="133"/>
      <c r="J114" s="133"/>
      <c r="K114" s="133"/>
      <c r="L114" s="133"/>
      <c r="M114" s="133"/>
      <c r="N114" s="133"/>
    </row>
    <row r="115">
      <c r="A115" s="11" t="s">
        <v>1001</v>
      </c>
      <c r="B115" s="11" t="s">
        <v>641</v>
      </c>
      <c r="C115" s="11" t="s">
        <v>1002</v>
      </c>
      <c r="D115" s="11" t="s">
        <v>319</v>
      </c>
      <c r="E115" s="11" t="s">
        <v>1003</v>
      </c>
      <c r="F115" s="11">
        <v>16.65714</v>
      </c>
      <c r="G115" s="11">
        <v>21.0</v>
      </c>
      <c r="H115" s="11">
        <v>4500.0</v>
      </c>
      <c r="I115" s="133"/>
      <c r="J115" s="133"/>
      <c r="K115" s="133"/>
      <c r="L115" s="133"/>
      <c r="M115" s="133"/>
      <c r="N115" s="133"/>
    </row>
    <row r="116">
      <c r="A116" s="11" t="s">
        <v>1004</v>
      </c>
      <c r="B116" s="11" t="s">
        <v>641</v>
      </c>
      <c r="C116" s="11" t="s">
        <v>1005</v>
      </c>
      <c r="D116" s="11" t="s">
        <v>261</v>
      </c>
      <c r="E116" s="11" t="s">
        <v>1006</v>
      </c>
      <c r="F116" s="11">
        <v>33.11667</v>
      </c>
      <c r="G116" s="11">
        <v>18.0</v>
      </c>
      <c r="H116" s="11">
        <v>4500.0</v>
      </c>
      <c r="I116" s="133"/>
      <c r="J116" s="133"/>
      <c r="K116" s="133"/>
      <c r="L116" s="133"/>
      <c r="M116" s="133"/>
      <c r="N116" s="133"/>
    </row>
    <row r="117">
      <c r="A117" s="11" t="s">
        <v>1007</v>
      </c>
      <c r="B117" s="11" t="s">
        <v>641</v>
      </c>
      <c r="C117" s="11" t="s">
        <v>674</v>
      </c>
      <c r="D117" s="11" t="s">
        <v>312</v>
      </c>
      <c r="E117" s="11" t="s">
        <v>1008</v>
      </c>
      <c r="F117" s="11">
        <v>40.21765</v>
      </c>
      <c r="G117" s="11">
        <v>17.0</v>
      </c>
      <c r="H117" s="11">
        <v>4500.0</v>
      </c>
      <c r="I117" s="133"/>
      <c r="J117" s="133"/>
      <c r="K117" s="133"/>
      <c r="L117" s="133"/>
      <c r="M117" s="133"/>
      <c r="N117" s="133"/>
    </row>
    <row r="118">
      <c r="A118" s="11" t="s">
        <v>1009</v>
      </c>
      <c r="B118" s="11" t="s">
        <v>641</v>
      </c>
      <c r="C118" s="11" t="s">
        <v>1010</v>
      </c>
      <c r="D118" s="11" t="s">
        <v>277</v>
      </c>
      <c r="E118" s="11" t="s">
        <v>1011</v>
      </c>
      <c r="F118" s="11">
        <v>32.355</v>
      </c>
      <c r="G118" s="11">
        <v>20.0</v>
      </c>
      <c r="H118" s="11">
        <v>4500.0</v>
      </c>
      <c r="I118" s="133"/>
      <c r="J118" s="133"/>
      <c r="K118" s="133"/>
      <c r="L118" s="133"/>
      <c r="M118" s="133"/>
      <c r="N118" s="133"/>
    </row>
    <row r="119">
      <c r="A119" s="11" t="s">
        <v>1012</v>
      </c>
      <c r="B119" s="11" t="s">
        <v>641</v>
      </c>
      <c r="C119" s="11" t="s">
        <v>1013</v>
      </c>
      <c r="D119" s="11" t="s">
        <v>393</v>
      </c>
      <c r="E119" s="11" t="s">
        <v>1014</v>
      </c>
      <c r="F119" s="11">
        <v>25.1</v>
      </c>
      <c r="G119" s="11">
        <v>1.0</v>
      </c>
      <c r="H119" s="11">
        <v>4500.0</v>
      </c>
      <c r="I119" s="133"/>
      <c r="J119" s="133"/>
      <c r="K119" s="133"/>
      <c r="L119" s="133"/>
      <c r="M119" s="133"/>
      <c r="N119" s="133"/>
    </row>
    <row r="120">
      <c r="A120" s="11" t="s">
        <v>1015</v>
      </c>
      <c r="B120" s="11" t="s">
        <v>641</v>
      </c>
      <c r="C120" s="11" t="s">
        <v>1016</v>
      </c>
      <c r="D120" s="11" t="s">
        <v>342</v>
      </c>
      <c r="E120" s="11" t="s">
        <v>1017</v>
      </c>
      <c r="F120" s="11">
        <v>31.42857</v>
      </c>
      <c r="G120" s="11">
        <v>7.0</v>
      </c>
      <c r="H120" s="11">
        <v>4500.0</v>
      </c>
      <c r="I120" s="133"/>
      <c r="J120" s="133"/>
      <c r="K120" s="133"/>
      <c r="L120" s="133"/>
      <c r="M120" s="133"/>
      <c r="N120" s="133"/>
    </row>
    <row r="121">
      <c r="A121" s="11" t="s">
        <v>1018</v>
      </c>
      <c r="B121" s="11" t="s">
        <v>641</v>
      </c>
      <c r="C121" s="11" t="s">
        <v>691</v>
      </c>
      <c r="D121" s="11" t="s">
        <v>316</v>
      </c>
      <c r="E121" s="11" t="s">
        <v>1019</v>
      </c>
      <c r="F121" s="11">
        <v>22.94</v>
      </c>
      <c r="G121" s="11">
        <v>20.0</v>
      </c>
      <c r="H121" s="11">
        <v>4500.0</v>
      </c>
      <c r="I121" s="133"/>
      <c r="J121" s="133"/>
      <c r="K121" s="133"/>
      <c r="L121" s="133"/>
      <c r="M121" s="133"/>
      <c r="N121" s="133"/>
    </row>
  </sheetData>
  <mergeCells count="1">
    <mergeCell ref="M1:N1"/>
  </mergeCells>
  <conditionalFormatting sqref="H2:H12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14"/>
    <col customWidth="1" min="2" max="3" width="7.43"/>
    <col customWidth="1" min="4" max="4" width="6.29"/>
    <col customWidth="1" min="5" max="5" width="7.71"/>
    <col customWidth="1" min="6" max="6" width="6.71"/>
    <col customWidth="1" min="7" max="11" width="9.71"/>
    <col customWidth="1" min="12" max="12" width="8.71"/>
    <col customWidth="1" min="13" max="15" width="9.71"/>
    <col customWidth="1" min="16" max="16" width="8.71"/>
    <col customWidth="1" min="17" max="17" width="9.71"/>
    <col customWidth="1" min="18" max="18" width="8.71"/>
    <col customWidth="1" min="19" max="19" width="9.14"/>
    <col customWidth="1" min="20" max="20" width="8.71"/>
    <col customWidth="1" min="21" max="21" width="9.57"/>
    <col customWidth="1" min="22" max="22" width="8.71"/>
    <col customWidth="1" min="23" max="23" width="9.71"/>
    <col customWidth="1" min="24" max="24" width="7.57"/>
    <col customWidth="1" min="25" max="26" width="8.71"/>
    <col customWidth="1" min="27" max="27" width="8.14"/>
    <col customWidth="1" min="28" max="28" width="8.29"/>
    <col customWidth="1" min="29" max="29" width="9.71"/>
    <col customWidth="1" min="30" max="31" width="7.57"/>
    <col customWidth="1" min="32" max="32" width="8.14"/>
  </cols>
  <sheetData>
    <row r="1">
      <c r="A1" s="1" t="s">
        <v>1</v>
      </c>
      <c r="B1" s="2" t="s">
        <v>2</v>
      </c>
      <c r="C1" s="1" t="s">
        <v>3</v>
      </c>
      <c r="D1" s="1" t="s">
        <v>4</v>
      </c>
      <c r="E1" s="1" t="s">
        <v>6</v>
      </c>
      <c r="F1" s="1" t="s">
        <v>8</v>
      </c>
      <c r="G1" s="1">
        <v>2016.0</v>
      </c>
      <c r="H1" s="1">
        <v>2015.0</v>
      </c>
      <c r="I1" s="1">
        <v>2014.0</v>
      </c>
      <c r="J1" s="1">
        <v>2013.0</v>
      </c>
      <c r="K1" s="1">
        <v>2012.0</v>
      </c>
      <c r="L1" s="1">
        <v>2011.0</v>
      </c>
      <c r="M1" s="1">
        <v>2010.0</v>
      </c>
      <c r="N1" s="1">
        <v>2009.0</v>
      </c>
      <c r="O1" s="1">
        <v>2008.0</v>
      </c>
      <c r="P1" s="1">
        <v>2007.0</v>
      </c>
      <c r="Q1" s="1">
        <v>2006.0</v>
      </c>
      <c r="R1" s="1">
        <v>2005.0</v>
      </c>
      <c r="S1" s="1">
        <v>2004.0</v>
      </c>
      <c r="T1" s="1">
        <v>2003.0</v>
      </c>
      <c r="U1" s="1">
        <v>2002.0</v>
      </c>
      <c r="V1" s="1">
        <v>2001.0</v>
      </c>
      <c r="W1" s="1">
        <v>2000.0</v>
      </c>
      <c r="X1" s="1">
        <v>1999.0</v>
      </c>
      <c r="Y1" s="1">
        <v>1998.0</v>
      </c>
      <c r="Z1" s="1">
        <v>1997.0</v>
      </c>
      <c r="AA1" s="1">
        <v>1996.0</v>
      </c>
      <c r="AB1" s="1">
        <v>1995.0</v>
      </c>
      <c r="AC1" s="1">
        <v>1994.0</v>
      </c>
      <c r="AD1" s="1">
        <v>1993.0</v>
      </c>
      <c r="AE1" s="1">
        <v>1992.0</v>
      </c>
      <c r="AF1" s="1">
        <v>1991.0</v>
      </c>
    </row>
    <row r="2">
      <c r="A2" s="4" t="s">
        <v>23</v>
      </c>
      <c r="B2" s="4">
        <v>7900.0</v>
      </c>
      <c r="C2" s="4">
        <v>2.0</v>
      </c>
      <c r="D2" s="4">
        <v>2.0</v>
      </c>
      <c r="E2" s="4">
        <v>1.0</v>
      </c>
      <c r="F2" s="4">
        <v>9.5</v>
      </c>
      <c r="G2" s="4" t="s">
        <v>29</v>
      </c>
      <c r="H2" s="4" t="s">
        <v>30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>
      <c r="A3" s="4" t="s">
        <v>39</v>
      </c>
      <c r="B3" s="4">
        <v>8500.0</v>
      </c>
      <c r="C3" s="4">
        <v>1.0</v>
      </c>
      <c r="D3" s="4">
        <v>1.0</v>
      </c>
      <c r="E3" s="4">
        <v>0.0</v>
      </c>
      <c r="F3" s="4">
        <v>11.0</v>
      </c>
      <c r="G3" s="4" t="s">
        <v>29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>
      <c r="A4" s="4" t="s">
        <v>40</v>
      </c>
      <c r="B4" s="4">
        <v>9200.0</v>
      </c>
      <c r="C4" s="4">
        <v>2.0</v>
      </c>
      <c r="D4" s="4">
        <v>2.0</v>
      </c>
      <c r="E4" s="4">
        <v>1.0</v>
      </c>
      <c r="F4" s="4">
        <v>17.0</v>
      </c>
      <c r="G4" s="4" t="s">
        <v>41</v>
      </c>
      <c r="H4" s="4" t="s">
        <v>42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>
      <c r="A5" s="4" t="s">
        <v>43</v>
      </c>
      <c r="B5" s="4">
        <v>9400.0</v>
      </c>
      <c r="C5" s="4">
        <v>11.0</v>
      </c>
      <c r="D5" s="4">
        <v>10.0</v>
      </c>
      <c r="E5" s="4">
        <v>6.0</v>
      </c>
      <c r="F5" s="4">
        <v>19.6</v>
      </c>
      <c r="G5" s="4" t="s">
        <v>44</v>
      </c>
      <c r="H5" s="4" t="s">
        <v>42</v>
      </c>
      <c r="I5" s="4" t="s">
        <v>45</v>
      </c>
      <c r="J5" s="4" t="s">
        <v>46</v>
      </c>
      <c r="K5" s="6"/>
      <c r="L5" s="4" t="s">
        <v>47</v>
      </c>
      <c r="M5" s="4" t="s">
        <v>48</v>
      </c>
      <c r="N5" s="4" t="s">
        <v>49</v>
      </c>
      <c r="O5" s="4" t="s">
        <v>50</v>
      </c>
      <c r="P5" s="4" t="s">
        <v>51</v>
      </c>
      <c r="Q5" s="6"/>
      <c r="R5" s="6"/>
      <c r="S5" s="6"/>
      <c r="T5" s="4" t="s">
        <v>52</v>
      </c>
      <c r="U5" s="4" t="s">
        <v>53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>
      <c r="A6" s="4" t="s">
        <v>54</v>
      </c>
      <c r="B6" s="4">
        <v>6400.0</v>
      </c>
      <c r="C6" s="4">
        <v>1.0</v>
      </c>
      <c r="D6" s="4">
        <v>1.0</v>
      </c>
      <c r="E6" s="4">
        <v>0.0</v>
      </c>
      <c r="F6" s="4">
        <v>20.0</v>
      </c>
      <c r="G6" s="4" t="s">
        <v>56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>
      <c r="A7" s="4" t="s">
        <v>58</v>
      </c>
      <c r="B7" s="4">
        <v>6600.0</v>
      </c>
      <c r="C7" s="4">
        <v>1.0</v>
      </c>
      <c r="D7" s="4">
        <v>1.0</v>
      </c>
      <c r="E7" s="4">
        <v>0.0</v>
      </c>
      <c r="F7" s="4">
        <v>20.0</v>
      </c>
      <c r="G7" s="4" t="s">
        <v>56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>
      <c r="A8" s="4" t="s">
        <v>60</v>
      </c>
      <c r="B8" s="4">
        <v>6700.0</v>
      </c>
      <c r="C8" s="4">
        <v>3.0</v>
      </c>
      <c r="D8" s="4">
        <v>3.0</v>
      </c>
      <c r="E8" s="4">
        <v>0.0</v>
      </c>
      <c r="F8" s="4">
        <v>22.3</v>
      </c>
      <c r="G8" s="6"/>
      <c r="H8" s="4" t="s">
        <v>61</v>
      </c>
      <c r="I8" s="4" t="s">
        <v>45</v>
      </c>
      <c r="J8" s="4" t="s">
        <v>62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>
      <c r="A9" s="4" t="s">
        <v>63</v>
      </c>
      <c r="B9" s="4">
        <v>7500.0</v>
      </c>
      <c r="C9" s="4">
        <v>21.0</v>
      </c>
      <c r="D9" s="4">
        <v>20.0</v>
      </c>
      <c r="E9" s="4">
        <v>7.0</v>
      </c>
      <c r="F9" s="4">
        <v>25.5</v>
      </c>
      <c r="G9" s="4" t="s">
        <v>64</v>
      </c>
      <c r="H9" s="4" t="s">
        <v>65</v>
      </c>
      <c r="I9" s="4" t="s">
        <v>66</v>
      </c>
      <c r="J9" s="4" t="s">
        <v>67</v>
      </c>
      <c r="K9" s="4" t="s">
        <v>68</v>
      </c>
      <c r="L9" s="4" t="s">
        <v>69</v>
      </c>
      <c r="M9" s="4" t="s">
        <v>70</v>
      </c>
      <c r="N9" s="4" t="s">
        <v>71</v>
      </c>
      <c r="O9" s="4" t="s">
        <v>72</v>
      </c>
      <c r="P9" s="4" t="s">
        <v>73</v>
      </c>
      <c r="Q9" s="4" t="s">
        <v>74</v>
      </c>
      <c r="R9" s="4" t="s">
        <v>48</v>
      </c>
      <c r="S9" s="6"/>
      <c r="T9" s="4" t="s">
        <v>75</v>
      </c>
      <c r="U9" s="4" t="s">
        <v>76</v>
      </c>
      <c r="V9" s="4" t="s">
        <v>77</v>
      </c>
      <c r="W9" s="4" t="s">
        <v>78</v>
      </c>
      <c r="X9" s="4" t="s">
        <v>79</v>
      </c>
      <c r="Y9" s="4" t="s">
        <v>80</v>
      </c>
      <c r="Z9" s="4" t="s">
        <v>81</v>
      </c>
      <c r="AA9" s="4" t="s">
        <v>82</v>
      </c>
      <c r="AB9" s="4" t="s">
        <v>83</v>
      </c>
      <c r="AC9" s="6"/>
      <c r="AD9" s="6"/>
      <c r="AE9" s="6"/>
      <c r="AF9" s="6"/>
    </row>
    <row r="10">
      <c r="A10" s="4" t="s">
        <v>84</v>
      </c>
      <c r="B10" s="4">
        <v>6800.0</v>
      </c>
      <c r="C10" s="4">
        <v>4.0</v>
      </c>
      <c r="D10" s="4">
        <v>4.0</v>
      </c>
      <c r="E10" s="4">
        <v>2.0</v>
      </c>
      <c r="F10" s="4">
        <v>27.0</v>
      </c>
      <c r="G10" s="6"/>
      <c r="H10" s="4" t="s">
        <v>85</v>
      </c>
      <c r="I10" s="6"/>
      <c r="J10" s="6"/>
      <c r="K10" s="6"/>
      <c r="L10" s="6"/>
      <c r="M10" s="6"/>
      <c r="N10" s="6"/>
      <c r="O10" s="6"/>
      <c r="P10" s="6"/>
      <c r="Q10" s="4" t="s">
        <v>87</v>
      </c>
      <c r="R10" s="6"/>
      <c r="S10" s="4" t="s">
        <v>88</v>
      </c>
      <c r="T10" s="4" t="s">
        <v>89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>
      <c r="A11" s="4" t="s">
        <v>90</v>
      </c>
      <c r="B11" s="4">
        <v>6700.0</v>
      </c>
      <c r="C11" s="4">
        <v>11.0</v>
      </c>
      <c r="D11" s="4">
        <v>10.0</v>
      </c>
      <c r="E11" s="4">
        <v>3.0</v>
      </c>
      <c r="F11" s="4">
        <v>27.8</v>
      </c>
      <c r="G11" s="4" t="s">
        <v>91</v>
      </c>
      <c r="H11" s="4" t="s">
        <v>93</v>
      </c>
      <c r="I11" s="4" t="s">
        <v>66</v>
      </c>
      <c r="J11" s="4" t="s">
        <v>94</v>
      </c>
      <c r="K11" s="4" t="s">
        <v>95</v>
      </c>
      <c r="L11" s="4" t="s">
        <v>96</v>
      </c>
      <c r="M11" s="4" t="s">
        <v>97</v>
      </c>
      <c r="N11" s="4" t="s">
        <v>98</v>
      </c>
      <c r="O11" s="4" t="s">
        <v>50</v>
      </c>
      <c r="P11" s="4" t="s">
        <v>99</v>
      </c>
      <c r="Q11" s="4" t="s">
        <v>100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>
      <c r="A12" s="4" t="s">
        <v>102</v>
      </c>
      <c r="B12" s="4">
        <v>7000.0</v>
      </c>
      <c r="C12" s="4">
        <v>20.0</v>
      </c>
      <c r="D12" s="4">
        <v>19.0</v>
      </c>
      <c r="E12" s="4">
        <v>6.0</v>
      </c>
      <c r="F12" s="4">
        <v>29.1</v>
      </c>
      <c r="G12" s="6"/>
      <c r="H12" s="4" t="s">
        <v>85</v>
      </c>
      <c r="I12" s="4" t="s">
        <v>103</v>
      </c>
      <c r="J12" s="4" t="s">
        <v>104</v>
      </c>
      <c r="K12" s="4" t="s">
        <v>105</v>
      </c>
      <c r="L12" s="4" t="s">
        <v>106</v>
      </c>
      <c r="M12" s="4" t="s">
        <v>48</v>
      </c>
      <c r="N12" s="4" t="s">
        <v>108</v>
      </c>
      <c r="O12" s="4" t="s">
        <v>109</v>
      </c>
      <c r="P12" s="4" t="s">
        <v>110</v>
      </c>
      <c r="Q12" s="4" t="s">
        <v>111</v>
      </c>
      <c r="R12" s="4" t="s">
        <v>112</v>
      </c>
      <c r="S12" s="4" t="s">
        <v>113</v>
      </c>
      <c r="T12" s="4" t="s">
        <v>114</v>
      </c>
      <c r="U12" s="4" t="s">
        <v>115</v>
      </c>
      <c r="V12" s="4" t="s">
        <v>116</v>
      </c>
      <c r="W12" s="4" t="s">
        <v>117</v>
      </c>
      <c r="X12" s="4" t="s">
        <v>118</v>
      </c>
      <c r="Y12" s="4" t="s">
        <v>119</v>
      </c>
      <c r="Z12" s="4" t="s">
        <v>69</v>
      </c>
      <c r="AA12" s="4" t="s">
        <v>120</v>
      </c>
      <c r="AB12" s="6"/>
      <c r="AC12" s="6"/>
      <c r="AD12" s="6"/>
      <c r="AE12" s="6"/>
      <c r="AF12" s="6"/>
    </row>
    <row r="13">
      <c r="A13" s="4" t="s">
        <v>122</v>
      </c>
      <c r="B13" s="4">
        <v>9800.0</v>
      </c>
      <c r="C13" s="4">
        <v>9.0</v>
      </c>
      <c r="D13" s="4">
        <v>8.0</v>
      </c>
      <c r="E13" s="4">
        <v>3.0</v>
      </c>
      <c r="F13" s="4">
        <v>31.8</v>
      </c>
      <c r="G13" s="6"/>
      <c r="H13" s="6"/>
      <c r="I13" s="4" t="s">
        <v>123</v>
      </c>
      <c r="J13" s="4" t="s">
        <v>94</v>
      </c>
      <c r="K13" s="4" t="s">
        <v>124</v>
      </c>
      <c r="L13" s="6"/>
      <c r="M13" s="4" t="s">
        <v>125</v>
      </c>
      <c r="N13" s="4" t="s">
        <v>126</v>
      </c>
      <c r="O13" s="6"/>
      <c r="P13" s="4" t="s">
        <v>110</v>
      </c>
      <c r="Q13" s="4" t="s">
        <v>127</v>
      </c>
      <c r="R13" s="4" t="s">
        <v>128</v>
      </c>
      <c r="S13" s="6"/>
      <c r="T13" s="4" t="s">
        <v>129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>
      <c r="A14" s="4" t="s">
        <v>121</v>
      </c>
      <c r="B14" s="4">
        <v>12000.0</v>
      </c>
      <c r="C14" s="4">
        <v>9.0</v>
      </c>
      <c r="D14" s="4">
        <v>8.0</v>
      </c>
      <c r="E14" s="4">
        <v>2.0</v>
      </c>
      <c r="F14" s="4">
        <v>33.3</v>
      </c>
      <c r="G14" s="4" t="s">
        <v>130</v>
      </c>
      <c r="H14" s="4" t="s">
        <v>131</v>
      </c>
      <c r="I14" s="4" t="s">
        <v>132</v>
      </c>
      <c r="J14" s="4" t="s">
        <v>134</v>
      </c>
      <c r="K14" s="4" t="s">
        <v>135</v>
      </c>
      <c r="L14" s="4" t="s">
        <v>136</v>
      </c>
      <c r="M14" s="4" t="s">
        <v>125</v>
      </c>
      <c r="N14" s="4" t="s">
        <v>137</v>
      </c>
      <c r="O14" s="4" t="s">
        <v>138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>
      <c r="A15" s="4" t="s">
        <v>55</v>
      </c>
      <c r="B15" s="4">
        <v>7400.0</v>
      </c>
      <c r="C15" s="4">
        <v>4.0</v>
      </c>
      <c r="D15" s="4">
        <v>4.0</v>
      </c>
      <c r="E15" s="4">
        <v>1.0</v>
      </c>
      <c r="F15" s="4">
        <v>33.5</v>
      </c>
      <c r="G15" s="4" t="s">
        <v>140</v>
      </c>
      <c r="H15" s="4" t="s">
        <v>142</v>
      </c>
      <c r="I15" s="4" t="s">
        <v>103</v>
      </c>
      <c r="J15" s="4" t="s">
        <v>143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>
      <c r="A16" s="4" t="s">
        <v>144</v>
      </c>
      <c r="B16" s="4">
        <v>7600.0</v>
      </c>
      <c r="C16" s="4">
        <v>2.0</v>
      </c>
      <c r="D16" s="4">
        <v>2.0</v>
      </c>
      <c r="E16" s="4">
        <v>0.0</v>
      </c>
      <c r="F16" s="4">
        <v>34.0</v>
      </c>
      <c r="G16" s="4" t="s">
        <v>29</v>
      </c>
      <c r="H16" s="4" t="s">
        <v>146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>
      <c r="A17" s="4" t="s">
        <v>24</v>
      </c>
      <c r="B17" s="4">
        <v>10000.0</v>
      </c>
      <c r="C17" s="4">
        <v>3.0</v>
      </c>
      <c r="D17" s="4">
        <v>2.0</v>
      </c>
      <c r="E17" s="4">
        <v>2.0</v>
      </c>
      <c r="F17" s="4">
        <v>35.3</v>
      </c>
      <c r="G17" s="4" t="s">
        <v>148</v>
      </c>
      <c r="H17" s="4" t="s">
        <v>65</v>
      </c>
      <c r="I17" s="4" t="s">
        <v>149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>
      <c r="A18" s="4" t="s">
        <v>151</v>
      </c>
      <c r="B18" s="4">
        <v>6800.0</v>
      </c>
      <c r="C18" s="4">
        <v>9.0</v>
      </c>
      <c r="D18" s="4">
        <v>8.0</v>
      </c>
      <c r="E18" s="4">
        <v>2.0</v>
      </c>
      <c r="F18" s="4">
        <v>35.4</v>
      </c>
      <c r="G18" s="4" t="s">
        <v>29</v>
      </c>
      <c r="H18" s="4" t="s">
        <v>152</v>
      </c>
      <c r="I18" s="4" t="s">
        <v>153</v>
      </c>
      <c r="J18" s="4" t="s">
        <v>154</v>
      </c>
      <c r="K18" s="4" t="s">
        <v>135</v>
      </c>
      <c r="L18" s="4" t="s">
        <v>96</v>
      </c>
      <c r="M18" s="6"/>
      <c r="N18" s="4" t="s">
        <v>155</v>
      </c>
      <c r="O18" s="6"/>
      <c r="P18" s="4" t="s">
        <v>156</v>
      </c>
      <c r="Q18" s="4" t="s">
        <v>87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>
      <c r="A19" s="4" t="s">
        <v>107</v>
      </c>
      <c r="B19" s="4">
        <v>11000.0</v>
      </c>
      <c r="C19" s="4">
        <v>4.0</v>
      </c>
      <c r="D19" s="4">
        <v>4.0</v>
      </c>
      <c r="E19" s="4">
        <v>1.0</v>
      </c>
      <c r="F19" s="4">
        <v>35.5</v>
      </c>
      <c r="G19" s="4" t="s">
        <v>158</v>
      </c>
      <c r="H19" s="4" t="s">
        <v>159</v>
      </c>
      <c r="I19" s="4" t="s">
        <v>66</v>
      </c>
      <c r="J19" s="4" t="s">
        <v>160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>
      <c r="A20" s="4" t="s">
        <v>139</v>
      </c>
      <c r="B20" s="4">
        <v>6600.0</v>
      </c>
      <c r="C20" s="4">
        <v>17.0</v>
      </c>
      <c r="D20" s="4">
        <v>15.0</v>
      </c>
      <c r="E20" s="4">
        <v>3.0</v>
      </c>
      <c r="F20" s="4">
        <v>35.6</v>
      </c>
      <c r="G20" s="4" t="s">
        <v>64</v>
      </c>
      <c r="H20" s="4" t="s">
        <v>163</v>
      </c>
      <c r="I20" s="4" t="s">
        <v>164</v>
      </c>
      <c r="J20" s="4" t="s">
        <v>67</v>
      </c>
      <c r="K20" s="4" t="s">
        <v>135</v>
      </c>
      <c r="L20" s="4" t="s">
        <v>96</v>
      </c>
      <c r="M20" s="4" t="s">
        <v>128</v>
      </c>
      <c r="N20" s="4" t="s">
        <v>165</v>
      </c>
      <c r="O20" s="4" t="s">
        <v>166</v>
      </c>
      <c r="P20" s="4" t="s">
        <v>167</v>
      </c>
      <c r="Q20" s="4" t="s">
        <v>87</v>
      </c>
      <c r="R20" s="4" t="s">
        <v>48</v>
      </c>
      <c r="S20" s="4" t="s">
        <v>168</v>
      </c>
      <c r="T20" s="4" t="s">
        <v>169</v>
      </c>
      <c r="U20" s="4" t="s">
        <v>53</v>
      </c>
      <c r="V20" s="4" t="s">
        <v>170</v>
      </c>
      <c r="W20" s="6"/>
      <c r="X20" s="4" t="s">
        <v>118</v>
      </c>
      <c r="Y20" s="6"/>
      <c r="Z20" s="6"/>
      <c r="AA20" s="6"/>
      <c r="AB20" s="6"/>
      <c r="AC20" s="6"/>
      <c r="AD20" s="6"/>
      <c r="AE20" s="6"/>
      <c r="AF20" s="6"/>
    </row>
    <row r="21">
      <c r="A21" s="4" t="s">
        <v>101</v>
      </c>
      <c r="B21" s="4">
        <v>6200.0</v>
      </c>
      <c r="C21" s="4">
        <v>23.0</v>
      </c>
      <c r="D21" s="4">
        <v>18.0</v>
      </c>
      <c r="E21" s="4">
        <v>6.0</v>
      </c>
      <c r="F21" s="4">
        <v>36.8</v>
      </c>
      <c r="G21" s="6"/>
      <c r="H21" s="4" t="s">
        <v>61</v>
      </c>
      <c r="I21" s="4" t="s">
        <v>173</v>
      </c>
      <c r="J21" s="4" t="s">
        <v>170</v>
      </c>
      <c r="K21" s="4" t="s">
        <v>174</v>
      </c>
      <c r="L21" s="4" t="s">
        <v>175</v>
      </c>
      <c r="M21" s="4" t="s">
        <v>176</v>
      </c>
      <c r="N21" s="4" t="s">
        <v>173</v>
      </c>
      <c r="O21" s="6"/>
      <c r="P21" s="4" t="s">
        <v>177</v>
      </c>
      <c r="Q21" s="4" t="s">
        <v>178</v>
      </c>
      <c r="R21" s="4" t="s">
        <v>52</v>
      </c>
      <c r="S21" s="4" t="s">
        <v>180</v>
      </c>
      <c r="T21" s="4" t="s">
        <v>127</v>
      </c>
      <c r="U21" s="4" t="s">
        <v>181</v>
      </c>
      <c r="V21" s="4" t="s">
        <v>182</v>
      </c>
      <c r="W21" s="4" t="s">
        <v>125</v>
      </c>
      <c r="X21" s="4" t="s">
        <v>183</v>
      </c>
      <c r="Y21" s="4" t="s">
        <v>184</v>
      </c>
      <c r="Z21" s="4" t="s">
        <v>76</v>
      </c>
      <c r="AA21" s="4" t="s">
        <v>120</v>
      </c>
      <c r="AB21" s="4" t="s">
        <v>29</v>
      </c>
      <c r="AC21" s="4" t="s">
        <v>185</v>
      </c>
      <c r="AD21" s="4" t="s">
        <v>186</v>
      </c>
      <c r="AE21" s="4" t="s">
        <v>187</v>
      </c>
      <c r="AF21" s="6"/>
    </row>
    <row r="22">
      <c r="A22" s="4" t="s">
        <v>188</v>
      </c>
      <c r="B22" s="4">
        <v>6900.0</v>
      </c>
      <c r="C22" s="4">
        <v>11.0</v>
      </c>
      <c r="D22" s="4">
        <v>10.0</v>
      </c>
      <c r="E22" s="4">
        <v>2.0</v>
      </c>
      <c r="F22" s="4">
        <v>37.1</v>
      </c>
      <c r="G22" s="4" t="s">
        <v>190</v>
      </c>
      <c r="H22" s="6"/>
      <c r="I22" s="4" t="s">
        <v>103</v>
      </c>
      <c r="J22" s="4" t="s">
        <v>67</v>
      </c>
      <c r="K22" s="4" t="s">
        <v>191</v>
      </c>
      <c r="L22" s="4" t="s">
        <v>192</v>
      </c>
      <c r="M22" s="6"/>
      <c r="N22" s="4" t="s">
        <v>137</v>
      </c>
      <c r="O22" s="4" t="s">
        <v>194</v>
      </c>
      <c r="P22" s="4" t="s">
        <v>195</v>
      </c>
      <c r="Q22" s="6"/>
      <c r="R22" s="6"/>
      <c r="S22" s="4" t="s">
        <v>173</v>
      </c>
      <c r="T22" s="4" t="s">
        <v>196</v>
      </c>
      <c r="U22" s="6"/>
      <c r="V22" s="6"/>
      <c r="W22" s="4" t="s">
        <v>197</v>
      </c>
      <c r="X22" s="6"/>
      <c r="Y22" s="6"/>
      <c r="Z22" s="6"/>
      <c r="AA22" s="6"/>
      <c r="AB22" s="6"/>
      <c r="AC22" s="6"/>
      <c r="AD22" s="6"/>
      <c r="AE22" s="6"/>
      <c r="AF22" s="6"/>
    </row>
    <row r="23">
      <c r="A23" s="4" t="s">
        <v>198</v>
      </c>
      <c r="B23" s="4">
        <v>6300.0</v>
      </c>
      <c r="C23" s="4">
        <v>1.0</v>
      </c>
      <c r="D23" s="4">
        <v>1.0</v>
      </c>
      <c r="E23" s="4">
        <v>0.0</v>
      </c>
      <c r="F23" s="4">
        <v>38.0</v>
      </c>
      <c r="G23" s="4" t="s">
        <v>199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>
      <c r="A24" s="4" t="s">
        <v>201</v>
      </c>
      <c r="B24" s="4">
        <v>7400.0</v>
      </c>
      <c r="C24" s="4">
        <v>1.0</v>
      </c>
      <c r="D24" s="4">
        <v>1.0</v>
      </c>
      <c r="E24" s="4">
        <v>0.0</v>
      </c>
      <c r="F24" s="4">
        <v>38.0</v>
      </c>
      <c r="G24" s="4" t="s">
        <v>199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>
      <c r="A25" s="4" t="s">
        <v>162</v>
      </c>
      <c r="B25" s="4">
        <v>6200.0</v>
      </c>
      <c r="C25" s="4">
        <v>5.0</v>
      </c>
      <c r="D25" s="4">
        <v>4.0</v>
      </c>
      <c r="E25" s="4">
        <v>0.0</v>
      </c>
      <c r="F25" s="4">
        <v>40.2</v>
      </c>
      <c r="G25" s="4" t="s">
        <v>140</v>
      </c>
      <c r="H25" s="4" t="s">
        <v>204</v>
      </c>
      <c r="I25" s="4" t="s">
        <v>164</v>
      </c>
      <c r="J25" s="4" t="s">
        <v>67</v>
      </c>
      <c r="K25" s="4" t="s">
        <v>105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>
      <c r="A26" s="4" t="s">
        <v>205</v>
      </c>
      <c r="B26" s="4">
        <v>8000.0</v>
      </c>
      <c r="C26" s="4">
        <v>3.0</v>
      </c>
      <c r="D26" s="4">
        <v>3.0</v>
      </c>
      <c r="E26" s="4">
        <v>0.0</v>
      </c>
      <c r="F26" s="4">
        <v>41.3</v>
      </c>
      <c r="G26" s="4" t="s">
        <v>199</v>
      </c>
      <c r="H26" s="6"/>
      <c r="I26" s="6"/>
      <c r="J26" s="4" t="s">
        <v>206</v>
      </c>
      <c r="K26" s="4" t="s">
        <v>207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>
      <c r="A27" s="4" t="s">
        <v>92</v>
      </c>
      <c r="B27" s="4">
        <v>6800.0</v>
      </c>
      <c r="C27" s="4">
        <v>3.0</v>
      </c>
      <c r="D27" s="4">
        <v>2.0</v>
      </c>
      <c r="E27" s="4">
        <v>0.0</v>
      </c>
      <c r="F27" s="4">
        <v>44.0</v>
      </c>
      <c r="G27" s="4" t="s">
        <v>29</v>
      </c>
      <c r="H27" s="6"/>
      <c r="I27" s="4" t="s">
        <v>148</v>
      </c>
      <c r="J27" s="4" t="s">
        <v>67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>
      <c r="A28" s="4" t="s">
        <v>209</v>
      </c>
      <c r="B28" s="4">
        <v>8600.0</v>
      </c>
      <c r="C28" s="4">
        <v>4.0</v>
      </c>
      <c r="D28" s="4">
        <v>3.0</v>
      </c>
      <c r="E28" s="4">
        <v>1.0</v>
      </c>
      <c r="F28" s="4">
        <v>44.5</v>
      </c>
      <c r="G28" s="4" t="s">
        <v>142</v>
      </c>
      <c r="H28" s="4" t="s">
        <v>211</v>
      </c>
      <c r="I28" s="4" t="s">
        <v>212</v>
      </c>
      <c r="J28" s="4" t="s">
        <v>213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>
      <c r="A29" s="4" t="s">
        <v>193</v>
      </c>
      <c r="B29" s="4">
        <v>7700.0</v>
      </c>
      <c r="C29" s="4">
        <v>16.0</v>
      </c>
      <c r="D29" s="4">
        <v>13.0</v>
      </c>
      <c r="E29" s="4">
        <v>3.0</v>
      </c>
      <c r="F29" s="4">
        <v>44.8</v>
      </c>
      <c r="G29" s="4" t="s">
        <v>56</v>
      </c>
      <c r="H29" s="4" t="s">
        <v>215</v>
      </c>
      <c r="I29" s="4" t="s">
        <v>103</v>
      </c>
      <c r="J29" s="6"/>
      <c r="K29" s="4" t="s">
        <v>216</v>
      </c>
      <c r="L29" s="4" t="s">
        <v>217</v>
      </c>
      <c r="M29" s="4" t="s">
        <v>97</v>
      </c>
      <c r="N29" s="6"/>
      <c r="O29" s="4" t="s">
        <v>218</v>
      </c>
      <c r="P29" s="4" t="s">
        <v>219</v>
      </c>
      <c r="Q29" s="4" t="s">
        <v>127</v>
      </c>
      <c r="R29" s="6"/>
      <c r="S29" s="6"/>
      <c r="T29" s="6"/>
      <c r="U29" s="4" t="s">
        <v>115</v>
      </c>
      <c r="V29" s="6"/>
      <c r="W29" s="6"/>
      <c r="X29" s="4" t="s">
        <v>222</v>
      </c>
      <c r="Y29" s="4" t="s">
        <v>170</v>
      </c>
      <c r="Z29" s="6"/>
      <c r="AA29" s="4" t="s">
        <v>224</v>
      </c>
      <c r="AB29" s="4" t="s">
        <v>225</v>
      </c>
      <c r="AC29" s="6"/>
      <c r="AD29" s="4" t="s">
        <v>226</v>
      </c>
      <c r="AE29" s="6"/>
      <c r="AF29" s="4" t="s">
        <v>227</v>
      </c>
    </row>
    <row r="30">
      <c r="A30" s="4" t="s">
        <v>228</v>
      </c>
      <c r="B30" s="4">
        <v>6600.0</v>
      </c>
      <c r="C30" s="4">
        <v>10.0</v>
      </c>
      <c r="D30" s="4">
        <v>8.0</v>
      </c>
      <c r="E30" s="4">
        <v>1.0</v>
      </c>
      <c r="F30" s="4">
        <v>45.2</v>
      </c>
      <c r="G30" s="4" t="s">
        <v>229</v>
      </c>
      <c r="H30" s="6"/>
      <c r="I30" s="4" t="s">
        <v>230</v>
      </c>
      <c r="J30" s="4" t="s">
        <v>104</v>
      </c>
      <c r="K30" s="4" t="s">
        <v>134</v>
      </c>
      <c r="L30" s="4" t="s">
        <v>231</v>
      </c>
      <c r="M30" s="4" t="s">
        <v>125</v>
      </c>
      <c r="N30" s="4" t="s">
        <v>232</v>
      </c>
      <c r="O30" s="4" t="s">
        <v>185</v>
      </c>
      <c r="P30" s="4" t="s">
        <v>73</v>
      </c>
      <c r="Q30" s="4" t="s">
        <v>233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>
      <c r="A31" s="4" t="s">
        <v>200</v>
      </c>
      <c r="B31" s="4">
        <v>6900.0</v>
      </c>
      <c r="C31" s="4">
        <v>8.0</v>
      </c>
      <c r="D31" s="4">
        <v>7.0</v>
      </c>
      <c r="E31" s="4">
        <v>1.0</v>
      </c>
      <c r="F31" s="4">
        <v>46.5</v>
      </c>
      <c r="G31" s="4" t="s">
        <v>29</v>
      </c>
      <c r="H31" s="4" t="s">
        <v>65</v>
      </c>
      <c r="I31" s="4" t="s">
        <v>236</v>
      </c>
      <c r="J31" s="4" t="s">
        <v>62</v>
      </c>
      <c r="K31" s="4" t="s">
        <v>237</v>
      </c>
      <c r="L31" s="4" t="s">
        <v>238</v>
      </c>
      <c r="M31" s="4" t="s">
        <v>52</v>
      </c>
      <c r="N31" s="4" t="s">
        <v>240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>
      <c r="A32" s="4" t="s">
        <v>172</v>
      </c>
      <c r="B32" s="4">
        <v>7200.0</v>
      </c>
      <c r="C32" s="4">
        <v>6.0</v>
      </c>
      <c r="D32" s="4">
        <v>4.0</v>
      </c>
      <c r="E32" s="4">
        <v>2.0</v>
      </c>
      <c r="F32" s="4">
        <v>47.2</v>
      </c>
      <c r="G32" s="4" t="s">
        <v>44</v>
      </c>
      <c r="H32" s="4" t="s">
        <v>204</v>
      </c>
      <c r="I32" s="4" t="s">
        <v>146</v>
      </c>
      <c r="J32" s="4" t="s">
        <v>242</v>
      </c>
      <c r="K32" s="4" t="s">
        <v>185</v>
      </c>
      <c r="L32" s="4" t="s">
        <v>243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>
      <c r="A33" s="4" t="s">
        <v>244</v>
      </c>
      <c r="B33" s="4">
        <v>6900.0</v>
      </c>
      <c r="C33" s="4">
        <v>8.0</v>
      </c>
      <c r="D33" s="4">
        <v>7.0</v>
      </c>
      <c r="E33" s="4">
        <v>1.0</v>
      </c>
      <c r="F33" s="4">
        <v>47.9</v>
      </c>
      <c r="G33" s="6"/>
      <c r="H33" s="6"/>
      <c r="I33" s="6"/>
      <c r="J33" s="4" t="s">
        <v>245</v>
      </c>
      <c r="K33" s="6"/>
      <c r="L33" s="6"/>
      <c r="M33" s="4" t="s">
        <v>246</v>
      </c>
      <c r="N33" s="4" t="s">
        <v>240</v>
      </c>
      <c r="O33" s="4" t="s">
        <v>247</v>
      </c>
      <c r="P33" s="4" t="s">
        <v>219</v>
      </c>
      <c r="Q33" s="4" t="s">
        <v>249</v>
      </c>
      <c r="R33" s="4" t="s">
        <v>250</v>
      </c>
      <c r="S33" s="4" t="s">
        <v>180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>
      <c r="A34" s="4" t="s">
        <v>248</v>
      </c>
      <c r="B34" s="4">
        <v>6700.0</v>
      </c>
      <c r="C34" s="4">
        <v>3.0</v>
      </c>
      <c r="D34" s="4">
        <v>2.0</v>
      </c>
      <c r="E34" s="4">
        <v>0.0</v>
      </c>
      <c r="F34" s="4">
        <v>49.0</v>
      </c>
      <c r="G34" s="6"/>
      <c r="H34" s="4" t="s">
        <v>42</v>
      </c>
      <c r="I34" s="6"/>
      <c r="J34" s="4" t="s">
        <v>67</v>
      </c>
      <c r="K34" s="6"/>
      <c r="L34" s="6"/>
      <c r="M34" s="4" t="s">
        <v>152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>
      <c r="A35" s="4" t="s">
        <v>133</v>
      </c>
      <c r="B35" s="4">
        <v>6300.0</v>
      </c>
      <c r="C35" s="4">
        <v>5.0</v>
      </c>
      <c r="D35" s="4">
        <v>3.0</v>
      </c>
      <c r="E35" s="4">
        <v>1.0</v>
      </c>
      <c r="F35" s="4">
        <v>49.2</v>
      </c>
      <c r="G35" s="4" t="s">
        <v>163</v>
      </c>
      <c r="H35" s="6"/>
      <c r="I35" s="6"/>
      <c r="J35" s="4" t="s">
        <v>134</v>
      </c>
      <c r="K35" s="4" t="s">
        <v>105</v>
      </c>
      <c r="L35" s="4" t="s">
        <v>254</v>
      </c>
      <c r="M35" s="4" t="s">
        <v>255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>
      <c r="A36" s="4" t="s">
        <v>256</v>
      </c>
      <c r="B36" s="4">
        <v>6600.0</v>
      </c>
      <c r="C36" s="4">
        <v>9.0</v>
      </c>
      <c r="D36" s="4">
        <v>6.0</v>
      </c>
      <c r="E36" s="4">
        <v>0.0</v>
      </c>
      <c r="F36" s="4">
        <v>50.1</v>
      </c>
      <c r="G36" s="4" t="s">
        <v>69</v>
      </c>
      <c r="H36" s="6"/>
      <c r="I36" s="4" t="s">
        <v>164</v>
      </c>
      <c r="J36" s="4" t="s">
        <v>242</v>
      </c>
      <c r="K36" s="4" t="s">
        <v>135</v>
      </c>
      <c r="L36" s="4" t="s">
        <v>217</v>
      </c>
      <c r="M36" s="4" t="s">
        <v>148</v>
      </c>
      <c r="N36" s="4" t="s">
        <v>137</v>
      </c>
      <c r="O36" s="4" t="s">
        <v>69</v>
      </c>
      <c r="P36" s="6"/>
      <c r="Q36" s="6"/>
      <c r="R36" s="6"/>
      <c r="S36" s="4" t="s">
        <v>258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>
      <c r="A37" s="4" t="s">
        <v>145</v>
      </c>
      <c r="B37" s="4">
        <v>6700.0</v>
      </c>
      <c r="C37" s="4">
        <v>6.0</v>
      </c>
      <c r="D37" s="4">
        <v>4.0</v>
      </c>
      <c r="E37" s="4">
        <v>2.0</v>
      </c>
      <c r="F37" s="4">
        <v>50.5</v>
      </c>
      <c r="G37" s="4" t="s">
        <v>41</v>
      </c>
      <c r="H37" s="4" t="s">
        <v>30</v>
      </c>
      <c r="I37" s="4" t="s">
        <v>236</v>
      </c>
      <c r="J37" s="4" t="s">
        <v>260</v>
      </c>
      <c r="K37" s="4" t="s">
        <v>173</v>
      </c>
      <c r="L37" s="4" t="s">
        <v>170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>
      <c r="A38" s="4" t="s">
        <v>262</v>
      </c>
      <c r="B38" s="4">
        <v>6600.0</v>
      </c>
      <c r="C38" s="4">
        <v>2.0</v>
      </c>
      <c r="D38" s="4">
        <v>2.0</v>
      </c>
      <c r="E38" s="4">
        <v>0.0</v>
      </c>
      <c r="F38" s="4">
        <v>50.5</v>
      </c>
      <c r="G38" s="4" t="s">
        <v>199</v>
      </c>
      <c r="H38" s="4" t="s">
        <v>264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>
      <c r="A39" s="4" t="s">
        <v>266</v>
      </c>
      <c r="B39" s="4">
        <v>7300.0</v>
      </c>
      <c r="C39" s="4">
        <v>3.0</v>
      </c>
      <c r="D39" s="4">
        <v>2.0</v>
      </c>
      <c r="E39" s="4">
        <v>0.0</v>
      </c>
      <c r="F39" s="4">
        <v>51.0</v>
      </c>
      <c r="G39" s="6"/>
      <c r="H39" s="6"/>
      <c r="I39" s="6"/>
      <c r="J39" s="6"/>
      <c r="K39" s="6"/>
      <c r="L39" s="6"/>
      <c r="M39" s="6"/>
      <c r="N39" s="4" t="s">
        <v>69</v>
      </c>
      <c r="O39" s="6"/>
      <c r="P39" s="6"/>
      <c r="Q39" s="6"/>
      <c r="R39" s="6"/>
      <c r="S39" s="4" t="s">
        <v>113</v>
      </c>
      <c r="T39" s="4" t="s">
        <v>169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>
      <c r="A40" s="4" t="s">
        <v>261</v>
      </c>
      <c r="B40" s="4">
        <v>6400.0</v>
      </c>
      <c r="C40" s="4">
        <v>13.0</v>
      </c>
      <c r="D40" s="4">
        <v>9.0</v>
      </c>
      <c r="E40" s="4">
        <v>2.0</v>
      </c>
      <c r="F40" s="4">
        <v>51.2</v>
      </c>
      <c r="G40" s="4" t="s">
        <v>69</v>
      </c>
      <c r="H40" s="4" t="s">
        <v>269</v>
      </c>
      <c r="I40" s="4" t="s">
        <v>156</v>
      </c>
      <c r="J40" s="4" t="s">
        <v>104</v>
      </c>
      <c r="K40" s="4" t="s">
        <v>52</v>
      </c>
      <c r="L40" s="4" t="s">
        <v>134</v>
      </c>
      <c r="M40" s="4" t="s">
        <v>270</v>
      </c>
      <c r="N40" s="4" t="s">
        <v>52</v>
      </c>
      <c r="O40" s="4" t="s">
        <v>50</v>
      </c>
      <c r="P40" s="4" t="s">
        <v>271</v>
      </c>
      <c r="Q40" s="4" t="s">
        <v>46</v>
      </c>
      <c r="R40" s="4" t="s">
        <v>250</v>
      </c>
      <c r="S40" s="6"/>
      <c r="T40" s="4" t="s">
        <v>273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>
      <c r="A41" s="4" t="s">
        <v>59</v>
      </c>
      <c r="B41" s="4">
        <v>7600.0</v>
      </c>
      <c r="C41" s="4">
        <v>3.0</v>
      </c>
      <c r="D41" s="4">
        <v>2.0</v>
      </c>
      <c r="E41" s="4">
        <v>1.0</v>
      </c>
      <c r="F41" s="4">
        <v>51.3</v>
      </c>
      <c r="G41" s="4" t="s">
        <v>152</v>
      </c>
      <c r="H41" s="4" t="s">
        <v>30</v>
      </c>
      <c r="I41" s="4" t="s">
        <v>132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>
      <c r="A42" s="4" t="s">
        <v>274</v>
      </c>
      <c r="B42" s="4">
        <v>6700.0</v>
      </c>
      <c r="C42" s="4">
        <v>1.0</v>
      </c>
      <c r="D42" s="4">
        <v>1.0</v>
      </c>
      <c r="E42" s="4">
        <v>0.0</v>
      </c>
      <c r="F42" s="4">
        <v>52.0</v>
      </c>
      <c r="G42" s="4" t="s">
        <v>64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>
      <c r="A43" s="4" t="s">
        <v>275</v>
      </c>
      <c r="B43" s="4">
        <v>9700.0</v>
      </c>
      <c r="C43" s="4">
        <v>1.0</v>
      </c>
      <c r="D43" s="4">
        <v>1.0</v>
      </c>
      <c r="E43" s="4">
        <v>0.0</v>
      </c>
      <c r="F43" s="4">
        <v>52.0</v>
      </c>
      <c r="G43" s="6"/>
      <c r="H43" s="4" t="s">
        <v>276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>
      <c r="A44" s="4" t="s">
        <v>278</v>
      </c>
      <c r="B44" s="4">
        <v>6300.0</v>
      </c>
      <c r="C44" s="4">
        <v>1.0</v>
      </c>
      <c r="D44" s="4">
        <v>1.0</v>
      </c>
      <c r="E44" s="4">
        <v>0.0</v>
      </c>
      <c r="F44" s="4">
        <v>52.0</v>
      </c>
      <c r="G44" s="4" t="s">
        <v>64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>
      <c r="A45" s="4" t="s">
        <v>234</v>
      </c>
      <c r="B45" s="4">
        <v>6200.0</v>
      </c>
      <c r="C45" s="4">
        <v>6.0</v>
      </c>
      <c r="D45" s="4">
        <v>4.0</v>
      </c>
      <c r="E45" s="4">
        <v>1.0</v>
      </c>
      <c r="F45" s="4">
        <v>52.8</v>
      </c>
      <c r="G45" s="4" t="s">
        <v>163</v>
      </c>
      <c r="H45" s="6"/>
      <c r="I45" s="6"/>
      <c r="J45" s="6"/>
      <c r="K45" s="6"/>
      <c r="L45" s="4" t="s">
        <v>170</v>
      </c>
      <c r="M45" s="4" t="s">
        <v>281</v>
      </c>
      <c r="N45" s="6"/>
      <c r="O45" s="4" t="s">
        <v>282</v>
      </c>
      <c r="P45" s="6"/>
      <c r="Q45" s="4" t="s">
        <v>192</v>
      </c>
      <c r="R45" s="4" t="s">
        <v>283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>
      <c r="A46" s="4" t="s">
        <v>257</v>
      </c>
      <c r="B46" s="4">
        <v>6900.0</v>
      </c>
      <c r="C46" s="4">
        <v>11.0</v>
      </c>
      <c r="D46" s="4">
        <v>8.0</v>
      </c>
      <c r="E46" s="4">
        <v>2.0</v>
      </c>
      <c r="F46" s="4">
        <v>52.9</v>
      </c>
      <c r="G46" s="4" t="s">
        <v>284</v>
      </c>
      <c r="H46" s="4" t="s">
        <v>93</v>
      </c>
      <c r="I46" s="4" t="s">
        <v>153</v>
      </c>
      <c r="J46" s="4" t="s">
        <v>285</v>
      </c>
      <c r="K46" s="4" t="s">
        <v>170</v>
      </c>
      <c r="L46" s="4" t="s">
        <v>112</v>
      </c>
      <c r="M46" s="4" t="s">
        <v>286</v>
      </c>
      <c r="N46" s="4" t="s">
        <v>287</v>
      </c>
      <c r="O46" s="4" t="s">
        <v>109</v>
      </c>
      <c r="P46" s="6"/>
      <c r="Q46" s="4" t="s">
        <v>173</v>
      </c>
      <c r="R46" s="4" t="s">
        <v>288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>
      <c r="A47" s="4" t="s">
        <v>161</v>
      </c>
      <c r="B47" s="4">
        <v>7400.0</v>
      </c>
      <c r="C47" s="4">
        <v>4.0</v>
      </c>
      <c r="D47" s="4">
        <v>3.0</v>
      </c>
      <c r="E47" s="4">
        <v>1.0</v>
      </c>
      <c r="F47" s="4">
        <v>53.5</v>
      </c>
      <c r="G47" s="6"/>
      <c r="H47" s="6"/>
      <c r="I47" s="4" t="s">
        <v>290</v>
      </c>
      <c r="J47" s="4" t="s">
        <v>291</v>
      </c>
      <c r="K47" s="4" t="s">
        <v>134</v>
      </c>
      <c r="L47" s="4" t="s">
        <v>175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>
      <c r="A48" s="4" t="s">
        <v>253</v>
      </c>
      <c r="B48" s="4">
        <v>6200.0</v>
      </c>
      <c r="C48" s="4">
        <v>12.0</v>
      </c>
      <c r="D48" s="4">
        <v>9.0</v>
      </c>
      <c r="E48" s="4">
        <v>1.0</v>
      </c>
      <c r="F48" s="4">
        <v>54.0</v>
      </c>
      <c r="G48" s="4" t="s">
        <v>292</v>
      </c>
      <c r="H48" s="6"/>
      <c r="I48" s="6"/>
      <c r="J48" s="6"/>
      <c r="K48" s="4" t="s">
        <v>124</v>
      </c>
      <c r="L48" s="4" t="s">
        <v>294</v>
      </c>
      <c r="M48" s="4" t="s">
        <v>152</v>
      </c>
      <c r="N48" s="4" t="s">
        <v>155</v>
      </c>
      <c r="O48" s="4" t="s">
        <v>218</v>
      </c>
      <c r="P48" s="4" t="s">
        <v>295</v>
      </c>
      <c r="Q48" s="4" t="s">
        <v>74</v>
      </c>
      <c r="R48" s="4" t="s">
        <v>296</v>
      </c>
      <c r="S48" s="4" t="s">
        <v>173</v>
      </c>
      <c r="T48" s="4" t="s">
        <v>148</v>
      </c>
      <c r="U48" s="4" t="s">
        <v>103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>
      <c r="A49" s="4" t="s">
        <v>277</v>
      </c>
      <c r="B49" s="4">
        <v>6800.0</v>
      </c>
      <c r="C49" s="4">
        <v>9.0</v>
      </c>
      <c r="D49" s="4">
        <v>7.0</v>
      </c>
      <c r="E49" s="4">
        <v>0.0</v>
      </c>
      <c r="F49" s="4">
        <v>54.2</v>
      </c>
      <c r="G49" s="6"/>
      <c r="H49" s="4" t="s">
        <v>85</v>
      </c>
      <c r="I49" s="4" t="s">
        <v>298</v>
      </c>
      <c r="J49" s="4" t="s">
        <v>134</v>
      </c>
      <c r="K49" s="4" t="s">
        <v>95</v>
      </c>
      <c r="L49" s="6"/>
      <c r="M49" s="4" t="s">
        <v>246</v>
      </c>
      <c r="N49" s="6"/>
      <c r="O49" s="6"/>
      <c r="P49" s="6"/>
      <c r="Q49" s="6"/>
      <c r="R49" s="6"/>
      <c r="S49" s="6"/>
      <c r="T49" s="6"/>
      <c r="U49" s="4" t="s">
        <v>98</v>
      </c>
      <c r="V49" s="4" t="s">
        <v>299</v>
      </c>
      <c r="W49" s="4" t="s">
        <v>117</v>
      </c>
      <c r="X49" s="4" t="s">
        <v>300</v>
      </c>
      <c r="Y49" s="6"/>
      <c r="Z49" s="6"/>
      <c r="AA49" s="6"/>
      <c r="AB49" s="6"/>
      <c r="AC49" s="6"/>
      <c r="AD49" s="6"/>
      <c r="AE49" s="6"/>
      <c r="AF49" s="6"/>
    </row>
    <row r="50">
      <c r="A50" s="4" t="s">
        <v>289</v>
      </c>
      <c r="B50" s="4">
        <v>7900.0</v>
      </c>
      <c r="C50" s="4">
        <v>9.0</v>
      </c>
      <c r="D50" s="4">
        <v>6.0</v>
      </c>
      <c r="E50" s="4">
        <v>1.0</v>
      </c>
      <c r="F50" s="4">
        <v>54.6</v>
      </c>
      <c r="G50" s="4" t="s">
        <v>44</v>
      </c>
      <c r="H50" s="6"/>
      <c r="I50" s="4" t="s">
        <v>302</v>
      </c>
      <c r="J50" s="6"/>
      <c r="K50" s="4" t="s">
        <v>68</v>
      </c>
      <c r="L50" s="4" t="s">
        <v>294</v>
      </c>
      <c r="M50" s="4" t="s">
        <v>270</v>
      </c>
      <c r="N50" s="4" t="s">
        <v>212</v>
      </c>
      <c r="O50" s="4" t="s">
        <v>218</v>
      </c>
      <c r="P50" s="4" t="s">
        <v>148</v>
      </c>
      <c r="Q50" s="4" t="s">
        <v>126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>
      <c r="A51" s="4" t="s">
        <v>239</v>
      </c>
      <c r="B51" s="4">
        <v>6900.0</v>
      </c>
      <c r="C51" s="4">
        <v>8.0</v>
      </c>
      <c r="D51" s="4">
        <v>6.0</v>
      </c>
      <c r="E51" s="4">
        <v>0.0</v>
      </c>
      <c r="F51" s="4">
        <v>55.1</v>
      </c>
      <c r="G51" s="4" t="s">
        <v>158</v>
      </c>
      <c r="H51" s="4" t="s">
        <v>304</v>
      </c>
      <c r="I51" s="6"/>
      <c r="J51" s="6"/>
      <c r="K51" s="6"/>
      <c r="L51" s="4" t="s">
        <v>305</v>
      </c>
      <c r="M51" s="4" t="s">
        <v>270</v>
      </c>
      <c r="N51" s="4" t="s">
        <v>232</v>
      </c>
      <c r="O51" s="6"/>
      <c r="P51" s="4" t="s">
        <v>307</v>
      </c>
      <c r="Q51" s="6"/>
      <c r="R51" s="4" t="s">
        <v>308</v>
      </c>
      <c r="S51" s="4" t="s">
        <v>52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>
      <c r="A52" s="4" t="s">
        <v>157</v>
      </c>
      <c r="B52" s="4">
        <v>8700.0</v>
      </c>
      <c r="C52" s="4">
        <v>5.0</v>
      </c>
      <c r="D52" s="4">
        <v>3.0</v>
      </c>
      <c r="E52" s="4">
        <v>0.0</v>
      </c>
      <c r="F52" s="4">
        <v>55.2</v>
      </c>
      <c r="G52" s="4" t="s">
        <v>310</v>
      </c>
      <c r="H52" s="4" t="s">
        <v>311</v>
      </c>
      <c r="I52" s="4" t="s">
        <v>66</v>
      </c>
      <c r="J52" s="6"/>
      <c r="K52" s="6"/>
      <c r="L52" s="6"/>
      <c r="M52" s="4" t="s">
        <v>170</v>
      </c>
      <c r="N52" s="4" t="s">
        <v>173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>
      <c r="A53" s="4" t="s">
        <v>210</v>
      </c>
      <c r="B53" s="4">
        <v>7300.0</v>
      </c>
      <c r="C53" s="4">
        <v>6.0</v>
      </c>
      <c r="D53" s="4">
        <v>4.0</v>
      </c>
      <c r="E53" s="4">
        <v>1.0</v>
      </c>
      <c r="F53" s="4">
        <v>55.5</v>
      </c>
      <c r="G53" s="4" t="s">
        <v>199</v>
      </c>
      <c r="H53" s="4" t="s">
        <v>163</v>
      </c>
      <c r="I53" s="4" t="s">
        <v>164</v>
      </c>
      <c r="J53" s="4" t="s">
        <v>173</v>
      </c>
      <c r="K53" s="4" t="s">
        <v>313</v>
      </c>
      <c r="L53" s="4" t="s">
        <v>314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>
      <c r="A54" s="4" t="s">
        <v>272</v>
      </c>
      <c r="B54" s="4">
        <v>6900.0</v>
      </c>
      <c r="C54" s="4">
        <v>2.0</v>
      </c>
      <c r="D54" s="4">
        <v>1.0</v>
      </c>
      <c r="E54" s="4">
        <v>0.0</v>
      </c>
      <c r="F54" s="4">
        <v>55.5</v>
      </c>
      <c r="G54" s="4" t="s">
        <v>29</v>
      </c>
      <c r="H54" s="6"/>
      <c r="I54" s="6"/>
      <c r="J54" s="6"/>
      <c r="K54" s="6"/>
      <c r="L54" s="6"/>
      <c r="M54" s="4" t="s">
        <v>170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>
      <c r="A55" s="4" t="s">
        <v>280</v>
      </c>
      <c r="B55" s="4">
        <v>7200.0</v>
      </c>
      <c r="C55" s="4">
        <v>4.0</v>
      </c>
      <c r="D55" s="4">
        <v>3.0</v>
      </c>
      <c r="E55" s="4">
        <v>1.0</v>
      </c>
      <c r="F55" s="4">
        <v>55.8</v>
      </c>
      <c r="G55" s="6"/>
      <c r="H55" s="4" t="s">
        <v>170</v>
      </c>
      <c r="I55" s="4" t="s">
        <v>146</v>
      </c>
      <c r="J55" s="4" t="s">
        <v>143</v>
      </c>
      <c r="K55" s="4" t="s">
        <v>317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>
      <c r="A56" s="4" t="s">
        <v>318</v>
      </c>
      <c r="B56" s="4">
        <v>6300.0</v>
      </c>
      <c r="C56" s="4">
        <v>1.0</v>
      </c>
      <c r="D56" s="4">
        <v>1.0</v>
      </c>
      <c r="E56" s="4">
        <v>0.0</v>
      </c>
      <c r="F56" s="4">
        <v>57.0</v>
      </c>
      <c r="G56" s="4" t="s">
        <v>158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>
      <c r="A57" s="4" t="s">
        <v>265</v>
      </c>
      <c r="B57" s="4">
        <v>10300.0</v>
      </c>
      <c r="C57" s="4">
        <v>8.0</v>
      </c>
      <c r="D57" s="4">
        <v>5.0</v>
      </c>
      <c r="E57" s="4">
        <v>0.0</v>
      </c>
      <c r="F57" s="4">
        <v>58.1</v>
      </c>
      <c r="G57" s="4" t="s">
        <v>140</v>
      </c>
      <c r="H57" s="4" t="s">
        <v>163</v>
      </c>
      <c r="I57" s="4" t="s">
        <v>236</v>
      </c>
      <c r="J57" s="4" t="s">
        <v>62</v>
      </c>
      <c r="K57" s="4" t="s">
        <v>173</v>
      </c>
      <c r="L57" s="6"/>
      <c r="M57" s="4" t="s">
        <v>125</v>
      </c>
      <c r="N57" s="4" t="s">
        <v>155</v>
      </c>
      <c r="O57" s="4" t="s">
        <v>98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>
      <c r="A58" s="4" t="s">
        <v>220</v>
      </c>
      <c r="B58" s="4">
        <v>7700.0</v>
      </c>
      <c r="C58" s="4">
        <v>8.0</v>
      </c>
      <c r="D58" s="4">
        <v>4.0</v>
      </c>
      <c r="E58" s="4">
        <v>2.0</v>
      </c>
      <c r="F58" s="4">
        <v>58.3</v>
      </c>
      <c r="G58" s="4" t="s">
        <v>41</v>
      </c>
      <c r="H58" s="4" t="s">
        <v>93</v>
      </c>
      <c r="I58" s="4" t="s">
        <v>148</v>
      </c>
      <c r="J58" s="4" t="s">
        <v>52</v>
      </c>
      <c r="K58" s="4" t="s">
        <v>134</v>
      </c>
      <c r="L58" s="4" t="s">
        <v>192</v>
      </c>
      <c r="M58" s="4" t="s">
        <v>125</v>
      </c>
      <c r="N58" s="4" t="s">
        <v>323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>
      <c r="A59" s="4" t="s">
        <v>315</v>
      </c>
      <c r="B59" s="4">
        <v>6500.0</v>
      </c>
      <c r="C59" s="4">
        <v>8.0</v>
      </c>
      <c r="D59" s="4">
        <v>7.0</v>
      </c>
      <c r="E59" s="4">
        <v>0.0</v>
      </c>
      <c r="F59" s="4">
        <v>58.4</v>
      </c>
      <c r="G59" s="6"/>
      <c r="H59" s="6"/>
      <c r="I59" s="4" t="s">
        <v>66</v>
      </c>
      <c r="J59" s="4" t="s">
        <v>160</v>
      </c>
      <c r="K59" s="4" t="s">
        <v>52</v>
      </c>
      <c r="L59" s="4" t="s">
        <v>231</v>
      </c>
      <c r="M59" s="4" t="s">
        <v>325</v>
      </c>
      <c r="N59" s="4" t="s">
        <v>326</v>
      </c>
      <c r="O59" s="4" t="s">
        <v>327</v>
      </c>
      <c r="P59" s="4" t="s">
        <v>328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>
      <c r="A60" s="4" t="s">
        <v>141</v>
      </c>
      <c r="B60" s="4">
        <v>8900.0</v>
      </c>
      <c r="C60" s="4">
        <v>7.0</v>
      </c>
      <c r="D60" s="4">
        <v>4.0</v>
      </c>
      <c r="E60" s="4">
        <v>1.0</v>
      </c>
      <c r="F60" s="4">
        <v>59.0</v>
      </c>
      <c r="G60" s="4" t="s">
        <v>163</v>
      </c>
      <c r="H60" s="4" t="s">
        <v>163</v>
      </c>
      <c r="I60" s="4" t="s">
        <v>204</v>
      </c>
      <c r="J60" s="4" t="s">
        <v>213</v>
      </c>
      <c r="K60" s="4" t="s">
        <v>207</v>
      </c>
      <c r="L60" s="4" t="s">
        <v>96</v>
      </c>
      <c r="M60" s="4" t="s">
        <v>329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>
      <c r="A61" s="4" t="s">
        <v>86</v>
      </c>
      <c r="B61" s="4">
        <v>7400.0</v>
      </c>
      <c r="C61" s="4">
        <v>4.0</v>
      </c>
      <c r="D61" s="4">
        <v>2.0</v>
      </c>
      <c r="E61" s="4">
        <v>0.0</v>
      </c>
      <c r="F61" s="4">
        <v>60.0</v>
      </c>
      <c r="G61" s="4" t="s">
        <v>140</v>
      </c>
      <c r="H61" s="4" t="s">
        <v>163</v>
      </c>
      <c r="I61" s="4" t="s">
        <v>217</v>
      </c>
      <c r="J61" s="4" t="s">
        <v>170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>
      <c r="A62" s="4" t="s">
        <v>147</v>
      </c>
      <c r="B62" s="4">
        <v>6300.0</v>
      </c>
      <c r="C62" s="4">
        <v>3.0</v>
      </c>
      <c r="D62" s="4">
        <v>2.0</v>
      </c>
      <c r="E62" s="4">
        <v>0.0</v>
      </c>
      <c r="F62" s="4">
        <v>60.7</v>
      </c>
      <c r="G62" s="4" t="s">
        <v>330</v>
      </c>
      <c r="H62" s="4" t="s">
        <v>93</v>
      </c>
      <c r="I62" s="4" t="s">
        <v>152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>
      <c r="A63" s="4" t="s">
        <v>214</v>
      </c>
      <c r="B63" s="4">
        <v>7100.0</v>
      </c>
      <c r="C63" s="4">
        <v>6.0</v>
      </c>
      <c r="D63" s="4">
        <v>3.0</v>
      </c>
      <c r="E63" s="4">
        <v>1.0</v>
      </c>
      <c r="F63" s="4">
        <v>60.8</v>
      </c>
      <c r="G63" s="4" t="s">
        <v>284</v>
      </c>
      <c r="H63" s="4" t="s">
        <v>269</v>
      </c>
      <c r="I63" s="4" t="s">
        <v>123</v>
      </c>
      <c r="J63" s="4" t="s">
        <v>170</v>
      </c>
      <c r="K63" s="4" t="s">
        <v>105</v>
      </c>
      <c r="L63" s="4" t="s">
        <v>148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>
      <c r="A64" s="4" t="s">
        <v>268</v>
      </c>
      <c r="B64" s="4">
        <v>7900.0</v>
      </c>
      <c r="C64" s="4">
        <v>6.0</v>
      </c>
      <c r="D64" s="4">
        <v>3.0</v>
      </c>
      <c r="E64" s="4">
        <v>1.0</v>
      </c>
      <c r="F64" s="4">
        <v>61.0</v>
      </c>
      <c r="G64" s="4" t="s">
        <v>29</v>
      </c>
      <c r="H64" s="6"/>
      <c r="I64" s="6"/>
      <c r="J64" s="4" t="s">
        <v>52</v>
      </c>
      <c r="K64" s="4" t="s">
        <v>323</v>
      </c>
      <c r="L64" s="4" t="s">
        <v>192</v>
      </c>
      <c r="M64" s="4" t="s">
        <v>170</v>
      </c>
      <c r="N64" s="4" t="s">
        <v>326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>
      <c r="A65" s="4" t="s">
        <v>333</v>
      </c>
      <c r="B65" s="4">
        <v>6400.0</v>
      </c>
      <c r="C65" s="4">
        <v>1.0</v>
      </c>
      <c r="D65" s="4">
        <v>1.0</v>
      </c>
      <c r="E65" s="4">
        <v>0.0</v>
      </c>
      <c r="F65" s="4">
        <v>61.0</v>
      </c>
      <c r="G65" s="4" t="s">
        <v>292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>
      <c r="A66" s="4" t="s">
        <v>235</v>
      </c>
      <c r="B66" s="4">
        <v>6800.0</v>
      </c>
      <c r="C66" s="4">
        <v>12.0</v>
      </c>
      <c r="D66" s="4">
        <v>7.0</v>
      </c>
      <c r="E66" s="4">
        <v>1.0</v>
      </c>
      <c r="F66" s="4">
        <v>61.2</v>
      </c>
      <c r="G66" s="6"/>
      <c r="H66" s="4" t="s">
        <v>146</v>
      </c>
      <c r="I66" s="4" t="s">
        <v>335</v>
      </c>
      <c r="J66" s="4" t="s">
        <v>154</v>
      </c>
      <c r="K66" s="4" t="s">
        <v>105</v>
      </c>
      <c r="L66" s="4" t="s">
        <v>106</v>
      </c>
      <c r="M66" s="4" t="s">
        <v>336</v>
      </c>
      <c r="N66" s="6"/>
      <c r="O66" s="4" t="s">
        <v>282</v>
      </c>
      <c r="P66" s="4" t="s">
        <v>170</v>
      </c>
      <c r="Q66" s="4" t="s">
        <v>337</v>
      </c>
      <c r="R66" s="4" t="s">
        <v>52</v>
      </c>
      <c r="S66" s="6"/>
      <c r="T66" s="4" t="s">
        <v>170</v>
      </c>
      <c r="U66" s="4" t="s">
        <v>173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>
      <c r="A67" s="4" t="s">
        <v>251</v>
      </c>
      <c r="B67" s="4">
        <v>6800.0</v>
      </c>
      <c r="C67" s="4">
        <v>4.0</v>
      </c>
      <c r="D67" s="4">
        <v>2.0</v>
      </c>
      <c r="E67" s="4">
        <v>0.0</v>
      </c>
      <c r="F67" s="4">
        <v>61.3</v>
      </c>
      <c r="G67" s="4" t="s">
        <v>56</v>
      </c>
      <c r="H67" s="4" t="s">
        <v>204</v>
      </c>
      <c r="I67" s="6"/>
      <c r="J67" s="6"/>
      <c r="K67" s="4" t="s">
        <v>105</v>
      </c>
      <c r="L67" s="6"/>
      <c r="M67" s="6"/>
      <c r="N67" s="6"/>
      <c r="O67" s="6"/>
      <c r="P67" s="4" t="s">
        <v>52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>
      <c r="A68" s="15" t="s">
        <v>223</v>
      </c>
      <c r="B68" s="4">
        <v>6700.0</v>
      </c>
      <c r="C68" s="4">
        <v>10.0</v>
      </c>
      <c r="D68" s="4">
        <v>5.0</v>
      </c>
      <c r="E68" s="4">
        <v>1.0</v>
      </c>
      <c r="F68" s="4">
        <v>61.4</v>
      </c>
      <c r="G68" s="4" t="s">
        <v>152</v>
      </c>
      <c r="H68" s="4" t="s">
        <v>134</v>
      </c>
      <c r="I68" s="4" t="s">
        <v>134</v>
      </c>
      <c r="J68" s="6"/>
      <c r="K68" s="6"/>
      <c r="L68" s="4" t="s">
        <v>152</v>
      </c>
      <c r="M68" s="4" t="s">
        <v>176</v>
      </c>
      <c r="N68" s="4" t="s">
        <v>338</v>
      </c>
      <c r="O68" s="4" t="s">
        <v>72</v>
      </c>
      <c r="P68" s="4" t="s">
        <v>110</v>
      </c>
      <c r="Q68" s="4" t="s">
        <v>111</v>
      </c>
      <c r="R68" s="4" t="s">
        <v>112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>
      <c r="A69" s="4" t="s">
        <v>259</v>
      </c>
      <c r="B69" s="4">
        <v>7800.0</v>
      </c>
      <c r="C69" s="4">
        <v>7.0</v>
      </c>
      <c r="D69" s="4">
        <v>4.0</v>
      </c>
      <c r="E69" s="4">
        <v>1.0</v>
      </c>
      <c r="F69" s="4">
        <v>62.3</v>
      </c>
      <c r="G69" s="4" t="s">
        <v>91</v>
      </c>
      <c r="H69" s="4" t="s">
        <v>103</v>
      </c>
      <c r="I69" s="4" t="s">
        <v>204</v>
      </c>
      <c r="J69" s="4" t="s">
        <v>339</v>
      </c>
      <c r="K69" s="4" t="s">
        <v>170</v>
      </c>
      <c r="L69" s="4" t="s">
        <v>175</v>
      </c>
      <c r="M69" s="6"/>
      <c r="N69" s="4" t="s">
        <v>340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>
      <c r="A70" s="4" t="s">
        <v>150</v>
      </c>
      <c r="B70" s="4">
        <v>6300.0</v>
      </c>
      <c r="C70" s="4">
        <v>3.0</v>
      </c>
      <c r="D70" s="4">
        <v>2.0</v>
      </c>
      <c r="E70" s="4">
        <v>0.0</v>
      </c>
      <c r="F70" s="4">
        <v>62.3</v>
      </c>
      <c r="G70" s="4" t="s">
        <v>199</v>
      </c>
      <c r="H70" s="4" t="s">
        <v>152</v>
      </c>
      <c r="I70" s="4" t="s">
        <v>103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>
      <c r="A71" s="4" t="s">
        <v>312</v>
      </c>
      <c r="B71" s="4">
        <v>7200.0</v>
      </c>
      <c r="C71" s="4">
        <v>6.0</v>
      </c>
      <c r="D71" s="4">
        <v>4.0</v>
      </c>
      <c r="E71" s="4">
        <v>0.0</v>
      </c>
      <c r="F71" s="4">
        <v>62.8</v>
      </c>
      <c r="G71" s="4" t="s">
        <v>284</v>
      </c>
      <c r="H71" s="6"/>
      <c r="I71" s="6"/>
      <c r="J71" s="4" t="s">
        <v>216</v>
      </c>
      <c r="K71" s="4" t="s">
        <v>95</v>
      </c>
      <c r="L71" s="4" t="s">
        <v>314</v>
      </c>
      <c r="M71" s="6"/>
      <c r="N71" s="4" t="s">
        <v>341</v>
      </c>
      <c r="O71" s="4" t="s">
        <v>109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>
      <c r="A72" s="4" t="s">
        <v>342</v>
      </c>
      <c r="B72" s="4">
        <v>7100.0</v>
      </c>
      <c r="C72" s="4">
        <v>7.0</v>
      </c>
      <c r="D72" s="4">
        <v>4.0</v>
      </c>
      <c r="E72" s="4">
        <v>0.0</v>
      </c>
      <c r="F72" s="4">
        <v>63.0</v>
      </c>
      <c r="G72" s="4" t="s">
        <v>284</v>
      </c>
      <c r="H72" s="4" t="s">
        <v>163</v>
      </c>
      <c r="I72" s="4" t="s">
        <v>164</v>
      </c>
      <c r="J72" s="4" t="s">
        <v>173</v>
      </c>
      <c r="K72" s="4" t="s">
        <v>95</v>
      </c>
      <c r="L72" s="4" t="s">
        <v>314</v>
      </c>
      <c r="M72" s="4" t="s">
        <v>176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>
      <c r="A73" s="4" t="s">
        <v>309</v>
      </c>
      <c r="B73" s="4">
        <v>6600.0</v>
      </c>
      <c r="C73" s="4">
        <v>14.0</v>
      </c>
      <c r="D73" s="4">
        <v>9.0</v>
      </c>
      <c r="E73" s="4">
        <v>2.0</v>
      </c>
      <c r="F73" s="4">
        <v>63.3</v>
      </c>
      <c r="G73" s="4" t="s">
        <v>163</v>
      </c>
      <c r="H73" s="6"/>
      <c r="I73" s="4" t="s">
        <v>236</v>
      </c>
      <c r="J73" s="4" t="s">
        <v>323</v>
      </c>
      <c r="K73" s="4" t="s">
        <v>317</v>
      </c>
      <c r="L73" s="4" t="s">
        <v>112</v>
      </c>
      <c r="M73" s="4" t="s">
        <v>246</v>
      </c>
      <c r="N73" s="4" t="s">
        <v>323</v>
      </c>
      <c r="O73" s="4" t="s">
        <v>237</v>
      </c>
      <c r="P73" s="4" t="s">
        <v>344</v>
      </c>
      <c r="Q73" s="4" t="s">
        <v>345</v>
      </c>
      <c r="R73" s="4" t="s">
        <v>173</v>
      </c>
      <c r="S73" s="4" t="s">
        <v>346</v>
      </c>
      <c r="T73" s="6"/>
      <c r="U73" s="6"/>
      <c r="V73" s="4" t="s">
        <v>347</v>
      </c>
      <c r="W73" s="4" t="s">
        <v>348</v>
      </c>
      <c r="X73" s="6"/>
      <c r="Y73" s="6"/>
      <c r="Z73" s="6"/>
      <c r="AA73" s="6"/>
      <c r="AB73" s="6"/>
      <c r="AC73" s="6"/>
      <c r="AD73" s="6"/>
      <c r="AE73" s="6"/>
      <c r="AF73" s="6"/>
    </row>
    <row r="74">
      <c r="A74" s="4" t="s">
        <v>221</v>
      </c>
      <c r="B74" s="4">
        <v>6700.0</v>
      </c>
      <c r="C74" s="4">
        <v>6.0</v>
      </c>
      <c r="D74" s="4">
        <v>4.0</v>
      </c>
      <c r="E74" s="4">
        <v>0.0</v>
      </c>
      <c r="F74" s="4">
        <v>66.0</v>
      </c>
      <c r="G74" s="4" t="s">
        <v>56</v>
      </c>
      <c r="H74" s="4" t="s">
        <v>264</v>
      </c>
      <c r="I74" s="4" t="s">
        <v>204</v>
      </c>
      <c r="J74" s="4" t="s">
        <v>337</v>
      </c>
      <c r="K74" s="4" t="s">
        <v>350</v>
      </c>
      <c r="L74" s="4" t="s">
        <v>294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>
      <c r="A75" s="4" t="s">
        <v>297</v>
      </c>
      <c r="B75" s="4">
        <v>7800.0</v>
      </c>
      <c r="C75" s="4">
        <v>6.0</v>
      </c>
      <c r="D75" s="4">
        <v>4.0</v>
      </c>
      <c r="E75" s="4">
        <v>0.0</v>
      </c>
      <c r="F75" s="4">
        <v>66.0</v>
      </c>
      <c r="G75" s="4" t="s">
        <v>353</v>
      </c>
      <c r="H75" s="4" t="s">
        <v>204</v>
      </c>
      <c r="I75" s="6"/>
      <c r="J75" s="4" t="s">
        <v>242</v>
      </c>
      <c r="K75" s="4" t="s">
        <v>356</v>
      </c>
      <c r="L75" s="4" t="s">
        <v>231</v>
      </c>
      <c r="M75" s="6"/>
      <c r="N75" s="4" t="s">
        <v>216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>
      <c r="A76" s="4" t="s">
        <v>359</v>
      </c>
      <c r="B76" s="4">
        <v>7000.0</v>
      </c>
      <c r="C76" s="4">
        <v>2.0</v>
      </c>
      <c r="D76" s="4">
        <v>1.0</v>
      </c>
      <c r="E76" s="4">
        <v>0.0</v>
      </c>
      <c r="F76" s="4">
        <v>68.5</v>
      </c>
      <c r="G76" s="6"/>
      <c r="H76" s="6"/>
      <c r="I76" s="4" t="s">
        <v>236</v>
      </c>
      <c r="J76" s="6"/>
      <c r="K76" s="4" t="s">
        <v>98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>
      <c r="A77" s="4" t="s">
        <v>171</v>
      </c>
      <c r="B77" s="4">
        <v>7100.0</v>
      </c>
      <c r="C77" s="4">
        <v>2.0</v>
      </c>
      <c r="D77" s="4">
        <v>1.0</v>
      </c>
      <c r="E77" s="4">
        <v>0.0</v>
      </c>
      <c r="F77" s="4">
        <v>70.0</v>
      </c>
      <c r="G77" s="4" t="s">
        <v>284</v>
      </c>
      <c r="H77" s="4" t="s">
        <v>211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>
      <c r="A78" s="4" t="s">
        <v>367</v>
      </c>
      <c r="B78" s="4">
        <v>6400.0</v>
      </c>
      <c r="C78" s="4">
        <v>2.0</v>
      </c>
      <c r="D78" s="4">
        <v>1.0</v>
      </c>
      <c r="E78" s="4">
        <v>0.0</v>
      </c>
      <c r="F78" s="4">
        <v>70.0</v>
      </c>
      <c r="G78" s="4" t="s">
        <v>284</v>
      </c>
      <c r="H78" s="4" t="s">
        <v>211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>
      <c r="A79" s="4" t="s">
        <v>303</v>
      </c>
      <c r="B79" s="4">
        <v>7000.0</v>
      </c>
      <c r="C79" s="4">
        <v>12.0</v>
      </c>
      <c r="D79" s="4">
        <v>6.0</v>
      </c>
      <c r="E79" s="4">
        <v>1.0</v>
      </c>
      <c r="F79" s="4">
        <v>72.5</v>
      </c>
      <c r="G79" s="4" t="s">
        <v>310</v>
      </c>
      <c r="H79" s="4" t="s">
        <v>368</v>
      </c>
      <c r="I79" s="4" t="s">
        <v>335</v>
      </c>
      <c r="J79" s="4" t="s">
        <v>173</v>
      </c>
      <c r="K79" s="4" t="s">
        <v>124</v>
      </c>
      <c r="L79" s="4" t="s">
        <v>52</v>
      </c>
      <c r="M79" s="4" t="s">
        <v>173</v>
      </c>
      <c r="N79" s="4" t="s">
        <v>341</v>
      </c>
      <c r="O79" s="4" t="s">
        <v>52</v>
      </c>
      <c r="P79" s="4" t="s">
        <v>219</v>
      </c>
      <c r="Q79" s="4" t="s">
        <v>212</v>
      </c>
      <c r="R79" s="4" t="s">
        <v>48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>
      <c r="A80" s="4" t="s">
        <v>369</v>
      </c>
      <c r="B80" s="4">
        <v>7200.0</v>
      </c>
      <c r="C80" s="4">
        <v>2.0</v>
      </c>
      <c r="D80" s="4">
        <v>1.0</v>
      </c>
      <c r="E80" s="4">
        <v>0.0</v>
      </c>
      <c r="F80" s="4">
        <v>73.0</v>
      </c>
      <c r="G80" s="4" t="s">
        <v>370</v>
      </c>
      <c r="H80" s="6"/>
      <c r="I80" s="6"/>
      <c r="J80" s="6"/>
      <c r="K80" s="4" t="s">
        <v>52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>
      <c r="A81" s="4" t="s">
        <v>306</v>
      </c>
      <c r="B81" s="4">
        <v>6900.0</v>
      </c>
      <c r="C81" s="4">
        <v>7.0</v>
      </c>
      <c r="D81" s="4">
        <v>3.0</v>
      </c>
      <c r="E81" s="4">
        <v>0.0</v>
      </c>
      <c r="F81" s="4">
        <v>73.6</v>
      </c>
      <c r="G81" s="6"/>
      <c r="H81" s="4" t="s">
        <v>170</v>
      </c>
      <c r="I81" s="4" t="s">
        <v>204</v>
      </c>
      <c r="J81" s="4" t="s">
        <v>52</v>
      </c>
      <c r="K81" s="4" t="s">
        <v>52</v>
      </c>
      <c r="L81" s="4" t="s">
        <v>371</v>
      </c>
      <c r="M81" s="4" t="s">
        <v>372</v>
      </c>
      <c r="N81" s="4" t="s">
        <v>373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>
      <c r="A82" s="4" t="s">
        <v>375</v>
      </c>
      <c r="B82" s="4">
        <v>6400.0</v>
      </c>
      <c r="C82" s="4">
        <v>1.0</v>
      </c>
      <c r="D82" s="4">
        <v>1.0</v>
      </c>
      <c r="E82" s="4">
        <v>0.0</v>
      </c>
      <c r="F82" s="4">
        <v>74.0</v>
      </c>
      <c r="G82" s="4" t="s">
        <v>376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>
      <c r="A83" s="4" t="s">
        <v>377</v>
      </c>
      <c r="B83" s="4">
        <v>7300.0</v>
      </c>
      <c r="C83" s="4">
        <v>2.0</v>
      </c>
      <c r="D83" s="4">
        <v>1.0</v>
      </c>
      <c r="E83" s="4">
        <v>0.0</v>
      </c>
      <c r="F83" s="4">
        <v>76.0</v>
      </c>
      <c r="G83" s="6"/>
      <c r="H83" s="4" t="s">
        <v>276</v>
      </c>
      <c r="I83" s="6"/>
      <c r="J83" s="4" t="s">
        <v>69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>
      <c r="A84" s="4" t="s">
        <v>316</v>
      </c>
      <c r="B84" s="4">
        <v>6400.0</v>
      </c>
      <c r="C84" s="4">
        <v>4.0</v>
      </c>
      <c r="D84" s="4">
        <v>1.0</v>
      </c>
      <c r="E84" s="4">
        <v>1.0</v>
      </c>
      <c r="F84" s="4">
        <v>76.5</v>
      </c>
      <c r="G84" s="6"/>
      <c r="H84" s="4" t="s">
        <v>152</v>
      </c>
      <c r="I84" s="4" t="s">
        <v>152</v>
      </c>
      <c r="J84" s="4" t="s">
        <v>126</v>
      </c>
      <c r="K84" s="4" t="s">
        <v>378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>
      <c r="A85" s="4" t="s">
        <v>179</v>
      </c>
      <c r="B85" s="4">
        <v>7600.0</v>
      </c>
      <c r="C85" s="4">
        <v>3.0</v>
      </c>
      <c r="D85" s="4">
        <v>1.0</v>
      </c>
      <c r="E85" s="4">
        <v>0.0</v>
      </c>
      <c r="F85" s="4">
        <v>79.0</v>
      </c>
      <c r="G85" s="4" t="s">
        <v>212</v>
      </c>
      <c r="H85" s="4" t="s">
        <v>204</v>
      </c>
      <c r="I85" s="4" t="s">
        <v>236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>
      <c r="A86" s="4" t="s">
        <v>301</v>
      </c>
      <c r="B86" s="4">
        <v>7100.0</v>
      </c>
      <c r="C86" s="4">
        <v>4.0</v>
      </c>
      <c r="D86" s="4">
        <v>2.0</v>
      </c>
      <c r="E86" s="4">
        <v>0.0</v>
      </c>
      <c r="F86" s="4">
        <v>82.5</v>
      </c>
      <c r="G86" s="4" t="s">
        <v>353</v>
      </c>
      <c r="H86" s="4" t="s">
        <v>381</v>
      </c>
      <c r="I86" s="4" t="s">
        <v>148</v>
      </c>
      <c r="J86" s="4" t="s">
        <v>134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>
      <c r="A87" s="4" t="s">
        <v>263</v>
      </c>
      <c r="B87" s="4">
        <v>7200.0</v>
      </c>
      <c r="C87" s="4">
        <v>5.0</v>
      </c>
      <c r="D87" s="4">
        <v>2.0</v>
      </c>
      <c r="E87" s="4">
        <v>0.0</v>
      </c>
      <c r="F87" s="4">
        <v>82.6</v>
      </c>
      <c r="G87" s="6"/>
      <c r="H87" s="4" t="s">
        <v>152</v>
      </c>
      <c r="I87" s="4" t="s">
        <v>69</v>
      </c>
      <c r="J87" s="4" t="s">
        <v>382</v>
      </c>
      <c r="K87" s="6"/>
      <c r="L87" s="4" t="s">
        <v>152</v>
      </c>
      <c r="M87" s="4" t="s">
        <v>281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>
      <c r="A88" s="4" t="s">
        <v>321</v>
      </c>
      <c r="B88" s="4">
        <v>8200.0</v>
      </c>
      <c r="C88" s="4">
        <v>4.0</v>
      </c>
      <c r="D88" s="4">
        <v>1.0</v>
      </c>
      <c r="E88" s="4">
        <v>0.0</v>
      </c>
      <c r="F88" s="4">
        <v>83.3</v>
      </c>
      <c r="G88" s="4" t="s">
        <v>310</v>
      </c>
      <c r="H88" s="6"/>
      <c r="I88" s="4" t="s">
        <v>170</v>
      </c>
      <c r="J88" s="4" t="s">
        <v>52</v>
      </c>
      <c r="K88" s="4" t="s">
        <v>383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>
      <c r="A89" s="4" t="s">
        <v>279</v>
      </c>
      <c r="B89" s="4">
        <v>7500.0</v>
      </c>
      <c r="C89" s="4">
        <v>3.0</v>
      </c>
      <c r="D89" s="4">
        <v>1.0</v>
      </c>
      <c r="E89" s="4">
        <v>0.0</v>
      </c>
      <c r="F89" s="4">
        <v>84.0</v>
      </c>
      <c r="G89" s="4" t="s">
        <v>64</v>
      </c>
      <c r="H89" s="4" t="s">
        <v>204</v>
      </c>
      <c r="I89" s="6"/>
      <c r="J89" s="6"/>
      <c r="K89" s="6"/>
      <c r="L89" s="6"/>
      <c r="M89" s="6"/>
      <c r="N89" s="4" t="s">
        <v>69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>
      <c r="A90" s="4" t="s">
        <v>319</v>
      </c>
      <c r="B90" s="4">
        <v>6400.0</v>
      </c>
      <c r="C90" s="4">
        <v>3.0</v>
      </c>
      <c r="D90" s="4">
        <v>1.0</v>
      </c>
      <c r="E90" s="4">
        <v>0.0</v>
      </c>
      <c r="F90" s="4">
        <v>84.0</v>
      </c>
      <c r="G90" s="4" t="s">
        <v>98</v>
      </c>
      <c r="H90" s="4" t="s">
        <v>276</v>
      </c>
      <c r="I90" s="4" t="s">
        <v>204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>
      <c r="A91" s="4" t="s">
        <v>387</v>
      </c>
      <c r="B91" s="4">
        <v>6600.0</v>
      </c>
      <c r="C91" s="4">
        <v>2.0</v>
      </c>
      <c r="D91" s="4">
        <v>1.0</v>
      </c>
      <c r="E91" s="4">
        <v>0.0</v>
      </c>
      <c r="F91" s="4">
        <v>84.5</v>
      </c>
      <c r="G91" s="4" t="s">
        <v>52</v>
      </c>
      <c r="H91" s="6"/>
      <c r="I91" s="6"/>
      <c r="J91" s="4" t="s">
        <v>287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>
      <c r="A92" s="4" t="s">
        <v>388</v>
      </c>
      <c r="B92" s="4">
        <v>6500.0</v>
      </c>
      <c r="C92" s="4">
        <v>1.0</v>
      </c>
      <c r="D92" s="4">
        <v>0.0</v>
      </c>
      <c r="E92" s="4">
        <v>0.0</v>
      </c>
      <c r="F92" s="4">
        <v>100.0</v>
      </c>
      <c r="G92" s="6"/>
      <c r="H92" s="6"/>
      <c r="I92" s="6"/>
      <c r="J92" s="6"/>
      <c r="K92" s="4" t="s">
        <v>173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>
      <c r="A93" s="4" t="s">
        <v>320</v>
      </c>
      <c r="B93" s="4">
        <v>6600.0</v>
      </c>
      <c r="C93" s="4">
        <v>1.0</v>
      </c>
      <c r="D93" s="4">
        <v>0.0</v>
      </c>
      <c r="E93" s="4">
        <v>0.0</v>
      </c>
      <c r="F93" s="4">
        <v>100.0</v>
      </c>
      <c r="G93" s="6"/>
      <c r="H93" s="6"/>
      <c r="I93" s="6"/>
      <c r="J93" s="4" t="s">
        <v>185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>
      <c r="A94" s="4" t="s">
        <v>332</v>
      </c>
      <c r="B94" s="4">
        <v>6500.0</v>
      </c>
      <c r="C94" s="4">
        <v>1.0</v>
      </c>
      <c r="D94" s="4">
        <v>0.0</v>
      </c>
      <c r="E94" s="4">
        <v>0.0</v>
      </c>
      <c r="F94" s="4">
        <v>100.0</v>
      </c>
      <c r="G94" s="6"/>
      <c r="H94" s="4" t="s">
        <v>134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>
      <c r="A95" s="4" t="s">
        <v>324</v>
      </c>
      <c r="B95" s="4">
        <v>7500.0</v>
      </c>
      <c r="C95" s="4">
        <v>3.0</v>
      </c>
      <c r="D95" s="4">
        <v>0.0</v>
      </c>
      <c r="E95" s="4">
        <v>0.0</v>
      </c>
      <c r="F95" s="4">
        <v>100.0</v>
      </c>
      <c r="G95" s="4" t="s">
        <v>204</v>
      </c>
      <c r="H95" s="4" t="s">
        <v>323</v>
      </c>
      <c r="I95" s="4" t="s">
        <v>134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>
      <c r="A96" s="4" t="s">
        <v>322</v>
      </c>
      <c r="B96" s="4">
        <v>6800.0</v>
      </c>
      <c r="C96" s="4">
        <v>3.0</v>
      </c>
      <c r="D96" s="4">
        <v>0.0</v>
      </c>
      <c r="E96" s="4">
        <v>0.0</v>
      </c>
      <c r="F96" s="4">
        <v>100.0</v>
      </c>
      <c r="G96" s="4" t="s">
        <v>163</v>
      </c>
      <c r="H96" s="4" t="s">
        <v>170</v>
      </c>
      <c r="I96" s="6"/>
      <c r="J96" s="4" t="s">
        <v>323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>
      <c r="A97" s="4" t="s">
        <v>331</v>
      </c>
      <c r="B97" s="4">
        <v>6300.0</v>
      </c>
      <c r="C97" s="4">
        <v>1.0</v>
      </c>
      <c r="D97" s="4">
        <v>0.0</v>
      </c>
      <c r="E97" s="4">
        <v>0.0</v>
      </c>
      <c r="F97" s="4">
        <v>100.0</v>
      </c>
      <c r="G97" s="6"/>
      <c r="H97" s="4" t="s">
        <v>148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>
      <c r="A98" s="4" t="s">
        <v>391</v>
      </c>
      <c r="B98" s="4">
        <v>7700.0</v>
      </c>
      <c r="C98" s="4">
        <v>1.0</v>
      </c>
      <c r="D98" s="4">
        <v>0.0</v>
      </c>
      <c r="E98" s="4">
        <v>0.0</v>
      </c>
      <c r="F98" s="4">
        <v>100.0</v>
      </c>
      <c r="G98" s="6"/>
      <c r="H98" s="4" t="s">
        <v>148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>
      <c r="A99" s="4" t="s">
        <v>351</v>
      </c>
      <c r="B99" s="4">
        <v>6400.0</v>
      </c>
      <c r="C99" s="4">
        <v>1.0</v>
      </c>
      <c r="D99" s="4">
        <v>0.0</v>
      </c>
      <c r="E99" s="4">
        <v>0.0</v>
      </c>
      <c r="F99" s="4">
        <v>100.0</v>
      </c>
      <c r="G99" s="6"/>
      <c r="H99" s="6"/>
      <c r="I99" s="4" t="s">
        <v>204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>
      <c r="A100" s="4" t="s">
        <v>379</v>
      </c>
      <c r="B100" s="4">
        <v>6500.0</v>
      </c>
      <c r="C100" s="4">
        <v>2.0</v>
      </c>
      <c r="D100" s="4">
        <v>0.0</v>
      </c>
      <c r="E100" s="4">
        <v>0.0</v>
      </c>
      <c r="F100" s="4">
        <v>100.0</v>
      </c>
      <c r="G100" s="6"/>
      <c r="H100" s="4" t="s">
        <v>185</v>
      </c>
      <c r="I100" s="6"/>
      <c r="J100" s="6"/>
      <c r="K100" s="6"/>
      <c r="L100" s="6"/>
      <c r="M100" s="4" t="s">
        <v>348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>
      <c r="A101" s="4" t="s">
        <v>392</v>
      </c>
      <c r="B101" s="4">
        <v>6200.0</v>
      </c>
      <c r="C101" s="15">
        <v>0.0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6"/>
    </row>
    <row r="102">
      <c r="A102" s="4" t="s">
        <v>380</v>
      </c>
      <c r="B102" s="4">
        <v>7800.0</v>
      </c>
      <c r="C102" s="15">
        <v>0.0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6"/>
    </row>
    <row r="103">
      <c r="A103" s="4" t="s">
        <v>393</v>
      </c>
      <c r="B103" s="4">
        <v>6500.0</v>
      </c>
      <c r="C103" s="15">
        <v>0.0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6"/>
    </row>
    <row r="104">
      <c r="A104" s="4" t="s">
        <v>386</v>
      </c>
      <c r="B104" s="4">
        <v>7100.0</v>
      </c>
      <c r="C104" s="15">
        <v>0.0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6"/>
    </row>
    <row r="105">
      <c r="A105" s="4" t="s">
        <v>395</v>
      </c>
      <c r="B105" s="4">
        <v>6200.0</v>
      </c>
      <c r="C105" s="15">
        <v>0.0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6"/>
    </row>
    <row r="106">
      <c r="A106" s="4" t="s">
        <v>396</v>
      </c>
      <c r="B106" s="4">
        <v>6300.0</v>
      </c>
      <c r="C106" s="15">
        <v>0.0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6"/>
    </row>
    <row r="107">
      <c r="A107" s="4" t="s">
        <v>397</v>
      </c>
      <c r="B107" s="4">
        <v>6700.0</v>
      </c>
      <c r="C107" s="15">
        <v>0.0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6"/>
    </row>
    <row r="108">
      <c r="A108" s="4" t="s">
        <v>398</v>
      </c>
      <c r="B108" s="4">
        <v>7400.0</v>
      </c>
      <c r="C108" s="15">
        <v>0.0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6"/>
    </row>
    <row r="109">
      <c r="A109" s="4" t="s">
        <v>252</v>
      </c>
      <c r="B109" s="4">
        <v>6500.0</v>
      </c>
      <c r="C109" s="15">
        <v>0.0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6"/>
    </row>
    <row r="110">
      <c r="A110" s="4" t="s">
        <v>202</v>
      </c>
      <c r="B110" s="4">
        <v>7300.0</v>
      </c>
      <c r="C110" s="15">
        <v>0.0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6"/>
    </row>
    <row r="111">
      <c r="A111" s="4" t="s">
        <v>400</v>
      </c>
      <c r="B111" s="4">
        <v>6200.0</v>
      </c>
      <c r="C111" s="15">
        <v>0.0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6"/>
    </row>
    <row r="112">
      <c r="A112" s="4" t="s">
        <v>390</v>
      </c>
      <c r="B112" s="4">
        <v>7000.0</v>
      </c>
      <c r="C112" s="15">
        <v>0.0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6"/>
    </row>
    <row r="113">
      <c r="A113" s="4" t="s">
        <v>389</v>
      </c>
      <c r="B113" s="4">
        <v>6200.0</v>
      </c>
      <c r="C113" s="15">
        <v>0.0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6"/>
    </row>
    <row r="114">
      <c r="A114" s="4" t="s">
        <v>57</v>
      </c>
      <c r="B114" s="4">
        <v>11100.0</v>
      </c>
      <c r="C114" s="15">
        <v>0.0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6"/>
    </row>
    <row r="115">
      <c r="A115" s="4" t="s">
        <v>208</v>
      </c>
      <c r="B115" s="4">
        <v>8300.0</v>
      </c>
      <c r="C115" s="15">
        <v>0.0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6"/>
    </row>
    <row r="116">
      <c r="A116" s="4" t="s">
        <v>334</v>
      </c>
      <c r="B116" s="4">
        <v>7000.0</v>
      </c>
      <c r="C116" s="15">
        <v>0.0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6"/>
    </row>
    <row r="117">
      <c r="A117" s="4" t="s">
        <v>293</v>
      </c>
      <c r="B117" s="4">
        <v>6500.0</v>
      </c>
      <c r="C117" s="15">
        <v>0.0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6"/>
    </row>
    <row r="118">
      <c r="A118" s="4" t="s">
        <v>394</v>
      </c>
      <c r="B118" s="4">
        <v>6800.0</v>
      </c>
      <c r="C118" s="15">
        <v>0.0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6"/>
    </row>
  </sheetData>
  <conditionalFormatting sqref="B2:B118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4.71"/>
    <col customWidth="1" min="2" max="3" width="6.14"/>
    <col customWidth="1" min="4" max="4" width="10.14"/>
    <col customWidth="1" min="5" max="5" width="5.86"/>
    <col customWidth="1" min="6" max="6" width="5.29"/>
    <col customWidth="1" min="7" max="7" width="4.86"/>
    <col customWidth="1" min="8" max="8" width="6.14"/>
    <col customWidth="1" min="9" max="9" width="4.86"/>
    <col customWidth="1" min="10" max="10" width="7.14"/>
    <col customWidth="1" min="11" max="11" width="4.86"/>
    <col customWidth="1" min="12" max="12" width="7.14"/>
    <col customWidth="1" min="13" max="13" width="4.86"/>
    <col customWidth="1" min="14" max="14" width="13.71"/>
    <col customWidth="1" min="15" max="15" width="6.0"/>
    <col customWidth="1" min="16" max="16" width="6.43"/>
    <col customWidth="1" min="17" max="18" width="6.0"/>
    <col customWidth="1" min="19" max="19" width="6.86"/>
    <col customWidth="1" min="20" max="20" width="7.86"/>
    <col customWidth="1" min="21" max="21" width="7.57"/>
    <col customWidth="1" min="22" max="22" width="10.29"/>
  </cols>
  <sheetData>
    <row r="1">
      <c r="A1" s="1" t="s">
        <v>0</v>
      </c>
      <c r="B1" s="2" t="s">
        <v>2</v>
      </c>
      <c r="C1" s="1" t="s">
        <v>5</v>
      </c>
      <c r="D1" s="1" t="s">
        <v>7</v>
      </c>
      <c r="E1" s="1" t="s">
        <v>9</v>
      </c>
      <c r="F1" s="1" t="s">
        <v>10</v>
      </c>
      <c r="G1" s="1" t="s">
        <v>9</v>
      </c>
      <c r="H1" s="1" t="s">
        <v>11</v>
      </c>
      <c r="I1" s="1" t="s">
        <v>9</v>
      </c>
      <c r="J1" s="1" t="s">
        <v>12</v>
      </c>
      <c r="K1" s="1" t="s">
        <v>9</v>
      </c>
      <c r="L1" s="1" t="s">
        <v>13</v>
      </c>
      <c r="M1" s="1" t="s">
        <v>9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</row>
    <row r="2">
      <c r="A2" s="4" t="s">
        <v>24</v>
      </c>
      <c r="B2" s="4">
        <v>10000.0</v>
      </c>
      <c r="C2" s="4">
        <v>3.0</v>
      </c>
      <c r="D2" s="4">
        <v>2.0</v>
      </c>
      <c r="E2" s="7">
        <v>0.67</v>
      </c>
      <c r="F2" s="4">
        <v>1.0</v>
      </c>
      <c r="G2" s="7">
        <v>0.33</v>
      </c>
      <c r="H2" s="4">
        <v>2.0</v>
      </c>
      <c r="I2" s="7">
        <v>0.67</v>
      </c>
      <c r="J2" s="4">
        <v>2.0</v>
      </c>
      <c r="K2" s="7">
        <v>0.67</v>
      </c>
      <c r="L2" s="4">
        <v>2.0</v>
      </c>
      <c r="M2" s="7">
        <v>0.67</v>
      </c>
      <c r="N2" s="4">
        <v>10.0</v>
      </c>
      <c r="O2" s="4">
        <v>69.33</v>
      </c>
      <c r="P2" s="4">
        <v>70.33</v>
      </c>
      <c r="Q2" s="4">
        <v>70.0</v>
      </c>
      <c r="R2" s="4">
        <v>69.5</v>
      </c>
      <c r="S2" s="4">
        <v>69.83</v>
      </c>
      <c r="T2" s="4">
        <v>69.75</v>
      </c>
      <c r="U2" s="4">
        <v>69.8</v>
      </c>
      <c r="V2" s="8">
        <v>1342300.0</v>
      </c>
    </row>
    <row r="3">
      <c r="A3" s="4" t="s">
        <v>43</v>
      </c>
      <c r="B3" s="4">
        <v>9400.0</v>
      </c>
      <c r="C3" s="4">
        <v>11.0</v>
      </c>
      <c r="D3" s="4">
        <v>10.0</v>
      </c>
      <c r="E3" s="7">
        <v>0.91</v>
      </c>
      <c r="F3" s="4">
        <v>1.0</v>
      </c>
      <c r="G3" s="7">
        <v>0.09</v>
      </c>
      <c r="H3" s="4">
        <v>4.0</v>
      </c>
      <c r="I3" s="7">
        <v>0.36</v>
      </c>
      <c r="J3" s="4">
        <v>6.0</v>
      </c>
      <c r="K3" s="7">
        <v>0.55</v>
      </c>
      <c r="L3" s="4">
        <v>8.0</v>
      </c>
      <c r="M3" s="7">
        <v>0.73</v>
      </c>
      <c r="N3" s="4">
        <v>42.0</v>
      </c>
      <c r="O3" s="4">
        <v>70.64</v>
      </c>
      <c r="P3" s="4">
        <v>70.18</v>
      </c>
      <c r="Q3" s="4">
        <v>69.4</v>
      </c>
      <c r="R3" s="4">
        <v>70.7</v>
      </c>
      <c r="S3" s="4">
        <v>70.41</v>
      </c>
      <c r="T3" s="4">
        <v>70.05</v>
      </c>
      <c r="U3" s="4">
        <v>70.24</v>
      </c>
      <c r="V3" s="8">
        <v>2806994.0</v>
      </c>
    </row>
    <row r="4">
      <c r="A4" s="4" t="s">
        <v>55</v>
      </c>
      <c r="B4" s="4">
        <v>7400.0</v>
      </c>
      <c r="C4" s="4">
        <v>4.0</v>
      </c>
      <c r="D4" s="4">
        <v>4.0</v>
      </c>
      <c r="E4" s="7">
        <v>1.0</v>
      </c>
      <c r="F4" s="4">
        <v>1.0</v>
      </c>
      <c r="G4" s="7">
        <v>0.25</v>
      </c>
      <c r="H4" s="4">
        <v>1.0</v>
      </c>
      <c r="I4" s="7">
        <v>0.25</v>
      </c>
      <c r="J4" s="4">
        <v>1.0</v>
      </c>
      <c r="K4" s="7">
        <v>0.25</v>
      </c>
      <c r="L4" s="4">
        <v>1.0</v>
      </c>
      <c r="M4" s="7">
        <v>0.25</v>
      </c>
      <c r="N4" s="4">
        <v>16.0</v>
      </c>
      <c r="O4" s="4">
        <v>70.5</v>
      </c>
      <c r="P4" s="4">
        <v>70.0</v>
      </c>
      <c r="Q4" s="4">
        <v>70.5</v>
      </c>
      <c r="R4" s="4">
        <v>72.25</v>
      </c>
      <c r="S4" s="4">
        <v>70.25</v>
      </c>
      <c r="T4" s="4">
        <v>71.38</v>
      </c>
      <c r="U4" s="4">
        <v>70.81</v>
      </c>
      <c r="V4" s="8">
        <v>1203926.0</v>
      </c>
    </row>
    <row r="5">
      <c r="A5" s="4" t="s">
        <v>59</v>
      </c>
      <c r="B5" s="4">
        <v>7600.0</v>
      </c>
      <c r="C5" s="4">
        <v>3.0</v>
      </c>
      <c r="D5" s="4">
        <v>2.0</v>
      </c>
      <c r="E5" s="7">
        <v>0.67</v>
      </c>
      <c r="F5" s="4">
        <v>0.0</v>
      </c>
      <c r="G5" s="7">
        <v>0.0</v>
      </c>
      <c r="H5" s="4">
        <v>0.0</v>
      </c>
      <c r="I5" s="7">
        <v>0.0</v>
      </c>
      <c r="J5" s="4">
        <v>1.0</v>
      </c>
      <c r="K5" s="7">
        <v>0.33</v>
      </c>
      <c r="L5" s="4">
        <v>1.0</v>
      </c>
      <c r="M5" s="7">
        <v>0.33</v>
      </c>
      <c r="N5" s="4">
        <v>10.0</v>
      </c>
      <c r="O5" s="4">
        <v>69.33</v>
      </c>
      <c r="P5" s="4">
        <v>72.33</v>
      </c>
      <c r="Q5" s="4">
        <v>72.5</v>
      </c>
      <c r="R5" s="4">
        <v>69.5</v>
      </c>
      <c r="S5" s="4">
        <v>70.83</v>
      </c>
      <c r="T5" s="4">
        <v>71.0</v>
      </c>
      <c r="U5" s="4">
        <v>70.9</v>
      </c>
      <c r="V5" s="8">
        <v>197863.0</v>
      </c>
    </row>
    <row r="6">
      <c r="A6" s="4" t="s">
        <v>63</v>
      </c>
      <c r="B6" s="4">
        <v>7500.0</v>
      </c>
      <c r="C6" s="4">
        <v>21.0</v>
      </c>
      <c r="D6" s="4">
        <v>20.0</v>
      </c>
      <c r="E6" s="7">
        <v>0.95</v>
      </c>
      <c r="F6" s="4">
        <v>1.0</v>
      </c>
      <c r="G6" s="7">
        <v>0.05</v>
      </c>
      <c r="H6" s="4">
        <v>5.0</v>
      </c>
      <c r="I6" s="7">
        <v>0.24</v>
      </c>
      <c r="J6" s="4">
        <v>7.0</v>
      </c>
      <c r="K6" s="7">
        <v>0.33</v>
      </c>
      <c r="L6" s="4">
        <v>15.0</v>
      </c>
      <c r="M6" s="7">
        <v>0.71</v>
      </c>
      <c r="N6" s="4">
        <v>81.0</v>
      </c>
      <c r="O6" s="4">
        <v>71.14</v>
      </c>
      <c r="P6" s="4">
        <v>69.81</v>
      </c>
      <c r="Q6" s="4">
        <v>70.85</v>
      </c>
      <c r="R6" s="4">
        <v>71.89</v>
      </c>
      <c r="S6" s="4">
        <v>70.48</v>
      </c>
      <c r="T6" s="4">
        <v>71.36</v>
      </c>
      <c r="U6" s="4">
        <v>70.9</v>
      </c>
      <c r="V6" s="8">
        <v>2780260.0</v>
      </c>
    </row>
    <row r="7">
      <c r="A7" s="4" t="s">
        <v>60</v>
      </c>
      <c r="B7" s="4">
        <v>6700.0</v>
      </c>
      <c r="C7" s="4">
        <v>3.0</v>
      </c>
      <c r="D7" s="4">
        <v>3.0</v>
      </c>
      <c r="E7" s="7">
        <v>1.0</v>
      </c>
      <c r="F7" s="4">
        <v>0.0</v>
      </c>
      <c r="G7" s="7">
        <v>0.0</v>
      </c>
      <c r="H7" s="4">
        <v>0.0</v>
      </c>
      <c r="I7" s="7">
        <v>0.0</v>
      </c>
      <c r="J7" s="4">
        <v>0.0</v>
      </c>
      <c r="K7" s="7">
        <v>0.0</v>
      </c>
      <c r="L7" s="4">
        <v>2.0</v>
      </c>
      <c r="M7" s="7">
        <v>0.67</v>
      </c>
      <c r="N7" s="4">
        <v>12.0</v>
      </c>
      <c r="O7" s="4">
        <v>70.33</v>
      </c>
      <c r="P7" s="4">
        <v>70.67</v>
      </c>
      <c r="Q7" s="4">
        <v>71.67</v>
      </c>
      <c r="R7" s="4">
        <v>71.0</v>
      </c>
      <c r="S7" s="4">
        <v>70.5</v>
      </c>
      <c r="T7" s="4">
        <v>71.33</v>
      </c>
      <c r="U7" s="4">
        <v>70.92</v>
      </c>
      <c r="V7" s="8">
        <v>271656.0</v>
      </c>
    </row>
    <row r="8">
      <c r="A8" s="4" t="s">
        <v>86</v>
      </c>
      <c r="B8" s="4">
        <v>7400.0</v>
      </c>
      <c r="C8" s="4">
        <v>4.0</v>
      </c>
      <c r="D8" s="4">
        <v>2.0</v>
      </c>
      <c r="E8" s="7">
        <v>0.5</v>
      </c>
      <c r="F8" s="4">
        <v>0.0</v>
      </c>
      <c r="G8" s="7">
        <v>0.0</v>
      </c>
      <c r="H8" s="4">
        <v>0.0</v>
      </c>
      <c r="I8" s="7">
        <v>0.0</v>
      </c>
      <c r="J8" s="4">
        <v>0.0</v>
      </c>
      <c r="K8" s="7">
        <v>0.0</v>
      </c>
      <c r="L8" s="4">
        <v>1.0</v>
      </c>
      <c r="M8" s="7">
        <v>0.25</v>
      </c>
      <c r="N8" s="4">
        <v>12.0</v>
      </c>
      <c r="O8" s="4">
        <v>71.25</v>
      </c>
      <c r="P8" s="4">
        <v>70.5</v>
      </c>
      <c r="Q8" s="4">
        <v>70.0</v>
      </c>
      <c r="R8" s="4">
        <v>72.5</v>
      </c>
      <c r="S8" s="4">
        <v>70.88</v>
      </c>
      <c r="T8" s="4">
        <v>71.25</v>
      </c>
      <c r="U8" s="4">
        <v>71.0</v>
      </c>
      <c r="V8" s="8">
        <v>183075.0</v>
      </c>
    </row>
    <row r="9">
      <c r="A9" s="4" t="s">
        <v>92</v>
      </c>
      <c r="B9" s="4">
        <v>6800.0</v>
      </c>
      <c r="C9" s="4">
        <v>3.0</v>
      </c>
      <c r="D9" s="4">
        <v>2.0</v>
      </c>
      <c r="E9" s="7">
        <v>0.67</v>
      </c>
      <c r="F9" s="4">
        <v>0.0</v>
      </c>
      <c r="G9" s="7">
        <v>0.0</v>
      </c>
      <c r="H9" s="4">
        <v>0.0</v>
      </c>
      <c r="I9" s="7">
        <v>0.0</v>
      </c>
      <c r="J9" s="4">
        <v>0.0</v>
      </c>
      <c r="K9" s="7">
        <v>0.0</v>
      </c>
      <c r="L9" s="4">
        <v>2.0</v>
      </c>
      <c r="M9" s="7">
        <v>0.67</v>
      </c>
      <c r="N9" s="4">
        <v>10.0</v>
      </c>
      <c r="O9" s="4">
        <v>72.33</v>
      </c>
      <c r="P9" s="4">
        <v>70.33</v>
      </c>
      <c r="Q9" s="4">
        <v>73.0</v>
      </c>
      <c r="R9" s="4">
        <v>68.5</v>
      </c>
      <c r="S9" s="4">
        <v>71.33</v>
      </c>
      <c r="T9" s="4">
        <v>70.75</v>
      </c>
      <c r="U9" s="4">
        <v>71.1</v>
      </c>
      <c r="V9" s="8">
        <v>216869.0</v>
      </c>
    </row>
    <row r="10">
      <c r="A10" s="4" t="s">
        <v>101</v>
      </c>
      <c r="B10" s="4">
        <v>6200.0</v>
      </c>
      <c r="C10" s="4">
        <v>23.0</v>
      </c>
      <c r="D10" s="4">
        <v>18.0</v>
      </c>
      <c r="E10" s="7">
        <v>0.78</v>
      </c>
      <c r="F10" s="4">
        <v>1.0</v>
      </c>
      <c r="G10" s="7">
        <v>0.04</v>
      </c>
      <c r="H10" s="4">
        <v>5.0</v>
      </c>
      <c r="I10" s="7">
        <v>0.22</v>
      </c>
      <c r="J10" s="4">
        <v>6.0</v>
      </c>
      <c r="K10" s="7">
        <v>0.26</v>
      </c>
      <c r="L10" s="4">
        <v>13.0</v>
      </c>
      <c r="M10" s="7">
        <v>0.57</v>
      </c>
      <c r="N10" s="4">
        <v>81.0</v>
      </c>
      <c r="O10" s="4">
        <v>71.91</v>
      </c>
      <c r="P10" s="4">
        <v>70.74</v>
      </c>
      <c r="Q10" s="4">
        <v>70.56</v>
      </c>
      <c r="R10" s="4">
        <v>71.12</v>
      </c>
      <c r="S10" s="4">
        <v>71.33</v>
      </c>
      <c r="T10" s="4">
        <v>70.83</v>
      </c>
      <c r="U10" s="4">
        <v>71.11</v>
      </c>
      <c r="V10" s="8">
        <v>1842021.0</v>
      </c>
    </row>
    <row r="11">
      <c r="A11" s="4" t="s">
        <v>107</v>
      </c>
      <c r="B11" s="4">
        <v>11000.0</v>
      </c>
      <c r="C11" s="4">
        <v>4.0</v>
      </c>
      <c r="D11" s="4">
        <v>4.0</v>
      </c>
      <c r="E11" s="7">
        <v>1.0</v>
      </c>
      <c r="F11" s="4">
        <v>0.0</v>
      </c>
      <c r="G11" s="7">
        <v>0.0</v>
      </c>
      <c r="H11" s="4">
        <v>1.0</v>
      </c>
      <c r="I11" s="7">
        <v>0.25</v>
      </c>
      <c r="J11" s="4">
        <v>1.0</v>
      </c>
      <c r="K11" s="7">
        <v>0.25</v>
      </c>
      <c r="L11" s="4">
        <v>2.0</v>
      </c>
      <c r="M11" s="7">
        <v>0.5</v>
      </c>
      <c r="N11" s="4">
        <v>16.0</v>
      </c>
      <c r="O11" s="4">
        <v>69.75</v>
      </c>
      <c r="P11" s="4">
        <v>70.75</v>
      </c>
      <c r="Q11" s="4">
        <v>73.75</v>
      </c>
      <c r="R11" s="4">
        <v>70.25</v>
      </c>
      <c r="S11" s="4">
        <v>70.25</v>
      </c>
      <c r="T11" s="4">
        <v>72.0</v>
      </c>
      <c r="U11" s="4">
        <v>71.13</v>
      </c>
      <c r="V11" s="8">
        <v>456999.0</v>
      </c>
    </row>
    <row r="12">
      <c r="A12" s="4" t="s">
        <v>90</v>
      </c>
      <c r="B12" s="4">
        <v>6700.0</v>
      </c>
      <c r="C12" s="4">
        <v>11.0</v>
      </c>
      <c r="D12" s="4">
        <v>10.0</v>
      </c>
      <c r="E12" s="7">
        <v>0.91</v>
      </c>
      <c r="F12" s="4">
        <v>0.0</v>
      </c>
      <c r="G12" s="7">
        <v>0.0</v>
      </c>
      <c r="H12" s="4">
        <v>2.0</v>
      </c>
      <c r="I12" s="7">
        <v>0.18</v>
      </c>
      <c r="J12" s="4">
        <v>3.0</v>
      </c>
      <c r="K12" s="7">
        <v>0.27</v>
      </c>
      <c r="L12" s="4">
        <v>7.0</v>
      </c>
      <c r="M12" s="7">
        <v>0.64</v>
      </c>
      <c r="N12" s="4">
        <v>42.0</v>
      </c>
      <c r="O12" s="4">
        <v>69.91</v>
      </c>
      <c r="P12" s="4">
        <v>70.82</v>
      </c>
      <c r="Q12" s="4">
        <v>72.6</v>
      </c>
      <c r="R12" s="4">
        <v>71.5</v>
      </c>
      <c r="S12" s="4">
        <v>70.36</v>
      </c>
      <c r="T12" s="4">
        <v>72.05</v>
      </c>
      <c r="U12" s="4">
        <v>71.17</v>
      </c>
      <c r="V12" s="8">
        <v>1387676.0</v>
      </c>
    </row>
    <row r="13">
      <c r="A13" s="4" t="s">
        <v>102</v>
      </c>
      <c r="B13" s="4">
        <v>7000.0</v>
      </c>
      <c r="C13" s="4">
        <v>20.0</v>
      </c>
      <c r="D13" s="4">
        <v>19.0</v>
      </c>
      <c r="E13" s="7">
        <v>0.95</v>
      </c>
      <c r="F13" s="4">
        <v>0.0</v>
      </c>
      <c r="G13" s="7">
        <v>0.0</v>
      </c>
      <c r="H13" s="4">
        <v>2.0</v>
      </c>
      <c r="I13" s="7">
        <v>0.1</v>
      </c>
      <c r="J13" s="4">
        <v>6.0</v>
      </c>
      <c r="K13" s="7">
        <v>0.3</v>
      </c>
      <c r="L13" s="4">
        <v>9.0</v>
      </c>
      <c r="M13" s="7">
        <v>0.45</v>
      </c>
      <c r="N13" s="4">
        <v>78.0</v>
      </c>
      <c r="O13" s="4">
        <v>70.9</v>
      </c>
      <c r="P13" s="4">
        <v>71.55</v>
      </c>
      <c r="Q13" s="4">
        <v>71.32</v>
      </c>
      <c r="R13" s="4">
        <v>71.32</v>
      </c>
      <c r="S13" s="4">
        <v>71.23</v>
      </c>
      <c r="T13" s="4">
        <v>71.32</v>
      </c>
      <c r="U13" s="4">
        <v>71.27</v>
      </c>
      <c r="V13" s="8">
        <v>1474446.0</v>
      </c>
    </row>
    <row r="14">
      <c r="A14" s="4" t="s">
        <v>133</v>
      </c>
      <c r="B14" s="4">
        <v>6300.0</v>
      </c>
      <c r="C14" s="4">
        <v>5.0</v>
      </c>
      <c r="D14" s="4">
        <v>3.0</v>
      </c>
      <c r="E14" s="7">
        <v>0.6</v>
      </c>
      <c r="F14" s="4">
        <v>0.0</v>
      </c>
      <c r="G14" s="7">
        <v>0.0</v>
      </c>
      <c r="H14" s="4">
        <v>1.0</v>
      </c>
      <c r="I14" s="7">
        <v>0.2</v>
      </c>
      <c r="J14" s="4">
        <v>1.0</v>
      </c>
      <c r="K14" s="7">
        <v>0.2</v>
      </c>
      <c r="L14" s="4">
        <v>3.0</v>
      </c>
      <c r="M14" s="7">
        <v>0.6</v>
      </c>
      <c r="N14" s="4">
        <v>16.0</v>
      </c>
      <c r="O14" s="4">
        <v>71.0</v>
      </c>
      <c r="P14" s="4">
        <v>72.2</v>
      </c>
      <c r="Q14" s="4">
        <v>70.67</v>
      </c>
      <c r="R14" s="4">
        <v>71.33</v>
      </c>
      <c r="S14" s="4">
        <v>71.6</v>
      </c>
      <c r="T14" s="4">
        <v>71.0</v>
      </c>
      <c r="U14" s="4">
        <v>71.38</v>
      </c>
      <c r="V14" s="8">
        <v>478677.0</v>
      </c>
    </row>
    <row r="15">
      <c r="A15" s="4" t="s">
        <v>139</v>
      </c>
      <c r="B15" s="4">
        <v>6600.0</v>
      </c>
      <c r="C15" s="4">
        <v>17.0</v>
      </c>
      <c r="D15" s="4">
        <v>15.0</v>
      </c>
      <c r="E15" s="7">
        <v>0.88</v>
      </c>
      <c r="F15" s="4">
        <v>1.0</v>
      </c>
      <c r="G15" s="7">
        <v>0.06</v>
      </c>
      <c r="H15" s="4">
        <v>2.0</v>
      </c>
      <c r="I15" s="7">
        <v>0.12</v>
      </c>
      <c r="J15" s="4">
        <v>3.0</v>
      </c>
      <c r="K15" s="7">
        <v>0.18</v>
      </c>
      <c r="L15" s="4">
        <v>9.0</v>
      </c>
      <c r="M15" s="7">
        <v>0.53</v>
      </c>
      <c r="N15" s="4">
        <v>64.0</v>
      </c>
      <c r="O15" s="4">
        <v>71.24</v>
      </c>
      <c r="P15" s="4">
        <v>71.94</v>
      </c>
      <c r="Q15" s="4">
        <v>71.67</v>
      </c>
      <c r="R15" s="4">
        <v>70.67</v>
      </c>
      <c r="S15" s="4">
        <v>71.59</v>
      </c>
      <c r="T15" s="4">
        <v>71.17</v>
      </c>
      <c r="U15" s="4">
        <v>71.39</v>
      </c>
      <c r="V15" s="8">
        <v>1982389.0</v>
      </c>
    </row>
    <row r="16">
      <c r="A16" s="4" t="s">
        <v>145</v>
      </c>
      <c r="B16" s="4">
        <v>6700.0</v>
      </c>
      <c r="C16" s="4">
        <v>6.0</v>
      </c>
      <c r="D16" s="4">
        <v>4.0</v>
      </c>
      <c r="E16" s="7">
        <v>0.67</v>
      </c>
      <c r="F16" s="4">
        <v>0.0</v>
      </c>
      <c r="G16" s="7">
        <v>0.0</v>
      </c>
      <c r="H16" s="4">
        <v>0.0</v>
      </c>
      <c r="I16" s="7">
        <v>0.0</v>
      </c>
      <c r="J16" s="4">
        <v>2.0</v>
      </c>
      <c r="K16" s="7">
        <v>0.33</v>
      </c>
      <c r="L16" s="4">
        <v>2.0</v>
      </c>
      <c r="M16" s="7">
        <v>0.33</v>
      </c>
      <c r="N16" s="4">
        <v>20.0</v>
      </c>
      <c r="O16" s="4">
        <v>71.0</v>
      </c>
      <c r="P16" s="4">
        <v>73.0</v>
      </c>
      <c r="Q16" s="4">
        <v>70.0</v>
      </c>
      <c r="R16" s="4">
        <v>71.0</v>
      </c>
      <c r="S16" s="4">
        <v>72.0</v>
      </c>
      <c r="T16" s="4">
        <v>70.5</v>
      </c>
      <c r="U16" s="4">
        <v>71.4</v>
      </c>
      <c r="V16" s="8">
        <v>466972.0</v>
      </c>
    </row>
    <row r="17">
      <c r="A17" s="4" t="s">
        <v>147</v>
      </c>
      <c r="B17" s="4">
        <v>6300.0</v>
      </c>
      <c r="C17" s="4">
        <v>3.0</v>
      </c>
      <c r="D17" s="4">
        <v>2.0</v>
      </c>
      <c r="E17" s="7">
        <v>0.67</v>
      </c>
      <c r="F17" s="4">
        <v>0.0</v>
      </c>
      <c r="G17" s="7">
        <v>0.0</v>
      </c>
      <c r="H17" s="4">
        <v>0.0</v>
      </c>
      <c r="I17" s="7">
        <v>0.0</v>
      </c>
      <c r="J17" s="4">
        <v>0.0</v>
      </c>
      <c r="K17" s="7">
        <v>0.0</v>
      </c>
      <c r="L17" s="4">
        <v>1.0</v>
      </c>
      <c r="M17" s="7">
        <v>0.33</v>
      </c>
      <c r="N17" s="4">
        <v>10.0</v>
      </c>
      <c r="O17" s="4">
        <v>70.67</v>
      </c>
      <c r="P17" s="4">
        <v>72.0</v>
      </c>
      <c r="Q17" s="4">
        <v>71.5</v>
      </c>
      <c r="R17" s="4">
        <v>71.5</v>
      </c>
      <c r="S17" s="4">
        <v>71.33</v>
      </c>
      <c r="T17" s="4">
        <v>71.5</v>
      </c>
      <c r="U17" s="4">
        <v>71.4</v>
      </c>
      <c r="V17" s="8">
        <v>96140.0</v>
      </c>
    </row>
    <row r="18">
      <c r="A18" s="4" t="s">
        <v>150</v>
      </c>
      <c r="B18" s="4">
        <v>6300.0</v>
      </c>
      <c r="C18" s="4">
        <v>3.0</v>
      </c>
      <c r="D18" s="4">
        <v>2.0</v>
      </c>
      <c r="E18" s="7">
        <v>0.67</v>
      </c>
      <c r="F18" s="4">
        <v>0.0</v>
      </c>
      <c r="G18" s="7">
        <v>0.0</v>
      </c>
      <c r="H18" s="4">
        <v>0.0</v>
      </c>
      <c r="I18" s="7">
        <v>0.0</v>
      </c>
      <c r="J18" s="4">
        <v>0.0</v>
      </c>
      <c r="K18" s="7">
        <v>0.0</v>
      </c>
      <c r="L18" s="4">
        <v>0.0</v>
      </c>
      <c r="M18" s="7">
        <v>0.0</v>
      </c>
      <c r="N18" s="4">
        <v>10.0</v>
      </c>
      <c r="O18" s="4">
        <v>72.0</v>
      </c>
      <c r="P18" s="4">
        <v>71.33</v>
      </c>
      <c r="Q18" s="4">
        <v>67.0</v>
      </c>
      <c r="R18" s="4">
        <v>75.0</v>
      </c>
      <c r="S18" s="4">
        <v>71.67</v>
      </c>
      <c r="T18" s="4">
        <v>71.0</v>
      </c>
      <c r="U18" s="4">
        <v>71.4</v>
      </c>
      <c r="V18" s="8">
        <v>49149.0</v>
      </c>
    </row>
    <row r="19">
      <c r="A19" s="4" t="s">
        <v>157</v>
      </c>
      <c r="B19" s="4">
        <v>8700.0</v>
      </c>
      <c r="C19" s="4">
        <v>5.0</v>
      </c>
      <c r="D19" s="4">
        <v>3.0</v>
      </c>
      <c r="E19" s="7">
        <v>0.6</v>
      </c>
      <c r="F19" s="4">
        <v>0.0</v>
      </c>
      <c r="G19" s="7">
        <v>0.0</v>
      </c>
      <c r="H19" s="4">
        <v>0.0</v>
      </c>
      <c r="I19" s="7">
        <v>0.0</v>
      </c>
      <c r="J19" s="4">
        <v>0.0</v>
      </c>
      <c r="K19" s="7">
        <v>0.0</v>
      </c>
      <c r="L19" s="4">
        <v>2.0</v>
      </c>
      <c r="M19" s="7">
        <v>0.4</v>
      </c>
      <c r="N19" s="4">
        <v>16.0</v>
      </c>
      <c r="O19" s="4">
        <v>71.2</v>
      </c>
      <c r="P19" s="4">
        <v>70.6</v>
      </c>
      <c r="Q19" s="4">
        <v>71.67</v>
      </c>
      <c r="R19" s="4">
        <v>73.0</v>
      </c>
      <c r="S19" s="4">
        <v>70.9</v>
      </c>
      <c r="T19" s="4">
        <v>72.33</v>
      </c>
      <c r="U19" s="4">
        <v>71.44</v>
      </c>
      <c r="V19" s="8">
        <v>168178.0</v>
      </c>
    </row>
    <row r="20">
      <c r="A20" s="4" t="s">
        <v>84</v>
      </c>
      <c r="B20" s="4">
        <v>6800.0</v>
      </c>
      <c r="C20" s="4">
        <v>4.0</v>
      </c>
      <c r="D20" s="4">
        <v>4.0</v>
      </c>
      <c r="E20" s="7">
        <v>1.0</v>
      </c>
      <c r="F20" s="4">
        <v>0.0</v>
      </c>
      <c r="G20" s="7">
        <v>0.0</v>
      </c>
      <c r="H20" s="4">
        <v>0.0</v>
      </c>
      <c r="I20" s="7">
        <v>0.0</v>
      </c>
      <c r="J20" s="4">
        <v>2.0</v>
      </c>
      <c r="K20" s="7">
        <v>0.5</v>
      </c>
      <c r="L20" s="4">
        <v>2.0</v>
      </c>
      <c r="M20" s="7">
        <v>0.5</v>
      </c>
      <c r="N20" s="4">
        <v>16.0</v>
      </c>
      <c r="O20" s="4">
        <v>70.25</v>
      </c>
      <c r="P20" s="4">
        <v>70.5</v>
      </c>
      <c r="Q20" s="4">
        <v>72.25</v>
      </c>
      <c r="R20" s="4">
        <v>72.75</v>
      </c>
      <c r="S20" s="4">
        <v>70.38</v>
      </c>
      <c r="T20" s="4">
        <v>72.5</v>
      </c>
      <c r="U20" s="4">
        <v>71.44</v>
      </c>
      <c r="V20" s="8">
        <v>362514.0</v>
      </c>
    </row>
    <row r="21">
      <c r="A21" s="4" t="s">
        <v>162</v>
      </c>
      <c r="B21" s="4">
        <v>6200.0</v>
      </c>
      <c r="C21" s="4">
        <v>5.0</v>
      </c>
      <c r="D21" s="4">
        <v>4.0</v>
      </c>
      <c r="E21" s="7">
        <v>0.8</v>
      </c>
      <c r="F21" s="4">
        <v>0.0</v>
      </c>
      <c r="G21" s="7">
        <v>0.0</v>
      </c>
      <c r="H21" s="4">
        <v>0.0</v>
      </c>
      <c r="I21" s="7">
        <v>0.0</v>
      </c>
      <c r="J21" s="4">
        <v>0.0</v>
      </c>
      <c r="K21" s="7">
        <v>0.0</v>
      </c>
      <c r="L21" s="4">
        <v>2.0</v>
      </c>
      <c r="M21" s="7">
        <v>0.4</v>
      </c>
      <c r="N21" s="4">
        <v>18.0</v>
      </c>
      <c r="O21" s="4">
        <v>69.6</v>
      </c>
      <c r="P21" s="4">
        <v>73.4</v>
      </c>
      <c r="Q21" s="4">
        <v>71.25</v>
      </c>
      <c r="R21" s="4">
        <v>71.5</v>
      </c>
      <c r="S21" s="4">
        <v>71.5</v>
      </c>
      <c r="T21" s="4">
        <v>71.38</v>
      </c>
      <c r="U21" s="4">
        <v>71.44</v>
      </c>
      <c r="V21" s="8">
        <v>196701.0</v>
      </c>
    </row>
    <row r="22">
      <c r="A22" s="4" t="s">
        <v>172</v>
      </c>
      <c r="B22" s="4">
        <v>7200.0</v>
      </c>
      <c r="C22" s="4">
        <v>6.0</v>
      </c>
      <c r="D22" s="4">
        <v>4.0</v>
      </c>
      <c r="E22" s="7">
        <v>0.67</v>
      </c>
      <c r="F22" s="4">
        <v>0.0</v>
      </c>
      <c r="G22" s="7">
        <v>0.0</v>
      </c>
      <c r="H22" s="4">
        <v>1.0</v>
      </c>
      <c r="I22" s="7">
        <v>0.17</v>
      </c>
      <c r="J22" s="4">
        <v>2.0</v>
      </c>
      <c r="K22" s="7">
        <v>0.33</v>
      </c>
      <c r="L22" s="4">
        <v>3.0</v>
      </c>
      <c r="M22" s="7">
        <v>0.5</v>
      </c>
      <c r="N22" s="4">
        <v>20.0</v>
      </c>
      <c r="O22" s="4">
        <v>72.33</v>
      </c>
      <c r="P22" s="4">
        <v>70.5</v>
      </c>
      <c r="Q22" s="4">
        <v>70.75</v>
      </c>
      <c r="R22" s="4">
        <v>72.25</v>
      </c>
      <c r="S22" s="4">
        <v>71.42</v>
      </c>
      <c r="T22" s="4">
        <v>71.5</v>
      </c>
      <c r="U22" s="4">
        <v>71.45</v>
      </c>
      <c r="V22" s="8">
        <v>664652.0</v>
      </c>
    </row>
    <row r="23">
      <c r="A23" s="4" t="s">
        <v>121</v>
      </c>
      <c r="B23" s="4">
        <v>12000.0</v>
      </c>
      <c r="C23" s="4">
        <v>9.0</v>
      </c>
      <c r="D23" s="4">
        <v>8.0</v>
      </c>
      <c r="E23" s="7">
        <v>0.89</v>
      </c>
      <c r="F23" s="4">
        <v>0.0</v>
      </c>
      <c r="G23" s="7">
        <v>0.0</v>
      </c>
      <c r="H23" s="4">
        <v>2.0</v>
      </c>
      <c r="I23" s="7">
        <v>0.22</v>
      </c>
      <c r="J23" s="4">
        <v>2.0</v>
      </c>
      <c r="K23" s="7">
        <v>0.22</v>
      </c>
      <c r="L23" s="4">
        <v>5.0</v>
      </c>
      <c r="M23" s="7">
        <v>0.56</v>
      </c>
      <c r="N23" s="4">
        <v>34.0</v>
      </c>
      <c r="O23" s="4">
        <v>71.22</v>
      </c>
      <c r="P23" s="4">
        <v>71.11</v>
      </c>
      <c r="Q23" s="4">
        <v>71.25</v>
      </c>
      <c r="R23" s="4">
        <v>72.38</v>
      </c>
      <c r="S23" s="4">
        <v>71.17</v>
      </c>
      <c r="T23" s="4">
        <v>71.81</v>
      </c>
      <c r="U23" s="4">
        <v>71.47</v>
      </c>
      <c r="V23" s="8">
        <v>1215201.0</v>
      </c>
    </row>
    <row r="24">
      <c r="A24" s="4" t="s">
        <v>189</v>
      </c>
      <c r="B24" s="4">
        <v>6900.0</v>
      </c>
      <c r="C24" s="4">
        <v>15.0</v>
      </c>
      <c r="D24" s="4">
        <v>14.0</v>
      </c>
      <c r="E24" s="7">
        <v>0.93</v>
      </c>
      <c r="F24" s="4">
        <v>1.0</v>
      </c>
      <c r="G24" s="7">
        <v>0.07</v>
      </c>
      <c r="H24" s="4">
        <v>1.0</v>
      </c>
      <c r="I24" s="7">
        <v>0.07</v>
      </c>
      <c r="J24" s="4">
        <v>2.0</v>
      </c>
      <c r="K24" s="7">
        <v>0.13</v>
      </c>
      <c r="L24" s="4">
        <v>5.0</v>
      </c>
      <c r="M24" s="7">
        <v>0.33</v>
      </c>
      <c r="N24" s="4">
        <v>57.0</v>
      </c>
      <c r="O24" s="4">
        <v>71.33</v>
      </c>
      <c r="P24" s="4">
        <v>71.47</v>
      </c>
      <c r="Q24" s="4">
        <v>71.5</v>
      </c>
      <c r="R24" s="4">
        <v>71.69</v>
      </c>
      <c r="S24" s="4">
        <v>71.4</v>
      </c>
      <c r="T24" s="4">
        <v>71.59</v>
      </c>
      <c r="U24" s="4">
        <v>71.49</v>
      </c>
      <c r="V24" s="8">
        <v>1615514.0</v>
      </c>
    </row>
    <row r="25">
      <c r="A25" s="4" t="s">
        <v>193</v>
      </c>
      <c r="B25" s="4">
        <v>7700.0</v>
      </c>
      <c r="C25" s="4">
        <v>16.0</v>
      </c>
      <c r="D25" s="4">
        <v>13.0</v>
      </c>
      <c r="E25" s="7">
        <v>0.81</v>
      </c>
      <c r="F25" s="4">
        <v>0.0</v>
      </c>
      <c r="G25" s="7">
        <v>0.0</v>
      </c>
      <c r="H25" s="4">
        <v>2.0</v>
      </c>
      <c r="I25" s="7">
        <v>0.13</v>
      </c>
      <c r="J25" s="4">
        <v>3.0</v>
      </c>
      <c r="K25" s="7">
        <v>0.19</v>
      </c>
      <c r="L25" s="4">
        <v>8.0</v>
      </c>
      <c r="M25" s="7">
        <v>0.5</v>
      </c>
      <c r="N25" s="4">
        <v>55.0</v>
      </c>
      <c r="O25" s="4">
        <v>71.6</v>
      </c>
      <c r="P25" s="4">
        <v>71.29</v>
      </c>
      <c r="Q25" s="4">
        <v>72.0</v>
      </c>
      <c r="R25" s="4">
        <v>71.15</v>
      </c>
      <c r="S25" s="4">
        <v>71.45</v>
      </c>
      <c r="T25" s="4">
        <v>71.58</v>
      </c>
      <c r="U25" s="4">
        <v>71.51</v>
      </c>
      <c r="V25" s="8">
        <v>948690.0</v>
      </c>
    </row>
    <row r="26">
      <c r="A26" s="4" t="s">
        <v>122</v>
      </c>
      <c r="B26" s="4">
        <v>9800.0</v>
      </c>
      <c r="C26" s="4">
        <v>9.0</v>
      </c>
      <c r="D26" s="4">
        <v>8.0</v>
      </c>
      <c r="E26" s="7">
        <v>0.89</v>
      </c>
      <c r="F26" s="4">
        <v>0.0</v>
      </c>
      <c r="G26" s="7">
        <v>0.0</v>
      </c>
      <c r="H26" s="4">
        <v>3.0</v>
      </c>
      <c r="I26" s="7">
        <v>0.33</v>
      </c>
      <c r="J26" s="4">
        <v>3.0</v>
      </c>
      <c r="K26" s="7">
        <v>0.33</v>
      </c>
      <c r="L26" s="4">
        <v>4.0</v>
      </c>
      <c r="M26" s="7">
        <v>0.44</v>
      </c>
      <c r="N26" s="4">
        <v>34.0</v>
      </c>
      <c r="O26" s="4">
        <v>70.44</v>
      </c>
      <c r="P26" s="4">
        <v>70.67</v>
      </c>
      <c r="Q26" s="4">
        <v>72.63</v>
      </c>
      <c r="R26" s="4">
        <v>72.75</v>
      </c>
      <c r="S26" s="4">
        <v>70.56</v>
      </c>
      <c r="T26" s="4">
        <v>72.69</v>
      </c>
      <c r="U26" s="4">
        <v>71.56</v>
      </c>
      <c r="V26" s="8">
        <v>934361.0</v>
      </c>
    </row>
    <row r="27">
      <c r="A27" s="4" t="s">
        <v>141</v>
      </c>
      <c r="B27" s="4">
        <v>8900.0</v>
      </c>
      <c r="C27" s="4">
        <v>7.0</v>
      </c>
      <c r="D27" s="4">
        <v>4.0</v>
      </c>
      <c r="E27" s="7">
        <v>0.57</v>
      </c>
      <c r="F27" s="4">
        <v>0.0</v>
      </c>
      <c r="G27" s="7">
        <v>0.0</v>
      </c>
      <c r="H27" s="4">
        <v>1.0</v>
      </c>
      <c r="I27" s="7">
        <v>0.14</v>
      </c>
      <c r="J27" s="4">
        <v>1.0</v>
      </c>
      <c r="K27" s="7">
        <v>0.14</v>
      </c>
      <c r="L27" s="4">
        <v>2.0</v>
      </c>
      <c r="M27" s="7">
        <v>0.29</v>
      </c>
      <c r="N27" s="4">
        <v>22.0</v>
      </c>
      <c r="O27" s="4">
        <v>71.14</v>
      </c>
      <c r="P27" s="4">
        <v>70.29</v>
      </c>
      <c r="Q27" s="4">
        <v>72.0</v>
      </c>
      <c r="R27" s="4">
        <v>74.25</v>
      </c>
      <c r="S27" s="4">
        <v>70.71</v>
      </c>
      <c r="T27" s="4">
        <v>73.13</v>
      </c>
      <c r="U27" s="4">
        <v>71.59</v>
      </c>
      <c r="V27" s="8">
        <v>745464.0</v>
      </c>
    </row>
    <row r="28">
      <c r="A28" s="4" t="s">
        <v>203</v>
      </c>
      <c r="B28" s="4">
        <v>6700.0</v>
      </c>
      <c r="C28" s="4">
        <v>3.0</v>
      </c>
      <c r="D28" s="4">
        <v>2.0</v>
      </c>
      <c r="E28" s="7">
        <v>0.67</v>
      </c>
      <c r="F28" s="4">
        <v>0.0</v>
      </c>
      <c r="G28" s="7">
        <v>0.0</v>
      </c>
      <c r="H28" s="4">
        <v>0.0</v>
      </c>
      <c r="I28" s="7">
        <v>0.0</v>
      </c>
      <c r="J28" s="4">
        <v>0.0</v>
      </c>
      <c r="K28" s="7">
        <v>0.0</v>
      </c>
      <c r="L28" s="4">
        <v>1.0</v>
      </c>
      <c r="M28" s="7">
        <v>0.33</v>
      </c>
      <c r="N28" s="4">
        <v>10.0</v>
      </c>
      <c r="O28" s="4">
        <v>71.33</v>
      </c>
      <c r="P28" s="4">
        <v>70.67</v>
      </c>
      <c r="Q28" s="4">
        <v>73.0</v>
      </c>
      <c r="R28" s="4">
        <v>72.0</v>
      </c>
      <c r="S28" s="4">
        <v>71.0</v>
      </c>
      <c r="T28" s="4">
        <v>72.5</v>
      </c>
      <c r="U28" s="4">
        <v>71.6</v>
      </c>
      <c r="V28" s="8">
        <v>104083.0</v>
      </c>
    </row>
    <row r="29">
      <c r="A29" s="4" t="s">
        <v>151</v>
      </c>
      <c r="B29" s="4">
        <v>6800.0</v>
      </c>
      <c r="C29" s="4">
        <v>9.0</v>
      </c>
      <c r="D29" s="4">
        <v>8.0</v>
      </c>
      <c r="E29" s="7">
        <v>0.89</v>
      </c>
      <c r="F29" s="4">
        <v>0.0</v>
      </c>
      <c r="G29" s="7">
        <v>0.0</v>
      </c>
      <c r="H29" s="4">
        <v>0.0</v>
      </c>
      <c r="I29" s="7">
        <v>0.0</v>
      </c>
      <c r="J29" s="4">
        <v>2.0</v>
      </c>
      <c r="K29" s="7">
        <v>0.22</v>
      </c>
      <c r="L29" s="4">
        <v>5.0</v>
      </c>
      <c r="M29" s="7">
        <v>0.56</v>
      </c>
      <c r="N29" s="4">
        <v>34.0</v>
      </c>
      <c r="O29" s="4">
        <v>70.78</v>
      </c>
      <c r="P29" s="4">
        <v>71.22</v>
      </c>
      <c r="Q29" s="4">
        <v>73.38</v>
      </c>
      <c r="R29" s="4">
        <v>71.25</v>
      </c>
      <c r="S29" s="4">
        <v>71.0</v>
      </c>
      <c r="T29" s="4">
        <v>72.31</v>
      </c>
      <c r="U29" s="4">
        <v>71.62</v>
      </c>
      <c r="V29" s="8">
        <v>686239.0</v>
      </c>
    </row>
    <row r="30">
      <c r="A30" s="4" t="s">
        <v>209</v>
      </c>
      <c r="B30" s="4">
        <v>8600.0</v>
      </c>
      <c r="C30" s="4">
        <v>4.0</v>
      </c>
      <c r="D30" s="4">
        <v>3.0</v>
      </c>
      <c r="E30" s="7">
        <v>0.75</v>
      </c>
      <c r="F30" s="4">
        <v>1.0</v>
      </c>
      <c r="G30" s="7">
        <v>0.25</v>
      </c>
      <c r="H30" s="4">
        <v>1.0</v>
      </c>
      <c r="I30" s="7">
        <v>0.25</v>
      </c>
      <c r="J30" s="4">
        <v>1.0</v>
      </c>
      <c r="K30" s="7">
        <v>0.25</v>
      </c>
      <c r="L30" s="4">
        <v>1.0</v>
      </c>
      <c r="M30" s="7">
        <v>0.25</v>
      </c>
      <c r="N30" s="4">
        <v>14.0</v>
      </c>
      <c r="O30" s="4">
        <v>72.5</v>
      </c>
      <c r="P30" s="4">
        <v>72.0</v>
      </c>
      <c r="Q30" s="4">
        <v>68.33</v>
      </c>
      <c r="R30" s="4">
        <v>73.33</v>
      </c>
      <c r="S30" s="4">
        <v>72.25</v>
      </c>
      <c r="T30" s="4">
        <v>70.83</v>
      </c>
      <c r="U30" s="4">
        <v>71.64</v>
      </c>
      <c r="V30" s="8">
        <v>1580248.0</v>
      </c>
    </row>
    <row r="31">
      <c r="A31" s="4" t="s">
        <v>210</v>
      </c>
      <c r="B31" s="4">
        <v>7300.0</v>
      </c>
      <c r="C31" s="4">
        <v>6.0</v>
      </c>
      <c r="D31" s="4">
        <v>4.0</v>
      </c>
      <c r="E31" s="7">
        <v>0.67</v>
      </c>
      <c r="F31" s="4">
        <v>0.0</v>
      </c>
      <c r="G31" s="7">
        <v>0.0</v>
      </c>
      <c r="H31" s="4">
        <v>1.0</v>
      </c>
      <c r="I31" s="7">
        <v>0.17</v>
      </c>
      <c r="J31" s="4">
        <v>1.0</v>
      </c>
      <c r="K31" s="7">
        <v>0.17</v>
      </c>
      <c r="L31" s="4">
        <v>1.0</v>
      </c>
      <c r="M31" s="7">
        <v>0.17</v>
      </c>
      <c r="N31" s="4">
        <v>20.0</v>
      </c>
      <c r="O31" s="4">
        <v>72.5</v>
      </c>
      <c r="P31" s="4">
        <v>70.83</v>
      </c>
      <c r="Q31" s="4">
        <v>73.0</v>
      </c>
      <c r="R31" s="4">
        <v>70.5</v>
      </c>
      <c r="S31" s="4">
        <v>71.67</v>
      </c>
      <c r="T31" s="4">
        <v>71.75</v>
      </c>
      <c r="U31" s="4">
        <v>71.7</v>
      </c>
      <c r="V31" s="8">
        <v>358343.0</v>
      </c>
    </row>
    <row r="32">
      <c r="A32" s="4" t="s">
        <v>214</v>
      </c>
      <c r="B32" s="4">
        <v>7100.0</v>
      </c>
      <c r="C32" s="4">
        <v>6.0</v>
      </c>
      <c r="D32" s="4">
        <v>3.0</v>
      </c>
      <c r="E32" s="7">
        <v>0.5</v>
      </c>
      <c r="F32" s="4">
        <v>0.0</v>
      </c>
      <c r="G32" s="7">
        <v>0.0</v>
      </c>
      <c r="H32" s="4">
        <v>1.0</v>
      </c>
      <c r="I32" s="7">
        <v>0.17</v>
      </c>
      <c r="J32" s="4">
        <v>1.0</v>
      </c>
      <c r="K32" s="7">
        <v>0.17</v>
      </c>
      <c r="L32" s="4">
        <v>2.0</v>
      </c>
      <c r="M32" s="7">
        <v>0.33</v>
      </c>
      <c r="N32" s="4">
        <v>18.0</v>
      </c>
      <c r="O32" s="4">
        <v>71.17</v>
      </c>
      <c r="P32" s="4">
        <v>72.0</v>
      </c>
      <c r="Q32" s="4">
        <v>75.0</v>
      </c>
      <c r="R32" s="4">
        <v>69.33</v>
      </c>
      <c r="S32" s="4">
        <v>71.58</v>
      </c>
      <c r="T32" s="4">
        <v>72.17</v>
      </c>
      <c r="U32" s="4">
        <v>71.78</v>
      </c>
      <c r="V32" s="8">
        <v>343414.0</v>
      </c>
    </row>
    <row r="33">
      <c r="A33" s="4" t="s">
        <v>220</v>
      </c>
      <c r="B33" s="4">
        <v>7700.0</v>
      </c>
      <c r="C33" s="4">
        <v>8.0</v>
      </c>
      <c r="D33" s="4">
        <v>4.0</v>
      </c>
      <c r="E33" s="7">
        <v>0.5</v>
      </c>
      <c r="F33" s="4">
        <v>0.0</v>
      </c>
      <c r="G33" s="7">
        <v>0.0</v>
      </c>
      <c r="H33" s="4">
        <v>0.0</v>
      </c>
      <c r="I33" s="7">
        <v>0.0</v>
      </c>
      <c r="J33" s="4">
        <v>2.0</v>
      </c>
      <c r="K33" s="7">
        <v>0.25</v>
      </c>
      <c r="L33" s="4">
        <v>3.0</v>
      </c>
      <c r="M33" s="7">
        <v>0.38</v>
      </c>
      <c r="N33" s="4">
        <v>24.0</v>
      </c>
      <c r="O33" s="4">
        <v>72.13</v>
      </c>
      <c r="P33" s="4">
        <v>73.0</v>
      </c>
      <c r="Q33" s="4">
        <v>70.0</v>
      </c>
      <c r="R33" s="4">
        <v>70.5</v>
      </c>
      <c r="S33" s="4">
        <v>72.56</v>
      </c>
      <c r="T33" s="4">
        <v>70.25</v>
      </c>
      <c r="U33" s="4">
        <v>71.79</v>
      </c>
      <c r="V33" s="8">
        <v>529112.0</v>
      </c>
    </row>
    <row r="34">
      <c r="A34" s="4" t="s">
        <v>223</v>
      </c>
      <c r="B34" s="4">
        <v>6700.0</v>
      </c>
      <c r="C34" s="4">
        <v>10.0</v>
      </c>
      <c r="D34" s="4">
        <v>5.0</v>
      </c>
      <c r="E34" s="7">
        <v>0.5</v>
      </c>
      <c r="F34" s="4">
        <v>0.0</v>
      </c>
      <c r="G34" s="7">
        <v>0.0</v>
      </c>
      <c r="H34" s="4">
        <v>1.0</v>
      </c>
      <c r="I34" s="7">
        <v>0.1</v>
      </c>
      <c r="J34" s="4">
        <v>1.0</v>
      </c>
      <c r="K34" s="7">
        <v>0.1</v>
      </c>
      <c r="L34" s="4">
        <v>3.0</v>
      </c>
      <c r="M34" s="7">
        <v>0.3</v>
      </c>
      <c r="N34" s="4">
        <v>29.0</v>
      </c>
      <c r="O34" s="4">
        <v>71.9</v>
      </c>
      <c r="P34" s="4">
        <v>72.22</v>
      </c>
      <c r="Q34" s="4">
        <v>69.8</v>
      </c>
      <c r="R34" s="4">
        <v>73.2</v>
      </c>
      <c r="S34" s="4">
        <v>72.05</v>
      </c>
      <c r="T34" s="4">
        <v>71.5</v>
      </c>
      <c r="U34" s="4">
        <v>71.86</v>
      </c>
      <c r="V34" s="8">
        <v>494266.0</v>
      </c>
    </row>
    <row r="35">
      <c r="A35" s="4" t="s">
        <v>228</v>
      </c>
      <c r="B35" s="4">
        <v>6600.0</v>
      </c>
      <c r="C35" s="4">
        <v>10.0</v>
      </c>
      <c r="D35" s="4">
        <v>8.0</v>
      </c>
      <c r="E35" s="7">
        <v>0.8</v>
      </c>
      <c r="F35" s="4">
        <v>0.0</v>
      </c>
      <c r="G35" s="7">
        <v>0.0</v>
      </c>
      <c r="H35" s="4">
        <v>1.0</v>
      </c>
      <c r="I35" s="7">
        <v>0.1</v>
      </c>
      <c r="J35" s="4">
        <v>1.0</v>
      </c>
      <c r="K35" s="7">
        <v>0.1</v>
      </c>
      <c r="L35" s="4">
        <v>3.0</v>
      </c>
      <c r="M35" s="7">
        <v>0.3</v>
      </c>
      <c r="N35" s="4">
        <v>36.0</v>
      </c>
      <c r="O35" s="4">
        <v>70.9</v>
      </c>
      <c r="P35" s="4">
        <v>71.5</v>
      </c>
      <c r="Q35" s="4">
        <v>72.88</v>
      </c>
      <c r="R35" s="4">
        <v>72.63</v>
      </c>
      <c r="S35" s="4">
        <v>71.2</v>
      </c>
      <c r="T35" s="4">
        <v>72.75</v>
      </c>
      <c r="U35" s="4">
        <v>71.89</v>
      </c>
      <c r="V35" s="8">
        <v>670411.0</v>
      </c>
    </row>
    <row r="36">
      <c r="A36" s="4" t="s">
        <v>234</v>
      </c>
      <c r="B36" s="4">
        <v>6200.0</v>
      </c>
      <c r="C36" s="4">
        <v>6.0</v>
      </c>
      <c r="D36" s="4">
        <v>4.0</v>
      </c>
      <c r="E36" s="7">
        <v>0.67</v>
      </c>
      <c r="F36" s="4">
        <v>0.0</v>
      </c>
      <c r="G36" s="7">
        <v>0.0</v>
      </c>
      <c r="H36" s="4">
        <v>0.0</v>
      </c>
      <c r="I36" s="7">
        <v>0.0</v>
      </c>
      <c r="J36" s="4">
        <v>1.0</v>
      </c>
      <c r="K36" s="7">
        <v>0.17</v>
      </c>
      <c r="L36" s="4">
        <v>2.0</v>
      </c>
      <c r="M36" s="7">
        <v>0.33</v>
      </c>
      <c r="N36" s="4">
        <v>20.0</v>
      </c>
      <c r="O36" s="4">
        <v>71.83</v>
      </c>
      <c r="P36" s="4">
        <v>72.17</v>
      </c>
      <c r="Q36" s="4">
        <v>70.25</v>
      </c>
      <c r="R36" s="4">
        <v>73.25</v>
      </c>
      <c r="S36" s="4">
        <v>72.0</v>
      </c>
      <c r="T36" s="4">
        <v>71.75</v>
      </c>
      <c r="U36" s="4">
        <v>71.9</v>
      </c>
      <c r="V36" s="8">
        <v>282078.0</v>
      </c>
    </row>
    <row r="37">
      <c r="A37" s="4" t="s">
        <v>188</v>
      </c>
      <c r="B37" s="4">
        <v>6900.0</v>
      </c>
      <c r="C37" s="4">
        <v>11.0</v>
      </c>
      <c r="D37" s="4">
        <v>10.0</v>
      </c>
      <c r="E37" s="7">
        <v>0.91</v>
      </c>
      <c r="F37" s="4">
        <v>0.0</v>
      </c>
      <c r="G37" s="7">
        <v>0.0</v>
      </c>
      <c r="H37" s="4">
        <v>0.0</v>
      </c>
      <c r="I37" s="7">
        <v>0.0</v>
      </c>
      <c r="J37" s="4">
        <v>2.0</v>
      </c>
      <c r="K37" s="7">
        <v>0.18</v>
      </c>
      <c r="L37" s="4">
        <v>5.0</v>
      </c>
      <c r="M37" s="7">
        <v>0.45</v>
      </c>
      <c r="N37" s="4">
        <v>42.0</v>
      </c>
      <c r="O37" s="4">
        <v>70.82</v>
      </c>
      <c r="P37" s="4">
        <v>71.45</v>
      </c>
      <c r="Q37" s="4">
        <v>74.0</v>
      </c>
      <c r="R37" s="4">
        <v>71.6</v>
      </c>
      <c r="S37" s="4">
        <v>71.14</v>
      </c>
      <c r="T37" s="4">
        <v>72.8</v>
      </c>
      <c r="U37" s="4">
        <v>71.93</v>
      </c>
      <c r="V37" s="8">
        <v>742541.0</v>
      </c>
    </row>
    <row r="38">
      <c r="A38" s="4" t="s">
        <v>239</v>
      </c>
      <c r="B38" s="4">
        <v>6900.0</v>
      </c>
      <c r="C38" s="4">
        <v>8.0</v>
      </c>
      <c r="D38" s="4">
        <v>7.0</v>
      </c>
      <c r="E38" s="7">
        <v>0.88</v>
      </c>
      <c r="F38" s="4">
        <v>0.0</v>
      </c>
      <c r="G38" s="7">
        <v>0.0</v>
      </c>
      <c r="H38" s="4">
        <v>0.0</v>
      </c>
      <c r="I38" s="7">
        <v>0.0</v>
      </c>
      <c r="J38" s="4">
        <v>0.0</v>
      </c>
      <c r="K38" s="7">
        <v>0.0</v>
      </c>
      <c r="L38" s="4">
        <v>2.0</v>
      </c>
      <c r="M38" s="7">
        <v>0.25</v>
      </c>
      <c r="N38" s="4">
        <v>27.0</v>
      </c>
      <c r="O38" s="4">
        <v>72.0</v>
      </c>
      <c r="P38" s="4">
        <v>70.71</v>
      </c>
      <c r="Q38" s="4">
        <v>71.67</v>
      </c>
      <c r="R38" s="4">
        <v>74.0</v>
      </c>
      <c r="S38" s="4">
        <v>71.4</v>
      </c>
      <c r="T38" s="4">
        <v>72.83</v>
      </c>
      <c r="U38" s="4">
        <v>72.04</v>
      </c>
      <c r="V38" s="8">
        <v>218707.0</v>
      </c>
    </row>
    <row r="39">
      <c r="A39" s="4" t="s">
        <v>241</v>
      </c>
      <c r="B39" s="4">
        <v>7100.0</v>
      </c>
      <c r="C39" s="4">
        <v>7.0</v>
      </c>
      <c r="D39" s="4">
        <v>4.0</v>
      </c>
      <c r="E39" s="7">
        <v>0.57</v>
      </c>
      <c r="F39" s="4">
        <v>0.0</v>
      </c>
      <c r="G39" s="7">
        <v>0.0</v>
      </c>
      <c r="H39" s="4">
        <v>0.0</v>
      </c>
      <c r="I39" s="7">
        <v>0.0</v>
      </c>
      <c r="J39" s="4">
        <v>0.0</v>
      </c>
      <c r="K39" s="7">
        <v>0.0</v>
      </c>
      <c r="L39" s="4">
        <v>1.0</v>
      </c>
      <c r="M39" s="7">
        <v>0.14</v>
      </c>
      <c r="N39" s="4">
        <v>22.0</v>
      </c>
      <c r="O39" s="4">
        <v>72.57</v>
      </c>
      <c r="P39" s="4">
        <v>71.29</v>
      </c>
      <c r="Q39" s="4">
        <v>70.25</v>
      </c>
      <c r="R39" s="4">
        <v>74.25</v>
      </c>
      <c r="S39" s="4">
        <v>71.93</v>
      </c>
      <c r="T39" s="4">
        <v>72.25</v>
      </c>
      <c r="U39" s="4">
        <v>72.05</v>
      </c>
      <c r="V39" s="8">
        <v>193943.0</v>
      </c>
    </row>
    <row r="40">
      <c r="A40" s="4" t="s">
        <v>205</v>
      </c>
      <c r="B40" s="4">
        <v>8000.0</v>
      </c>
      <c r="C40" s="4">
        <v>3.0</v>
      </c>
      <c r="D40" s="4">
        <v>3.0</v>
      </c>
      <c r="E40" s="7">
        <v>1.0</v>
      </c>
      <c r="F40" s="4">
        <v>0.0</v>
      </c>
      <c r="G40" s="7">
        <v>0.0</v>
      </c>
      <c r="H40" s="4">
        <v>0.0</v>
      </c>
      <c r="I40" s="7">
        <v>0.0</v>
      </c>
      <c r="J40" s="4">
        <v>0.0</v>
      </c>
      <c r="K40" s="7">
        <v>0.0</v>
      </c>
      <c r="L40" s="4">
        <v>0.0</v>
      </c>
      <c r="M40" s="7">
        <v>0.0</v>
      </c>
      <c r="N40" s="4">
        <v>12.0</v>
      </c>
      <c r="O40" s="4">
        <v>70.0</v>
      </c>
      <c r="P40" s="4">
        <v>74.0</v>
      </c>
      <c r="Q40" s="4">
        <v>73.0</v>
      </c>
      <c r="R40" s="4">
        <v>71.33</v>
      </c>
      <c r="S40" s="4">
        <v>72.0</v>
      </c>
      <c r="T40" s="4">
        <v>72.17</v>
      </c>
      <c r="U40" s="4">
        <v>72.08</v>
      </c>
      <c r="V40" s="8">
        <v>82019.0</v>
      </c>
    </row>
    <row r="41">
      <c r="A41" s="4" t="s">
        <v>251</v>
      </c>
      <c r="B41" s="4">
        <v>6800.0</v>
      </c>
      <c r="C41" s="4">
        <v>4.0</v>
      </c>
      <c r="D41" s="4">
        <v>2.0</v>
      </c>
      <c r="E41" s="7">
        <v>0.5</v>
      </c>
      <c r="F41" s="4">
        <v>0.0</v>
      </c>
      <c r="G41" s="7">
        <v>0.0</v>
      </c>
      <c r="H41" s="4">
        <v>0.0</v>
      </c>
      <c r="I41" s="7">
        <v>0.0</v>
      </c>
      <c r="J41" s="4">
        <v>0.0</v>
      </c>
      <c r="K41" s="7">
        <v>0.0</v>
      </c>
      <c r="L41" s="4">
        <v>2.0</v>
      </c>
      <c r="M41" s="7">
        <v>0.5</v>
      </c>
      <c r="N41" s="4">
        <v>12.0</v>
      </c>
      <c r="O41" s="4">
        <v>71.25</v>
      </c>
      <c r="P41" s="4">
        <v>72.5</v>
      </c>
      <c r="Q41" s="4">
        <v>72.0</v>
      </c>
      <c r="R41" s="4">
        <v>73.0</v>
      </c>
      <c r="S41" s="4">
        <v>71.88</v>
      </c>
      <c r="T41" s="4">
        <v>72.5</v>
      </c>
      <c r="U41" s="4">
        <v>72.08</v>
      </c>
      <c r="V41" s="8">
        <v>129420.0</v>
      </c>
    </row>
    <row r="42">
      <c r="A42" s="4" t="s">
        <v>200</v>
      </c>
      <c r="B42" s="4">
        <v>6900.0</v>
      </c>
      <c r="C42" s="4">
        <v>8.0</v>
      </c>
      <c r="D42" s="4">
        <v>7.0</v>
      </c>
      <c r="E42" s="7">
        <v>0.88</v>
      </c>
      <c r="F42" s="4">
        <v>0.0</v>
      </c>
      <c r="G42" s="7">
        <v>0.0</v>
      </c>
      <c r="H42" s="4">
        <v>1.0</v>
      </c>
      <c r="I42" s="7">
        <v>0.13</v>
      </c>
      <c r="J42" s="4">
        <v>1.0</v>
      </c>
      <c r="K42" s="7">
        <v>0.13</v>
      </c>
      <c r="L42" s="4">
        <v>2.0</v>
      </c>
      <c r="M42" s="7">
        <v>0.25</v>
      </c>
      <c r="N42" s="4">
        <v>30.0</v>
      </c>
      <c r="O42" s="4">
        <v>72.25</v>
      </c>
      <c r="P42" s="4">
        <v>71.63</v>
      </c>
      <c r="Q42" s="4">
        <v>71.57</v>
      </c>
      <c r="R42" s="4">
        <v>73.0</v>
      </c>
      <c r="S42" s="4">
        <v>71.94</v>
      </c>
      <c r="T42" s="4">
        <v>72.29</v>
      </c>
      <c r="U42" s="4">
        <v>72.1</v>
      </c>
      <c r="V42" s="8">
        <v>471357.0</v>
      </c>
    </row>
    <row r="43">
      <c r="A43" s="4" t="s">
        <v>253</v>
      </c>
      <c r="B43" s="4">
        <v>6200.0</v>
      </c>
      <c r="C43" s="4">
        <v>12.0</v>
      </c>
      <c r="D43" s="4">
        <v>9.0</v>
      </c>
      <c r="E43" s="7">
        <v>0.75</v>
      </c>
      <c r="F43" s="4">
        <v>0.0</v>
      </c>
      <c r="G43" s="7">
        <v>0.0</v>
      </c>
      <c r="H43" s="4">
        <v>1.0</v>
      </c>
      <c r="I43" s="7">
        <v>0.08</v>
      </c>
      <c r="J43" s="4">
        <v>1.0</v>
      </c>
      <c r="K43" s="7">
        <v>0.08</v>
      </c>
      <c r="L43" s="4">
        <v>3.0</v>
      </c>
      <c r="M43" s="7">
        <v>0.25</v>
      </c>
      <c r="N43" s="4">
        <v>42.0</v>
      </c>
      <c r="O43" s="4">
        <v>71.92</v>
      </c>
      <c r="P43" s="4">
        <v>70.92</v>
      </c>
      <c r="Q43" s="4">
        <v>72.0</v>
      </c>
      <c r="R43" s="4">
        <v>74.0</v>
      </c>
      <c r="S43" s="4">
        <v>71.42</v>
      </c>
      <c r="T43" s="4">
        <v>73.0</v>
      </c>
      <c r="U43" s="4">
        <v>72.1</v>
      </c>
      <c r="V43" s="8">
        <v>588617.0</v>
      </c>
    </row>
    <row r="44">
      <c r="A44" s="4" t="s">
        <v>257</v>
      </c>
      <c r="B44" s="4">
        <v>6900.0</v>
      </c>
      <c r="C44" s="4">
        <v>11.0</v>
      </c>
      <c r="D44" s="4">
        <v>8.0</v>
      </c>
      <c r="E44" s="7">
        <v>0.73</v>
      </c>
      <c r="F44" s="4">
        <v>0.0</v>
      </c>
      <c r="G44" s="7">
        <v>0.0</v>
      </c>
      <c r="H44" s="4">
        <v>1.0</v>
      </c>
      <c r="I44" s="7">
        <v>0.09</v>
      </c>
      <c r="J44" s="4">
        <v>2.0</v>
      </c>
      <c r="K44" s="7">
        <v>0.18</v>
      </c>
      <c r="L44" s="4">
        <v>3.0</v>
      </c>
      <c r="M44" s="7">
        <v>0.27</v>
      </c>
      <c r="N44" s="4">
        <v>38.0</v>
      </c>
      <c r="O44" s="4">
        <v>72.18</v>
      </c>
      <c r="P44" s="4">
        <v>71.45</v>
      </c>
      <c r="Q44" s="4">
        <v>72.0</v>
      </c>
      <c r="R44" s="4">
        <v>73.25</v>
      </c>
      <c r="S44" s="4">
        <v>71.82</v>
      </c>
      <c r="T44" s="4">
        <v>72.63</v>
      </c>
      <c r="U44" s="4">
        <v>72.16</v>
      </c>
      <c r="V44" s="8">
        <v>614960.0</v>
      </c>
    </row>
    <row r="45">
      <c r="A45" s="4" t="s">
        <v>259</v>
      </c>
      <c r="B45" s="4">
        <v>7800.0</v>
      </c>
      <c r="C45" s="4">
        <v>7.0</v>
      </c>
      <c r="D45" s="4">
        <v>4.0</v>
      </c>
      <c r="E45" s="7">
        <v>0.57</v>
      </c>
      <c r="F45" s="4">
        <v>0.0</v>
      </c>
      <c r="G45" s="7">
        <v>0.0</v>
      </c>
      <c r="H45" s="4">
        <v>1.0</v>
      </c>
      <c r="I45" s="7">
        <v>0.14</v>
      </c>
      <c r="J45" s="4">
        <v>1.0</v>
      </c>
      <c r="K45" s="7">
        <v>0.14</v>
      </c>
      <c r="L45" s="4">
        <v>1.0</v>
      </c>
      <c r="M45" s="7">
        <v>0.14</v>
      </c>
      <c r="N45" s="4">
        <v>22.0</v>
      </c>
      <c r="O45" s="4">
        <v>73.57</v>
      </c>
      <c r="P45" s="4">
        <v>72.43</v>
      </c>
      <c r="Q45" s="4">
        <v>69.25</v>
      </c>
      <c r="R45" s="4">
        <v>72.25</v>
      </c>
      <c r="S45" s="4">
        <v>73.0</v>
      </c>
      <c r="T45" s="4">
        <v>70.75</v>
      </c>
      <c r="U45" s="4">
        <v>72.18</v>
      </c>
      <c r="V45" s="8">
        <v>735095.0</v>
      </c>
    </row>
    <row r="46">
      <c r="A46" s="4" t="s">
        <v>261</v>
      </c>
      <c r="B46" s="4">
        <v>6400.0</v>
      </c>
      <c r="C46" s="4">
        <v>13.0</v>
      </c>
      <c r="D46" s="4">
        <v>9.0</v>
      </c>
      <c r="E46" s="7">
        <v>0.69</v>
      </c>
      <c r="F46" s="4">
        <v>1.0</v>
      </c>
      <c r="G46" s="7">
        <v>0.08</v>
      </c>
      <c r="H46" s="4">
        <v>1.0</v>
      </c>
      <c r="I46" s="7">
        <v>0.08</v>
      </c>
      <c r="J46" s="4">
        <v>2.0</v>
      </c>
      <c r="K46" s="7">
        <v>0.15</v>
      </c>
      <c r="L46" s="4">
        <v>2.0</v>
      </c>
      <c r="M46" s="7">
        <v>0.15</v>
      </c>
      <c r="N46" s="4">
        <v>44.0</v>
      </c>
      <c r="O46" s="4">
        <v>71.77</v>
      </c>
      <c r="P46" s="4">
        <v>72.15</v>
      </c>
      <c r="Q46" s="4">
        <v>72.67</v>
      </c>
      <c r="R46" s="4">
        <v>72.33</v>
      </c>
      <c r="S46" s="4">
        <v>71.96</v>
      </c>
      <c r="T46" s="4">
        <v>72.5</v>
      </c>
      <c r="U46" s="4">
        <v>72.18</v>
      </c>
      <c r="V46" s="8">
        <v>1369877.0</v>
      </c>
    </row>
    <row r="47">
      <c r="A47" s="4" t="s">
        <v>265</v>
      </c>
      <c r="B47" s="4">
        <v>10300.0</v>
      </c>
      <c r="C47" s="4">
        <v>8.0</v>
      </c>
      <c r="D47" s="4">
        <v>5.0</v>
      </c>
      <c r="E47" s="7">
        <v>0.63</v>
      </c>
      <c r="F47" s="4">
        <v>0.0</v>
      </c>
      <c r="G47" s="7">
        <v>0.0</v>
      </c>
      <c r="H47" s="4">
        <v>0.0</v>
      </c>
      <c r="I47" s="7">
        <v>0.0</v>
      </c>
      <c r="J47" s="4">
        <v>0.0</v>
      </c>
      <c r="K47" s="7">
        <v>0.0</v>
      </c>
      <c r="L47" s="4">
        <v>0.0</v>
      </c>
      <c r="M47" s="7">
        <v>0.0</v>
      </c>
      <c r="N47" s="4">
        <v>26.0</v>
      </c>
      <c r="O47" s="4">
        <v>70.38</v>
      </c>
      <c r="P47" s="4">
        <v>73.38</v>
      </c>
      <c r="Q47" s="4">
        <v>71.4</v>
      </c>
      <c r="R47" s="4">
        <v>74.2</v>
      </c>
      <c r="S47" s="4">
        <v>71.88</v>
      </c>
      <c r="T47" s="4">
        <v>72.8</v>
      </c>
      <c r="U47" s="4">
        <v>72.23</v>
      </c>
      <c r="V47" s="8">
        <v>176226.0</v>
      </c>
    </row>
    <row r="48">
      <c r="A48" s="4" t="s">
        <v>267</v>
      </c>
      <c r="B48" s="4">
        <v>7300.0</v>
      </c>
      <c r="C48" s="4">
        <v>10.0</v>
      </c>
      <c r="D48" s="4">
        <v>9.0</v>
      </c>
      <c r="E48" s="7">
        <v>0.9</v>
      </c>
      <c r="F48" s="4">
        <v>0.0</v>
      </c>
      <c r="G48" s="7">
        <v>0.0</v>
      </c>
      <c r="H48" s="4">
        <v>0.0</v>
      </c>
      <c r="I48" s="7">
        <v>0.0</v>
      </c>
      <c r="J48" s="4">
        <v>0.0</v>
      </c>
      <c r="K48" s="7">
        <v>0.0</v>
      </c>
      <c r="L48" s="4">
        <v>0.0</v>
      </c>
      <c r="M48" s="7">
        <v>0.0</v>
      </c>
      <c r="N48" s="4">
        <v>38.0</v>
      </c>
      <c r="O48" s="4">
        <v>72.5</v>
      </c>
      <c r="P48" s="4">
        <v>71.1</v>
      </c>
      <c r="Q48" s="4">
        <v>73.33</v>
      </c>
      <c r="R48" s="4">
        <v>72.44</v>
      </c>
      <c r="S48" s="4">
        <v>71.8</v>
      </c>
      <c r="T48" s="4">
        <v>72.89</v>
      </c>
      <c r="U48" s="4">
        <v>72.32</v>
      </c>
      <c r="V48" s="8">
        <v>244978.0</v>
      </c>
    </row>
    <row r="49">
      <c r="A49" s="4" t="s">
        <v>268</v>
      </c>
      <c r="B49" s="4">
        <v>7900.0</v>
      </c>
      <c r="C49" s="4">
        <v>6.0</v>
      </c>
      <c r="D49" s="4">
        <v>3.0</v>
      </c>
      <c r="E49" s="7">
        <v>0.5</v>
      </c>
      <c r="F49" s="4">
        <v>0.0</v>
      </c>
      <c r="G49" s="7">
        <v>0.0</v>
      </c>
      <c r="H49" s="4">
        <v>0.0</v>
      </c>
      <c r="I49" s="7">
        <v>0.0</v>
      </c>
      <c r="J49" s="4">
        <v>1.0</v>
      </c>
      <c r="K49" s="7">
        <v>0.17</v>
      </c>
      <c r="L49" s="4">
        <v>2.0</v>
      </c>
      <c r="M49" s="7">
        <v>0.33</v>
      </c>
      <c r="N49" s="4">
        <v>18.0</v>
      </c>
      <c r="O49" s="4">
        <v>73.33</v>
      </c>
      <c r="P49" s="4">
        <v>72.83</v>
      </c>
      <c r="Q49" s="4">
        <v>69.67</v>
      </c>
      <c r="R49" s="4">
        <v>72.0</v>
      </c>
      <c r="S49" s="4">
        <v>73.08</v>
      </c>
      <c r="T49" s="4">
        <v>70.83</v>
      </c>
      <c r="U49" s="4">
        <v>72.33</v>
      </c>
      <c r="V49" s="8">
        <v>348047.0</v>
      </c>
    </row>
    <row r="50">
      <c r="A50" s="4" t="s">
        <v>256</v>
      </c>
      <c r="B50" s="4">
        <v>6600.0</v>
      </c>
      <c r="C50" s="4">
        <v>9.0</v>
      </c>
      <c r="D50" s="4">
        <v>6.0</v>
      </c>
      <c r="E50" s="7">
        <v>0.67</v>
      </c>
      <c r="F50" s="4">
        <v>0.0</v>
      </c>
      <c r="G50" s="7">
        <v>0.0</v>
      </c>
      <c r="H50" s="4">
        <v>0.0</v>
      </c>
      <c r="I50" s="7">
        <v>0.0</v>
      </c>
      <c r="J50" s="4">
        <v>0.0</v>
      </c>
      <c r="K50" s="7">
        <v>0.0</v>
      </c>
      <c r="L50" s="4">
        <v>4.0</v>
      </c>
      <c r="M50" s="7">
        <v>0.44</v>
      </c>
      <c r="N50" s="4">
        <v>30.0</v>
      </c>
      <c r="O50" s="4">
        <v>73.44</v>
      </c>
      <c r="P50" s="4">
        <v>71.33</v>
      </c>
      <c r="Q50" s="4">
        <v>73.17</v>
      </c>
      <c r="R50" s="4">
        <v>71.5</v>
      </c>
      <c r="S50" s="4">
        <v>72.39</v>
      </c>
      <c r="T50" s="4">
        <v>72.33</v>
      </c>
      <c r="U50" s="4">
        <v>72.37</v>
      </c>
      <c r="V50" s="8">
        <v>418605.0</v>
      </c>
    </row>
    <row r="51">
      <c r="A51" s="4" t="s">
        <v>161</v>
      </c>
      <c r="B51" s="4">
        <v>7400.0</v>
      </c>
      <c r="C51" s="4">
        <v>4.0</v>
      </c>
      <c r="D51" s="4">
        <v>3.0</v>
      </c>
      <c r="E51" s="7">
        <v>0.75</v>
      </c>
      <c r="F51" s="4">
        <v>0.0</v>
      </c>
      <c r="G51" s="7">
        <v>0.0</v>
      </c>
      <c r="H51" s="4">
        <v>1.0</v>
      </c>
      <c r="I51" s="7">
        <v>0.25</v>
      </c>
      <c r="J51" s="4">
        <v>1.0</v>
      </c>
      <c r="K51" s="7">
        <v>0.25</v>
      </c>
      <c r="L51" s="4">
        <v>1.0</v>
      </c>
      <c r="M51" s="7">
        <v>0.25</v>
      </c>
      <c r="N51" s="4">
        <v>14.0</v>
      </c>
      <c r="O51" s="4">
        <v>72.0</v>
      </c>
      <c r="P51" s="4">
        <v>71.25</v>
      </c>
      <c r="Q51" s="4">
        <v>74.67</v>
      </c>
      <c r="R51" s="4">
        <v>72.33</v>
      </c>
      <c r="S51" s="4">
        <v>71.63</v>
      </c>
      <c r="T51" s="4">
        <v>73.5</v>
      </c>
      <c r="U51" s="4">
        <v>72.43</v>
      </c>
      <c r="V51" s="8">
        <v>461404.0</v>
      </c>
    </row>
    <row r="52">
      <c r="A52" s="4" t="s">
        <v>244</v>
      </c>
      <c r="B52" s="4">
        <v>6900.0</v>
      </c>
      <c r="C52" s="4">
        <v>8.0</v>
      </c>
      <c r="D52" s="4">
        <v>7.0</v>
      </c>
      <c r="E52" s="7">
        <v>0.88</v>
      </c>
      <c r="F52" s="4">
        <v>0.0</v>
      </c>
      <c r="G52" s="7">
        <v>0.0</v>
      </c>
      <c r="H52" s="4">
        <v>1.0</v>
      </c>
      <c r="I52" s="7">
        <v>0.13</v>
      </c>
      <c r="J52" s="4">
        <v>1.0</v>
      </c>
      <c r="K52" s="7">
        <v>0.13</v>
      </c>
      <c r="L52" s="4">
        <v>2.0</v>
      </c>
      <c r="M52" s="7">
        <v>0.25</v>
      </c>
      <c r="N52" s="4">
        <v>28.0</v>
      </c>
      <c r="O52" s="4">
        <v>71.43</v>
      </c>
      <c r="P52" s="4">
        <v>71.57</v>
      </c>
      <c r="Q52" s="4">
        <v>73.71</v>
      </c>
      <c r="R52" s="4">
        <v>73.29</v>
      </c>
      <c r="S52" s="4">
        <v>71.5</v>
      </c>
      <c r="T52" s="4">
        <v>73.5</v>
      </c>
      <c r="U52" s="4">
        <v>72.5</v>
      </c>
      <c r="V52" s="8">
        <v>631611.0</v>
      </c>
    </row>
    <row r="53">
      <c r="A53" s="4" t="s">
        <v>277</v>
      </c>
      <c r="B53" s="4">
        <v>6800.0</v>
      </c>
      <c r="C53" s="4">
        <v>9.0</v>
      </c>
      <c r="D53" s="4">
        <v>7.0</v>
      </c>
      <c r="E53" s="7">
        <v>0.78</v>
      </c>
      <c r="F53" s="4">
        <v>0.0</v>
      </c>
      <c r="G53" s="7">
        <v>0.0</v>
      </c>
      <c r="H53" s="4">
        <v>0.0</v>
      </c>
      <c r="I53" s="7">
        <v>0.0</v>
      </c>
      <c r="J53" s="4">
        <v>0.0</v>
      </c>
      <c r="K53" s="7">
        <v>0.0</v>
      </c>
      <c r="L53" s="4">
        <v>1.0</v>
      </c>
      <c r="M53" s="7">
        <v>0.11</v>
      </c>
      <c r="N53" s="4">
        <v>32.0</v>
      </c>
      <c r="O53" s="4">
        <v>73.89</v>
      </c>
      <c r="P53" s="4">
        <v>71.11</v>
      </c>
      <c r="Q53" s="4">
        <v>72.29</v>
      </c>
      <c r="R53" s="4">
        <v>73.0</v>
      </c>
      <c r="S53" s="4">
        <v>72.5</v>
      </c>
      <c r="T53" s="4">
        <v>72.64</v>
      </c>
      <c r="U53" s="4">
        <v>72.56</v>
      </c>
      <c r="V53" s="8">
        <v>157928.0</v>
      </c>
    </row>
    <row r="54">
      <c r="A54" s="4" t="s">
        <v>279</v>
      </c>
      <c r="B54" s="4">
        <v>7500.0</v>
      </c>
      <c r="C54" s="4">
        <v>3.0</v>
      </c>
      <c r="D54" s="4">
        <v>1.0</v>
      </c>
      <c r="E54" s="7">
        <v>0.33</v>
      </c>
      <c r="F54" s="4">
        <v>0.0</v>
      </c>
      <c r="G54" s="7">
        <v>0.0</v>
      </c>
      <c r="H54" s="4">
        <v>0.0</v>
      </c>
      <c r="I54" s="7">
        <v>0.0</v>
      </c>
      <c r="J54" s="4">
        <v>0.0</v>
      </c>
      <c r="K54" s="7">
        <v>0.0</v>
      </c>
      <c r="L54" s="4">
        <v>0.0</v>
      </c>
      <c r="M54" s="7">
        <v>0.0</v>
      </c>
      <c r="N54" s="4">
        <v>8.0</v>
      </c>
      <c r="O54" s="4">
        <v>73.33</v>
      </c>
      <c r="P54" s="4">
        <v>72.67</v>
      </c>
      <c r="Q54" s="4">
        <v>68.0</v>
      </c>
      <c r="R54" s="4">
        <v>75.0</v>
      </c>
      <c r="S54" s="4">
        <v>73.0</v>
      </c>
      <c r="T54" s="4">
        <v>71.5</v>
      </c>
      <c r="U54" s="4">
        <v>72.63</v>
      </c>
      <c r="V54" s="8">
        <v>19822.0</v>
      </c>
    </row>
    <row r="55">
      <c r="A55" s="4" t="s">
        <v>280</v>
      </c>
      <c r="B55" s="4">
        <v>7200.0</v>
      </c>
      <c r="C55" s="4">
        <v>4.0</v>
      </c>
      <c r="D55" s="4">
        <v>3.0</v>
      </c>
      <c r="E55" s="7">
        <v>0.75</v>
      </c>
      <c r="F55" s="4">
        <v>0.0</v>
      </c>
      <c r="G55" s="7">
        <v>0.0</v>
      </c>
      <c r="H55" s="4">
        <v>0.0</v>
      </c>
      <c r="I55" s="7">
        <v>0.0</v>
      </c>
      <c r="J55" s="4">
        <v>1.0</v>
      </c>
      <c r="K55" s="7">
        <v>0.25</v>
      </c>
      <c r="L55" s="4">
        <v>1.0</v>
      </c>
      <c r="M55" s="7">
        <v>0.25</v>
      </c>
      <c r="N55" s="4">
        <v>14.0</v>
      </c>
      <c r="O55" s="4">
        <v>73.25</v>
      </c>
      <c r="P55" s="4">
        <v>71.75</v>
      </c>
      <c r="Q55" s="4">
        <v>72.0</v>
      </c>
      <c r="R55" s="4">
        <v>73.67</v>
      </c>
      <c r="S55" s="4">
        <v>72.5</v>
      </c>
      <c r="T55" s="4">
        <v>72.83</v>
      </c>
      <c r="U55" s="4">
        <v>72.64</v>
      </c>
      <c r="V55" s="8">
        <v>194866.0</v>
      </c>
    </row>
    <row r="56">
      <c r="A56" s="4" t="s">
        <v>266</v>
      </c>
      <c r="B56" s="4">
        <v>7300.0</v>
      </c>
      <c r="C56" s="4">
        <v>3.0</v>
      </c>
      <c r="D56" s="4">
        <v>2.0</v>
      </c>
      <c r="E56" s="7">
        <v>0.67</v>
      </c>
      <c r="F56" s="4">
        <v>0.0</v>
      </c>
      <c r="G56" s="7">
        <v>0.0</v>
      </c>
      <c r="H56" s="4">
        <v>0.0</v>
      </c>
      <c r="I56" s="7">
        <v>0.0</v>
      </c>
      <c r="J56" s="4">
        <v>0.0</v>
      </c>
      <c r="K56" s="7">
        <v>0.0</v>
      </c>
      <c r="L56" s="4">
        <v>1.0</v>
      </c>
      <c r="M56" s="7">
        <v>0.33</v>
      </c>
      <c r="N56" s="4">
        <v>10.0</v>
      </c>
      <c r="O56" s="4">
        <v>72.0</v>
      </c>
      <c r="P56" s="4">
        <v>74.0</v>
      </c>
      <c r="Q56" s="4">
        <v>73.5</v>
      </c>
      <c r="R56" s="4">
        <v>71.0</v>
      </c>
      <c r="S56" s="4">
        <v>73.0</v>
      </c>
      <c r="T56" s="4">
        <v>72.25</v>
      </c>
      <c r="U56" s="4">
        <v>72.7</v>
      </c>
      <c r="V56" s="8">
        <v>110950.0</v>
      </c>
    </row>
    <row r="57">
      <c r="A57" s="4" t="s">
        <v>289</v>
      </c>
      <c r="B57" s="4">
        <v>7900.0</v>
      </c>
      <c r="C57" s="4">
        <v>9.0</v>
      </c>
      <c r="D57" s="4">
        <v>6.0</v>
      </c>
      <c r="E57" s="7">
        <v>0.67</v>
      </c>
      <c r="F57" s="4">
        <v>0.0</v>
      </c>
      <c r="G57" s="7">
        <v>0.0</v>
      </c>
      <c r="H57" s="4">
        <v>1.0</v>
      </c>
      <c r="I57" s="7">
        <v>0.11</v>
      </c>
      <c r="J57" s="4">
        <v>1.0</v>
      </c>
      <c r="K57" s="7">
        <v>0.11</v>
      </c>
      <c r="L57" s="4">
        <v>3.0</v>
      </c>
      <c r="M57" s="7">
        <v>0.33</v>
      </c>
      <c r="N57" s="4">
        <v>30.0</v>
      </c>
      <c r="O57" s="4">
        <v>72.89</v>
      </c>
      <c r="P57" s="4">
        <v>73.33</v>
      </c>
      <c r="Q57" s="4">
        <v>72.5</v>
      </c>
      <c r="R57" s="4">
        <v>72.33</v>
      </c>
      <c r="S57" s="4">
        <v>73.11</v>
      </c>
      <c r="T57" s="4">
        <v>72.42</v>
      </c>
      <c r="U57" s="4">
        <v>72.83</v>
      </c>
      <c r="V57" s="8">
        <v>586357.0</v>
      </c>
    </row>
    <row r="58">
      <c r="A58" s="4" t="s">
        <v>235</v>
      </c>
      <c r="B58" s="4">
        <v>6800.0</v>
      </c>
      <c r="C58" s="4">
        <v>12.0</v>
      </c>
      <c r="D58" s="4">
        <v>7.0</v>
      </c>
      <c r="E58" s="7">
        <v>0.58</v>
      </c>
      <c r="F58" s="4">
        <v>0.0</v>
      </c>
      <c r="G58" s="7">
        <v>0.0</v>
      </c>
      <c r="H58" s="4">
        <v>0.0</v>
      </c>
      <c r="I58" s="7">
        <v>0.0</v>
      </c>
      <c r="J58" s="4">
        <v>1.0</v>
      </c>
      <c r="K58" s="7">
        <v>0.08</v>
      </c>
      <c r="L58" s="4">
        <v>3.0</v>
      </c>
      <c r="M58" s="7">
        <v>0.25</v>
      </c>
      <c r="N58" s="4">
        <v>38.0</v>
      </c>
      <c r="O58" s="4">
        <v>73.33</v>
      </c>
      <c r="P58" s="4">
        <v>72.75</v>
      </c>
      <c r="Q58" s="4">
        <v>73.29</v>
      </c>
      <c r="R58" s="4">
        <v>72.14</v>
      </c>
      <c r="S58" s="4">
        <v>73.04</v>
      </c>
      <c r="T58" s="4">
        <v>72.71</v>
      </c>
      <c r="U58" s="4">
        <v>72.92</v>
      </c>
      <c r="V58" s="8">
        <v>391849.0</v>
      </c>
    </row>
    <row r="59">
      <c r="A59" s="4" t="s">
        <v>179</v>
      </c>
      <c r="B59" s="4">
        <v>7600.0</v>
      </c>
      <c r="C59" s="4">
        <v>3.0</v>
      </c>
      <c r="D59" s="4">
        <v>1.0</v>
      </c>
      <c r="E59" s="7">
        <v>0.33</v>
      </c>
      <c r="F59" s="4">
        <v>0.0</v>
      </c>
      <c r="G59" s="7">
        <v>0.0</v>
      </c>
      <c r="H59" s="4">
        <v>0.0</v>
      </c>
      <c r="I59" s="7">
        <v>0.0</v>
      </c>
      <c r="J59" s="4">
        <v>0.0</v>
      </c>
      <c r="K59" s="7">
        <v>0.0</v>
      </c>
      <c r="L59" s="4">
        <v>0.0</v>
      </c>
      <c r="M59" s="7">
        <v>0.0</v>
      </c>
      <c r="N59" s="4">
        <v>8.0</v>
      </c>
      <c r="O59" s="4">
        <v>73.0</v>
      </c>
      <c r="P59" s="4">
        <v>73.67</v>
      </c>
      <c r="Q59" s="4">
        <v>72.0</v>
      </c>
      <c r="R59" s="4">
        <v>72.0</v>
      </c>
      <c r="S59" s="4">
        <v>73.33</v>
      </c>
      <c r="T59" s="4">
        <v>72.0</v>
      </c>
      <c r="U59" s="4">
        <v>73.0</v>
      </c>
      <c r="V59" s="8">
        <v>25420.0</v>
      </c>
    </row>
    <row r="60">
      <c r="A60" s="4" t="s">
        <v>297</v>
      </c>
      <c r="B60" s="4">
        <v>7800.0</v>
      </c>
      <c r="C60" s="4">
        <v>6.0</v>
      </c>
      <c r="D60" s="4">
        <v>4.0</v>
      </c>
      <c r="E60" s="7">
        <v>0.67</v>
      </c>
      <c r="F60" s="4">
        <v>0.0</v>
      </c>
      <c r="G60" s="7">
        <v>0.0</v>
      </c>
      <c r="H60" s="4">
        <v>0.0</v>
      </c>
      <c r="I60" s="7">
        <v>0.0</v>
      </c>
      <c r="J60" s="4">
        <v>0.0</v>
      </c>
      <c r="K60" s="7">
        <v>0.0</v>
      </c>
      <c r="L60" s="4">
        <v>1.0</v>
      </c>
      <c r="M60" s="7">
        <v>0.17</v>
      </c>
      <c r="N60" s="4">
        <v>19.0</v>
      </c>
      <c r="O60" s="4">
        <v>72.0</v>
      </c>
      <c r="P60" s="4">
        <v>72.2</v>
      </c>
      <c r="Q60" s="4">
        <v>73.75</v>
      </c>
      <c r="R60" s="4">
        <v>75.0</v>
      </c>
      <c r="S60" s="4">
        <v>72.09</v>
      </c>
      <c r="T60" s="4">
        <v>74.38</v>
      </c>
      <c r="U60" s="4">
        <v>73.05</v>
      </c>
      <c r="V60" s="8">
        <v>145503.0</v>
      </c>
    </row>
    <row r="61">
      <c r="A61" s="4" t="s">
        <v>221</v>
      </c>
      <c r="B61" s="4">
        <v>6700.0</v>
      </c>
      <c r="C61" s="4">
        <v>6.0</v>
      </c>
      <c r="D61" s="4">
        <v>4.0</v>
      </c>
      <c r="E61" s="7">
        <v>0.67</v>
      </c>
      <c r="F61" s="4">
        <v>0.0</v>
      </c>
      <c r="G61" s="7">
        <v>0.0</v>
      </c>
      <c r="H61" s="4">
        <v>0.0</v>
      </c>
      <c r="I61" s="7">
        <v>0.0</v>
      </c>
      <c r="J61" s="4">
        <v>0.0</v>
      </c>
      <c r="K61" s="7">
        <v>0.0</v>
      </c>
      <c r="L61" s="4">
        <v>1.0</v>
      </c>
      <c r="M61" s="7">
        <v>0.17</v>
      </c>
      <c r="N61" s="4">
        <v>20.0</v>
      </c>
      <c r="O61" s="4">
        <v>71.83</v>
      </c>
      <c r="P61" s="4">
        <v>72.0</v>
      </c>
      <c r="Q61" s="4">
        <v>74.5</v>
      </c>
      <c r="R61" s="4">
        <v>75.0</v>
      </c>
      <c r="S61" s="4">
        <v>71.92</v>
      </c>
      <c r="T61" s="4">
        <v>74.75</v>
      </c>
      <c r="U61" s="4">
        <v>73.05</v>
      </c>
      <c r="V61" s="8">
        <v>129340.0</v>
      </c>
    </row>
    <row r="62">
      <c r="A62" s="4" t="s">
        <v>301</v>
      </c>
      <c r="B62" s="4">
        <v>7100.0</v>
      </c>
      <c r="C62" s="4">
        <v>4.0</v>
      </c>
      <c r="D62" s="4">
        <v>2.0</v>
      </c>
      <c r="E62" s="7">
        <v>0.5</v>
      </c>
      <c r="F62" s="4">
        <v>0.0</v>
      </c>
      <c r="G62" s="7">
        <v>0.0</v>
      </c>
      <c r="H62" s="4">
        <v>0.0</v>
      </c>
      <c r="I62" s="7">
        <v>0.0</v>
      </c>
      <c r="J62" s="4">
        <v>0.0</v>
      </c>
      <c r="K62" s="7">
        <v>0.0</v>
      </c>
      <c r="L62" s="4">
        <v>0.0</v>
      </c>
      <c r="M62" s="7">
        <v>0.0</v>
      </c>
      <c r="N62" s="4">
        <v>12.0</v>
      </c>
      <c r="O62" s="4">
        <v>70.75</v>
      </c>
      <c r="P62" s="4">
        <v>74.25</v>
      </c>
      <c r="Q62" s="4">
        <v>75.5</v>
      </c>
      <c r="R62" s="4">
        <v>73.0</v>
      </c>
      <c r="S62" s="4">
        <v>72.5</v>
      </c>
      <c r="T62" s="4">
        <v>74.25</v>
      </c>
      <c r="U62" s="4">
        <v>73.08</v>
      </c>
      <c r="V62" s="8">
        <v>30369.0</v>
      </c>
    </row>
    <row r="63">
      <c r="A63" s="4" t="s">
        <v>303</v>
      </c>
      <c r="B63" s="4">
        <v>7000.0</v>
      </c>
      <c r="C63" s="4">
        <v>12.0</v>
      </c>
      <c r="D63" s="4">
        <v>6.0</v>
      </c>
      <c r="E63" s="7">
        <v>0.5</v>
      </c>
      <c r="F63" s="4">
        <v>0.0</v>
      </c>
      <c r="G63" s="7">
        <v>0.0</v>
      </c>
      <c r="H63" s="4">
        <v>0.0</v>
      </c>
      <c r="I63" s="7">
        <v>0.0</v>
      </c>
      <c r="J63" s="4">
        <v>1.0</v>
      </c>
      <c r="K63" s="7">
        <v>0.08</v>
      </c>
      <c r="L63" s="4">
        <v>1.0</v>
      </c>
      <c r="M63" s="7">
        <v>0.08</v>
      </c>
      <c r="N63" s="4">
        <v>34.0</v>
      </c>
      <c r="O63" s="4">
        <v>72.64</v>
      </c>
      <c r="P63" s="4">
        <v>72.73</v>
      </c>
      <c r="Q63" s="4">
        <v>75.17</v>
      </c>
      <c r="R63" s="4">
        <v>72.5</v>
      </c>
      <c r="S63" s="4">
        <v>72.68</v>
      </c>
      <c r="T63" s="4">
        <v>73.83</v>
      </c>
      <c r="U63" s="4">
        <v>73.09</v>
      </c>
      <c r="V63" s="8">
        <v>255501.0</v>
      </c>
    </row>
    <row r="64">
      <c r="A64" s="4" t="s">
        <v>306</v>
      </c>
      <c r="B64" s="4">
        <v>6900.0</v>
      </c>
      <c r="C64" s="4">
        <v>7.0</v>
      </c>
      <c r="D64" s="4">
        <v>3.0</v>
      </c>
      <c r="E64" s="7">
        <v>0.43</v>
      </c>
      <c r="F64" s="4">
        <v>0.0</v>
      </c>
      <c r="G64" s="7">
        <v>0.0</v>
      </c>
      <c r="H64" s="4">
        <v>0.0</v>
      </c>
      <c r="I64" s="7">
        <v>0.0</v>
      </c>
      <c r="J64" s="4">
        <v>0.0</v>
      </c>
      <c r="K64" s="7">
        <v>0.0</v>
      </c>
      <c r="L64" s="4">
        <v>2.0</v>
      </c>
      <c r="M64" s="7">
        <v>0.29</v>
      </c>
      <c r="N64" s="4">
        <v>20.0</v>
      </c>
      <c r="O64" s="4">
        <v>74.0</v>
      </c>
      <c r="P64" s="4">
        <v>72.71</v>
      </c>
      <c r="Q64" s="4">
        <v>71.67</v>
      </c>
      <c r="R64" s="4">
        <v>73.33</v>
      </c>
      <c r="S64" s="4">
        <v>73.36</v>
      </c>
      <c r="T64" s="4">
        <v>72.5</v>
      </c>
      <c r="U64" s="4">
        <v>73.1</v>
      </c>
      <c r="V64" s="8">
        <v>142720.0</v>
      </c>
    </row>
    <row r="65">
      <c r="A65" s="4" t="s">
        <v>309</v>
      </c>
      <c r="B65" s="4">
        <v>6600.0</v>
      </c>
      <c r="C65" s="4">
        <v>14.0</v>
      </c>
      <c r="D65" s="4">
        <v>9.0</v>
      </c>
      <c r="E65" s="7">
        <v>0.64</v>
      </c>
      <c r="F65" s="4">
        <v>0.0</v>
      </c>
      <c r="G65" s="7">
        <v>0.0</v>
      </c>
      <c r="H65" s="4">
        <v>0.0</v>
      </c>
      <c r="I65" s="7">
        <v>0.0</v>
      </c>
      <c r="J65" s="4">
        <v>2.0</v>
      </c>
      <c r="K65" s="7">
        <v>0.14</v>
      </c>
      <c r="L65" s="4">
        <v>2.0</v>
      </c>
      <c r="M65" s="7">
        <v>0.14</v>
      </c>
      <c r="N65" s="4">
        <v>46.0</v>
      </c>
      <c r="O65" s="4">
        <v>72.86</v>
      </c>
      <c r="P65" s="4">
        <v>73.14</v>
      </c>
      <c r="Q65" s="4">
        <v>73.11</v>
      </c>
      <c r="R65" s="4">
        <v>73.44</v>
      </c>
      <c r="S65" s="4">
        <v>73.0</v>
      </c>
      <c r="T65" s="4">
        <v>73.28</v>
      </c>
      <c r="U65" s="4">
        <v>73.11</v>
      </c>
      <c r="V65" s="8">
        <v>442196.0</v>
      </c>
    </row>
    <row r="66">
      <c r="A66" s="4" t="s">
        <v>312</v>
      </c>
      <c r="B66" s="4">
        <v>7200.0</v>
      </c>
      <c r="C66" s="4">
        <v>6.0</v>
      </c>
      <c r="D66" s="4">
        <v>4.0</v>
      </c>
      <c r="E66" s="7">
        <v>0.67</v>
      </c>
      <c r="F66" s="4">
        <v>0.0</v>
      </c>
      <c r="G66" s="7">
        <v>0.0</v>
      </c>
      <c r="H66" s="4">
        <v>0.0</v>
      </c>
      <c r="I66" s="7">
        <v>0.0</v>
      </c>
      <c r="J66" s="4">
        <v>0.0</v>
      </c>
      <c r="K66" s="7">
        <v>0.0</v>
      </c>
      <c r="L66" s="4">
        <v>0.0</v>
      </c>
      <c r="M66" s="7">
        <v>0.0</v>
      </c>
      <c r="N66" s="4">
        <v>19.0</v>
      </c>
      <c r="O66" s="4">
        <v>73.33</v>
      </c>
      <c r="P66" s="4">
        <v>71.8</v>
      </c>
      <c r="Q66" s="4">
        <v>75.0</v>
      </c>
      <c r="R66" s="4">
        <v>72.75</v>
      </c>
      <c r="S66" s="4">
        <v>72.64</v>
      </c>
      <c r="T66" s="4">
        <v>73.88</v>
      </c>
      <c r="U66" s="4">
        <v>73.16</v>
      </c>
      <c r="V66" s="8">
        <v>90429.0</v>
      </c>
    </row>
    <row r="67">
      <c r="A67" s="4" t="s">
        <v>315</v>
      </c>
      <c r="B67" s="4">
        <v>6500.0</v>
      </c>
      <c r="C67" s="4">
        <v>8.0</v>
      </c>
      <c r="D67" s="4">
        <v>7.0</v>
      </c>
      <c r="E67" s="7">
        <v>0.88</v>
      </c>
      <c r="F67" s="4">
        <v>0.0</v>
      </c>
      <c r="G67" s="7">
        <v>0.0</v>
      </c>
      <c r="H67" s="4">
        <v>0.0</v>
      </c>
      <c r="I67" s="7">
        <v>0.0</v>
      </c>
      <c r="J67" s="4">
        <v>0.0</v>
      </c>
      <c r="K67" s="7">
        <v>0.0</v>
      </c>
      <c r="L67" s="4">
        <v>1.0</v>
      </c>
      <c r="M67" s="7">
        <v>0.13</v>
      </c>
      <c r="N67" s="4">
        <v>30.0</v>
      </c>
      <c r="O67" s="4">
        <v>71.88</v>
      </c>
      <c r="P67" s="4">
        <v>72.63</v>
      </c>
      <c r="Q67" s="4">
        <v>73.71</v>
      </c>
      <c r="R67" s="4">
        <v>75.14</v>
      </c>
      <c r="S67" s="4">
        <v>72.25</v>
      </c>
      <c r="T67" s="4">
        <v>74.43</v>
      </c>
      <c r="U67" s="4">
        <v>73.27</v>
      </c>
      <c r="V67" s="8">
        <v>154208.0</v>
      </c>
    </row>
    <row r="68">
      <c r="A68" s="4" t="s">
        <v>316</v>
      </c>
      <c r="B68" s="4">
        <v>6400.0</v>
      </c>
      <c r="C68" s="4">
        <v>4.0</v>
      </c>
      <c r="D68" s="4">
        <v>1.0</v>
      </c>
      <c r="E68" s="7">
        <v>0.25</v>
      </c>
      <c r="F68" s="4">
        <v>0.0</v>
      </c>
      <c r="G68" s="7">
        <v>0.0</v>
      </c>
      <c r="H68" s="4">
        <v>0.0</v>
      </c>
      <c r="I68" s="7">
        <v>0.0</v>
      </c>
      <c r="J68" s="4">
        <v>1.0</v>
      </c>
      <c r="K68" s="7">
        <v>0.25</v>
      </c>
      <c r="L68" s="4">
        <v>1.0</v>
      </c>
      <c r="M68" s="7">
        <v>0.25</v>
      </c>
      <c r="N68" s="4">
        <v>10.0</v>
      </c>
      <c r="O68" s="4">
        <v>72.75</v>
      </c>
      <c r="P68" s="4">
        <v>75.75</v>
      </c>
      <c r="Q68" s="4">
        <v>71.0</v>
      </c>
      <c r="R68" s="4">
        <v>69.0</v>
      </c>
      <c r="S68" s="4">
        <v>74.25</v>
      </c>
      <c r="T68" s="4">
        <v>70.0</v>
      </c>
      <c r="U68" s="4">
        <v>73.4</v>
      </c>
      <c r="V68" s="8">
        <v>215450.0</v>
      </c>
    </row>
    <row r="69">
      <c r="A69" s="4" t="s">
        <v>263</v>
      </c>
      <c r="B69" s="4">
        <v>7200.0</v>
      </c>
      <c r="C69" s="4">
        <v>5.0</v>
      </c>
      <c r="D69" s="4">
        <v>2.0</v>
      </c>
      <c r="E69" s="7">
        <v>0.4</v>
      </c>
      <c r="F69" s="4">
        <v>0.0</v>
      </c>
      <c r="G69" s="7">
        <v>0.0</v>
      </c>
      <c r="H69" s="4">
        <v>0.0</v>
      </c>
      <c r="I69" s="7">
        <v>0.0</v>
      </c>
      <c r="J69" s="4">
        <v>0.0</v>
      </c>
      <c r="K69" s="7">
        <v>0.0</v>
      </c>
      <c r="L69" s="4">
        <v>0.0</v>
      </c>
      <c r="M69" s="7">
        <v>0.0</v>
      </c>
      <c r="N69" s="4">
        <v>14.0</v>
      </c>
      <c r="O69" s="4">
        <v>73.6</v>
      </c>
      <c r="P69" s="4">
        <v>73.0</v>
      </c>
      <c r="Q69" s="4">
        <v>72.0</v>
      </c>
      <c r="R69" s="4">
        <v>75.5</v>
      </c>
      <c r="S69" s="4">
        <v>73.3</v>
      </c>
      <c r="T69" s="4">
        <v>73.75</v>
      </c>
      <c r="U69" s="4">
        <v>73.43</v>
      </c>
      <c r="V69" s="8">
        <v>27373.0</v>
      </c>
    </row>
    <row r="70">
      <c r="A70" s="4" t="s">
        <v>319</v>
      </c>
      <c r="B70" s="4">
        <v>6400.0</v>
      </c>
      <c r="C70" s="4">
        <v>3.0</v>
      </c>
      <c r="D70" s="4">
        <v>1.0</v>
      </c>
      <c r="E70" s="7">
        <v>0.33</v>
      </c>
      <c r="F70" s="4">
        <v>0.0</v>
      </c>
      <c r="G70" s="7">
        <v>0.0</v>
      </c>
      <c r="H70" s="4">
        <v>0.0</v>
      </c>
      <c r="I70" s="7">
        <v>0.0</v>
      </c>
      <c r="J70" s="4">
        <v>0.0</v>
      </c>
      <c r="K70" s="7">
        <v>0.0</v>
      </c>
      <c r="L70" s="4">
        <v>0.0</v>
      </c>
      <c r="M70" s="7">
        <v>0.0</v>
      </c>
      <c r="N70" s="4">
        <v>8.0</v>
      </c>
      <c r="O70" s="4">
        <v>73.67</v>
      </c>
      <c r="P70" s="4">
        <v>73.0</v>
      </c>
      <c r="Q70" s="4">
        <v>68.0</v>
      </c>
      <c r="R70" s="4">
        <v>80.0</v>
      </c>
      <c r="S70" s="4">
        <v>73.33</v>
      </c>
      <c r="T70" s="4">
        <v>74.0</v>
      </c>
      <c r="U70" s="4">
        <v>73.5</v>
      </c>
      <c r="V70" s="8">
        <v>14458.0</v>
      </c>
    </row>
    <row r="71">
      <c r="A71" s="4" t="s">
        <v>321</v>
      </c>
      <c r="B71" s="4">
        <v>8200.0</v>
      </c>
      <c r="C71" s="4">
        <v>4.0</v>
      </c>
      <c r="D71" s="4">
        <v>1.0</v>
      </c>
      <c r="E71" s="7">
        <v>0.25</v>
      </c>
      <c r="F71" s="4">
        <v>0.0</v>
      </c>
      <c r="G71" s="7">
        <v>0.0</v>
      </c>
      <c r="H71" s="4">
        <v>0.0</v>
      </c>
      <c r="I71" s="7">
        <v>0.0</v>
      </c>
      <c r="J71" s="4">
        <v>0.0</v>
      </c>
      <c r="K71" s="7">
        <v>0.0</v>
      </c>
      <c r="L71" s="4">
        <v>0.0</v>
      </c>
      <c r="M71" s="7">
        <v>0.0</v>
      </c>
      <c r="N71" s="4">
        <v>10.0</v>
      </c>
      <c r="O71" s="4">
        <v>73.25</v>
      </c>
      <c r="P71" s="4">
        <v>75.75</v>
      </c>
      <c r="Q71" s="4">
        <v>69.0</v>
      </c>
      <c r="R71" s="4">
        <v>73.0</v>
      </c>
      <c r="S71" s="4">
        <v>74.5</v>
      </c>
      <c r="T71" s="4">
        <v>71.0</v>
      </c>
      <c r="U71" s="4">
        <v>73.8</v>
      </c>
      <c r="V71" s="8">
        <v>45900.0</v>
      </c>
    </row>
    <row r="72">
      <c r="A72" s="4" t="s">
        <v>322</v>
      </c>
      <c r="B72" s="4">
        <v>6800.0</v>
      </c>
      <c r="C72" s="4">
        <v>3.0</v>
      </c>
      <c r="D72" s="4">
        <v>0.0</v>
      </c>
      <c r="E72" s="7">
        <v>0.0</v>
      </c>
      <c r="F72" s="4">
        <v>0.0</v>
      </c>
      <c r="G72" s="7">
        <v>0.0</v>
      </c>
      <c r="H72" s="4">
        <v>0.0</v>
      </c>
      <c r="I72" s="7">
        <v>0.0</v>
      </c>
      <c r="J72" s="4">
        <v>0.0</v>
      </c>
      <c r="K72" s="7">
        <v>0.0</v>
      </c>
      <c r="L72" s="4">
        <v>0.0</v>
      </c>
      <c r="M72" s="7">
        <v>0.0</v>
      </c>
      <c r="N72" s="4">
        <v>6.0</v>
      </c>
      <c r="O72" s="4">
        <v>72.67</v>
      </c>
      <c r="P72" s="4">
        <v>75.67</v>
      </c>
      <c r="Q72" s="4"/>
      <c r="R72" s="4"/>
      <c r="S72" s="4">
        <v>74.17</v>
      </c>
      <c r="T72" s="4">
        <v>0.0</v>
      </c>
      <c r="U72" s="4">
        <v>74.17</v>
      </c>
      <c r="V72" s="8">
        <v>0.0</v>
      </c>
    </row>
    <row r="73">
      <c r="A73" s="4" t="s">
        <v>324</v>
      </c>
      <c r="B73" s="4">
        <v>7500.0</v>
      </c>
      <c r="C73" s="4">
        <v>3.0</v>
      </c>
      <c r="D73" s="4">
        <v>0.0</v>
      </c>
      <c r="E73" s="7">
        <v>0.0</v>
      </c>
      <c r="F73" s="4">
        <v>0.0</v>
      </c>
      <c r="G73" s="7">
        <v>0.0</v>
      </c>
      <c r="H73" s="4">
        <v>0.0</v>
      </c>
      <c r="I73" s="7">
        <v>0.0</v>
      </c>
      <c r="J73" s="4">
        <v>0.0</v>
      </c>
      <c r="K73" s="7">
        <v>0.0</v>
      </c>
      <c r="L73" s="4">
        <v>0.0</v>
      </c>
      <c r="M73" s="7">
        <v>0.0</v>
      </c>
      <c r="N73" s="4">
        <v>6.0</v>
      </c>
      <c r="O73" s="4">
        <v>75.0</v>
      </c>
      <c r="P73" s="4">
        <v>74.0</v>
      </c>
      <c r="Q73" s="4"/>
      <c r="R73" s="4"/>
      <c r="S73" s="4">
        <v>74.5</v>
      </c>
      <c r="T73" s="4">
        <v>0.0</v>
      </c>
      <c r="U73" s="4">
        <v>74.5</v>
      </c>
      <c r="V73" s="8">
        <v>0.0</v>
      </c>
    </row>
  </sheetData>
  <conditionalFormatting sqref="U2:U73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O2:O73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P2:P73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Q2:Q73">
    <cfRule type="colorScale" priority="4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R2:R73">
    <cfRule type="colorScale" priority="5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E2:E73">
    <cfRule type="colorScale" priority="6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2:B73">
    <cfRule type="colorScale" priority="7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14"/>
    <col customWidth="1" min="2" max="2" width="14.14"/>
    <col customWidth="1" min="3" max="3" width="13.14"/>
    <col customWidth="1" min="4" max="4" width="5.86"/>
    <col customWidth="1" min="5" max="5" width="4.43"/>
    <col customWidth="1" min="6" max="6" width="8.14"/>
    <col customWidth="1" min="7" max="7" width="13.71"/>
    <col customWidth="1" min="8" max="8" width="2.43"/>
    <col customWidth="1" min="9" max="9" width="3.14"/>
    <col customWidth="1" min="10" max="10" width="4.14"/>
    <col customWidth="1" min="11" max="11" width="3.43"/>
    <col customWidth="1" min="12" max="12" width="3.14"/>
    <col customWidth="1" min="13" max="13" width="2.57"/>
    <col customWidth="1" min="14" max="14" width="10.57"/>
    <col customWidth="1" min="15" max="15" width="5.86"/>
    <col customWidth="1" min="16" max="16" width="4.43"/>
    <col customWidth="1" min="17" max="17" width="9.14"/>
    <col customWidth="1" min="18" max="18" width="12.43"/>
    <col customWidth="1" min="19" max="19" width="2.43"/>
    <col customWidth="1" min="20" max="21" width="4.14"/>
    <col customWidth="1" min="22" max="22" width="3.43"/>
    <col customWidth="1" min="23" max="23" width="3.14"/>
    <col customWidth="1" min="24" max="24" width="2.57"/>
  </cols>
  <sheetData>
    <row r="1">
      <c r="A1" s="6"/>
      <c r="B1" s="4"/>
      <c r="C1" s="16" t="s">
        <v>343</v>
      </c>
      <c r="N1" s="17" t="s">
        <v>349</v>
      </c>
    </row>
    <row r="2">
      <c r="A2" s="1" t="s">
        <v>0</v>
      </c>
      <c r="B2" s="1" t="s">
        <v>352</v>
      </c>
      <c r="C2" s="2" t="s">
        <v>7</v>
      </c>
      <c r="D2" s="1" t="s">
        <v>354</v>
      </c>
      <c r="E2" s="1" t="s">
        <v>355</v>
      </c>
      <c r="F2" s="1" t="s">
        <v>357</v>
      </c>
      <c r="G2" s="2" t="s">
        <v>358</v>
      </c>
      <c r="H2" s="1" t="s">
        <v>360</v>
      </c>
      <c r="I2" s="1" t="s">
        <v>361</v>
      </c>
      <c r="J2" s="1" t="s">
        <v>362</v>
      </c>
      <c r="K2" s="1" t="s">
        <v>363</v>
      </c>
      <c r="L2" s="1" t="s">
        <v>364</v>
      </c>
      <c r="M2" s="1" t="s">
        <v>365</v>
      </c>
      <c r="N2" s="2" t="s">
        <v>7</v>
      </c>
      <c r="O2" s="1" t="s">
        <v>354</v>
      </c>
      <c r="P2" s="1" t="s">
        <v>355</v>
      </c>
      <c r="Q2" s="1" t="s">
        <v>366</v>
      </c>
      <c r="R2" s="2" t="s">
        <v>358</v>
      </c>
      <c r="S2" s="1" t="s">
        <v>360</v>
      </c>
      <c r="T2" s="1" t="s">
        <v>361</v>
      </c>
      <c r="U2" s="1" t="s">
        <v>362</v>
      </c>
      <c r="V2" s="1" t="s">
        <v>363</v>
      </c>
      <c r="W2" s="1" t="s">
        <v>364</v>
      </c>
      <c r="X2" s="1" t="s">
        <v>365</v>
      </c>
    </row>
    <row r="3">
      <c r="A3" s="4" t="s">
        <v>141</v>
      </c>
      <c r="B3" s="4">
        <v>8900.0</v>
      </c>
      <c r="C3" s="18">
        <v>42771.0</v>
      </c>
      <c r="D3" s="19">
        <v>0.4</v>
      </c>
      <c r="E3" s="16">
        <v>14.0</v>
      </c>
      <c r="F3" s="16">
        <v>77.8</v>
      </c>
      <c r="G3" s="16">
        <v>13.75</v>
      </c>
      <c r="H3" s="16">
        <v>1.0</v>
      </c>
      <c r="I3" s="16">
        <v>45.0</v>
      </c>
      <c r="J3" s="16">
        <v>156.0</v>
      </c>
      <c r="K3" s="16">
        <v>43.0</v>
      </c>
      <c r="L3" s="16">
        <v>7.0</v>
      </c>
      <c r="M3" s="16">
        <v>0.0</v>
      </c>
      <c r="N3" s="20">
        <v>42797.0</v>
      </c>
      <c r="O3" s="21">
        <v>1.0</v>
      </c>
      <c r="P3" s="17">
        <v>12.0</v>
      </c>
      <c r="Q3" s="17">
        <v>24.7</v>
      </c>
      <c r="R3" s="17">
        <v>18.13</v>
      </c>
      <c r="S3" s="17">
        <v>1.0</v>
      </c>
      <c r="T3" s="17">
        <v>59.0</v>
      </c>
      <c r="U3" s="17">
        <v>115.0</v>
      </c>
      <c r="V3" s="17">
        <v>32.0</v>
      </c>
      <c r="W3" s="17">
        <v>9.0</v>
      </c>
      <c r="X3" s="17">
        <v>0.0</v>
      </c>
    </row>
    <row r="4">
      <c r="A4" s="4" t="s">
        <v>293</v>
      </c>
      <c r="B4" s="4">
        <v>6500.0</v>
      </c>
      <c r="C4" s="16" t="s">
        <v>374</v>
      </c>
      <c r="D4" s="19">
        <v>0.0</v>
      </c>
      <c r="E4" s="22"/>
      <c r="F4" s="16">
        <v>0.0</v>
      </c>
      <c r="G4" s="16">
        <v>0.0</v>
      </c>
      <c r="H4" s="22"/>
      <c r="I4" s="22"/>
      <c r="J4" s="22"/>
      <c r="K4" s="22"/>
      <c r="L4" s="22"/>
      <c r="M4" s="22"/>
      <c r="N4" s="20">
        <v>42860.0</v>
      </c>
      <c r="O4" s="21">
        <v>1.0</v>
      </c>
      <c r="P4" s="17">
        <v>20.0</v>
      </c>
      <c r="Q4" s="17">
        <v>15.6</v>
      </c>
      <c r="R4" s="17">
        <v>17.4</v>
      </c>
      <c r="S4" s="17">
        <v>1.0</v>
      </c>
      <c r="T4" s="17">
        <v>85.0</v>
      </c>
      <c r="U4" s="17">
        <v>224.0</v>
      </c>
      <c r="V4" s="17">
        <v>46.0</v>
      </c>
      <c r="W4" s="17">
        <v>4.0</v>
      </c>
      <c r="X4" s="17">
        <v>0.0</v>
      </c>
    </row>
    <row r="5">
      <c r="A5" s="4" t="s">
        <v>275</v>
      </c>
      <c r="B5" s="4">
        <v>9700.0</v>
      </c>
      <c r="C5" s="18">
        <v>42736.0</v>
      </c>
      <c r="D5" s="19">
        <v>1.0</v>
      </c>
      <c r="E5" s="16">
        <v>4.0</v>
      </c>
      <c r="F5" s="16">
        <v>52.0</v>
      </c>
      <c r="G5" s="16">
        <v>17.75</v>
      </c>
      <c r="H5" s="16">
        <v>2.0</v>
      </c>
      <c r="I5" s="16">
        <v>15.0</v>
      </c>
      <c r="J5" s="16">
        <v>39.0</v>
      </c>
      <c r="K5" s="16">
        <v>13.0</v>
      </c>
      <c r="L5" s="16">
        <v>3.0</v>
      </c>
      <c r="M5" s="16">
        <v>0.0</v>
      </c>
      <c r="N5" s="20">
        <v>42829.0</v>
      </c>
      <c r="O5" s="21">
        <v>1.0</v>
      </c>
      <c r="P5" s="17">
        <v>16.0</v>
      </c>
      <c r="Q5" s="17">
        <v>19.8</v>
      </c>
      <c r="R5" s="17">
        <v>17.16</v>
      </c>
      <c r="S5" s="17">
        <v>2.0</v>
      </c>
      <c r="T5" s="17">
        <v>68.0</v>
      </c>
      <c r="U5" s="17">
        <v>168.0</v>
      </c>
      <c r="V5" s="17">
        <v>41.0</v>
      </c>
      <c r="W5" s="17">
        <v>9.0</v>
      </c>
      <c r="X5" s="17">
        <v>0.0</v>
      </c>
    </row>
    <row r="6">
      <c r="A6" s="4" t="s">
        <v>121</v>
      </c>
      <c r="B6" s="4">
        <v>12000.0</v>
      </c>
      <c r="C6" s="18">
        <v>42830.0</v>
      </c>
      <c r="D6" s="19">
        <v>0.8</v>
      </c>
      <c r="E6" s="16">
        <v>18.0</v>
      </c>
      <c r="F6" s="16">
        <v>36.2</v>
      </c>
      <c r="G6" s="16">
        <v>18.28</v>
      </c>
      <c r="H6" s="16">
        <v>4.0</v>
      </c>
      <c r="I6" s="16">
        <v>81.0</v>
      </c>
      <c r="J6" s="16">
        <v>179.0</v>
      </c>
      <c r="K6" s="16">
        <v>49.0</v>
      </c>
      <c r="L6" s="16">
        <v>11.0</v>
      </c>
      <c r="M6" s="16">
        <v>0.0</v>
      </c>
      <c r="N6" s="20">
        <v>42797.0</v>
      </c>
      <c r="O6" s="21">
        <v>1.0</v>
      </c>
      <c r="P6" s="17">
        <v>12.0</v>
      </c>
      <c r="Q6" s="17">
        <v>9.0</v>
      </c>
      <c r="R6" s="17">
        <v>17.13</v>
      </c>
      <c r="S6" s="17">
        <v>2.0</v>
      </c>
      <c r="T6" s="17">
        <v>46.0</v>
      </c>
      <c r="U6" s="17">
        <v>136.0</v>
      </c>
      <c r="V6" s="17">
        <v>31.0</v>
      </c>
      <c r="W6" s="17">
        <v>1.0</v>
      </c>
      <c r="X6" s="17">
        <v>0.0</v>
      </c>
    </row>
    <row r="7">
      <c r="A7" s="4" t="s">
        <v>24</v>
      </c>
      <c r="B7" s="4">
        <v>10000.0</v>
      </c>
      <c r="C7" s="18">
        <v>42769.0</v>
      </c>
      <c r="D7" s="19">
        <v>0.67</v>
      </c>
      <c r="E7" s="16">
        <v>10.0</v>
      </c>
      <c r="F7" s="16">
        <v>35.3</v>
      </c>
      <c r="G7" s="16">
        <v>18.85</v>
      </c>
      <c r="H7" s="16">
        <v>0.0</v>
      </c>
      <c r="I7" s="16">
        <v>50.0</v>
      </c>
      <c r="J7" s="16">
        <v>105.0</v>
      </c>
      <c r="K7" s="16">
        <v>22.0</v>
      </c>
      <c r="L7" s="16">
        <v>3.0</v>
      </c>
      <c r="M7" s="16">
        <v>0.0</v>
      </c>
      <c r="N7" s="20">
        <v>42768.0</v>
      </c>
      <c r="O7" s="21">
        <v>1.0</v>
      </c>
      <c r="P7" s="17">
        <v>8.0</v>
      </c>
      <c r="Q7" s="17">
        <v>16.5</v>
      </c>
      <c r="R7" s="17">
        <v>16.81</v>
      </c>
      <c r="S7" s="17">
        <v>2.0</v>
      </c>
      <c r="T7" s="17">
        <v>30.0</v>
      </c>
      <c r="U7" s="17">
        <v>87.0</v>
      </c>
      <c r="V7" s="17">
        <v>20.0</v>
      </c>
      <c r="W7" s="17">
        <v>5.0</v>
      </c>
      <c r="X7" s="17">
        <v>0.0</v>
      </c>
    </row>
    <row r="8">
      <c r="A8" s="4" t="s">
        <v>380</v>
      </c>
      <c r="B8" s="4">
        <v>7800.0</v>
      </c>
      <c r="C8" s="16" t="s">
        <v>374</v>
      </c>
      <c r="D8" s="19">
        <v>0.0</v>
      </c>
      <c r="E8" s="22"/>
      <c r="F8" s="16">
        <v>0.0</v>
      </c>
      <c r="G8" s="16">
        <v>0.0</v>
      </c>
      <c r="H8" s="22"/>
      <c r="I8" s="22"/>
      <c r="J8" s="22"/>
      <c r="K8" s="22"/>
      <c r="L8" s="22"/>
      <c r="M8" s="22"/>
      <c r="N8" s="20">
        <v>42797.0</v>
      </c>
      <c r="O8" s="21">
        <v>1.0</v>
      </c>
      <c r="P8" s="17">
        <v>12.0</v>
      </c>
      <c r="Q8" s="17">
        <v>21.3</v>
      </c>
      <c r="R8" s="17">
        <v>16.71</v>
      </c>
      <c r="S8" s="17">
        <v>1.0</v>
      </c>
      <c r="T8" s="17">
        <v>47.0</v>
      </c>
      <c r="U8" s="17">
        <v>138.0</v>
      </c>
      <c r="V8" s="17">
        <v>25.0</v>
      </c>
      <c r="W8" s="17">
        <v>5.0</v>
      </c>
      <c r="X8" s="17">
        <v>0.0</v>
      </c>
    </row>
    <row r="9">
      <c r="A9" s="4" t="s">
        <v>151</v>
      </c>
      <c r="B9" s="4">
        <v>6800.0</v>
      </c>
      <c r="C9" s="18">
        <v>42830.0</v>
      </c>
      <c r="D9" s="19">
        <v>0.8</v>
      </c>
      <c r="E9" s="16">
        <v>18.0</v>
      </c>
      <c r="F9" s="16">
        <v>29.2</v>
      </c>
      <c r="G9" s="16">
        <v>18.28</v>
      </c>
      <c r="H9" s="16">
        <v>1.0</v>
      </c>
      <c r="I9" s="16">
        <v>92.0</v>
      </c>
      <c r="J9" s="16">
        <v>164.0</v>
      </c>
      <c r="K9" s="16">
        <v>60.0</v>
      </c>
      <c r="L9" s="16">
        <v>7.0</v>
      </c>
      <c r="M9" s="16">
        <v>0.0</v>
      </c>
      <c r="N9" s="20">
        <v>42738.0</v>
      </c>
      <c r="O9" s="21">
        <v>0.33</v>
      </c>
      <c r="P9" s="17">
        <v>8.0</v>
      </c>
      <c r="Q9" s="17">
        <v>68.0</v>
      </c>
      <c r="R9" s="17">
        <v>16.69</v>
      </c>
      <c r="S9" s="17">
        <v>2.0</v>
      </c>
      <c r="T9" s="17">
        <v>31.0</v>
      </c>
      <c r="U9" s="17">
        <v>83.0</v>
      </c>
      <c r="V9" s="17">
        <v>22.0</v>
      </c>
      <c r="W9" s="17">
        <v>6.0</v>
      </c>
      <c r="X9" s="17">
        <v>0.0</v>
      </c>
    </row>
    <row r="10">
      <c r="A10" s="4" t="s">
        <v>252</v>
      </c>
      <c r="B10" s="4">
        <v>6500.0</v>
      </c>
      <c r="C10" s="16" t="s">
        <v>374</v>
      </c>
      <c r="D10" s="19">
        <v>0.0</v>
      </c>
      <c r="E10" s="22"/>
      <c r="F10" s="16">
        <v>0.0</v>
      </c>
      <c r="G10" s="16">
        <v>0.0</v>
      </c>
      <c r="H10" s="22"/>
      <c r="I10" s="22"/>
      <c r="J10" s="22"/>
      <c r="K10" s="22"/>
      <c r="L10" s="22"/>
      <c r="M10" s="22"/>
      <c r="N10" s="20">
        <v>42923.0</v>
      </c>
      <c r="O10" s="21">
        <v>1.0</v>
      </c>
      <c r="P10" s="17">
        <v>28.0</v>
      </c>
      <c r="Q10" s="17">
        <v>25.0</v>
      </c>
      <c r="R10" s="17">
        <v>16.63</v>
      </c>
      <c r="S10" s="17">
        <v>3.0</v>
      </c>
      <c r="T10" s="17">
        <v>105.0</v>
      </c>
      <c r="U10" s="17">
        <v>326.0</v>
      </c>
      <c r="V10" s="17">
        <v>67.0</v>
      </c>
      <c r="W10" s="17">
        <v>3.0</v>
      </c>
      <c r="X10" s="17">
        <v>0.0</v>
      </c>
    </row>
    <row r="11">
      <c r="A11" s="4" t="s">
        <v>379</v>
      </c>
      <c r="B11" s="4">
        <v>6500.0</v>
      </c>
      <c r="C11" s="16" t="s">
        <v>384</v>
      </c>
      <c r="D11" s="19">
        <v>0.0</v>
      </c>
      <c r="E11" s="16">
        <v>2.0</v>
      </c>
      <c r="F11" s="16">
        <v>100.0</v>
      </c>
      <c r="G11" s="16">
        <v>10.75</v>
      </c>
      <c r="H11" s="16">
        <v>0.0</v>
      </c>
      <c r="I11" s="16">
        <v>7.0</v>
      </c>
      <c r="J11" s="16">
        <v>17.0</v>
      </c>
      <c r="K11" s="16">
        <v>8.0</v>
      </c>
      <c r="L11" s="16">
        <v>4.0</v>
      </c>
      <c r="M11" s="16">
        <v>0.0</v>
      </c>
      <c r="N11" s="20">
        <v>42832.0</v>
      </c>
      <c r="O11" s="21">
        <v>0.57</v>
      </c>
      <c r="P11" s="17">
        <v>22.0</v>
      </c>
      <c r="Q11" s="17">
        <v>51.4</v>
      </c>
      <c r="R11" s="17">
        <v>16.61</v>
      </c>
      <c r="S11" s="17">
        <v>0.0</v>
      </c>
      <c r="T11" s="17">
        <v>95.0</v>
      </c>
      <c r="U11" s="17">
        <v>234.0</v>
      </c>
      <c r="V11" s="17">
        <v>61.0</v>
      </c>
      <c r="W11" s="17">
        <v>6.0</v>
      </c>
      <c r="X11" s="17">
        <v>0.0</v>
      </c>
    </row>
    <row r="12">
      <c r="A12" s="4" t="s">
        <v>57</v>
      </c>
      <c r="B12" s="4">
        <v>11100.0</v>
      </c>
      <c r="C12" s="16" t="s">
        <v>374</v>
      </c>
      <c r="D12" s="19">
        <v>0.0</v>
      </c>
      <c r="E12" s="22"/>
      <c r="F12" s="16">
        <v>0.0</v>
      </c>
      <c r="G12" s="16">
        <v>0.0</v>
      </c>
      <c r="H12" s="22"/>
      <c r="I12" s="22"/>
      <c r="J12" s="22"/>
      <c r="K12" s="22"/>
      <c r="L12" s="22"/>
      <c r="M12" s="22"/>
      <c r="N12" s="20">
        <v>42860.0</v>
      </c>
      <c r="O12" s="21">
        <v>1.0</v>
      </c>
      <c r="P12" s="17">
        <v>19.0</v>
      </c>
      <c r="Q12" s="17">
        <v>23.0</v>
      </c>
      <c r="R12" s="17">
        <v>16.58</v>
      </c>
      <c r="S12" s="17">
        <v>1.0</v>
      </c>
      <c r="T12" s="17">
        <v>78.0</v>
      </c>
      <c r="U12" s="17">
        <v>208.0</v>
      </c>
      <c r="V12" s="17">
        <v>48.0</v>
      </c>
      <c r="W12" s="17">
        <v>7.0</v>
      </c>
      <c r="X12" s="17">
        <v>0.0</v>
      </c>
    </row>
    <row r="13">
      <c r="A13" s="4" t="s">
        <v>386</v>
      </c>
      <c r="B13" s="4">
        <v>7100.0</v>
      </c>
      <c r="C13" s="16" t="s">
        <v>374</v>
      </c>
      <c r="D13" s="19">
        <v>0.0</v>
      </c>
      <c r="E13" s="22"/>
      <c r="F13" s="16">
        <v>0.0</v>
      </c>
      <c r="G13" s="16">
        <v>0.0</v>
      </c>
      <c r="H13" s="22"/>
      <c r="I13" s="22"/>
      <c r="J13" s="22"/>
      <c r="K13" s="22"/>
      <c r="L13" s="22"/>
      <c r="M13" s="22"/>
      <c r="N13" s="20">
        <v>42830.0</v>
      </c>
      <c r="O13" s="21">
        <v>0.8</v>
      </c>
      <c r="P13" s="17">
        <v>18.0</v>
      </c>
      <c r="Q13" s="17">
        <v>31.8</v>
      </c>
      <c r="R13" s="17">
        <v>16.53</v>
      </c>
      <c r="S13" s="17">
        <v>2.0</v>
      </c>
      <c r="T13" s="17">
        <v>66.0</v>
      </c>
      <c r="U13" s="17">
        <v>213.0</v>
      </c>
      <c r="V13" s="17">
        <v>40.0</v>
      </c>
      <c r="W13" s="17">
        <v>3.0</v>
      </c>
      <c r="X13" s="17">
        <v>0.0</v>
      </c>
    </row>
    <row r="14">
      <c r="A14" s="4" t="s">
        <v>161</v>
      </c>
      <c r="B14" s="4">
        <v>7400.0</v>
      </c>
      <c r="C14" s="18">
        <v>42769.0</v>
      </c>
      <c r="D14" s="19">
        <v>0.67</v>
      </c>
      <c r="E14" s="16">
        <v>10.0</v>
      </c>
      <c r="F14" s="16">
        <v>59.0</v>
      </c>
      <c r="G14" s="16">
        <v>14.4</v>
      </c>
      <c r="H14" s="16">
        <v>2.0</v>
      </c>
      <c r="I14" s="16">
        <v>33.0</v>
      </c>
      <c r="J14" s="16">
        <v>103.0</v>
      </c>
      <c r="K14" s="16">
        <v>39.0</v>
      </c>
      <c r="L14" s="16">
        <v>3.0</v>
      </c>
      <c r="M14" s="16">
        <v>0.0</v>
      </c>
      <c r="N14" s="20">
        <v>42798.0</v>
      </c>
      <c r="O14" s="21">
        <v>0.75</v>
      </c>
      <c r="P14" s="17">
        <v>14.0</v>
      </c>
      <c r="Q14" s="17">
        <v>42.8</v>
      </c>
      <c r="R14" s="17">
        <v>16.46</v>
      </c>
      <c r="S14" s="17">
        <v>1.0</v>
      </c>
      <c r="T14" s="17">
        <v>57.0</v>
      </c>
      <c r="U14" s="17">
        <v>151.0</v>
      </c>
      <c r="V14" s="17">
        <v>38.0</v>
      </c>
      <c r="W14" s="17">
        <v>5.0</v>
      </c>
      <c r="X14" s="17">
        <v>0.0</v>
      </c>
    </row>
    <row r="15">
      <c r="A15" s="4" t="s">
        <v>321</v>
      </c>
      <c r="B15" s="4">
        <v>8200.0</v>
      </c>
      <c r="C15" s="18">
        <v>42739.0</v>
      </c>
      <c r="D15" s="19">
        <v>0.25</v>
      </c>
      <c r="E15" s="16">
        <v>10.0</v>
      </c>
      <c r="F15" s="16">
        <v>83.3</v>
      </c>
      <c r="G15" s="16">
        <v>12.9</v>
      </c>
      <c r="H15" s="16">
        <v>1.0</v>
      </c>
      <c r="I15" s="16">
        <v>31.0</v>
      </c>
      <c r="J15" s="16">
        <v>107.0</v>
      </c>
      <c r="K15" s="16">
        <v>31.0</v>
      </c>
      <c r="L15" s="16">
        <v>10.0</v>
      </c>
      <c r="M15" s="16">
        <v>0.0</v>
      </c>
      <c r="N15" s="20">
        <v>42830.0</v>
      </c>
      <c r="O15" s="21">
        <v>0.8</v>
      </c>
      <c r="P15" s="17">
        <v>18.0</v>
      </c>
      <c r="Q15" s="17">
        <v>34.0</v>
      </c>
      <c r="R15" s="17">
        <v>16.36</v>
      </c>
      <c r="S15" s="17">
        <v>1.0</v>
      </c>
      <c r="T15" s="17">
        <v>71.0</v>
      </c>
      <c r="U15" s="17">
        <v>204.0</v>
      </c>
      <c r="V15" s="17">
        <v>39.0</v>
      </c>
      <c r="W15" s="17">
        <v>9.0</v>
      </c>
      <c r="X15" s="17">
        <v>0.0</v>
      </c>
    </row>
    <row r="16">
      <c r="A16" s="4" t="s">
        <v>265</v>
      </c>
      <c r="B16" s="4">
        <v>10300.0</v>
      </c>
      <c r="C16" s="18">
        <v>42799.0</v>
      </c>
      <c r="D16" s="19">
        <v>0.6</v>
      </c>
      <c r="E16" s="16">
        <v>16.0</v>
      </c>
      <c r="F16" s="16">
        <v>61.0</v>
      </c>
      <c r="G16" s="16">
        <v>15.66</v>
      </c>
      <c r="H16" s="16">
        <v>1.0</v>
      </c>
      <c r="I16" s="16">
        <v>63.0</v>
      </c>
      <c r="J16" s="16">
        <v>169.0</v>
      </c>
      <c r="K16" s="16">
        <v>48.0</v>
      </c>
      <c r="L16" s="16">
        <v>7.0</v>
      </c>
      <c r="M16" s="16">
        <v>0.0</v>
      </c>
      <c r="N16" s="20">
        <v>42797.0</v>
      </c>
      <c r="O16" s="21">
        <v>1.0</v>
      </c>
      <c r="P16" s="17">
        <v>12.0</v>
      </c>
      <c r="Q16" s="17">
        <v>28.0</v>
      </c>
      <c r="R16" s="17">
        <v>16.33</v>
      </c>
      <c r="S16" s="17">
        <v>1.0</v>
      </c>
      <c r="T16" s="17">
        <v>49.0</v>
      </c>
      <c r="U16" s="17">
        <v>128.0</v>
      </c>
      <c r="V16" s="17">
        <v>30.0</v>
      </c>
      <c r="W16" s="17">
        <v>8.0</v>
      </c>
      <c r="X16" s="17">
        <v>0.0</v>
      </c>
    </row>
    <row r="17">
      <c r="A17" s="4" t="s">
        <v>205</v>
      </c>
      <c r="B17" s="4">
        <v>8000.0</v>
      </c>
      <c r="C17" s="18">
        <v>42797.0</v>
      </c>
      <c r="D17" s="19">
        <v>1.0</v>
      </c>
      <c r="E17" s="16">
        <v>12.0</v>
      </c>
      <c r="F17" s="16">
        <v>41.3</v>
      </c>
      <c r="G17" s="16">
        <v>15.71</v>
      </c>
      <c r="H17" s="16">
        <v>2.0</v>
      </c>
      <c r="I17" s="16">
        <v>45.0</v>
      </c>
      <c r="J17" s="16">
        <v>124.0</v>
      </c>
      <c r="K17" s="16">
        <v>41.0</v>
      </c>
      <c r="L17" s="16">
        <v>4.0</v>
      </c>
      <c r="M17" s="16">
        <v>0.0</v>
      </c>
      <c r="N17" s="20">
        <v>42830.0</v>
      </c>
      <c r="O17" s="21">
        <v>0.8</v>
      </c>
      <c r="P17" s="17">
        <v>18.0</v>
      </c>
      <c r="Q17" s="17">
        <v>33.0</v>
      </c>
      <c r="R17" s="17">
        <v>16.28</v>
      </c>
      <c r="S17" s="17">
        <v>0.0</v>
      </c>
      <c r="T17" s="17">
        <v>73.0</v>
      </c>
      <c r="U17" s="17">
        <v>202.0</v>
      </c>
      <c r="V17" s="17">
        <v>44.0</v>
      </c>
      <c r="W17" s="17">
        <v>5.0</v>
      </c>
      <c r="X17" s="17">
        <v>0.0</v>
      </c>
    </row>
    <row r="18">
      <c r="A18" s="4" t="s">
        <v>23</v>
      </c>
      <c r="B18" s="4">
        <v>7900.0</v>
      </c>
      <c r="C18" s="18">
        <v>42768.0</v>
      </c>
      <c r="D18" s="19">
        <v>1.0</v>
      </c>
      <c r="E18" s="16">
        <v>8.0</v>
      </c>
      <c r="F18" s="16">
        <v>9.5</v>
      </c>
      <c r="G18" s="16">
        <v>20.38</v>
      </c>
      <c r="H18" s="16">
        <v>1.0</v>
      </c>
      <c r="I18" s="16">
        <v>42.0</v>
      </c>
      <c r="J18" s="16">
        <v>80.0</v>
      </c>
      <c r="K18" s="16">
        <v>20.0</v>
      </c>
      <c r="L18" s="16">
        <v>1.0</v>
      </c>
      <c r="M18" s="16">
        <v>0.0</v>
      </c>
      <c r="N18" s="20">
        <v>42830.0</v>
      </c>
      <c r="O18" s="21">
        <v>0.8</v>
      </c>
      <c r="P18" s="17">
        <v>18.0</v>
      </c>
      <c r="Q18" s="17">
        <v>35.8</v>
      </c>
      <c r="R18" s="17">
        <v>16.14</v>
      </c>
      <c r="S18" s="17">
        <v>2.0</v>
      </c>
      <c r="T18" s="17">
        <v>66.0</v>
      </c>
      <c r="U18" s="17">
        <v>207.0</v>
      </c>
      <c r="V18" s="17">
        <v>44.0</v>
      </c>
      <c r="W18" s="17">
        <v>5.0</v>
      </c>
      <c r="X18" s="17">
        <v>0.0</v>
      </c>
    </row>
    <row r="19">
      <c r="A19" s="4" t="s">
        <v>259</v>
      </c>
      <c r="B19" s="4">
        <v>7800.0</v>
      </c>
      <c r="C19" s="18">
        <v>42799.0</v>
      </c>
      <c r="D19" s="19">
        <v>0.6</v>
      </c>
      <c r="E19" s="16">
        <v>16.0</v>
      </c>
      <c r="F19" s="16">
        <v>59.8</v>
      </c>
      <c r="G19" s="16">
        <v>16.22</v>
      </c>
      <c r="H19" s="16">
        <v>4.0</v>
      </c>
      <c r="I19" s="16">
        <v>54.0</v>
      </c>
      <c r="J19" s="16">
        <v>182.0</v>
      </c>
      <c r="K19" s="16">
        <v>45.0</v>
      </c>
      <c r="L19" s="16">
        <v>3.0</v>
      </c>
      <c r="M19" s="16">
        <v>0.0</v>
      </c>
      <c r="N19" s="20">
        <v>42829.0</v>
      </c>
      <c r="O19" s="21">
        <v>1.0</v>
      </c>
      <c r="P19" s="17">
        <v>16.0</v>
      </c>
      <c r="Q19" s="17">
        <v>21.8</v>
      </c>
      <c r="R19" s="17">
        <v>16.13</v>
      </c>
      <c r="S19" s="17">
        <v>1.0</v>
      </c>
      <c r="T19" s="17">
        <v>61.0</v>
      </c>
      <c r="U19" s="17">
        <v>182.0</v>
      </c>
      <c r="V19" s="17">
        <v>40.0</v>
      </c>
      <c r="W19" s="17">
        <v>4.0</v>
      </c>
      <c r="X19" s="17">
        <v>0.0</v>
      </c>
    </row>
    <row r="20">
      <c r="A20" s="4" t="s">
        <v>320</v>
      </c>
      <c r="B20" s="4">
        <v>6600.0</v>
      </c>
      <c r="C20" s="16" t="s">
        <v>384</v>
      </c>
      <c r="D20" s="19">
        <v>0.0</v>
      </c>
      <c r="E20" s="16">
        <v>2.0</v>
      </c>
      <c r="F20" s="16">
        <v>100.0</v>
      </c>
      <c r="G20" s="16">
        <v>5.5</v>
      </c>
      <c r="H20" s="16">
        <v>0.0</v>
      </c>
      <c r="I20" s="16">
        <v>2.0</v>
      </c>
      <c r="J20" s="16">
        <v>24.0</v>
      </c>
      <c r="K20" s="16">
        <v>6.0</v>
      </c>
      <c r="L20" s="16">
        <v>4.0</v>
      </c>
      <c r="M20" s="16">
        <v>0.0</v>
      </c>
      <c r="N20" s="20">
        <v>42799.0</v>
      </c>
      <c r="O20" s="21">
        <v>0.6</v>
      </c>
      <c r="P20" s="17">
        <v>16.0</v>
      </c>
      <c r="Q20" s="17">
        <v>54.8</v>
      </c>
      <c r="R20" s="17">
        <v>16.13</v>
      </c>
      <c r="S20" s="17">
        <v>3.0</v>
      </c>
      <c r="T20" s="17">
        <v>63.0</v>
      </c>
      <c r="U20" s="17">
        <v>160.0</v>
      </c>
      <c r="V20" s="17">
        <v>54.0</v>
      </c>
      <c r="W20" s="17">
        <v>8.0</v>
      </c>
      <c r="X20" s="17">
        <v>0.0</v>
      </c>
    </row>
    <row r="21">
      <c r="A21" s="4" t="s">
        <v>208</v>
      </c>
      <c r="B21" s="4">
        <v>8300.0</v>
      </c>
      <c r="C21" s="16" t="s">
        <v>374</v>
      </c>
      <c r="D21" s="19">
        <v>0.0</v>
      </c>
      <c r="E21" s="22"/>
      <c r="F21" s="16">
        <v>0.0</v>
      </c>
      <c r="G21" s="16">
        <v>0.0</v>
      </c>
      <c r="H21" s="22"/>
      <c r="I21" s="22"/>
      <c r="J21" s="22"/>
      <c r="K21" s="22"/>
      <c r="L21" s="22"/>
      <c r="M21" s="22"/>
      <c r="N21" s="20">
        <v>42830.0</v>
      </c>
      <c r="O21" s="21">
        <v>0.8</v>
      </c>
      <c r="P21" s="17">
        <v>18.0</v>
      </c>
      <c r="Q21" s="17">
        <v>41.0</v>
      </c>
      <c r="R21" s="17">
        <v>16.08</v>
      </c>
      <c r="S21" s="17">
        <v>0.0</v>
      </c>
      <c r="T21" s="17">
        <v>74.0</v>
      </c>
      <c r="U21" s="17">
        <v>195.0</v>
      </c>
      <c r="V21" s="17">
        <v>50.0</v>
      </c>
      <c r="W21" s="17">
        <v>5.0</v>
      </c>
      <c r="X21" s="17">
        <v>0.0</v>
      </c>
    </row>
    <row r="22">
      <c r="A22" s="4" t="s">
        <v>279</v>
      </c>
      <c r="B22" s="4">
        <v>7500.0</v>
      </c>
      <c r="C22" s="18">
        <v>42737.0</v>
      </c>
      <c r="D22" s="19">
        <v>0.5</v>
      </c>
      <c r="E22" s="16">
        <v>6.0</v>
      </c>
      <c r="F22" s="16">
        <v>76.0</v>
      </c>
      <c r="G22" s="16">
        <v>17.83</v>
      </c>
      <c r="H22" s="16">
        <v>1.0</v>
      </c>
      <c r="I22" s="16">
        <v>28.0</v>
      </c>
      <c r="J22" s="16">
        <v>57.0</v>
      </c>
      <c r="K22" s="16">
        <v>17.0</v>
      </c>
      <c r="L22" s="16">
        <v>5.0</v>
      </c>
      <c r="M22" s="16">
        <v>0.0</v>
      </c>
      <c r="N22" s="20">
        <v>42862.0</v>
      </c>
      <c r="O22" s="21">
        <v>0.71</v>
      </c>
      <c r="P22" s="17">
        <v>24.0</v>
      </c>
      <c r="Q22" s="17">
        <v>46.6</v>
      </c>
      <c r="R22" s="17">
        <v>15.88</v>
      </c>
      <c r="S22" s="17">
        <v>0.0</v>
      </c>
      <c r="T22" s="17">
        <v>95.0</v>
      </c>
      <c r="U22" s="17">
        <v>269.0</v>
      </c>
      <c r="V22" s="17">
        <v>59.0</v>
      </c>
      <c r="W22" s="17">
        <v>9.0</v>
      </c>
      <c r="X22" s="17">
        <v>0.0</v>
      </c>
    </row>
    <row r="23">
      <c r="A23" s="4" t="s">
        <v>334</v>
      </c>
      <c r="B23" s="4">
        <v>7000.0</v>
      </c>
      <c r="C23" s="16" t="s">
        <v>374</v>
      </c>
      <c r="D23" s="19">
        <v>0.0</v>
      </c>
      <c r="E23" s="22"/>
      <c r="F23" s="16">
        <v>0.0</v>
      </c>
      <c r="G23" s="16">
        <v>0.0</v>
      </c>
      <c r="H23" s="22"/>
      <c r="I23" s="22"/>
      <c r="J23" s="22"/>
      <c r="K23" s="22"/>
      <c r="L23" s="22"/>
      <c r="M23" s="22"/>
      <c r="N23" s="20">
        <v>42861.0</v>
      </c>
      <c r="O23" s="21">
        <v>0.83</v>
      </c>
      <c r="P23" s="17">
        <v>21.0</v>
      </c>
      <c r="Q23" s="17">
        <v>48.5</v>
      </c>
      <c r="R23" s="17">
        <v>15.81</v>
      </c>
      <c r="S23" s="17">
        <v>4.0</v>
      </c>
      <c r="T23" s="17">
        <v>70.0</v>
      </c>
      <c r="U23" s="17">
        <v>246.0</v>
      </c>
      <c r="V23" s="17">
        <v>50.0</v>
      </c>
      <c r="W23" s="17">
        <v>8.0</v>
      </c>
      <c r="X23" s="17">
        <v>0.0</v>
      </c>
    </row>
    <row r="24">
      <c r="A24" s="4" t="s">
        <v>107</v>
      </c>
      <c r="B24" s="4">
        <v>11000.0</v>
      </c>
      <c r="C24" s="18">
        <v>42829.0</v>
      </c>
      <c r="D24" s="19">
        <v>1.0</v>
      </c>
      <c r="E24" s="16">
        <v>16.0</v>
      </c>
      <c r="F24" s="16">
        <v>35.5</v>
      </c>
      <c r="G24" s="16">
        <v>17.28</v>
      </c>
      <c r="H24" s="16">
        <v>3.0</v>
      </c>
      <c r="I24" s="16">
        <v>66.0</v>
      </c>
      <c r="J24" s="16">
        <v>167.0</v>
      </c>
      <c r="K24" s="16">
        <v>46.0</v>
      </c>
      <c r="L24" s="16">
        <v>6.0</v>
      </c>
      <c r="M24" s="16">
        <v>0.0</v>
      </c>
      <c r="N24" s="20">
        <v>42771.0</v>
      </c>
      <c r="O24" s="21">
        <v>0.4</v>
      </c>
      <c r="P24" s="17">
        <v>14.0</v>
      </c>
      <c r="Q24" s="17">
        <v>62.6</v>
      </c>
      <c r="R24" s="17">
        <v>15.79</v>
      </c>
      <c r="S24" s="17">
        <v>0.0</v>
      </c>
      <c r="T24" s="17">
        <v>58.0</v>
      </c>
      <c r="U24" s="17">
        <v>147.0</v>
      </c>
      <c r="V24" s="17">
        <v>41.0</v>
      </c>
      <c r="W24" s="17">
        <v>6.0</v>
      </c>
      <c r="X24" s="17">
        <v>0.0</v>
      </c>
    </row>
    <row r="25">
      <c r="A25" s="4" t="s">
        <v>157</v>
      </c>
      <c r="B25" s="4">
        <v>8700.0</v>
      </c>
      <c r="C25" s="18">
        <v>42797.0</v>
      </c>
      <c r="D25" s="19">
        <v>1.0</v>
      </c>
      <c r="E25" s="16">
        <v>12.0</v>
      </c>
      <c r="F25" s="16">
        <v>25.3</v>
      </c>
      <c r="G25" s="16">
        <v>19.29</v>
      </c>
      <c r="H25" s="16">
        <v>5.0</v>
      </c>
      <c r="I25" s="16">
        <v>50.0</v>
      </c>
      <c r="J25" s="16">
        <v>124.0</v>
      </c>
      <c r="K25" s="16">
        <v>33.0</v>
      </c>
      <c r="L25" s="16">
        <v>4.0</v>
      </c>
      <c r="M25" s="16">
        <v>0.0</v>
      </c>
      <c r="N25" s="20">
        <v>42861.0</v>
      </c>
      <c r="O25" s="21">
        <v>0.83</v>
      </c>
      <c r="P25" s="17">
        <v>22.0</v>
      </c>
      <c r="Q25" s="17">
        <v>38.2</v>
      </c>
      <c r="R25" s="17">
        <v>15.77</v>
      </c>
      <c r="S25" s="17">
        <v>3.0</v>
      </c>
      <c r="T25" s="17">
        <v>82.0</v>
      </c>
      <c r="U25" s="17">
        <v>237.0</v>
      </c>
      <c r="V25" s="17">
        <v>65.0</v>
      </c>
      <c r="W25" s="17">
        <v>9.0</v>
      </c>
      <c r="X25" s="17">
        <v>0.0</v>
      </c>
    </row>
    <row r="26">
      <c r="A26" s="4" t="s">
        <v>391</v>
      </c>
      <c r="B26" s="4">
        <v>7700.0</v>
      </c>
      <c r="C26" s="16" t="s">
        <v>384</v>
      </c>
      <c r="D26" s="19">
        <v>0.0</v>
      </c>
      <c r="E26" s="16">
        <v>2.0</v>
      </c>
      <c r="F26" s="16">
        <v>100.0</v>
      </c>
      <c r="G26" s="16">
        <v>13.0</v>
      </c>
      <c r="H26" s="16">
        <v>0.0</v>
      </c>
      <c r="I26" s="16">
        <v>7.0</v>
      </c>
      <c r="J26" s="16">
        <v>20.0</v>
      </c>
      <c r="K26" s="16">
        <v>8.0</v>
      </c>
      <c r="L26" s="16">
        <v>1.0</v>
      </c>
      <c r="M26" s="16">
        <v>0.0</v>
      </c>
      <c r="N26" s="20">
        <v>42770.0</v>
      </c>
      <c r="O26" s="21">
        <v>0.5</v>
      </c>
      <c r="P26" s="17">
        <v>12.0</v>
      </c>
      <c r="Q26" s="17">
        <v>60.8</v>
      </c>
      <c r="R26" s="17">
        <v>15.71</v>
      </c>
      <c r="S26" s="17">
        <v>2.0</v>
      </c>
      <c r="T26" s="17">
        <v>44.0</v>
      </c>
      <c r="U26" s="17">
        <v>129.0</v>
      </c>
      <c r="V26" s="17">
        <v>34.0</v>
      </c>
      <c r="W26" s="17">
        <v>7.0</v>
      </c>
      <c r="X26" s="17">
        <v>0.0</v>
      </c>
    </row>
    <row r="27">
      <c r="A27" s="4" t="s">
        <v>394</v>
      </c>
      <c r="B27" s="4">
        <v>6800.0</v>
      </c>
      <c r="C27" s="16" t="s">
        <v>374</v>
      </c>
      <c r="D27" s="19">
        <v>0.0</v>
      </c>
      <c r="E27" s="22"/>
      <c r="F27" s="16">
        <v>0.0</v>
      </c>
      <c r="G27" s="16">
        <v>0.0</v>
      </c>
      <c r="H27" s="22"/>
      <c r="I27" s="22"/>
      <c r="J27" s="22"/>
      <c r="K27" s="22"/>
      <c r="L27" s="22"/>
      <c r="M27" s="22"/>
      <c r="N27" s="20">
        <v>42860.0</v>
      </c>
      <c r="O27" s="21">
        <v>1.0</v>
      </c>
      <c r="P27" s="17">
        <v>20.0</v>
      </c>
      <c r="Q27" s="17">
        <v>24.4</v>
      </c>
      <c r="R27" s="17">
        <v>15.68</v>
      </c>
      <c r="S27" s="17">
        <v>2.0</v>
      </c>
      <c r="T27" s="17">
        <v>76.0</v>
      </c>
      <c r="U27" s="17">
        <v>186.0</v>
      </c>
      <c r="V27" s="17">
        <v>37.0</v>
      </c>
      <c r="W27" s="17">
        <v>5.0</v>
      </c>
      <c r="X27" s="17">
        <v>0.0</v>
      </c>
    </row>
    <row r="28">
      <c r="A28" s="4" t="s">
        <v>84</v>
      </c>
      <c r="B28" s="4">
        <v>6800.0</v>
      </c>
      <c r="C28" s="18">
        <v>42736.0</v>
      </c>
      <c r="D28" s="19">
        <v>1.0</v>
      </c>
      <c r="E28" s="16">
        <v>4.0</v>
      </c>
      <c r="F28" s="16">
        <v>31.0</v>
      </c>
      <c r="G28" s="16">
        <v>14.88</v>
      </c>
      <c r="H28" s="16">
        <v>0.0</v>
      </c>
      <c r="I28" s="16">
        <v>13.0</v>
      </c>
      <c r="J28" s="16">
        <v>50.0</v>
      </c>
      <c r="K28" s="16">
        <v>9.0</v>
      </c>
      <c r="L28" s="16">
        <v>0.0</v>
      </c>
      <c r="M28" s="16">
        <v>0.0</v>
      </c>
      <c r="N28" s="20">
        <v>42770.0</v>
      </c>
      <c r="O28" s="21">
        <v>0.5</v>
      </c>
      <c r="P28" s="17">
        <v>12.0</v>
      </c>
      <c r="Q28" s="17">
        <v>62.8</v>
      </c>
      <c r="R28" s="17">
        <v>15.67</v>
      </c>
      <c r="S28" s="17">
        <v>0.0</v>
      </c>
      <c r="T28" s="17">
        <v>44.0</v>
      </c>
      <c r="U28" s="17">
        <v>144.0</v>
      </c>
      <c r="V28" s="17">
        <v>24.0</v>
      </c>
      <c r="W28" s="17">
        <v>4.0</v>
      </c>
      <c r="X28" s="17">
        <v>0.0</v>
      </c>
    </row>
    <row r="29">
      <c r="A29" s="4" t="s">
        <v>145</v>
      </c>
      <c r="B29" s="4">
        <v>6700.0</v>
      </c>
      <c r="C29" s="18">
        <v>42830.0</v>
      </c>
      <c r="D29" s="19">
        <v>0.8</v>
      </c>
      <c r="E29" s="16">
        <v>18.0</v>
      </c>
      <c r="F29" s="16">
        <v>40.6</v>
      </c>
      <c r="G29" s="16">
        <v>17.19</v>
      </c>
      <c r="H29" s="16">
        <v>2.0</v>
      </c>
      <c r="I29" s="16">
        <v>77.0</v>
      </c>
      <c r="J29" s="16">
        <v>190.0</v>
      </c>
      <c r="K29" s="16">
        <v>45.0</v>
      </c>
      <c r="L29" s="16">
        <v>10.0</v>
      </c>
      <c r="M29" s="16">
        <v>0.0</v>
      </c>
      <c r="N29" s="20">
        <v>42830.0</v>
      </c>
      <c r="O29" s="21">
        <v>0.8</v>
      </c>
      <c r="P29" s="17">
        <v>18.0</v>
      </c>
      <c r="Q29" s="17">
        <v>49.2</v>
      </c>
      <c r="R29" s="17">
        <v>15.61</v>
      </c>
      <c r="S29" s="17">
        <v>1.0</v>
      </c>
      <c r="T29" s="17">
        <v>72.0</v>
      </c>
      <c r="U29" s="17">
        <v>187.0</v>
      </c>
      <c r="V29" s="17">
        <v>55.0</v>
      </c>
      <c r="W29" s="17">
        <v>9.0</v>
      </c>
      <c r="X29" s="17">
        <v>0.0</v>
      </c>
    </row>
    <row r="30">
      <c r="A30" s="4" t="s">
        <v>58</v>
      </c>
      <c r="B30" s="4">
        <v>6600.0</v>
      </c>
      <c r="C30" s="18">
        <v>42736.0</v>
      </c>
      <c r="D30" s="19">
        <v>1.0</v>
      </c>
      <c r="E30" s="16">
        <v>4.0</v>
      </c>
      <c r="F30" s="16">
        <v>20.0</v>
      </c>
      <c r="G30" s="16">
        <v>19.63</v>
      </c>
      <c r="H30" s="16">
        <v>1.0</v>
      </c>
      <c r="I30" s="16">
        <v>18.0</v>
      </c>
      <c r="J30" s="16">
        <v>43.0</v>
      </c>
      <c r="K30" s="16">
        <v>10.0</v>
      </c>
      <c r="L30" s="16">
        <v>0.0</v>
      </c>
      <c r="M30" s="16">
        <v>0.0</v>
      </c>
      <c r="N30" s="20">
        <v>42830.0</v>
      </c>
      <c r="O30" s="21">
        <v>0.8</v>
      </c>
      <c r="P30" s="17">
        <v>18.0</v>
      </c>
      <c r="Q30" s="17">
        <v>37.8</v>
      </c>
      <c r="R30" s="17">
        <v>15.5</v>
      </c>
      <c r="S30" s="17">
        <v>2.0</v>
      </c>
      <c r="T30" s="17">
        <v>65.0</v>
      </c>
      <c r="U30" s="17">
        <v>199.0</v>
      </c>
      <c r="V30" s="17">
        <v>53.0</v>
      </c>
      <c r="W30" s="17">
        <v>5.0</v>
      </c>
      <c r="X30" s="17">
        <v>0.0</v>
      </c>
    </row>
    <row r="31">
      <c r="A31" s="4" t="s">
        <v>202</v>
      </c>
      <c r="B31" s="4">
        <v>7300.0</v>
      </c>
      <c r="C31" s="16" t="s">
        <v>374</v>
      </c>
      <c r="D31" s="19">
        <v>0.0</v>
      </c>
      <c r="E31" s="22"/>
      <c r="F31" s="16">
        <v>0.0</v>
      </c>
      <c r="G31" s="16">
        <v>0.0</v>
      </c>
      <c r="H31" s="22"/>
      <c r="I31" s="22"/>
      <c r="J31" s="22"/>
      <c r="K31" s="22"/>
      <c r="L31" s="22"/>
      <c r="M31" s="22"/>
      <c r="N31" s="20">
        <v>42801.0</v>
      </c>
      <c r="O31" s="21">
        <v>0.43</v>
      </c>
      <c r="P31" s="17">
        <v>20.0</v>
      </c>
      <c r="Q31" s="17">
        <v>70.3</v>
      </c>
      <c r="R31" s="17">
        <v>15.5</v>
      </c>
      <c r="S31" s="17">
        <v>2.0</v>
      </c>
      <c r="T31" s="17">
        <v>71.0</v>
      </c>
      <c r="U31" s="17">
        <v>226.0</v>
      </c>
      <c r="V31" s="17">
        <v>58.0</v>
      </c>
      <c r="W31" s="17">
        <v>3.0</v>
      </c>
      <c r="X31" s="17">
        <v>0.0</v>
      </c>
    </row>
    <row r="32">
      <c r="A32" s="4" t="s">
        <v>122</v>
      </c>
      <c r="B32" s="4">
        <v>9800.0</v>
      </c>
      <c r="C32" s="18">
        <v>42797.0</v>
      </c>
      <c r="D32" s="19">
        <v>1.0</v>
      </c>
      <c r="E32" s="16">
        <v>12.0</v>
      </c>
      <c r="F32" s="16">
        <v>21.0</v>
      </c>
      <c r="G32" s="16">
        <v>17.29</v>
      </c>
      <c r="H32" s="16">
        <v>1.0</v>
      </c>
      <c r="I32" s="16">
        <v>54.0</v>
      </c>
      <c r="J32" s="16">
        <v>122.0</v>
      </c>
      <c r="K32" s="16">
        <v>31.0</v>
      </c>
      <c r="L32" s="16">
        <v>8.0</v>
      </c>
      <c r="M32" s="16">
        <v>0.0</v>
      </c>
      <c r="N32" s="20">
        <v>42798.0</v>
      </c>
      <c r="O32" s="21">
        <v>0.75</v>
      </c>
      <c r="P32" s="17">
        <v>14.0</v>
      </c>
      <c r="Q32" s="17">
        <v>37.8</v>
      </c>
      <c r="R32" s="17">
        <v>15.46</v>
      </c>
      <c r="S32" s="17">
        <v>0.0</v>
      </c>
      <c r="T32" s="17">
        <v>54.0</v>
      </c>
      <c r="U32" s="17">
        <v>156.0</v>
      </c>
      <c r="V32" s="17">
        <v>37.0</v>
      </c>
      <c r="W32" s="17">
        <v>5.0</v>
      </c>
      <c r="X32" s="17">
        <v>0.0</v>
      </c>
    </row>
    <row r="33">
      <c r="A33" s="4" t="s">
        <v>223</v>
      </c>
      <c r="B33" s="4">
        <v>6700.0</v>
      </c>
      <c r="C33" s="16" t="s">
        <v>399</v>
      </c>
      <c r="D33" s="19">
        <v>0.0</v>
      </c>
      <c r="E33" s="16">
        <v>6.0</v>
      </c>
      <c r="F33" s="16">
        <v>100.0</v>
      </c>
      <c r="G33" s="16">
        <v>10.75</v>
      </c>
      <c r="H33" s="16">
        <v>0.0</v>
      </c>
      <c r="I33" s="16">
        <v>14.0</v>
      </c>
      <c r="J33" s="16">
        <v>71.0</v>
      </c>
      <c r="K33" s="16">
        <v>20.0</v>
      </c>
      <c r="L33" s="16">
        <v>3.0</v>
      </c>
      <c r="M33" s="16">
        <v>0.0</v>
      </c>
      <c r="N33" s="20">
        <v>42799.0</v>
      </c>
      <c r="O33" s="21">
        <v>0.6</v>
      </c>
      <c r="P33" s="17">
        <v>16.0</v>
      </c>
      <c r="Q33" s="17">
        <v>51.2</v>
      </c>
      <c r="R33" s="17">
        <v>15.38</v>
      </c>
      <c r="S33" s="17">
        <v>1.0</v>
      </c>
      <c r="T33" s="17">
        <v>58.0</v>
      </c>
      <c r="U33" s="17">
        <v>184.0</v>
      </c>
      <c r="V33" s="17">
        <v>34.0</v>
      </c>
      <c r="W33" s="17">
        <v>11.0</v>
      </c>
      <c r="X33" s="17">
        <v>0.0</v>
      </c>
    </row>
    <row r="34">
      <c r="A34" s="4" t="s">
        <v>332</v>
      </c>
      <c r="B34" s="4">
        <v>6500.0</v>
      </c>
      <c r="C34" s="16" t="s">
        <v>384</v>
      </c>
      <c r="D34" s="19">
        <v>0.0</v>
      </c>
      <c r="E34" s="16">
        <v>2.0</v>
      </c>
      <c r="F34" s="16">
        <v>100.0</v>
      </c>
      <c r="G34" s="16">
        <v>14.0</v>
      </c>
      <c r="H34" s="16">
        <v>0.0</v>
      </c>
      <c r="I34" s="16">
        <v>9.0</v>
      </c>
      <c r="J34" s="16">
        <v>16.0</v>
      </c>
      <c r="K34" s="16">
        <v>8.0</v>
      </c>
      <c r="L34" s="16">
        <v>3.0</v>
      </c>
      <c r="M34" s="16">
        <v>0.0</v>
      </c>
      <c r="N34" s="20">
        <v>42771.0</v>
      </c>
      <c r="O34" s="21">
        <v>0.4</v>
      </c>
      <c r="P34" s="17">
        <v>14.0</v>
      </c>
      <c r="Q34" s="17">
        <v>67.0</v>
      </c>
      <c r="R34" s="17">
        <v>15.36</v>
      </c>
      <c r="S34" s="17">
        <v>2.0</v>
      </c>
      <c r="T34" s="17">
        <v>49.0</v>
      </c>
      <c r="U34" s="17">
        <v>156.0</v>
      </c>
      <c r="V34" s="17">
        <v>38.0</v>
      </c>
      <c r="W34" s="17">
        <v>7.0</v>
      </c>
      <c r="X34" s="17">
        <v>0.0</v>
      </c>
    </row>
    <row r="35">
      <c r="A35" s="4" t="s">
        <v>102</v>
      </c>
      <c r="B35" s="4">
        <v>7000.0</v>
      </c>
      <c r="C35" s="18">
        <v>42829.0</v>
      </c>
      <c r="D35" s="19">
        <v>1.0</v>
      </c>
      <c r="E35" s="16">
        <v>16.0</v>
      </c>
      <c r="F35" s="16">
        <v>33.5</v>
      </c>
      <c r="G35" s="16">
        <v>15.06</v>
      </c>
      <c r="H35" s="16">
        <v>1.0</v>
      </c>
      <c r="I35" s="16">
        <v>58.0</v>
      </c>
      <c r="J35" s="16">
        <v>176.0</v>
      </c>
      <c r="K35" s="16">
        <v>48.0</v>
      </c>
      <c r="L35" s="16">
        <v>5.0</v>
      </c>
      <c r="M35" s="16">
        <v>0.0</v>
      </c>
      <c r="N35" s="20">
        <v>42799.0</v>
      </c>
      <c r="O35" s="21">
        <v>0.6</v>
      </c>
      <c r="P35" s="17">
        <v>16.0</v>
      </c>
      <c r="Q35" s="17">
        <v>51.0</v>
      </c>
      <c r="R35" s="17">
        <v>15.31</v>
      </c>
      <c r="S35" s="17">
        <v>0.0</v>
      </c>
      <c r="T35" s="17">
        <v>60.0</v>
      </c>
      <c r="U35" s="17">
        <v>181.0</v>
      </c>
      <c r="V35" s="17">
        <v>43.0</v>
      </c>
      <c r="W35" s="17">
        <v>4.0</v>
      </c>
      <c r="X35" s="17">
        <v>0.0</v>
      </c>
    </row>
    <row r="36">
      <c r="A36" s="4" t="s">
        <v>359</v>
      </c>
      <c r="B36" s="4">
        <v>7000.0</v>
      </c>
      <c r="C36" s="18">
        <v>42737.0</v>
      </c>
      <c r="D36" s="19">
        <v>0.5</v>
      </c>
      <c r="E36" s="16">
        <v>6.0</v>
      </c>
      <c r="F36" s="16">
        <v>68.5</v>
      </c>
      <c r="G36" s="16">
        <v>12.17</v>
      </c>
      <c r="H36" s="16">
        <v>0.0</v>
      </c>
      <c r="I36" s="16">
        <v>17.0</v>
      </c>
      <c r="J36" s="16">
        <v>69.0</v>
      </c>
      <c r="K36" s="16">
        <v>19.0</v>
      </c>
      <c r="L36" s="16">
        <v>3.0</v>
      </c>
      <c r="M36" s="16">
        <v>0.0</v>
      </c>
      <c r="N36" s="20">
        <v>42893.0</v>
      </c>
      <c r="O36" s="21">
        <v>0.86</v>
      </c>
      <c r="P36" s="17">
        <v>26.0</v>
      </c>
      <c r="Q36" s="17">
        <v>42.7</v>
      </c>
      <c r="R36" s="17">
        <v>15.27</v>
      </c>
      <c r="S36" s="17">
        <v>1.0</v>
      </c>
      <c r="T36" s="17">
        <v>99.0</v>
      </c>
      <c r="U36" s="17">
        <v>283.0</v>
      </c>
      <c r="V36" s="17">
        <v>71.0</v>
      </c>
      <c r="W36" s="17">
        <v>14.0</v>
      </c>
      <c r="X36" s="17">
        <v>0.0</v>
      </c>
    </row>
    <row r="37">
      <c r="A37" s="4" t="s">
        <v>86</v>
      </c>
      <c r="B37" s="4">
        <v>7400.0</v>
      </c>
      <c r="C37" s="18">
        <v>42770.0</v>
      </c>
      <c r="D37" s="19">
        <v>0.5</v>
      </c>
      <c r="E37" s="16">
        <v>12.0</v>
      </c>
      <c r="F37" s="16">
        <v>60.0</v>
      </c>
      <c r="G37" s="16">
        <v>16.71</v>
      </c>
      <c r="H37" s="16">
        <v>1.0</v>
      </c>
      <c r="I37" s="16">
        <v>48.0</v>
      </c>
      <c r="J37" s="16">
        <v>134.0</v>
      </c>
      <c r="K37" s="16">
        <v>29.0</v>
      </c>
      <c r="L37" s="16">
        <v>4.0</v>
      </c>
      <c r="M37" s="16">
        <v>0.0</v>
      </c>
      <c r="N37" s="20">
        <v>42832.0</v>
      </c>
      <c r="O37" s="21">
        <v>0.57</v>
      </c>
      <c r="P37" s="17">
        <v>21.0</v>
      </c>
      <c r="Q37" s="17">
        <v>62.1</v>
      </c>
      <c r="R37" s="17">
        <v>15.26</v>
      </c>
      <c r="S37" s="17">
        <v>2.0</v>
      </c>
      <c r="T37" s="17">
        <v>72.0</v>
      </c>
      <c r="U37" s="17">
        <v>244.0</v>
      </c>
      <c r="V37" s="17">
        <v>53.0</v>
      </c>
      <c r="W37" s="17">
        <v>7.0</v>
      </c>
      <c r="X37" s="17">
        <v>0.0</v>
      </c>
    </row>
    <row r="38">
      <c r="A38" s="4" t="s">
        <v>309</v>
      </c>
      <c r="B38" s="4">
        <v>6600.0</v>
      </c>
      <c r="C38" s="18">
        <v>42770.0</v>
      </c>
      <c r="D38" s="19">
        <v>0.5</v>
      </c>
      <c r="E38" s="16">
        <v>12.0</v>
      </c>
      <c r="F38" s="16">
        <v>61.5</v>
      </c>
      <c r="G38" s="16">
        <v>16.13</v>
      </c>
      <c r="H38" s="16">
        <v>1.0</v>
      </c>
      <c r="I38" s="16">
        <v>53.0</v>
      </c>
      <c r="J38" s="16">
        <v>112.0</v>
      </c>
      <c r="K38" s="16">
        <v>41.0</v>
      </c>
      <c r="L38" s="16">
        <v>9.0</v>
      </c>
      <c r="M38" s="16">
        <v>0.0</v>
      </c>
      <c r="N38" s="20">
        <v>42799.0</v>
      </c>
      <c r="O38" s="21">
        <v>0.6</v>
      </c>
      <c r="P38" s="17">
        <v>16.0</v>
      </c>
      <c r="Q38" s="17">
        <v>52.2</v>
      </c>
      <c r="R38" s="17">
        <v>15.22</v>
      </c>
      <c r="S38" s="17">
        <v>0.0</v>
      </c>
      <c r="T38" s="17">
        <v>59.0</v>
      </c>
      <c r="U38" s="17">
        <v>185.0</v>
      </c>
      <c r="V38" s="17">
        <v>36.0</v>
      </c>
      <c r="W38" s="17">
        <v>8.0</v>
      </c>
      <c r="X38" s="17">
        <v>0.0</v>
      </c>
    </row>
    <row r="39">
      <c r="A39" s="4" t="s">
        <v>268</v>
      </c>
      <c r="B39" s="4">
        <v>7900.0</v>
      </c>
      <c r="C39" s="18">
        <v>42738.0</v>
      </c>
      <c r="D39" s="19">
        <v>0.33</v>
      </c>
      <c r="E39" s="16">
        <v>8.0</v>
      </c>
      <c r="F39" s="16">
        <v>70.3</v>
      </c>
      <c r="G39" s="16">
        <v>15.94</v>
      </c>
      <c r="H39" s="16">
        <v>3.0</v>
      </c>
      <c r="I39" s="16">
        <v>28.0</v>
      </c>
      <c r="J39" s="16">
        <v>78.0</v>
      </c>
      <c r="K39" s="16">
        <v>31.0</v>
      </c>
      <c r="L39" s="16">
        <v>4.0</v>
      </c>
      <c r="M39" s="16">
        <v>0.0</v>
      </c>
      <c r="N39" s="20">
        <v>42799.0</v>
      </c>
      <c r="O39" s="21">
        <v>0.6</v>
      </c>
      <c r="P39" s="17">
        <v>16.0</v>
      </c>
      <c r="Q39" s="17">
        <v>46.4</v>
      </c>
      <c r="R39" s="17">
        <v>15.22</v>
      </c>
      <c r="S39" s="17">
        <v>1.0</v>
      </c>
      <c r="T39" s="17">
        <v>57.0</v>
      </c>
      <c r="U39" s="17">
        <v>183.0</v>
      </c>
      <c r="V39" s="17">
        <v>40.0</v>
      </c>
      <c r="W39" s="17">
        <v>7.0</v>
      </c>
      <c r="X39" s="17">
        <v>0.0</v>
      </c>
    </row>
    <row r="40">
      <c r="A40" s="4" t="s">
        <v>315</v>
      </c>
      <c r="B40" s="4">
        <v>6500.0</v>
      </c>
      <c r="C40" s="18">
        <v>42769.0</v>
      </c>
      <c r="D40" s="19">
        <v>0.67</v>
      </c>
      <c r="E40" s="16">
        <v>10.0</v>
      </c>
      <c r="F40" s="16">
        <v>60.7</v>
      </c>
      <c r="G40" s="16">
        <v>14.35</v>
      </c>
      <c r="H40" s="16">
        <v>0.0</v>
      </c>
      <c r="I40" s="16">
        <v>40.0</v>
      </c>
      <c r="J40" s="16">
        <v>96.0</v>
      </c>
      <c r="K40" s="16">
        <v>39.0</v>
      </c>
      <c r="L40" s="16">
        <v>5.0</v>
      </c>
      <c r="M40" s="16">
        <v>0.0</v>
      </c>
      <c r="N40" s="20">
        <v>42893.0</v>
      </c>
      <c r="O40" s="21">
        <v>0.86</v>
      </c>
      <c r="P40" s="17">
        <v>26.0</v>
      </c>
      <c r="Q40" s="17">
        <v>39.9</v>
      </c>
      <c r="R40" s="17">
        <v>15.19</v>
      </c>
      <c r="S40" s="17">
        <v>3.0</v>
      </c>
      <c r="T40" s="17">
        <v>93.0</v>
      </c>
      <c r="U40" s="17">
        <v>284.0</v>
      </c>
      <c r="V40" s="17">
        <v>76.0</v>
      </c>
      <c r="W40" s="17">
        <v>12.0</v>
      </c>
      <c r="X40" s="17">
        <v>0.0</v>
      </c>
    </row>
    <row r="41">
      <c r="A41" s="4" t="s">
        <v>272</v>
      </c>
      <c r="B41" s="4">
        <v>6900.0</v>
      </c>
      <c r="C41" s="18">
        <v>42736.0</v>
      </c>
      <c r="D41" s="19">
        <v>1.0</v>
      </c>
      <c r="E41" s="16">
        <v>4.0</v>
      </c>
      <c r="F41" s="16">
        <v>11.0</v>
      </c>
      <c r="G41" s="16">
        <v>20.13</v>
      </c>
      <c r="H41" s="16">
        <v>0.0</v>
      </c>
      <c r="I41" s="16">
        <v>22.0</v>
      </c>
      <c r="J41" s="16">
        <v>40.0</v>
      </c>
      <c r="K41" s="16">
        <v>9.0</v>
      </c>
      <c r="L41" s="16">
        <v>1.0</v>
      </c>
      <c r="M41" s="16">
        <v>0.0</v>
      </c>
      <c r="N41" s="20">
        <v>42860.0</v>
      </c>
      <c r="O41" s="21">
        <v>1.0</v>
      </c>
      <c r="P41" s="17">
        <v>20.0</v>
      </c>
      <c r="Q41" s="17">
        <v>22.0</v>
      </c>
      <c r="R41" s="17">
        <v>15.13</v>
      </c>
      <c r="S41" s="17">
        <v>2.0</v>
      </c>
      <c r="T41" s="17">
        <v>66.0</v>
      </c>
      <c r="U41" s="17">
        <v>237.0</v>
      </c>
      <c r="V41" s="17">
        <v>50.0</v>
      </c>
      <c r="W41" s="17">
        <v>5.0</v>
      </c>
      <c r="X41" s="17">
        <v>0.0</v>
      </c>
    </row>
    <row r="42">
      <c r="A42" s="4" t="s">
        <v>193</v>
      </c>
      <c r="B42" s="4">
        <v>7700.0</v>
      </c>
      <c r="C42" s="18">
        <v>42798.0</v>
      </c>
      <c r="D42" s="19">
        <v>0.75</v>
      </c>
      <c r="E42" s="16">
        <v>13.0</v>
      </c>
      <c r="F42" s="16">
        <v>58.8</v>
      </c>
      <c r="G42" s="16">
        <v>16.0</v>
      </c>
      <c r="H42" s="16">
        <v>1.0</v>
      </c>
      <c r="I42" s="16">
        <v>55.0</v>
      </c>
      <c r="J42" s="16">
        <v>128.0</v>
      </c>
      <c r="K42" s="16">
        <v>42.0</v>
      </c>
      <c r="L42" s="16">
        <v>8.0</v>
      </c>
      <c r="M42" s="16">
        <v>0.0</v>
      </c>
      <c r="N42" s="20">
        <v>42860.0</v>
      </c>
      <c r="O42" s="21">
        <v>1.0</v>
      </c>
      <c r="P42" s="17">
        <v>20.0</v>
      </c>
      <c r="Q42" s="17">
        <v>33.0</v>
      </c>
      <c r="R42" s="17">
        <v>15.1</v>
      </c>
      <c r="S42" s="17">
        <v>3.0</v>
      </c>
      <c r="T42" s="17">
        <v>68.0</v>
      </c>
      <c r="U42" s="17">
        <v>223.0</v>
      </c>
      <c r="V42" s="17">
        <v>57.0</v>
      </c>
      <c r="W42" s="17">
        <v>9.0</v>
      </c>
      <c r="X42" s="17">
        <v>0.0</v>
      </c>
    </row>
    <row r="43">
      <c r="A43" s="4" t="s">
        <v>331</v>
      </c>
      <c r="B43" s="4">
        <v>6300.0</v>
      </c>
      <c r="C43" s="16" t="s">
        <v>384</v>
      </c>
      <c r="D43" s="19">
        <v>0.0</v>
      </c>
      <c r="E43" s="16">
        <v>2.0</v>
      </c>
      <c r="F43" s="16">
        <v>100.0</v>
      </c>
      <c r="G43" s="16">
        <v>14.25</v>
      </c>
      <c r="H43" s="16">
        <v>0.0</v>
      </c>
      <c r="I43" s="16">
        <v>8.0</v>
      </c>
      <c r="J43" s="16">
        <v>19.0</v>
      </c>
      <c r="K43" s="16">
        <v>8.0</v>
      </c>
      <c r="L43" s="16">
        <v>1.0</v>
      </c>
      <c r="M43" s="16">
        <v>0.0</v>
      </c>
      <c r="N43" s="20">
        <v>42893.0</v>
      </c>
      <c r="O43" s="21">
        <v>0.86</v>
      </c>
      <c r="P43" s="17">
        <v>26.0</v>
      </c>
      <c r="Q43" s="17">
        <v>38.0</v>
      </c>
      <c r="R43" s="17">
        <v>15.0</v>
      </c>
      <c r="S43" s="17">
        <v>1.0</v>
      </c>
      <c r="T43" s="17">
        <v>86.0</v>
      </c>
      <c r="U43" s="17">
        <v>317.0</v>
      </c>
      <c r="V43" s="17">
        <v>59.0</v>
      </c>
      <c r="W43" s="17">
        <v>5.0</v>
      </c>
      <c r="X43" s="17">
        <v>0.0</v>
      </c>
    </row>
    <row r="44">
      <c r="A44" s="4" t="s">
        <v>43</v>
      </c>
      <c r="B44" s="4">
        <v>9400.0</v>
      </c>
      <c r="C44" s="18">
        <v>42829.0</v>
      </c>
      <c r="D44" s="19">
        <v>1.0</v>
      </c>
      <c r="E44" s="16">
        <v>16.0</v>
      </c>
      <c r="F44" s="16">
        <v>11.5</v>
      </c>
      <c r="G44" s="16">
        <v>19.84</v>
      </c>
      <c r="H44" s="16">
        <v>4.0</v>
      </c>
      <c r="I44" s="16">
        <v>75.0</v>
      </c>
      <c r="J44" s="16">
        <v>168.0</v>
      </c>
      <c r="K44" s="16">
        <v>35.0</v>
      </c>
      <c r="L44" s="16">
        <v>6.0</v>
      </c>
      <c r="M44" s="16">
        <v>0.0</v>
      </c>
      <c r="N44" s="20">
        <v>42893.0</v>
      </c>
      <c r="O44" s="21">
        <v>0.86</v>
      </c>
      <c r="P44" s="17">
        <v>25.0</v>
      </c>
      <c r="Q44" s="17">
        <v>36.9</v>
      </c>
      <c r="R44" s="17">
        <v>14.92</v>
      </c>
      <c r="S44" s="17">
        <v>2.0</v>
      </c>
      <c r="T44" s="17">
        <v>83.0</v>
      </c>
      <c r="U44" s="17">
        <v>294.0</v>
      </c>
      <c r="V44" s="17">
        <v>64.0</v>
      </c>
      <c r="W44" s="17">
        <v>7.0</v>
      </c>
      <c r="X44" s="17">
        <v>0.0</v>
      </c>
    </row>
    <row r="45">
      <c r="A45" s="4" t="s">
        <v>234</v>
      </c>
      <c r="B45" s="4">
        <v>6200.0</v>
      </c>
      <c r="C45" s="16" t="s">
        <v>384</v>
      </c>
      <c r="D45" s="19">
        <v>0.0</v>
      </c>
      <c r="E45" s="16">
        <v>2.0</v>
      </c>
      <c r="F45" s="16">
        <v>100.0</v>
      </c>
      <c r="G45" s="16">
        <v>16.0</v>
      </c>
      <c r="H45" s="16">
        <v>0.0</v>
      </c>
      <c r="I45" s="16">
        <v>9.0</v>
      </c>
      <c r="J45" s="16">
        <v>19.0</v>
      </c>
      <c r="K45" s="16">
        <v>7.0</v>
      </c>
      <c r="L45" s="16">
        <v>1.0</v>
      </c>
      <c r="M45" s="16">
        <v>0.0</v>
      </c>
      <c r="N45" s="20">
        <v>42830.0</v>
      </c>
      <c r="O45" s="21">
        <v>0.8</v>
      </c>
      <c r="P45" s="17">
        <v>18.0</v>
      </c>
      <c r="Q45" s="17">
        <v>43.4</v>
      </c>
      <c r="R45" s="17">
        <v>14.89</v>
      </c>
      <c r="S45" s="17">
        <v>0.0</v>
      </c>
      <c r="T45" s="17">
        <v>66.0</v>
      </c>
      <c r="U45" s="17">
        <v>202.0</v>
      </c>
      <c r="V45" s="17">
        <v>50.0</v>
      </c>
      <c r="W45" s="17">
        <v>6.0</v>
      </c>
      <c r="X45" s="17">
        <v>0.0</v>
      </c>
    </row>
    <row r="46">
      <c r="A46" s="4" t="s">
        <v>278</v>
      </c>
      <c r="B46" s="4">
        <v>6300.0</v>
      </c>
      <c r="C46" s="18">
        <v>42736.0</v>
      </c>
      <c r="D46" s="19">
        <v>1.0</v>
      </c>
      <c r="E46" s="16">
        <v>4.0</v>
      </c>
      <c r="F46" s="16">
        <v>52.0</v>
      </c>
      <c r="G46" s="16">
        <v>17.75</v>
      </c>
      <c r="H46" s="16">
        <v>0.0</v>
      </c>
      <c r="I46" s="16">
        <v>20.0</v>
      </c>
      <c r="J46" s="16">
        <v>38.0</v>
      </c>
      <c r="K46" s="16">
        <v>12.0</v>
      </c>
      <c r="L46" s="16">
        <v>2.0</v>
      </c>
      <c r="M46" s="16">
        <v>0.0</v>
      </c>
      <c r="N46" s="20">
        <v>42829.0</v>
      </c>
      <c r="O46" s="21">
        <v>1.0</v>
      </c>
      <c r="P46" s="17">
        <v>14.0</v>
      </c>
      <c r="Q46" s="17">
        <v>51.0</v>
      </c>
      <c r="R46" s="17">
        <v>14.79</v>
      </c>
      <c r="S46" s="17">
        <v>3.0</v>
      </c>
      <c r="T46" s="17">
        <v>45.0</v>
      </c>
      <c r="U46" s="17">
        <v>153.0</v>
      </c>
      <c r="V46" s="17">
        <v>45.0</v>
      </c>
      <c r="W46" s="17">
        <v>6.0</v>
      </c>
      <c r="X46" s="17">
        <v>0.0</v>
      </c>
    </row>
    <row r="47">
      <c r="A47" s="4" t="s">
        <v>318</v>
      </c>
      <c r="B47" s="4">
        <v>6300.0</v>
      </c>
      <c r="C47" s="18">
        <v>42736.0</v>
      </c>
      <c r="D47" s="19">
        <v>1.0</v>
      </c>
      <c r="E47" s="16">
        <v>4.0</v>
      </c>
      <c r="F47" s="16">
        <v>57.0</v>
      </c>
      <c r="G47" s="16">
        <v>15.88</v>
      </c>
      <c r="H47" s="16">
        <v>0.0</v>
      </c>
      <c r="I47" s="16">
        <v>16.0</v>
      </c>
      <c r="J47" s="16">
        <v>44.0</v>
      </c>
      <c r="K47" s="16">
        <v>11.0</v>
      </c>
      <c r="L47" s="16">
        <v>1.0</v>
      </c>
      <c r="M47" s="16">
        <v>0.0</v>
      </c>
      <c r="N47" s="20">
        <v>42862.0</v>
      </c>
      <c r="O47" s="21">
        <v>0.71</v>
      </c>
      <c r="P47" s="17">
        <v>24.0</v>
      </c>
      <c r="Q47" s="17">
        <v>54.4</v>
      </c>
      <c r="R47" s="17">
        <v>14.77</v>
      </c>
      <c r="S47" s="17">
        <v>0.0</v>
      </c>
      <c r="T47" s="17">
        <v>88.0</v>
      </c>
      <c r="U47" s="17">
        <v>267.0</v>
      </c>
      <c r="V47" s="17">
        <v>68.0</v>
      </c>
      <c r="W47" s="17">
        <v>9.0</v>
      </c>
      <c r="X47" s="17">
        <v>0.0</v>
      </c>
    </row>
    <row r="48">
      <c r="A48" s="4" t="s">
        <v>55</v>
      </c>
      <c r="B48" s="4">
        <v>7400.0</v>
      </c>
      <c r="C48" s="18">
        <v>42829.0</v>
      </c>
      <c r="D48" s="19">
        <v>1.0</v>
      </c>
      <c r="E48" s="16">
        <v>16.0</v>
      </c>
      <c r="F48" s="16">
        <v>33.5</v>
      </c>
      <c r="G48" s="16">
        <v>18.09</v>
      </c>
      <c r="H48" s="16">
        <v>2.0</v>
      </c>
      <c r="I48" s="16">
        <v>74.0</v>
      </c>
      <c r="J48" s="16">
        <v>161.0</v>
      </c>
      <c r="K48" s="16">
        <v>44.0</v>
      </c>
      <c r="L48" s="16">
        <v>7.0</v>
      </c>
      <c r="M48" s="16">
        <v>0.0</v>
      </c>
      <c r="N48" s="20">
        <v>42799.0</v>
      </c>
      <c r="O48" s="21">
        <v>0.6</v>
      </c>
      <c r="P48" s="17">
        <v>15.0</v>
      </c>
      <c r="Q48" s="17">
        <v>60.4</v>
      </c>
      <c r="R48" s="17">
        <v>14.67</v>
      </c>
      <c r="S48" s="17">
        <v>1.0</v>
      </c>
      <c r="T48" s="17">
        <v>51.0</v>
      </c>
      <c r="U48" s="17">
        <v>172.0</v>
      </c>
      <c r="V48" s="17">
        <v>38.0</v>
      </c>
      <c r="W48" s="17">
        <v>8.0</v>
      </c>
      <c r="X48" s="17">
        <v>0.0</v>
      </c>
    </row>
    <row r="49">
      <c r="A49" s="4" t="s">
        <v>235</v>
      </c>
      <c r="B49" s="4">
        <v>6800.0</v>
      </c>
      <c r="C49" s="18">
        <v>42829.0</v>
      </c>
      <c r="D49" s="19">
        <v>1.0</v>
      </c>
      <c r="E49" s="16">
        <v>16.0</v>
      </c>
      <c r="F49" s="16">
        <v>39.8</v>
      </c>
      <c r="G49" s="16">
        <v>14.41</v>
      </c>
      <c r="H49" s="16">
        <v>1.0</v>
      </c>
      <c r="I49" s="16">
        <v>53.0</v>
      </c>
      <c r="J49" s="16">
        <v>185.0</v>
      </c>
      <c r="K49" s="16">
        <v>40.0</v>
      </c>
      <c r="L49" s="16">
        <v>9.0</v>
      </c>
      <c r="M49" s="16">
        <v>0.0</v>
      </c>
      <c r="N49" s="20">
        <v>42830.0</v>
      </c>
      <c r="O49" s="21">
        <v>0.8</v>
      </c>
      <c r="P49" s="17">
        <v>18.0</v>
      </c>
      <c r="Q49" s="17">
        <v>42.4</v>
      </c>
      <c r="R49" s="17">
        <v>14.67</v>
      </c>
      <c r="S49" s="17">
        <v>1.0</v>
      </c>
      <c r="T49" s="17">
        <v>63.0</v>
      </c>
      <c r="U49" s="17">
        <v>200.0</v>
      </c>
      <c r="V49" s="17">
        <v>54.0</v>
      </c>
      <c r="W49" s="17">
        <v>6.0</v>
      </c>
      <c r="X49" s="17">
        <v>0.0</v>
      </c>
    </row>
    <row r="50">
      <c r="A50" s="4" t="s">
        <v>60</v>
      </c>
      <c r="B50" s="4">
        <v>6700.0</v>
      </c>
      <c r="C50" s="18">
        <v>42797.0</v>
      </c>
      <c r="D50" s="19">
        <v>1.0</v>
      </c>
      <c r="E50" s="16">
        <v>12.0</v>
      </c>
      <c r="F50" s="16">
        <v>22.3</v>
      </c>
      <c r="G50" s="16">
        <v>17.42</v>
      </c>
      <c r="H50" s="16">
        <v>0.0</v>
      </c>
      <c r="I50" s="16">
        <v>57.0</v>
      </c>
      <c r="J50" s="16">
        <v>120.0</v>
      </c>
      <c r="K50" s="16">
        <v>34.0</v>
      </c>
      <c r="L50" s="16">
        <v>5.0</v>
      </c>
      <c r="M50" s="16">
        <v>0.0</v>
      </c>
      <c r="N50" s="20">
        <v>42800.0</v>
      </c>
      <c r="O50" s="21">
        <v>0.5</v>
      </c>
      <c r="P50" s="17">
        <v>18.0</v>
      </c>
      <c r="Q50" s="17">
        <v>65.0</v>
      </c>
      <c r="R50" s="17">
        <v>14.64</v>
      </c>
      <c r="S50" s="17">
        <v>1.0</v>
      </c>
      <c r="T50" s="17">
        <v>65.0</v>
      </c>
      <c r="U50" s="17">
        <v>193.0</v>
      </c>
      <c r="V50" s="17">
        <v>58.0</v>
      </c>
      <c r="W50" s="17">
        <v>7.0</v>
      </c>
      <c r="X50" s="17">
        <v>0.0</v>
      </c>
    </row>
    <row r="51">
      <c r="A51" s="4" t="s">
        <v>200</v>
      </c>
      <c r="B51" s="4">
        <v>6900.0</v>
      </c>
      <c r="C51" s="18">
        <v>42860.0</v>
      </c>
      <c r="D51" s="19">
        <v>1.0</v>
      </c>
      <c r="E51" s="16">
        <v>20.0</v>
      </c>
      <c r="F51" s="16">
        <v>30.4</v>
      </c>
      <c r="G51" s="16">
        <v>16.0</v>
      </c>
      <c r="H51" s="16">
        <v>2.0</v>
      </c>
      <c r="I51" s="16">
        <v>75.0</v>
      </c>
      <c r="J51" s="16">
        <v>223.0</v>
      </c>
      <c r="K51" s="16">
        <v>55.0</v>
      </c>
      <c r="L51" s="16">
        <v>5.0</v>
      </c>
      <c r="M51" s="16">
        <v>0.0</v>
      </c>
      <c r="N51" s="20">
        <v>42830.0</v>
      </c>
      <c r="O51" s="21">
        <v>0.8</v>
      </c>
      <c r="P51" s="17">
        <v>18.0</v>
      </c>
      <c r="Q51" s="17">
        <v>46.8</v>
      </c>
      <c r="R51" s="17">
        <v>14.64</v>
      </c>
      <c r="S51" s="17">
        <v>3.0</v>
      </c>
      <c r="T51" s="17">
        <v>57.0</v>
      </c>
      <c r="U51" s="17">
        <v>204.0</v>
      </c>
      <c r="V51" s="17">
        <v>53.0</v>
      </c>
      <c r="W51" s="17">
        <v>7.0</v>
      </c>
      <c r="X51" s="17">
        <v>0.0</v>
      </c>
    </row>
    <row r="52">
      <c r="A52" s="4" t="s">
        <v>306</v>
      </c>
      <c r="B52" s="4">
        <v>6900.0</v>
      </c>
      <c r="C52" s="16" t="s">
        <v>404</v>
      </c>
      <c r="D52" s="19">
        <v>0.0</v>
      </c>
      <c r="E52" s="16">
        <v>8.0</v>
      </c>
      <c r="F52" s="16">
        <v>100.0</v>
      </c>
      <c r="G52" s="16">
        <v>12.38</v>
      </c>
      <c r="H52" s="16">
        <v>3.0</v>
      </c>
      <c r="I52" s="16">
        <v>18.0</v>
      </c>
      <c r="J52" s="16">
        <v>85.0</v>
      </c>
      <c r="K52" s="16">
        <v>33.0</v>
      </c>
      <c r="L52" s="16">
        <v>5.0</v>
      </c>
      <c r="M52" s="16">
        <v>0.0</v>
      </c>
      <c r="N52" s="20">
        <v>42832.0</v>
      </c>
      <c r="O52" s="21">
        <v>0.57</v>
      </c>
      <c r="P52" s="17">
        <v>22.0</v>
      </c>
      <c r="Q52" s="17">
        <v>58.4</v>
      </c>
      <c r="R52" s="17">
        <v>14.64</v>
      </c>
      <c r="S52" s="17">
        <v>2.0</v>
      </c>
      <c r="T52" s="17">
        <v>68.0</v>
      </c>
      <c r="U52" s="17">
        <v>268.0</v>
      </c>
      <c r="V52" s="17">
        <v>52.0</v>
      </c>
      <c r="W52" s="17">
        <v>6.0</v>
      </c>
      <c r="X52" s="17">
        <v>0.0</v>
      </c>
    </row>
    <row r="53">
      <c r="A53" s="4" t="s">
        <v>324</v>
      </c>
      <c r="B53" s="4">
        <v>7500.0</v>
      </c>
      <c r="C53" s="16" t="s">
        <v>399</v>
      </c>
      <c r="D53" s="19">
        <v>0.0</v>
      </c>
      <c r="E53" s="16">
        <v>6.0</v>
      </c>
      <c r="F53" s="16">
        <v>100.0</v>
      </c>
      <c r="G53" s="16">
        <v>12.42</v>
      </c>
      <c r="H53" s="16">
        <v>0.0</v>
      </c>
      <c r="I53" s="16">
        <v>20.0</v>
      </c>
      <c r="J53" s="16">
        <v>62.0</v>
      </c>
      <c r="K53" s="16">
        <v>19.0</v>
      </c>
      <c r="L53" s="16">
        <v>7.0</v>
      </c>
      <c r="M53" s="16">
        <v>0.0</v>
      </c>
      <c r="N53" s="20">
        <v>42831.0</v>
      </c>
      <c r="O53" s="21">
        <v>0.67</v>
      </c>
      <c r="P53" s="17">
        <v>20.0</v>
      </c>
      <c r="Q53" s="17">
        <v>48.3</v>
      </c>
      <c r="R53" s="17">
        <v>14.58</v>
      </c>
      <c r="S53" s="17">
        <v>1.0</v>
      </c>
      <c r="T53" s="17">
        <v>66.0</v>
      </c>
      <c r="U53" s="17">
        <v>235.0</v>
      </c>
      <c r="V53" s="17">
        <v>52.0</v>
      </c>
      <c r="W53" s="17">
        <v>6.0</v>
      </c>
      <c r="X53" s="17">
        <v>0.0</v>
      </c>
    </row>
    <row r="54">
      <c r="A54" s="4" t="s">
        <v>40</v>
      </c>
      <c r="B54" s="4">
        <v>9200.0</v>
      </c>
      <c r="C54" s="18">
        <v>42768.0</v>
      </c>
      <c r="D54" s="19">
        <v>1.0</v>
      </c>
      <c r="E54" s="16">
        <v>8.0</v>
      </c>
      <c r="F54" s="16">
        <v>17.0</v>
      </c>
      <c r="G54" s="16">
        <v>19.44</v>
      </c>
      <c r="H54" s="16">
        <v>2.0</v>
      </c>
      <c r="I54" s="16">
        <v>37.0</v>
      </c>
      <c r="J54" s="16">
        <v>81.0</v>
      </c>
      <c r="K54" s="16">
        <v>24.0</v>
      </c>
      <c r="L54" s="16">
        <v>0.0</v>
      </c>
      <c r="M54" s="16">
        <v>0.0</v>
      </c>
      <c r="N54" s="20">
        <v>42800.0</v>
      </c>
      <c r="O54" s="21">
        <v>0.5</v>
      </c>
      <c r="P54" s="17">
        <v>18.0</v>
      </c>
      <c r="Q54" s="17">
        <v>59.0</v>
      </c>
      <c r="R54" s="17">
        <v>14.56</v>
      </c>
      <c r="S54" s="17">
        <v>1.0</v>
      </c>
      <c r="T54" s="17">
        <v>62.0</v>
      </c>
      <c r="U54" s="17">
        <v>201.0</v>
      </c>
      <c r="V54" s="17">
        <v>55.0</v>
      </c>
      <c r="W54" s="17">
        <v>5.0</v>
      </c>
      <c r="X54" s="17">
        <v>0.0</v>
      </c>
    </row>
    <row r="55">
      <c r="A55" s="4" t="s">
        <v>392</v>
      </c>
      <c r="B55" s="4">
        <v>6200.0</v>
      </c>
      <c r="C55" s="16" t="s">
        <v>374</v>
      </c>
      <c r="D55" s="19">
        <v>0.0</v>
      </c>
      <c r="E55" s="22"/>
      <c r="F55" s="16">
        <v>0.0</v>
      </c>
      <c r="G55" s="16">
        <v>0.0</v>
      </c>
      <c r="H55" s="22"/>
      <c r="I55" s="22"/>
      <c r="J55" s="22"/>
      <c r="K55" s="22"/>
      <c r="L55" s="22"/>
      <c r="M55" s="22"/>
      <c r="N55" s="20">
        <v>42798.0</v>
      </c>
      <c r="O55" s="21">
        <v>0.75</v>
      </c>
      <c r="P55" s="17">
        <v>14.0</v>
      </c>
      <c r="Q55" s="17">
        <v>58.8</v>
      </c>
      <c r="R55" s="17">
        <v>14.43</v>
      </c>
      <c r="S55" s="17">
        <v>1.0</v>
      </c>
      <c r="T55" s="17">
        <v>42.0</v>
      </c>
      <c r="U55" s="17">
        <v>174.0</v>
      </c>
      <c r="V55" s="17">
        <v>32.0</v>
      </c>
      <c r="W55" s="17">
        <v>3.0</v>
      </c>
      <c r="X55" s="17">
        <v>0.0</v>
      </c>
    </row>
    <row r="56">
      <c r="A56" s="4" t="s">
        <v>248</v>
      </c>
      <c r="B56" s="4">
        <v>6700.0</v>
      </c>
      <c r="C56" s="18">
        <v>42768.0</v>
      </c>
      <c r="D56" s="19">
        <v>1.0</v>
      </c>
      <c r="E56" s="16">
        <v>8.0</v>
      </c>
      <c r="F56" s="16">
        <v>23.5</v>
      </c>
      <c r="G56" s="16">
        <v>16.31</v>
      </c>
      <c r="H56" s="16">
        <v>0.0</v>
      </c>
      <c r="I56" s="16">
        <v>34.0</v>
      </c>
      <c r="J56" s="16">
        <v>85.0</v>
      </c>
      <c r="K56" s="16">
        <v>22.0</v>
      </c>
      <c r="L56" s="16">
        <v>3.0</v>
      </c>
      <c r="M56" s="16">
        <v>0.0</v>
      </c>
      <c r="N56" s="20">
        <v>42771.0</v>
      </c>
      <c r="O56" s="21">
        <v>0.4</v>
      </c>
      <c r="P56" s="17">
        <v>14.0</v>
      </c>
      <c r="Q56" s="17">
        <v>72.6</v>
      </c>
      <c r="R56" s="17">
        <v>14.39</v>
      </c>
      <c r="S56" s="17">
        <v>1.0</v>
      </c>
      <c r="T56" s="17">
        <v>46.0</v>
      </c>
      <c r="U56" s="17">
        <v>162.0</v>
      </c>
      <c r="V56" s="17">
        <v>35.0</v>
      </c>
      <c r="W56" s="17">
        <v>8.0</v>
      </c>
      <c r="X56" s="17">
        <v>0.0</v>
      </c>
    </row>
    <row r="57">
      <c r="A57" s="4" t="s">
        <v>179</v>
      </c>
      <c r="B57" s="4">
        <v>7600.0</v>
      </c>
      <c r="C57" s="18">
        <v>42738.0</v>
      </c>
      <c r="D57" s="19">
        <v>0.33</v>
      </c>
      <c r="E57" s="16">
        <v>8.0</v>
      </c>
      <c r="F57" s="16">
        <v>79.0</v>
      </c>
      <c r="G57" s="16">
        <v>15.44</v>
      </c>
      <c r="H57" s="16">
        <v>2.0</v>
      </c>
      <c r="I57" s="16">
        <v>30.0</v>
      </c>
      <c r="J57" s="16">
        <v>76.0</v>
      </c>
      <c r="K57" s="16">
        <v>31.0</v>
      </c>
      <c r="L57" s="16">
        <v>5.0</v>
      </c>
      <c r="M57" s="16">
        <v>0.0</v>
      </c>
      <c r="N57" s="20">
        <v>42768.0</v>
      </c>
      <c r="O57" s="21">
        <v>1.0</v>
      </c>
      <c r="P57" s="17">
        <v>7.0</v>
      </c>
      <c r="Q57" s="17">
        <v>48.5</v>
      </c>
      <c r="R57" s="17">
        <v>14.36</v>
      </c>
      <c r="S57" s="17">
        <v>2.0</v>
      </c>
      <c r="T57" s="17">
        <v>22.0</v>
      </c>
      <c r="U57" s="17">
        <v>71.0</v>
      </c>
      <c r="V57" s="17">
        <v>28.0</v>
      </c>
      <c r="W57" s="17">
        <v>3.0</v>
      </c>
      <c r="X57" s="17">
        <v>0.0</v>
      </c>
    </row>
    <row r="58">
      <c r="A58" s="4" t="s">
        <v>369</v>
      </c>
      <c r="B58" s="4">
        <v>7200.0</v>
      </c>
      <c r="C58" s="18">
        <v>42737.0</v>
      </c>
      <c r="D58" s="19">
        <v>0.5</v>
      </c>
      <c r="E58" s="16">
        <v>6.0</v>
      </c>
      <c r="F58" s="16">
        <v>73.0</v>
      </c>
      <c r="G58" s="16">
        <v>14.67</v>
      </c>
      <c r="H58" s="16">
        <v>0.0</v>
      </c>
      <c r="I58" s="16">
        <v>22.0</v>
      </c>
      <c r="J58" s="16">
        <v>67.0</v>
      </c>
      <c r="K58" s="16">
        <v>15.0</v>
      </c>
      <c r="L58" s="16">
        <v>4.0</v>
      </c>
      <c r="M58" s="16">
        <v>0.0</v>
      </c>
      <c r="N58" s="20">
        <v>42799.0</v>
      </c>
      <c r="O58" s="21">
        <v>0.6</v>
      </c>
      <c r="P58" s="17">
        <v>15.0</v>
      </c>
      <c r="Q58" s="17">
        <v>67.6</v>
      </c>
      <c r="R58" s="17">
        <v>14.33</v>
      </c>
      <c r="S58" s="17">
        <v>3.0</v>
      </c>
      <c r="T58" s="17">
        <v>44.0</v>
      </c>
      <c r="U58" s="17">
        <v>175.0</v>
      </c>
      <c r="V58" s="17">
        <v>39.0</v>
      </c>
      <c r="W58" s="17">
        <v>9.0</v>
      </c>
      <c r="X58" s="17">
        <v>0.0</v>
      </c>
    </row>
    <row r="59">
      <c r="A59" s="4" t="s">
        <v>387</v>
      </c>
      <c r="B59" s="4">
        <v>6600.0</v>
      </c>
      <c r="C59" s="18">
        <v>42737.0</v>
      </c>
      <c r="D59" s="19">
        <v>0.5</v>
      </c>
      <c r="E59" s="16">
        <v>6.0</v>
      </c>
      <c r="F59" s="16">
        <v>84.5</v>
      </c>
      <c r="G59" s="16">
        <v>11.33</v>
      </c>
      <c r="H59" s="16">
        <v>0.0</v>
      </c>
      <c r="I59" s="16">
        <v>19.0</v>
      </c>
      <c r="J59" s="16">
        <v>59.0</v>
      </c>
      <c r="K59" s="16">
        <v>23.0</v>
      </c>
      <c r="L59" s="16">
        <v>7.0</v>
      </c>
      <c r="M59" s="16">
        <v>0.0</v>
      </c>
      <c r="N59" s="20">
        <v>42800.0</v>
      </c>
      <c r="O59" s="21">
        <v>0.5</v>
      </c>
      <c r="P59" s="17">
        <v>17.0</v>
      </c>
      <c r="Q59" s="17">
        <v>73.8</v>
      </c>
      <c r="R59" s="17">
        <v>14.29</v>
      </c>
      <c r="S59" s="17">
        <v>0.0</v>
      </c>
      <c r="T59" s="17">
        <v>59.0</v>
      </c>
      <c r="U59" s="17">
        <v>192.0</v>
      </c>
      <c r="V59" s="17">
        <v>50.0</v>
      </c>
      <c r="W59" s="17">
        <v>5.0</v>
      </c>
      <c r="X59" s="17">
        <v>0.0</v>
      </c>
    </row>
    <row r="60">
      <c r="A60" s="4" t="s">
        <v>228</v>
      </c>
      <c r="B60" s="4">
        <v>6600.0</v>
      </c>
      <c r="C60" s="18">
        <v>42798.0</v>
      </c>
      <c r="D60" s="19">
        <v>0.75</v>
      </c>
      <c r="E60" s="16">
        <v>14.0</v>
      </c>
      <c r="F60" s="16">
        <v>49.3</v>
      </c>
      <c r="G60" s="16">
        <v>17.14</v>
      </c>
      <c r="H60" s="16">
        <v>2.0</v>
      </c>
      <c r="I60" s="16">
        <v>62.0</v>
      </c>
      <c r="J60" s="16">
        <v>135.0</v>
      </c>
      <c r="K60" s="16">
        <v>47.0</v>
      </c>
      <c r="L60" s="16">
        <v>6.0</v>
      </c>
      <c r="M60" s="16">
        <v>0.0</v>
      </c>
      <c r="N60" s="20">
        <v>42738.0</v>
      </c>
      <c r="O60" s="21">
        <v>0.33</v>
      </c>
      <c r="P60" s="17">
        <v>8.0</v>
      </c>
      <c r="Q60" s="17">
        <v>75.3</v>
      </c>
      <c r="R60" s="17">
        <v>14.25</v>
      </c>
      <c r="S60" s="17">
        <v>1.0</v>
      </c>
      <c r="T60" s="17">
        <v>27.0</v>
      </c>
      <c r="U60" s="17">
        <v>85.0</v>
      </c>
      <c r="V60" s="17">
        <v>27.0</v>
      </c>
      <c r="W60" s="17">
        <v>4.0</v>
      </c>
      <c r="X60" s="17">
        <v>0.0</v>
      </c>
    </row>
    <row r="61">
      <c r="A61" s="4" t="s">
        <v>59</v>
      </c>
      <c r="B61" s="4">
        <v>7600.0</v>
      </c>
      <c r="C61" s="18">
        <v>42769.0</v>
      </c>
      <c r="D61" s="19">
        <v>0.67</v>
      </c>
      <c r="E61" s="16">
        <v>10.0</v>
      </c>
      <c r="F61" s="16">
        <v>51.3</v>
      </c>
      <c r="G61" s="16">
        <v>17.3</v>
      </c>
      <c r="H61" s="16">
        <v>1.0</v>
      </c>
      <c r="I61" s="16">
        <v>44.0</v>
      </c>
      <c r="J61" s="16">
        <v>101.0</v>
      </c>
      <c r="K61" s="16">
        <v>33.0</v>
      </c>
      <c r="L61" s="16">
        <v>1.0</v>
      </c>
      <c r="M61" s="16">
        <v>0.0</v>
      </c>
      <c r="N61" s="20">
        <v>42830.0</v>
      </c>
      <c r="O61" s="21">
        <v>0.8</v>
      </c>
      <c r="P61" s="17">
        <v>18.0</v>
      </c>
      <c r="Q61" s="17">
        <v>42.2</v>
      </c>
      <c r="R61" s="17">
        <v>14.22</v>
      </c>
      <c r="S61" s="17">
        <v>0.0</v>
      </c>
      <c r="T61" s="17">
        <v>61.0</v>
      </c>
      <c r="U61" s="17">
        <v>206.0</v>
      </c>
      <c r="V61" s="17">
        <v>54.0</v>
      </c>
      <c r="W61" s="17">
        <v>3.0</v>
      </c>
      <c r="X61" s="17">
        <v>0.0</v>
      </c>
    </row>
    <row r="62">
      <c r="A62" s="4" t="s">
        <v>297</v>
      </c>
      <c r="B62" s="4">
        <v>7800.0</v>
      </c>
      <c r="C62" s="18">
        <v>42798.0</v>
      </c>
      <c r="D62" s="19">
        <v>0.75</v>
      </c>
      <c r="E62" s="16">
        <v>14.0</v>
      </c>
      <c r="F62" s="16">
        <v>63.3</v>
      </c>
      <c r="G62" s="16">
        <v>13.54</v>
      </c>
      <c r="H62" s="16">
        <v>1.0</v>
      </c>
      <c r="I62" s="16">
        <v>45.0</v>
      </c>
      <c r="J62" s="16">
        <v>154.0</v>
      </c>
      <c r="K62" s="16">
        <v>43.0</v>
      </c>
      <c r="L62" s="16">
        <v>9.0</v>
      </c>
      <c r="M62" s="16">
        <v>0.0</v>
      </c>
      <c r="N62" s="20">
        <v>42771.0</v>
      </c>
      <c r="O62" s="21">
        <v>0.4</v>
      </c>
      <c r="P62" s="17">
        <v>14.0</v>
      </c>
      <c r="Q62" s="17">
        <v>65.4</v>
      </c>
      <c r="R62" s="17">
        <v>14.21</v>
      </c>
      <c r="S62" s="17">
        <v>1.0</v>
      </c>
      <c r="T62" s="17">
        <v>52.0</v>
      </c>
      <c r="U62" s="17">
        <v>140.0</v>
      </c>
      <c r="V62" s="17">
        <v>48.0</v>
      </c>
      <c r="W62" s="17">
        <v>11.0</v>
      </c>
      <c r="X62" s="17">
        <v>0.0</v>
      </c>
    </row>
    <row r="63">
      <c r="A63" s="4" t="s">
        <v>209</v>
      </c>
      <c r="B63" s="4">
        <v>8600.0</v>
      </c>
      <c r="C63" s="18">
        <v>42798.0</v>
      </c>
      <c r="D63" s="19">
        <v>0.75</v>
      </c>
      <c r="E63" s="16">
        <v>14.0</v>
      </c>
      <c r="F63" s="16">
        <v>44.5</v>
      </c>
      <c r="G63" s="16">
        <v>15.46</v>
      </c>
      <c r="H63" s="16">
        <v>2.0</v>
      </c>
      <c r="I63" s="16">
        <v>47.0</v>
      </c>
      <c r="J63" s="16">
        <v>163.0</v>
      </c>
      <c r="K63" s="16">
        <v>36.0</v>
      </c>
      <c r="L63" s="16">
        <v>4.0</v>
      </c>
      <c r="M63" s="16">
        <v>0.0</v>
      </c>
      <c r="N63" s="20">
        <v>42830.0</v>
      </c>
      <c r="O63" s="21">
        <v>0.8</v>
      </c>
      <c r="P63" s="17">
        <v>18.0</v>
      </c>
      <c r="Q63" s="17">
        <v>41.6</v>
      </c>
      <c r="R63" s="17">
        <v>14.17</v>
      </c>
      <c r="S63" s="17">
        <v>2.0</v>
      </c>
      <c r="T63" s="17">
        <v>54.0</v>
      </c>
      <c r="U63" s="17">
        <v>214.0</v>
      </c>
      <c r="V63" s="17">
        <v>48.0</v>
      </c>
      <c r="W63" s="17">
        <v>6.0</v>
      </c>
      <c r="X63" s="17">
        <v>0.0</v>
      </c>
    </row>
    <row r="64">
      <c r="A64" s="4" t="s">
        <v>303</v>
      </c>
      <c r="B64" s="4">
        <v>7000.0</v>
      </c>
      <c r="C64" s="18">
        <v>42830.0</v>
      </c>
      <c r="D64" s="19">
        <v>0.8</v>
      </c>
      <c r="E64" s="16">
        <v>18.0</v>
      </c>
      <c r="F64" s="16">
        <v>63.2</v>
      </c>
      <c r="G64" s="16">
        <v>16.11</v>
      </c>
      <c r="H64" s="16">
        <v>4.0</v>
      </c>
      <c r="I64" s="16">
        <v>73.0</v>
      </c>
      <c r="J64" s="16">
        <v>168.0</v>
      </c>
      <c r="K64" s="16">
        <v>68.0</v>
      </c>
      <c r="L64" s="16">
        <v>11.0</v>
      </c>
      <c r="M64" s="16">
        <v>0.0</v>
      </c>
      <c r="N64" s="20">
        <v>42799.0</v>
      </c>
      <c r="O64" s="21">
        <v>0.6</v>
      </c>
      <c r="P64" s="17">
        <v>16.0</v>
      </c>
      <c r="Q64" s="17">
        <v>58.0</v>
      </c>
      <c r="R64" s="17">
        <v>14.09</v>
      </c>
      <c r="S64" s="17">
        <v>0.0</v>
      </c>
      <c r="T64" s="17">
        <v>53.0</v>
      </c>
      <c r="U64" s="17">
        <v>189.0</v>
      </c>
      <c r="V64" s="17">
        <v>36.0</v>
      </c>
      <c r="W64" s="17">
        <v>10.0</v>
      </c>
      <c r="X64" s="17">
        <v>0.0</v>
      </c>
    </row>
    <row r="65">
      <c r="A65" s="4" t="s">
        <v>398</v>
      </c>
      <c r="B65" s="4">
        <v>7400.0</v>
      </c>
      <c r="C65" s="16" t="s">
        <v>374</v>
      </c>
      <c r="D65" s="19">
        <v>0.0</v>
      </c>
      <c r="E65" s="22"/>
      <c r="F65" s="16">
        <v>0.0</v>
      </c>
      <c r="G65" s="16">
        <v>0.0</v>
      </c>
      <c r="H65" s="22"/>
      <c r="I65" s="22"/>
      <c r="J65" s="22"/>
      <c r="K65" s="22"/>
      <c r="L65" s="22"/>
      <c r="M65" s="22"/>
      <c r="N65" s="20">
        <v>42798.0</v>
      </c>
      <c r="O65" s="21">
        <v>0.75</v>
      </c>
      <c r="P65" s="17">
        <v>14.0</v>
      </c>
      <c r="Q65" s="17">
        <v>61.0</v>
      </c>
      <c r="R65" s="17">
        <v>14.0</v>
      </c>
      <c r="S65" s="17">
        <v>0.0</v>
      </c>
      <c r="T65" s="17">
        <v>52.0</v>
      </c>
      <c r="U65" s="17">
        <v>145.0</v>
      </c>
      <c r="V65" s="17">
        <v>45.0</v>
      </c>
      <c r="W65" s="17">
        <v>10.0</v>
      </c>
      <c r="X65" s="17">
        <v>0.0</v>
      </c>
    </row>
    <row r="66">
      <c r="A66" s="4" t="s">
        <v>289</v>
      </c>
      <c r="B66" s="4">
        <v>7900.0</v>
      </c>
      <c r="C66" s="18">
        <v>42797.0</v>
      </c>
      <c r="D66" s="19">
        <v>1.0</v>
      </c>
      <c r="E66" s="16">
        <v>12.0</v>
      </c>
      <c r="F66" s="16">
        <v>30.7</v>
      </c>
      <c r="G66" s="16">
        <v>16.21</v>
      </c>
      <c r="H66" s="16">
        <v>0.0</v>
      </c>
      <c r="I66" s="16">
        <v>54.0</v>
      </c>
      <c r="J66" s="16">
        <v>117.0</v>
      </c>
      <c r="K66" s="16">
        <v>38.0</v>
      </c>
      <c r="L66" s="16">
        <v>7.0</v>
      </c>
      <c r="M66" s="16">
        <v>0.0</v>
      </c>
      <c r="N66" s="20">
        <v>42799.0</v>
      </c>
      <c r="O66" s="21">
        <v>0.6</v>
      </c>
      <c r="P66" s="17">
        <v>16.0</v>
      </c>
      <c r="Q66" s="17">
        <v>65.4</v>
      </c>
      <c r="R66" s="17">
        <v>13.94</v>
      </c>
      <c r="S66" s="17">
        <v>0.0</v>
      </c>
      <c r="T66" s="17">
        <v>61.0</v>
      </c>
      <c r="U66" s="17">
        <v>158.0</v>
      </c>
      <c r="V66" s="17">
        <v>60.0</v>
      </c>
      <c r="W66" s="17">
        <v>9.0</v>
      </c>
      <c r="X66" s="17">
        <v>0.0</v>
      </c>
    </row>
    <row r="67">
      <c r="A67" s="4" t="s">
        <v>188</v>
      </c>
      <c r="B67" s="4">
        <v>6900.0</v>
      </c>
      <c r="C67" s="18">
        <v>42829.0</v>
      </c>
      <c r="D67" s="19">
        <v>1.0</v>
      </c>
      <c r="E67" s="16">
        <v>16.0</v>
      </c>
      <c r="F67" s="16">
        <v>37.5</v>
      </c>
      <c r="G67" s="16">
        <v>15.13</v>
      </c>
      <c r="H67" s="16">
        <v>0.0</v>
      </c>
      <c r="I67" s="16">
        <v>62.0</v>
      </c>
      <c r="J67" s="16">
        <v>172.0</v>
      </c>
      <c r="K67" s="16">
        <v>48.0</v>
      </c>
      <c r="L67" s="16">
        <v>6.0</v>
      </c>
      <c r="M67" s="16">
        <v>0.0</v>
      </c>
      <c r="N67" s="20">
        <v>42799.0</v>
      </c>
      <c r="O67" s="21">
        <v>0.6</v>
      </c>
      <c r="P67" s="17">
        <v>16.0</v>
      </c>
      <c r="Q67" s="17">
        <v>67.2</v>
      </c>
      <c r="R67" s="17">
        <v>13.84</v>
      </c>
      <c r="S67" s="17">
        <v>1.0</v>
      </c>
      <c r="T67" s="17">
        <v>51.0</v>
      </c>
      <c r="U67" s="17">
        <v>184.0</v>
      </c>
      <c r="V67" s="17">
        <v>41.0</v>
      </c>
      <c r="W67" s="17">
        <v>11.0</v>
      </c>
      <c r="X67" s="17">
        <v>0.0</v>
      </c>
    </row>
    <row r="68">
      <c r="A68" s="4" t="s">
        <v>400</v>
      </c>
      <c r="B68" s="4">
        <v>6200.0</v>
      </c>
      <c r="C68" s="16" t="s">
        <v>374</v>
      </c>
      <c r="D68" s="19">
        <v>0.0</v>
      </c>
      <c r="E68" s="22"/>
      <c r="F68" s="16">
        <v>0.0</v>
      </c>
      <c r="G68" s="16">
        <v>0.0</v>
      </c>
      <c r="H68" s="22"/>
      <c r="I68" s="22"/>
      <c r="J68" s="22"/>
      <c r="K68" s="22"/>
      <c r="L68" s="22"/>
      <c r="M68" s="22"/>
      <c r="N68" s="20">
        <v>42798.0</v>
      </c>
      <c r="O68" s="21">
        <v>0.75</v>
      </c>
      <c r="P68" s="17">
        <v>14.0</v>
      </c>
      <c r="Q68" s="17">
        <v>58.0</v>
      </c>
      <c r="R68" s="17">
        <v>13.82</v>
      </c>
      <c r="S68" s="17">
        <v>1.0</v>
      </c>
      <c r="T68" s="17">
        <v>49.0</v>
      </c>
      <c r="U68" s="17">
        <v>141.0</v>
      </c>
      <c r="V68" s="17">
        <v>58.0</v>
      </c>
      <c r="W68" s="17">
        <v>3.0</v>
      </c>
      <c r="X68" s="17">
        <v>0.0</v>
      </c>
    </row>
    <row r="69">
      <c r="A69" s="4" t="s">
        <v>150</v>
      </c>
      <c r="B69" s="4">
        <v>6300.0</v>
      </c>
      <c r="C69" s="18">
        <v>42769.0</v>
      </c>
      <c r="D69" s="19">
        <v>0.67</v>
      </c>
      <c r="E69" s="16">
        <v>10.0</v>
      </c>
      <c r="F69" s="16">
        <v>62.3</v>
      </c>
      <c r="G69" s="16">
        <v>17.55</v>
      </c>
      <c r="H69" s="16">
        <v>2.0</v>
      </c>
      <c r="I69" s="16">
        <v>42.0</v>
      </c>
      <c r="J69" s="16">
        <v>105.0</v>
      </c>
      <c r="K69" s="16">
        <v>24.0</v>
      </c>
      <c r="L69" s="16">
        <v>7.0</v>
      </c>
      <c r="M69" s="16">
        <v>0.0</v>
      </c>
      <c r="N69" s="20">
        <v>42799.0</v>
      </c>
      <c r="O69" s="21">
        <v>0.6</v>
      </c>
      <c r="P69" s="17">
        <v>16.0</v>
      </c>
      <c r="Q69" s="17">
        <v>61.0</v>
      </c>
      <c r="R69" s="17">
        <v>13.81</v>
      </c>
      <c r="S69" s="17">
        <v>0.0</v>
      </c>
      <c r="T69" s="17">
        <v>53.0</v>
      </c>
      <c r="U69" s="17">
        <v>184.0</v>
      </c>
      <c r="V69" s="17">
        <v>42.0</v>
      </c>
      <c r="W69" s="17">
        <v>9.0</v>
      </c>
      <c r="X69" s="17">
        <v>0.0</v>
      </c>
    </row>
    <row r="70">
      <c r="A70" s="4" t="s">
        <v>239</v>
      </c>
      <c r="B70" s="4">
        <v>6900.0</v>
      </c>
      <c r="C70" s="18">
        <v>42737.0</v>
      </c>
      <c r="D70" s="19">
        <v>0.5</v>
      </c>
      <c r="E70" s="16">
        <v>5.0</v>
      </c>
      <c r="F70" s="16">
        <v>79.5</v>
      </c>
      <c r="G70" s="16">
        <v>15.1</v>
      </c>
      <c r="H70" s="16">
        <v>0.0</v>
      </c>
      <c r="I70" s="16">
        <v>18.0</v>
      </c>
      <c r="J70" s="16">
        <v>59.0</v>
      </c>
      <c r="K70" s="16">
        <v>10.0</v>
      </c>
      <c r="L70" s="16">
        <v>3.0</v>
      </c>
      <c r="M70" s="16">
        <v>0.0</v>
      </c>
      <c r="N70" s="20">
        <v>42801.0</v>
      </c>
      <c r="O70" s="21">
        <v>0.43</v>
      </c>
      <c r="P70" s="17">
        <v>17.0</v>
      </c>
      <c r="Q70" s="17">
        <v>82.1</v>
      </c>
      <c r="R70" s="17">
        <v>13.79</v>
      </c>
      <c r="S70" s="17">
        <v>1.0</v>
      </c>
      <c r="T70" s="17">
        <v>52.0</v>
      </c>
      <c r="U70" s="17">
        <v>201.0</v>
      </c>
      <c r="V70" s="17">
        <v>44.0</v>
      </c>
      <c r="W70" s="17">
        <v>8.0</v>
      </c>
      <c r="X70" s="17">
        <v>0.0</v>
      </c>
    </row>
    <row r="71">
      <c r="A71" s="4" t="s">
        <v>390</v>
      </c>
      <c r="B71" s="4">
        <v>7000.0</v>
      </c>
      <c r="C71" s="16" t="s">
        <v>374</v>
      </c>
      <c r="D71" s="19">
        <v>0.0</v>
      </c>
      <c r="E71" s="22"/>
      <c r="F71" s="16">
        <v>0.0</v>
      </c>
      <c r="G71" s="16">
        <v>0.0</v>
      </c>
      <c r="H71" s="22"/>
      <c r="I71" s="22"/>
      <c r="J71" s="22"/>
      <c r="K71" s="22"/>
      <c r="L71" s="22"/>
      <c r="M71" s="22"/>
      <c r="N71" s="20">
        <v>42860.0</v>
      </c>
      <c r="O71" s="21">
        <v>1.0</v>
      </c>
      <c r="P71" s="17">
        <v>19.0</v>
      </c>
      <c r="Q71" s="17">
        <v>56.6</v>
      </c>
      <c r="R71" s="17">
        <v>13.79</v>
      </c>
      <c r="S71" s="17">
        <v>0.0</v>
      </c>
      <c r="T71" s="17">
        <v>64.0</v>
      </c>
      <c r="U71" s="17">
        <v>212.0</v>
      </c>
      <c r="V71" s="17">
        <v>60.0</v>
      </c>
      <c r="W71" s="17">
        <v>6.0</v>
      </c>
      <c r="X71" s="17">
        <v>0.0</v>
      </c>
    </row>
    <row r="72">
      <c r="A72" s="4" t="s">
        <v>351</v>
      </c>
      <c r="B72" s="4">
        <v>6400.0</v>
      </c>
      <c r="C72" s="16" t="s">
        <v>384</v>
      </c>
      <c r="D72" s="19">
        <v>0.0</v>
      </c>
      <c r="E72" s="16">
        <v>2.0</v>
      </c>
      <c r="F72" s="16">
        <v>100.0</v>
      </c>
      <c r="G72" s="16">
        <v>15.0</v>
      </c>
      <c r="H72" s="16">
        <v>0.0</v>
      </c>
      <c r="I72" s="16">
        <v>8.0</v>
      </c>
      <c r="J72" s="16">
        <v>21.0</v>
      </c>
      <c r="K72" s="16">
        <v>5.0</v>
      </c>
      <c r="L72" s="16">
        <v>2.0</v>
      </c>
      <c r="M72" s="16">
        <v>0.0</v>
      </c>
      <c r="N72" s="20">
        <v>42831.0</v>
      </c>
      <c r="O72" s="21">
        <v>0.67</v>
      </c>
      <c r="P72" s="17">
        <v>20.0</v>
      </c>
      <c r="Q72" s="17">
        <v>58.8</v>
      </c>
      <c r="R72" s="17">
        <v>13.73</v>
      </c>
      <c r="S72" s="17">
        <v>1.0</v>
      </c>
      <c r="T72" s="17">
        <v>62.0</v>
      </c>
      <c r="U72" s="17">
        <v>233.0</v>
      </c>
      <c r="V72" s="17">
        <v>56.0</v>
      </c>
      <c r="W72" s="17">
        <v>8.0</v>
      </c>
      <c r="X72" s="17">
        <v>0.0</v>
      </c>
    </row>
    <row r="73">
      <c r="A73" s="4" t="s">
        <v>214</v>
      </c>
      <c r="B73" s="4">
        <v>7100.0</v>
      </c>
      <c r="C73" s="18">
        <v>42799.0</v>
      </c>
      <c r="D73" s="19">
        <v>0.6</v>
      </c>
      <c r="E73" s="16">
        <v>16.0</v>
      </c>
      <c r="F73" s="16">
        <v>53.0</v>
      </c>
      <c r="G73" s="16">
        <v>16.41</v>
      </c>
      <c r="H73" s="16">
        <v>1.0</v>
      </c>
      <c r="I73" s="16">
        <v>67.0</v>
      </c>
      <c r="J73" s="16">
        <v>167.0</v>
      </c>
      <c r="K73" s="16">
        <v>46.0</v>
      </c>
      <c r="L73" s="16">
        <v>7.0</v>
      </c>
      <c r="M73" s="16">
        <v>0.0</v>
      </c>
      <c r="N73" s="20">
        <v>42831.0</v>
      </c>
      <c r="O73" s="21">
        <v>0.67</v>
      </c>
      <c r="P73" s="17">
        <v>20.0</v>
      </c>
      <c r="Q73" s="17">
        <v>68.7</v>
      </c>
      <c r="R73" s="17">
        <v>13.7</v>
      </c>
      <c r="S73" s="17">
        <v>0.0</v>
      </c>
      <c r="T73" s="17">
        <v>66.0</v>
      </c>
      <c r="U73" s="17">
        <v>228.0</v>
      </c>
      <c r="V73" s="17">
        <v>56.0</v>
      </c>
      <c r="W73" s="17">
        <v>10.0</v>
      </c>
      <c r="X73" s="17">
        <v>0.0</v>
      </c>
    </row>
    <row r="74">
      <c r="A74" s="4" t="s">
        <v>39</v>
      </c>
      <c r="B74" s="4">
        <v>8500.0</v>
      </c>
      <c r="C74" s="18">
        <v>42736.0</v>
      </c>
      <c r="D74" s="19">
        <v>1.0</v>
      </c>
      <c r="E74" s="16">
        <v>4.0</v>
      </c>
      <c r="F74" s="16">
        <v>11.0</v>
      </c>
      <c r="G74" s="16">
        <v>20.63</v>
      </c>
      <c r="H74" s="16">
        <v>0.0</v>
      </c>
      <c r="I74" s="16">
        <v>23.0</v>
      </c>
      <c r="J74" s="16">
        <v>39.0</v>
      </c>
      <c r="K74" s="16">
        <v>8.0</v>
      </c>
      <c r="L74" s="16">
        <v>2.0</v>
      </c>
      <c r="M74" s="16">
        <v>0.0</v>
      </c>
      <c r="N74" s="20">
        <v>42829.0</v>
      </c>
      <c r="O74" s="21">
        <v>1.0</v>
      </c>
      <c r="P74" s="17">
        <v>16.0</v>
      </c>
      <c r="Q74" s="17">
        <v>32.0</v>
      </c>
      <c r="R74" s="17">
        <v>13.69</v>
      </c>
      <c r="S74" s="17">
        <v>0.0</v>
      </c>
      <c r="T74" s="17">
        <v>53.0</v>
      </c>
      <c r="U74" s="17">
        <v>180.0</v>
      </c>
      <c r="V74" s="17">
        <v>50.0</v>
      </c>
      <c r="W74" s="17">
        <v>5.0</v>
      </c>
      <c r="X74" s="17">
        <v>0.0</v>
      </c>
    </row>
    <row r="75">
      <c r="A75" s="4" t="s">
        <v>274</v>
      </c>
      <c r="B75" s="4">
        <v>6700.0</v>
      </c>
      <c r="C75" s="18">
        <v>42736.0</v>
      </c>
      <c r="D75" s="19">
        <v>1.0</v>
      </c>
      <c r="E75" s="16">
        <v>4.0</v>
      </c>
      <c r="F75" s="16">
        <v>52.0</v>
      </c>
      <c r="G75" s="16">
        <v>17.88</v>
      </c>
      <c r="H75" s="16">
        <v>1.0</v>
      </c>
      <c r="I75" s="16">
        <v>17.0</v>
      </c>
      <c r="J75" s="16">
        <v>40.0</v>
      </c>
      <c r="K75" s="16">
        <v>13.0</v>
      </c>
      <c r="L75" s="16">
        <v>1.0</v>
      </c>
      <c r="M75" s="16">
        <v>0.0</v>
      </c>
      <c r="N75" s="20">
        <v>42771.0</v>
      </c>
      <c r="O75" s="21">
        <v>0.4</v>
      </c>
      <c r="P75" s="17">
        <v>14.0</v>
      </c>
      <c r="Q75" s="17">
        <v>65.6</v>
      </c>
      <c r="R75" s="17">
        <v>13.68</v>
      </c>
      <c r="S75" s="17">
        <v>1.0</v>
      </c>
      <c r="T75" s="17">
        <v>43.0</v>
      </c>
      <c r="U75" s="17">
        <v>161.0</v>
      </c>
      <c r="V75" s="17">
        <v>42.0</v>
      </c>
      <c r="W75" s="17">
        <v>5.0</v>
      </c>
      <c r="X75" s="17">
        <v>0.0</v>
      </c>
    </row>
    <row r="76">
      <c r="A76" s="4" t="s">
        <v>375</v>
      </c>
      <c r="B76" s="4">
        <v>6400.0</v>
      </c>
      <c r="C76" s="18">
        <v>42736.0</v>
      </c>
      <c r="D76" s="19">
        <v>1.0</v>
      </c>
      <c r="E76" s="16">
        <v>4.0</v>
      </c>
      <c r="F76" s="16">
        <v>74.0</v>
      </c>
      <c r="G76" s="16">
        <v>14.75</v>
      </c>
      <c r="H76" s="16">
        <v>1.0</v>
      </c>
      <c r="I76" s="16">
        <v>14.0</v>
      </c>
      <c r="J76" s="16">
        <v>39.0</v>
      </c>
      <c r="K76" s="16">
        <v>15.0</v>
      </c>
      <c r="L76" s="16">
        <v>3.0</v>
      </c>
      <c r="M76" s="16">
        <v>0.0</v>
      </c>
      <c r="N76" s="20">
        <v>42771.0</v>
      </c>
      <c r="O76" s="21">
        <v>0.4</v>
      </c>
      <c r="P76" s="17">
        <v>13.0</v>
      </c>
      <c r="Q76" s="17">
        <v>64.8</v>
      </c>
      <c r="R76" s="17">
        <v>13.62</v>
      </c>
      <c r="S76" s="17">
        <v>1.0</v>
      </c>
      <c r="T76" s="17">
        <v>39.0</v>
      </c>
      <c r="U76" s="17">
        <v>151.0</v>
      </c>
      <c r="V76" s="17">
        <v>39.0</v>
      </c>
      <c r="W76" s="17">
        <v>4.0</v>
      </c>
      <c r="X76" s="17">
        <v>0.0</v>
      </c>
    </row>
    <row r="77">
      <c r="A77" s="4" t="s">
        <v>251</v>
      </c>
      <c r="B77" s="4">
        <v>6800.0</v>
      </c>
      <c r="C77" s="18">
        <v>42769.0</v>
      </c>
      <c r="D77" s="19">
        <v>0.67</v>
      </c>
      <c r="E77" s="16">
        <v>10.0</v>
      </c>
      <c r="F77" s="16">
        <v>48.3</v>
      </c>
      <c r="G77" s="16">
        <v>14.8</v>
      </c>
      <c r="H77" s="16">
        <v>0.0</v>
      </c>
      <c r="I77" s="16">
        <v>34.0</v>
      </c>
      <c r="J77" s="16">
        <v>120.0</v>
      </c>
      <c r="K77" s="16">
        <v>24.0</v>
      </c>
      <c r="L77" s="16">
        <v>2.0</v>
      </c>
      <c r="M77" s="16">
        <v>0.0</v>
      </c>
      <c r="N77" s="20">
        <v>42863.0</v>
      </c>
      <c r="O77" s="21">
        <v>0.63</v>
      </c>
      <c r="P77" s="17">
        <v>26.0</v>
      </c>
      <c r="Q77" s="17">
        <v>59.6</v>
      </c>
      <c r="R77" s="17">
        <v>13.54</v>
      </c>
      <c r="S77" s="17">
        <v>1.0</v>
      </c>
      <c r="T77" s="17">
        <v>71.0</v>
      </c>
      <c r="U77" s="17">
        <v>331.0</v>
      </c>
      <c r="V77" s="17">
        <v>61.0</v>
      </c>
      <c r="W77" s="17">
        <v>4.0</v>
      </c>
      <c r="X77" s="17">
        <v>0.0</v>
      </c>
    </row>
    <row r="78">
      <c r="A78" s="4" t="s">
        <v>322</v>
      </c>
      <c r="B78" s="4">
        <v>6800.0</v>
      </c>
      <c r="C78" s="16" t="s">
        <v>399</v>
      </c>
      <c r="D78" s="19">
        <v>0.0</v>
      </c>
      <c r="E78" s="16">
        <v>6.0</v>
      </c>
      <c r="F78" s="16">
        <v>100.0</v>
      </c>
      <c r="G78" s="16">
        <v>12.33</v>
      </c>
      <c r="H78" s="16">
        <v>1.0</v>
      </c>
      <c r="I78" s="16">
        <v>16.0</v>
      </c>
      <c r="J78" s="16">
        <v>66.0</v>
      </c>
      <c r="K78" s="16">
        <v>20.0</v>
      </c>
      <c r="L78" s="16">
        <v>5.0</v>
      </c>
      <c r="M78" s="16">
        <v>0.0</v>
      </c>
      <c r="N78" s="20">
        <v>42832.0</v>
      </c>
      <c r="O78" s="21">
        <v>0.57</v>
      </c>
      <c r="P78" s="17">
        <v>21.0</v>
      </c>
      <c r="Q78" s="17">
        <v>72.6</v>
      </c>
      <c r="R78" s="17">
        <v>13.52</v>
      </c>
      <c r="S78" s="17">
        <v>1.0</v>
      </c>
      <c r="T78" s="17">
        <v>71.0</v>
      </c>
      <c r="U78" s="17">
        <v>223.0</v>
      </c>
      <c r="V78" s="17">
        <v>69.0</v>
      </c>
      <c r="W78" s="17">
        <v>14.0</v>
      </c>
      <c r="X78" s="17">
        <v>0.0</v>
      </c>
    </row>
    <row r="79">
      <c r="A79" s="4" t="s">
        <v>133</v>
      </c>
      <c r="B79" s="4">
        <v>6300.0</v>
      </c>
      <c r="C79" s="18">
        <v>42738.0</v>
      </c>
      <c r="D79" s="19">
        <v>0.33</v>
      </c>
      <c r="E79" s="16">
        <v>8.0</v>
      </c>
      <c r="F79" s="16">
        <v>75.0</v>
      </c>
      <c r="G79" s="16">
        <v>14.94</v>
      </c>
      <c r="H79" s="16">
        <v>0.0</v>
      </c>
      <c r="I79" s="16">
        <v>35.0</v>
      </c>
      <c r="J79" s="16">
        <v>71.0</v>
      </c>
      <c r="K79" s="16">
        <v>34.0</v>
      </c>
      <c r="L79" s="16">
        <v>4.0</v>
      </c>
      <c r="M79" s="16">
        <v>0.0</v>
      </c>
      <c r="N79" s="20">
        <v>42924.0</v>
      </c>
      <c r="O79" s="21">
        <v>0.88</v>
      </c>
      <c r="P79" s="17">
        <v>29.0</v>
      </c>
      <c r="Q79" s="17">
        <v>62.4</v>
      </c>
      <c r="R79" s="17">
        <v>13.45</v>
      </c>
      <c r="S79" s="17">
        <v>3.0</v>
      </c>
      <c r="T79" s="17">
        <v>83.0</v>
      </c>
      <c r="U79" s="17">
        <v>341.0</v>
      </c>
      <c r="V79" s="17">
        <v>83.0</v>
      </c>
      <c r="W79" s="17">
        <v>12.0</v>
      </c>
      <c r="X79" s="17">
        <v>0.0</v>
      </c>
    </row>
    <row r="80">
      <c r="A80" s="4" t="s">
        <v>221</v>
      </c>
      <c r="B80" s="4">
        <v>6700.0</v>
      </c>
      <c r="C80" s="18">
        <v>42799.0</v>
      </c>
      <c r="D80" s="19">
        <v>0.6</v>
      </c>
      <c r="E80" s="16">
        <v>16.0</v>
      </c>
      <c r="F80" s="16">
        <v>69.0</v>
      </c>
      <c r="G80" s="16">
        <v>14.41</v>
      </c>
      <c r="H80" s="16">
        <v>2.0</v>
      </c>
      <c r="I80" s="16">
        <v>57.0</v>
      </c>
      <c r="J80" s="16">
        <v>165.0</v>
      </c>
      <c r="K80" s="16">
        <v>50.0</v>
      </c>
      <c r="L80" s="16">
        <v>14.0</v>
      </c>
      <c r="M80" s="16">
        <v>0.0</v>
      </c>
      <c r="N80" s="20">
        <v>42797.0</v>
      </c>
      <c r="O80" s="21">
        <v>1.0</v>
      </c>
      <c r="P80" s="17">
        <v>12.0</v>
      </c>
      <c r="Q80" s="17">
        <v>31.7</v>
      </c>
      <c r="R80" s="17">
        <v>13.42</v>
      </c>
      <c r="S80" s="17">
        <v>0.0</v>
      </c>
      <c r="T80" s="17">
        <v>36.0</v>
      </c>
      <c r="U80" s="17">
        <v>146.0</v>
      </c>
      <c r="V80" s="17">
        <v>28.0</v>
      </c>
      <c r="W80" s="17">
        <v>6.0</v>
      </c>
      <c r="X80" s="17">
        <v>0.0</v>
      </c>
    </row>
    <row r="81">
      <c r="A81" s="4" t="s">
        <v>263</v>
      </c>
      <c r="B81" s="4">
        <v>7200.0</v>
      </c>
      <c r="C81" s="18">
        <v>42738.0</v>
      </c>
      <c r="D81" s="19">
        <v>0.33</v>
      </c>
      <c r="E81" s="16">
        <v>8.0</v>
      </c>
      <c r="F81" s="16">
        <v>84.3</v>
      </c>
      <c r="G81" s="16">
        <v>12.5</v>
      </c>
      <c r="H81" s="16">
        <v>2.0</v>
      </c>
      <c r="I81" s="16">
        <v>19.0</v>
      </c>
      <c r="J81" s="16">
        <v>91.0</v>
      </c>
      <c r="K81" s="16">
        <v>27.0</v>
      </c>
      <c r="L81" s="16">
        <v>5.0</v>
      </c>
      <c r="M81" s="16">
        <v>0.0</v>
      </c>
      <c r="N81" s="20">
        <v>42799.0</v>
      </c>
      <c r="O81" s="21">
        <v>0.6</v>
      </c>
      <c r="P81" s="17">
        <v>16.0</v>
      </c>
      <c r="Q81" s="17">
        <v>64.8</v>
      </c>
      <c r="R81" s="17">
        <v>13.41</v>
      </c>
      <c r="S81" s="17">
        <v>0.0</v>
      </c>
      <c r="T81" s="17">
        <v>50.0</v>
      </c>
      <c r="U81" s="17">
        <v>185.0</v>
      </c>
      <c r="V81" s="17">
        <v>50.0</v>
      </c>
      <c r="W81" s="17">
        <v>3.0</v>
      </c>
      <c r="X81" s="17">
        <v>0.0</v>
      </c>
    </row>
    <row r="82">
      <c r="A82" s="4" t="s">
        <v>301</v>
      </c>
      <c r="B82" s="4">
        <v>7100.0</v>
      </c>
      <c r="C82" s="18">
        <v>42770.0</v>
      </c>
      <c r="D82" s="19">
        <v>0.5</v>
      </c>
      <c r="E82" s="16">
        <v>12.0</v>
      </c>
      <c r="F82" s="16">
        <v>82.5</v>
      </c>
      <c r="G82" s="16">
        <v>13.13</v>
      </c>
      <c r="H82" s="16">
        <v>1.0</v>
      </c>
      <c r="I82" s="16">
        <v>35.0</v>
      </c>
      <c r="J82" s="16">
        <v>137.0</v>
      </c>
      <c r="K82" s="16">
        <v>38.0</v>
      </c>
      <c r="L82" s="16">
        <v>5.0</v>
      </c>
      <c r="M82" s="16">
        <v>0.0</v>
      </c>
      <c r="N82" s="20">
        <v>42831.0</v>
      </c>
      <c r="O82" s="21">
        <v>0.67</v>
      </c>
      <c r="P82" s="17">
        <v>19.0</v>
      </c>
      <c r="Q82" s="17">
        <v>65.2</v>
      </c>
      <c r="R82" s="17">
        <v>13.39</v>
      </c>
      <c r="S82" s="17">
        <v>1.0</v>
      </c>
      <c r="T82" s="17">
        <v>61.0</v>
      </c>
      <c r="U82" s="17">
        <v>208.0</v>
      </c>
      <c r="V82" s="17">
        <v>63.0</v>
      </c>
      <c r="W82" s="17">
        <v>9.0</v>
      </c>
      <c r="X82" s="17">
        <v>0.0</v>
      </c>
    </row>
    <row r="83">
      <c r="A83" s="4" t="s">
        <v>262</v>
      </c>
      <c r="B83" s="4">
        <v>6600.0</v>
      </c>
      <c r="C83" s="18">
        <v>42768.0</v>
      </c>
      <c r="D83" s="19">
        <v>1.0</v>
      </c>
      <c r="E83" s="16">
        <v>8.0</v>
      </c>
      <c r="F83" s="16">
        <v>50.5</v>
      </c>
      <c r="G83" s="16">
        <v>17.81</v>
      </c>
      <c r="H83" s="16">
        <v>2.0</v>
      </c>
      <c r="I83" s="16">
        <v>35.0</v>
      </c>
      <c r="J83" s="16">
        <v>77.0</v>
      </c>
      <c r="K83" s="16">
        <v>26.0</v>
      </c>
      <c r="L83" s="16">
        <v>4.0</v>
      </c>
      <c r="M83" s="16">
        <v>0.0</v>
      </c>
      <c r="N83" s="20">
        <v>42771.0</v>
      </c>
      <c r="O83" s="21">
        <v>0.4</v>
      </c>
      <c r="P83" s="17">
        <v>14.0</v>
      </c>
      <c r="Q83" s="17">
        <v>71.0</v>
      </c>
      <c r="R83" s="17">
        <v>13.39</v>
      </c>
      <c r="S83" s="17">
        <v>0.0</v>
      </c>
      <c r="T83" s="17">
        <v>44.0</v>
      </c>
      <c r="U83" s="17">
        <v>162.0</v>
      </c>
      <c r="V83" s="17">
        <v>41.0</v>
      </c>
      <c r="W83" s="17">
        <v>5.0</v>
      </c>
      <c r="X83" s="17">
        <v>0.0</v>
      </c>
    </row>
    <row r="84">
      <c r="A84" s="4" t="s">
        <v>144</v>
      </c>
      <c r="B84" s="4">
        <v>7600.0</v>
      </c>
      <c r="C84" s="18">
        <v>42768.0</v>
      </c>
      <c r="D84" s="19">
        <v>1.0</v>
      </c>
      <c r="E84" s="16">
        <v>8.0</v>
      </c>
      <c r="F84" s="16">
        <v>34.0</v>
      </c>
      <c r="G84" s="16">
        <v>17.88</v>
      </c>
      <c r="H84" s="16">
        <v>2.0</v>
      </c>
      <c r="I84" s="16">
        <v>33.0</v>
      </c>
      <c r="J84" s="16">
        <v>83.0</v>
      </c>
      <c r="K84" s="16">
        <v>25.0</v>
      </c>
      <c r="L84" s="16">
        <v>1.0</v>
      </c>
      <c r="M84" s="16">
        <v>0.0</v>
      </c>
      <c r="N84" s="20">
        <v>42860.0</v>
      </c>
      <c r="O84" s="21">
        <v>1.0</v>
      </c>
      <c r="P84" s="17">
        <v>20.0</v>
      </c>
      <c r="Q84" s="17">
        <v>42.6</v>
      </c>
      <c r="R84" s="17">
        <v>13.35</v>
      </c>
      <c r="S84" s="17">
        <v>1.0</v>
      </c>
      <c r="T84" s="17">
        <v>61.0</v>
      </c>
      <c r="U84" s="17">
        <v>229.0</v>
      </c>
      <c r="V84" s="17">
        <v>61.0</v>
      </c>
      <c r="W84" s="17">
        <v>8.0</v>
      </c>
      <c r="X84" s="17">
        <v>0.0</v>
      </c>
    </row>
    <row r="85">
      <c r="A85" s="4" t="s">
        <v>316</v>
      </c>
      <c r="B85" s="4">
        <v>6400.0</v>
      </c>
      <c r="C85" s="18">
        <v>42739.0</v>
      </c>
      <c r="D85" s="19">
        <v>0.25</v>
      </c>
      <c r="E85" s="16">
        <v>10.0</v>
      </c>
      <c r="F85" s="16">
        <v>76.5</v>
      </c>
      <c r="G85" s="16">
        <v>14.2</v>
      </c>
      <c r="H85" s="16">
        <v>0.0</v>
      </c>
      <c r="I85" s="16">
        <v>39.0</v>
      </c>
      <c r="J85" s="16">
        <v>101.0</v>
      </c>
      <c r="K85" s="16">
        <v>29.0</v>
      </c>
      <c r="L85" s="16">
        <v>11.0</v>
      </c>
      <c r="M85" s="16">
        <v>0.0</v>
      </c>
      <c r="N85" s="20">
        <v>42742.0</v>
      </c>
      <c r="O85" s="21">
        <v>0.14</v>
      </c>
      <c r="P85" s="17">
        <v>15.0</v>
      </c>
      <c r="Q85" s="17">
        <v>95.1</v>
      </c>
      <c r="R85" s="17">
        <v>13.3</v>
      </c>
      <c r="S85" s="17">
        <v>1.0</v>
      </c>
      <c r="T85" s="17">
        <v>54.0</v>
      </c>
      <c r="U85" s="17">
        <v>144.0</v>
      </c>
      <c r="V85" s="17">
        <v>57.0</v>
      </c>
      <c r="W85" s="17">
        <v>14.0</v>
      </c>
      <c r="X85" s="17">
        <v>0.0</v>
      </c>
    </row>
    <row r="86">
      <c r="A86" s="4" t="s">
        <v>171</v>
      </c>
      <c r="B86" s="4">
        <v>7100.0</v>
      </c>
      <c r="C86" s="18">
        <v>42737.0</v>
      </c>
      <c r="D86" s="19">
        <v>0.5</v>
      </c>
      <c r="E86" s="16">
        <v>6.0</v>
      </c>
      <c r="F86" s="16">
        <v>70.0</v>
      </c>
      <c r="G86" s="16">
        <v>15.67</v>
      </c>
      <c r="H86" s="16">
        <v>0.0</v>
      </c>
      <c r="I86" s="16">
        <v>24.0</v>
      </c>
      <c r="J86" s="16">
        <v>65.0</v>
      </c>
      <c r="K86" s="16">
        <v>17.0</v>
      </c>
      <c r="L86" s="16">
        <v>2.0</v>
      </c>
      <c r="M86" s="16">
        <v>0.0</v>
      </c>
      <c r="N86" s="20">
        <v>42770.0</v>
      </c>
      <c r="O86" s="21">
        <v>0.5</v>
      </c>
      <c r="P86" s="17">
        <v>12.0</v>
      </c>
      <c r="Q86" s="17">
        <v>63.3</v>
      </c>
      <c r="R86" s="17">
        <v>13.29</v>
      </c>
      <c r="S86" s="17">
        <v>0.0</v>
      </c>
      <c r="T86" s="17">
        <v>39.0</v>
      </c>
      <c r="U86" s="17">
        <v>134.0</v>
      </c>
      <c r="V86" s="17">
        <v>37.0</v>
      </c>
      <c r="W86" s="17">
        <v>6.0</v>
      </c>
      <c r="X86" s="17">
        <v>0.0</v>
      </c>
    </row>
    <row r="87">
      <c r="A87" s="4" t="s">
        <v>90</v>
      </c>
      <c r="B87" s="4">
        <v>6700.0</v>
      </c>
      <c r="C87" s="18">
        <v>42860.0</v>
      </c>
      <c r="D87" s="19">
        <v>1.0</v>
      </c>
      <c r="E87" s="16">
        <v>20.0</v>
      </c>
      <c r="F87" s="16">
        <v>27.2</v>
      </c>
      <c r="G87" s="16">
        <v>16.28</v>
      </c>
      <c r="H87" s="16">
        <v>1.0</v>
      </c>
      <c r="I87" s="16">
        <v>79.0</v>
      </c>
      <c r="J87" s="16">
        <v>225.0</v>
      </c>
      <c r="K87" s="16">
        <v>46.0</v>
      </c>
      <c r="L87" s="16">
        <v>9.0</v>
      </c>
      <c r="M87" s="16">
        <v>0.0</v>
      </c>
      <c r="N87" s="20">
        <v>42830.0</v>
      </c>
      <c r="O87" s="21">
        <v>0.8</v>
      </c>
      <c r="P87" s="17">
        <v>18.0</v>
      </c>
      <c r="Q87" s="17">
        <v>49.4</v>
      </c>
      <c r="R87" s="17">
        <v>13.22</v>
      </c>
      <c r="S87" s="17">
        <v>0.0</v>
      </c>
      <c r="T87" s="17">
        <v>55.0</v>
      </c>
      <c r="U87" s="17">
        <v>212.0</v>
      </c>
      <c r="V87" s="17">
        <v>48.0</v>
      </c>
      <c r="W87" s="17">
        <v>9.0</v>
      </c>
      <c r="X87" s="17">
        <v>0.0</v>
      </c>
    </row>
    <row r="88">
      <c r="A88" s="4" t="s">
        <v>377</v>
      </c>
      <c r="B88" s="4">
        <v>7300.0</v>
      </c>
      <c r="C88" s="18">
        <v>42737.0</v>
      </c>
      <c r="D88" s="19">
        <v>0.5</v>
      </c>
      <c r="E88" s="16">
        <v>6.0</v>
      </c>
      <c r="F88" s="16">
        <v>76.0</v>
      </c>
      <c r="G88" s="16">
        <v>12.83</v>
      </c>
      <c r="H88" s="16">
        <v>0.0</v>
      </c>
      <c r="I88" s="16">
        <v>20.0</v>
      </c>
      <c r="J88" s="16">
        <v>62.0</v>
      </c>
      <c r="K88" s="16">
        <v>24.0</v>
      </c>
      <c r="L88" s="16">
        <v>2.0</v>
      </c>
      <c r="M88" s="16">
        <v>0.0</v>
      </c>
      <c r="N88" s="20">
        <v>42832.0</v>
      </c>
      <c r="O88" s="21">
        <v>0.57</v>
      </c>
      <c r="P88" s="17">
        <v>22.0</v>
      </c>
      <c r="Q88" s="17">
        <v>65.6</v>
      </c>
      <c r="R88" s="17">
        <v>13.18</v>
      </c>
      <c r="S88" s="17">
        <v>2.0</v>
      </c>
      <c r="T88" s="17">
        <v>62.0</v>
      </c>
      <c r="U88" s="17">
        <v>258.0</v>
      </c>
      <c r="V88" s="17">
        <v>66.0</v>
      </c>
      <c r="W88" s="17">
        <v>8.0</v>
      </c>
      <c r="X88" s="17">
        <v>0.0</v>
      </c>
    </row>
    <row r="89">
      <c r="A89" s="4" t="s">
        <v>54</v>
      </c>
      <c r="B89" s="4">
        <v>6400.0</v>
      </c>
      <c r="C89" s="18">
        <v>42736.0</v>
      </c>
      <c r="D89" s="19">
        <v>1.0</v>
      </c>
      <c r="E89" s="16">
        <v>4.0</v>
      </c>
      <c r="F89" s="16">
        <v>20.0</v>
      </c>
      <c r="G89" s="16">
        <v>19.0</v>
      </c>
      <c r="H89" s="16">
        <v>0.0</v>
      </c>
      <c r="I89" s="16">
        <v>20.0</v>
      </c>
      <c r="J89" s="16">
        <v>42.0</v>
      </c>
      <c r="K89" s="16">
        <v>10.0</v>
      </c>
      <c r="L89" s="16">
        <v>0.0</v>
      </c>
      <c r="M89" s="16">
        <v>0.0</v>
      </c>
      <c r="N89" s="20">
        <v>42798.0</v>
      </c>
      <c r="O89" s="21">
        <v>0.75</v>
      </c>
      <c r="P89" s="17">
        <v>14.0</v>
      </c>
      <c r="Q89" s="17">
        <v>57.0</v>
      </c>
      <c r="R89" s="17">
        <v>13.07</v>
      </c>
      <c r="S89" s="17">
        <v>2.0</v>
      </c>
      <c r="T89" s="17">
        <v>38.0</v>
      </c>
      <c r="U89" s="17">
        <v>163.0</v>
      </c>
      <c r="V89" s="17">
        <v>41.0</v>
      </c>
      <c r="W89" s="17">
        <v>8.0</v>
      </c>
      <c r="X89" s="17">
        <v>0.0</v>
      </c>
    </row>
    <row r="90">
      <c r="A90" s="4" t="s">
        <v>201</v>
      </c>
      <c r="B90" s="4">
        <v>7400.0</v>
      </c>
      <c r="C90" s="18">
        <v>42736.0</v>
      </c>
      <c r="D90" s="19">
        <v>1.0</v>
      </c>
      <c r="E90" s="16">
        <v>4.0</v>
      </c>
      <c r="F90" s="16">
        <v>38.0</v>
      </c>
      <c r="G90" s="16">
        <v>18.0</v>
      </c>
      <c r="H90" s="16">
        <v>0.0</v>
      </c>
      <c r="I90" s="16">
        <v>19.0</v>
      </c>
      <c r="J90" s="16">
        <v>42.0</v>
      </c>
      <c r="K90" s="16">
        <v>10.0</v>
      </c>
      <c r="L90" s="16">
        <v>1.0</v>
      </c>
      <c r="M90" s="16">
        <v>0.0</v>
      </c>
      <c r="N90" s="20">
        <v>42799.0</v>
      </c>
      <c r="O90" s="21">
        <v>0.6</v>
      </c>
      <c r="P90" s="17">
        <v>16.0</v>
      </c>
      <c r="Q90" s="17">
        <v>72.2</v>
      </c>
      <c r="R90" s="17">
        <v>13.03</v>
      </c>
      <c r="S90" s="17">
        <v>0.0</v>
      </c>
      <c r="T90" s="17">
        <v>51.0</v>
      </c>
      <c r="U90" s="17">
        <v>180.0</v>
      </c>
      <c r="V90" s="17">
        <v>45.0</v>
      </c>
      <c r="W90" s="17">
        <v>12.0</v>
      </c>
      <c r="X90" s="17">
        <v>0.0</v>
      </c>
    </row>
    <row r="91">
      <c r="A91" s="4" t="s">
        <v>139</v>
      </c>
      <c r="B91" s="4">
        <v>6600.0</v>
      </c>
      <c r="C91" s="18">
        <v>42830.0</v>
      </c>
      <c r="D91" s="19">
        <v>0.8</v>
      </c>
      <c r="E91" s="16">
        <v>18.0</v>
      </c>
      <c r="F91" s="16">
        <v>44.0</v>
      </c>
      <c r="G91" s="16">
        <v>16.03</v>
      </c>
      <c r="H91" s="16">
        <v>2.0</v>
      </c>
      <c r="I91" s="16">
        <v>69.0</v>
      </c>
      <c r="J91" s="16">
        <v>195.0</v>
      </c>
      <c r="K91" s="16">
        <v>52.0</v>
      </c>
      <c r="L91" s="16">
        <v>6.0</v>
      </c>
      <c r="M91" s="16">
        <v>0.0</v>
      </c>
      <c r="N91" s="20">
        <v>42740.0</v>
      </c>
      <c r="O91" s="21">
        <v>0.2</v>
      </c>
      <c r="P91" s="17">
        <v>12.0</v>
      </c>
      <c r="Q91" s="17">
        <v>92.8</v>
      </c>
      <c r="R91" s="17">
        <v>12.88</v>
      </c>
      <c r="S91" s="17">
        <v>0.0</v>
      </c>
      <c r="T91" s="17">
        <v>34.0</v>
      </c>
      <c r="U91" s="17">
        <v>145.0</v>
      </c>
      <c r="V91" s="17">
        <v>34.0</v>
      </c>
      <c r="W91" s="17">
        <v>3.0</v>
      </c>
      <c r="X91" s="17">
        <v>0.0</v>
      </c>
    </row>
    <row r="92">
      <c r="A92" s="4" t="s">
        <v>397</v>
      </c>
      <c r="B92" s="4">
        <v>6700.0</v>
      </c>
      <c r="C92" s="16" t="s">
        <v>374</v>
      </c>
      <c r="D92" s="19">
        <v>0.0</v>
      </c>
      <c r="E92" s="22"/>
      <c r="F92" s="16">
        <v>0.0</v>
      </c>
      <c r="G92" s="16">
        <v>0.0</v>
      </c>
      <c r="H92" s="22"/>
      <c r="I92" s="22"/>
      <c r="J92" s="22"/>
      <c r="K92" s="22"/>
      <c r="L92" s="22"/>
      <c r="M92" s="22"/>
      <c r="N92" s="20">
        <v>42800.0</v>
      </c>
      <c r="O92" s="21">
        <v>0.5</v>
      </c>
      <c r="P92" s="17">
        <v>18.0</v>
      </c>
      <c r="Q92" s="17">
        <v>61.7</v>
      </c>
      <c r="R92" s="17">
        <v>12.86</v>
      </c>
      <c r="S92" s="17">
        <v>1.0</v>
      </c>
      <c r="T92" s="17">
        <v>54.0</v>
      </c>
      <c r="U92" s="17">
        <v>201.0</v>
      </c>
      <c r="V92" s="17">
        <v>58.0</v>
      </c>
      <c r="W92" s="17">
        <v>10.0</v>
      </c>
      <c r="X92" s="17">
        <v>0.0</v>
      </c>
    </row>
    <row r="93">
      <c r="A93" s="4" t="s">
        <v>162</v>
      </c>
      <c r="B93" s="4">
        <v>6200.0</v>
      </c>
      <c r="C93" s="18">
        <v>42830.0</v>
      </c>
      <c r="D93" s="19">
        <v>0.8</v>
      </c>
      <c r="E93" s="16">
        <v>18.0</v>
      </c>
      <c r="F93" s="16">
        <v>40.2</v>
      </c>
      <c r="G93" s="16">
        <v>16.0</v>
      </c>
      <c r="H93" s="16">
        <v>2.0</v>
      </c>
      <c r="I93" s="16">
        <v>68.0</v>
      </c>
      <c r="J93" s="16">
        <v>198.0</v>
      </c>
      <c r="K93" s="16">
        <v>50.0</v>
      </c>
      <c r="L93" s="16">
        <v>6.0</v>
      </c>
      <c r="M93" s="16">
        <v>0.0</v>
      </c>
      <c r="N93" s="20">
        <v>42831.0</v>
      </c>
      <c r="O93" s="21">
        <v>0.67</v>
      </c>
      <c r="P93" s="17">
        <v>20.0</v>
      </c>
      <c r="Q93" s="17">
        <v>69.2</v>
      </c>
      <c r="R93" s="17">
        <v>12.7</v>
      </c>
      <c r="S93" s="17">
        <v>0.0</v>
      </c>
      <c r="T93" s="17">
        <v>58.0</v>
      </c>
      <c r="U93" s="17">
        <v>236.0</v>
      </c>
      <c r="V93" s="17">
        <v>56.0</v>
      </c>
      <c r="W93" s="17">
        <v>10.0</v>
      </c>
      <c r="X93" s="17">
        <v>0.0</v>
      </c>
    </row>
    <row r="94">
      <c r="A94" s="4" t="s">
        <v>101</v>
      </c>
      <c r="B94" s="4">
        <v>6200.0</v>
      </c>
      <c r="C94" s="18">
        <v>42770.0</v>
      </c>
      <c r="D94" s="19">
        <v>0.5</v>
      </c>
      <c r="E94" s="16">
        <v>12.0</v>
      </c>
      <c r="F94" s="16">
        <v>56.8</v>
      </c>
      <c r="G94" s="16">
        <v>14.67</v>
      </c>
      <c r="H94" s="16">
        <v>0.0</v>
      </c>
      <c r="I94" s="16">
        <v>44.0</v>
      </c>
      <c r="J94" s="16">
        <v>133.0</v>
      </c>
      <c r="K94" s="16">
        <v>33.0</v>
      </c>
      <c r="L94" s="16">
        <v>6.0</v>
      </c>
      <c r="M94" s="16">
        <v>0.0</v>
      </c>
      <c r="N94" s="20">
        <v>42739.0</v>
      </c>
      <c r="O94" s="21">
        <v>0.25</v>
      </c>
      <c r="P94" s="17">
        <v>10.0</v>
      </c>
      <c r="Q94" s="17">
        <v>79.0</v>
      </c>
      <c r="R94" s="17">
        <v>12.65</v>
      </c>
      <c r="S94" s="17">
        <v>1.0</v>
      </c>
      <c r="T94" s="17">
        <v>27.0</v>
      </c>
      <c r="U94" s="17">
        <v>117.0</v>
      </c>
      <c r="V94" s="17">
        <v>28.0</v>
      </c>
      <c r="W94" s="17">
        <v>7.0</v>
      </c>
      <c r="X94" s="17">
        <v>0.0</v>
      </c>
    </row>
    <row r="95">
      <c r="A95" s="4" t="s">
        <v>63</v>
      </c>
      <c r="B95" s="4">
        <v>7500.0</v>
      </c>
      <c r="C95" s="18">
        <v>42860.0</v>
      </c>
      <c r="D95" s="19">
        <v>1.0</v>
      </c>
      <c r="E95" s="16">
        <v>20.0</v>
      </c>
      <c r="F95" s="16">
        <v>22.0</v>
      </c>
      <c r="G95" s="16">
        <v>15.65</v>
      </c>
      <c r="H95" s="16">
        <v>1.0</v>
      </c>
      <c r="I95" s="16">
        <v>69.0</v>
      </c>
      <c r="J95" s="16">
        <v>245.0</v>
      </c>
      <c r="K95" s="16">
        <v>41.0</v>
      </c>
      <c r="L95" s="16">
        <v>4.0</v>
      </c>
      <c r="M95" s="16">
        <v>0.0</v>
      </c>
      <c r="N95" s="17" t="s">
        <v>404</v>
      </c>
      <c r="O95" s="21">
        <v>0.0</v>
      </c>
      <c r="P95" s="17">
        <v>8.0</v>
      </c>
      <c r="Q95" s="17">
        <v>100.0</v>
      </c>
      <c r="R95" s="17">
        <v>12.56</v>
      </c>
      <c r="S95" s="17">
        <v>1.0</v>
      </c>
      <c r="T95" s="17">
        <v>21.0</v>
      </c>
      <c r="U95" s="17">
        <v>92.0</v>
      </c>
      <c r="V95" s="17">
        <v>27.0</v>
      </c>
      <c r="W95" s="17">
        <v>3.0</v>
      </c>
      <c r="X95" s="17">
        <v>0.0</v>
      </c>
    </row>
    <row r="96">
      <c r="A96" s="4" t="s">
        <v>244</v>
      </c>
      <c r="B96" s="4">
        <v>6900.0</v>
      </c>
      <c r="C96" s="18">
        <v>42736.0</v>
      </c>
      <c r="D96" s="19">
        <v>1.0</v>
      </c>
      <c r="E96" s="16">
        <v>4.0</v>
      </c>
      <c r="F96" s="16">
        <v>71.0</v>
      </c>
      <c r="G96" s="16">
        <v>10.75</v>
      </c>
      <c r="H96" s="16">
        <v>0.0</v>
      </c>
      <c r="I96" s="16">
        <v>13.0</v>
      </c>
      <c r="J96" s="16">
        <v>34.0</v>
      </c>
      <c r="K96" s="16">
        <v>24.0</v>
      </c>
      <c r="L96" s="16">
        <v>1.0</v>
      </c>
      <c r="M96" s="16">
        <v>0.0</v>
      </c>
      <c r="N96" s="20">
        <v>42799.0</v>
      </c>
      <c r="O96" s="21">
        <v>0.6</v>
      </c>
      <c r="P96" s="17">
        <v>16.0</v>
      </c>
      <c r="Q96" s="17">
        <v>65.8</v>
      </c>
      <c r="R96" s="17">
        <v>12.56</v>
      </c>
      <c r="S96" s="17">
        <v>0.0</v>
      </c>
      <c r="T96" s="17">
        <v>49.0</v>
      </c>
      <c r="U96" s="17">
        <v>175.0</v>
      </c>
      <c r="V96" s="17">
        <v>61.0</v>
      </c>
      <c r="W96" s="17">
        <v>3.0</v>
      </c>
      <c r="X96" s="17">
        <v>0.0</v>
      </c>
    </row>
    <row r="97">
      <c r="A97" s="4" t="s">
        <v>261</v>
      </c>
      <c r="B97" s="4">
        <v>6400.0</v>
      </c>
      <c r="C97" s="18">
        <v>42799.0</v>
      </c>
      <c r="D97" s="19">
        <v>0.6</v>
      </c>
      <c r="E97" s="16">
        <v>16.0</v>
      </c>
      <c r="F97" s="16">
        <v>65.4</v>
      </c>
      <c r="G97" s="16">
        <v>13.94</v>
      </c>
      <c r="H97" s="16">
        <v>5.0</v>
      </c>
      <c r="I97" s="16">
        <v>41.0</v>
      </c>
      <c r="J97" s="16">
        <v>184.0</v>
      </c>
      <c r="K97" s="16">
        <v>52.0</v>
      </c>
      <c r="L97" s="16">
        <v>6.0</v>
      </c>
      <c r="M97" s="16">
        <v>0.0</v>
      </c>
      <c r="N97" s="20">
        <v>42741.0</v>
      </c>
      <c r="O97" s="21">
        <v>0.17</v>
      </c>
      <c r="P97" s="17">
        <v>14.0</v>
      </c>
      <c r="Q97" s="17">
        <v>86.0</v>
      </c>
      <c r="R97" s="17">
        <v>12.54</v>
      </c>
      <c r="S97" s="17">
        <v>0.0</v>
      </c>
      <c r="T97" s="17">
        <v>39.0</v>
      </c>
      <c r="U97" s="17">
        <v>166.0</v>
      </c>
      <c r="V97" s="17">
        <v>45.0</v>
      </c>
      <c r="W97" s="17">
        <v>2.0</v>
      </c>
      <c r="X97" s="17">
        <v>0.0</v>
      </c>
    </row>
    <row r="98">
      <c r="A98" s="4" t="s">
        <v>256</v>
      </c>
      <c r="B98" s="4">
        <v>6600.0</v>
      </c>
      <c r="C98" s="18">
        <v>42798.0</v>
      </c>
      <c r="D98" s="19">
        <v>0.75</v>
      </c>
      <c r="E98" s="16">
        <v>14.0</v>
      </c>
      <c r="F98" s="16">
        <v>40.8</v>
      </c>
      <c r="G98" s="16">
        <v>14.68</v>
      </c>
      <c r="H98" s="16">
        <v>1.0</v>
      </c>
      <c r="I98" s="16">
        <v>48.0</v>
      </c>
      <c r="J98" s="16">
        <v>159.0</v>
      </c>
      <c r="K98" s="16">
        <v>36.0</v>
      </c>
      <c r="L98" s="16">
        <v>8.0</v>
      </c>
      <c r="M98" s="16">
        <v>0.0</v>
      </c>
      <c r="N98" s="20">
        <v>42773.0</v>
      </c>
      <c r="O98" s="21">
        <v>0.29</v>
      </c>
      <c r="P98" s="17">
        <v>18.0</v>
      </c>
      <c r="Q98" s="17">
        <v>88.9</v>
      </c>
      <c r="R98" s="17">
        <v>12.53</v>
      </c>
      <c r="S98" s="17">
        <v>0.0</v>
      </c>
      <c r="T98" s="17">
        <v>48.0</v>
      </c>
      <c r="U98" s="17">
        <v>224.0</v>
      </c>
      <c r="V98" s="17">
        <v>43.0</v>
      </c>
      <c r="W98" s="17">
        <v>9.0</v>
      </c>
      <c r="X98" s="17">
        <v>0.0</v>
      </c>
    </row>
    <row r="99">
      <c r="A99" s="4" t="s">
        <v>342</v>
      </c>
      <c r="B99" s="4">
        <v>7100.0</v>
      </c>
      <c r="C99" s="18">
        <v>42771.0</v>
      </c>
      <c r="D99" s="19">
        <v>0.4</v>
      </c>
      <c r="E99" s="16">
        <v>14.0</v>
      </c>
      <c r="F99" s="16">
        <v>73.2</v>
      </c>
      <c r="G99" s="16">
        <v>14.86</v>
      </c>
      <c r="H99" s="16">
        <v>1.0</v>
      </c>
      <c r="I99" s="16">
        <v>53.0</v>
      </c>
      <c r="J99" s="16">
        <v>142.0</v>
      </c>
      <c r="K99" s="16">
        <v>52.0</v>
      </c>
      <c r="L99" s="16">
        <v>4.0</v>
      </c>
      <c r="M99" s="16">
        <v>0.0</v>
      </c>
      <c r="N99" s="20">
        <v>42738.0</v>
      </c>
      <c r="O99" s="21">
        <v>0.33</v>
      </c>
      <c r="P99" s="17">
        <v>7.0</v>
      </c>
      <c r="Q99" s="17">
        <v>90.3</v>
      </c>
      <c r="R99" s="17">
        <v>12.5</v>
      </c>
      <c r="S99" s="17">
        <v>0.0</v>
      </c>
      <c r="T99" s="17">
        <v>22.0</v>
      </c>
      <c r="U99" s="17">
        <v>77.0</v>
      </c>
      <c r="V99" s="17">
        <v>20.0</v>
      </c>
      <c r="W99" s="17">
        <v>7.0</v>
      </c>
      <c r="X99" s="17">
        <v>0.0</v>
      </c>
    </row>
    <row r="100">
      <c r="A100" s="4" t="s">
        <v>210</v>
      </c>
      <c r="B100" s="4">
        <v>7300.0</v>
      </c>
      <c r="C100" s="18">
        <v>42799.0</v>
      </c>
      <c r="D100" s="19">
        <v>0.6</v>
      </c>
      <c r="E100" s="16">
        <v>16.0</v>
      </c>
      <c r="F100" s="16">
        <v>54.0</v>
      </c>
      <c r="G100" s="16">
        <v>16.66</v>
      </c>
      <c r="H100" s="16">
        <v>3.0</v>
      </c>
      <c r="I100" s="16">
        <v>60.0</v>
      </c>
      <c r="J100" s="16">
        <v>178.0</v>
      </c>
      <c r="K100" s="16">
        <v>41.0</v>
      </c>
      <c r="L100" s="16">
        <v>6.0</v>
      </c>
      <c r="M100" s="16">
        <v>0.0</v>
      </c>
      <c r="N100" s="20">
        <v>42861.0</v>
      </c>
      <c r="O100" s="21">
        <v>0.83</v>
      </c>
      <c r="P100" s="17">
        <v>22.0</v>
      </c>
      <c r="Q100" s="17">
        <v>59.3</v>
      </c>
      <c r="R100" s="17">
        <v>12.5</v>
      </c>
      <c r="S100" s="17">
        <v>2.0</v>
      </c>
      <c r="T100" s="17">
        <v>61.0</v>
      </c>
      <c r="U100" s="17">
        <v>246.0</v>
      </c>
      <c r="V100" s="17">
        <v>80.0</v>
      </c>
      <c r="W100" s="17">
        <v>7.0</v>
      </c>
      <c r="X100" s="17">
        <v>0.0</v>
      </c>
    </row>
    <row r="101">
      <c r="A101" s="4" t="s">
        <v>312</v>
      </c>
      <c r="B101" s="4">
        <v>7200.0</v>
      </c>
      <c r="C101" s="18">
        <v>42738.0</v>
      </c>
      <c r="D101" s="19">
        <v>0.33</v>
      </c>
      <c r="E101" s="16">
        <v>7.0</v>
      </c>
      <c r="F101" s="16">
        <v>79.7</v>
      </c>
      <c r="G101" s="16">
        <v>13.36</v>
      </c>
      <c r="H101" s="16">
        <v>1.0</v>
      </c>
      <c r="I101" s="16">
        <v>21.0</v>
      </c>
      <c r="J101" s="16">
        <v>78.0</v>
      </c>
      <c r="K101" s="16">
        <v>19.0</v>
      </c>
      <c r="L101" s="16">
        <v>7.0</v>
      </c>
      <c r="M101" s="16">
        <v>0.0</v>
      </c>
      <c r="N101" s="20">
        <v>42772.0</v>
      </c>
      <c r="O101" s="21">
        <v>0.33</v>
      </c>
      <c r="P101" s="17">
        <v>16.0</v>
      </c>
      <c r="Q101" s="17">
        <v>81.3</v>
      </c>
      <c r="R101" s="17">
        <v>12.44</v>
      </c>
      <c r="S101" s="17">
        <v>1.0</v>
      </c>
      <c r="T101" s="17">
        <v>44.0</v>
      </c>
      <c r="U101" s="17">
        <v>185.0</v>
      </c>
      <c r="V101" s="17">
        <v>49.0</v>
      </c>
      <c r="W101" s="17">
        <v>9.0</v>
      </c>
      <c r="X101" s="17">
        <v>0.0</v>
      </c>
    </row>
    <row r="102">
      <c r="A102" s="4" t="s">
        <v>253</v>
      </c>
      <c r="B102" s="4">
        <v>6200.0</v>
      </c>
      <c r="C102" s="18">
        <v>42768.0</v>
      </c>
      <c r="D102" s="19">
        <v>1.0</v>
      </c>
      <c r="E102" s="16">
        <v>8.0</v>
      </c>
      <c r="F102" s="16">
        <v>53.5</v>
      </c>
      <c r="G102" s="16">
        <v>13.88</v>
      </c>
      <c r="H102" s="16">
        <v>1.0</v>
      </c>
      <c r="I102" s="16">
        <v>24.0</v>
      </c>
      <c r="J102" s="16">
        <v>91.0</v>
      </c>
      <c r="K102" s="16">
        <v>27.0</v>
      </c>
      <c r="L102" s="16">
        <v>1.0</v>
      </c>
      <c r="M102" s="16">
        <v>0.0</v>
      </c>
      <c r="N102" s="20">
        <v>42799.0</v>
      </c>
      <c r="O102" s="21">
        <v>0.6</v>
      </c>
      <c r="P102" s="17">
        <v>16.0</v>
      </c>
      <c r="Q102" s="17">
        <v>66.6</v>
      </c>
      <c r="R102" s="17">
        <v>12.41</v>
      </c>
      <c r="S102" s="17">
        <v>1.0</v>
      </c>
      <c r="T102" s="17">
        <v>43.0</v>
      </c>
      <c r="U102" s="17">
        <v>186.0</v>
      </c>
      <c r="V102" s="17">
        <v>53.0</v>
      </c>
      <c r="W102" s="17">
        <v>5.0</v>
      </c>
      <c r="X102" s="17">
        <v>0.0</v>
      </c>
    </row>
    <row r="103">
      <c r="A103" s="4" t="s">
        <v>172</v>
      </c>
      <c r="B103" s="4">
        <v>7200.0</v>
      </c>
      <c r="C103" s="18">
        <v>42799.0</v>
      </c>
      <c r="D103" s="19">
        <v>0.6</v>
      </c>
      <c r="E103" s="16">
        <v>16.0</v>
      </c>
      <c r="F103" s="16">
        <v>55.4</v>
      </c>
      <c r="G103" s="16">
        <v>15.06</v>
      </c>
      <c r="H103" s="16">
        <v>2.0</v>
      </c>
      <c r="I103" s="16">
        <v>53.0</v>
      </c>
      <c r="J103" s="16">
        <v>188.0</v>
      </c>
      <c r="K103" s="16">
        <v>34.0</v>
      </c>
      <c r="L103" s="16">
        <v>11.0</v>
      </c>
      <c r="M103" s="16">
        <v>0.0</v>
      </c>
      <c r="N103" s="20">
        <v>42769.0</v>
      </c>
      <c r="O103" s="21">
        <v>0.67</v>
      </c>
      <c r="P103" s="17">
        <v>9.0</v>
      </c>
      <c r="Q103" s="17">
        <v>71.7</v>
      </c>
      <c r="R103" s="17">
        <v>12.33</v>
      </c>
      <c r="S103" s="17">
        <v>0.0</v>
      </c>
      <c r="T103" s="17">
        <v>28.0</v>
      </c>
      <c r="U103" s="17">
        <v>98.0</v>
      </c>
      <c r="V103" s="17">
        <v>28.0</v>
      </c>
      <c r="W103" s="17">
        <v>8.0</v>
      </c>
      <c r="X103" s="17">
        <v>0.0</v>
      </c>
    </row>
    <row r="104">
      <c r="A104" s="4" t="s">
        <v>280</v>
      </c>
      <c r="B104" s="4">
        <v>7200.0</v>
      </c>
      <c r="C104" s="18">
        <v>42798.0</v>
      </c>
      <c r="D104" s="19">
        <v>0.75</v>
      </c>
      <c r="E104" s="16">
        <v>14.0</v>
      </c>
      <c r="F104" s="16">
        <v>55.8</v>
      </c>
      <c r="G104" s="16">
        <v>14.61</v>
      </c>
      <c r="H104" s="16">
        <v>2.0</v>
      </c>
      <c r="I104" s="16">
        <v>48.0</v>
      </c>
      <c r="J104" s="16">
        <v>149.0</v>
      </c>
      <c r="K104" s="16">
        <v>46.0</v>
      </c>
      <c r="L104" s="16">
        <v>7.0</v>
      </c>
      <c r="M104" s="16">
        <v>0.0</v>
      </c>
      <c r="N104" s="20">
        <v>42741.0</v>
      </c>
      <c r="O104" s="21">
        <v>0.17</v>
      </c>
      <c r="P104" s="17">
        <v>14.0</v>
      </c>
      <c r="Q104" s="17">
        <v>95.3</v>
      </c>
      <c r="R104" s="17">
        <v>12.32</v>
      </c>
      <c r="S104" s="17">
        <v>1.0</v>
      </c>
      <c r="T104" s="17">
        <v>39.0</v>
      </c>
      <c r="U104" s="17">
        <v>161.0</v>
      </c>
      <c r="V104" s="17">
        <v>36.0</v>
      </c>
      <c r="W104" s="17">
        <v>15.0</v>
      </c>
      <c r="X104" s="17">
        <v>0.0</v>
      </c>
    </row>
    <row r="105">
      <c r="A105" s="4" t="s">
        <v>266</v>
      </c>
      <c r="B105" s="4">
        <v>7300.0</v>
      </c>
      <c r="C105" s="16" t="s">
        <v>374</v>
      </c>
      <c r="D105" s="19">
        <v>0.0</v>
      </c>
      <c r="E105" s="22"/>
      <c r="F105" s="16">
        <v>0.0</v>
      </c>
      <c r="G105" s="16">
        <v>0.0</v>
      </c>
      <c r="H105" s="22"/>
      <c r="I105" s="22"/>
      <c r="J105" s="22"/>
      <c r="K105" s="22"/>
      <c r="L105" s="22"/>
      <c r="M105" s="22"/>
      <c r="N105" s="17" t="s">
        <v>384</v>
      </c>
      <c r="O105" s="21">
        <v>0.0</v>
      </c>
      <c r="P105" s="17">
        <v>2.0</v>
      </c>
      <c r="Q105" s="17">
        <v>100.0</v>
      </c>
      <c r="R105" s="17">
        <v>12.25</v>
      </c>
      <c r="S105" s="17">
        <v>0.0</v>
      </c>
      <c r="T105" s="17">
        <v>6.0</v>
      </c>
      <c r="U105" s="17">
        <v>22.0</v>
      </c>
      <c r="V105" s="17">
        <v>7.0</v>
      </c>
      <c r="W105" s="17">
        <v>1.0</v>
      </c>
      <c r="X105" s="17">
        <v>0.0</v>
      </c>
    </row>
    <row r="106">
      <c r="A106" s="4" t="s">
        <v>147</v>
      </c>
      <c r="B106" s="4">
        <v>6300.0</v>
      </c>
      <c r="C106" s="18">
        <v>42769.0</v>
      </c>
      <c r="D106" s="19">
        <v>0.67</v>
      </c>
      <c r="E106" s="16">
        <v>10.0</v>
      </c>
      <c r="F106" s="16">
        <v>60.7</v>
      </c>
      <c r="G106" s="16">
        <v>16.8</v>
      </c>
      <c r="H106" s="16">
        <v>3.0</v>
      </c>
      <c r="I106" s="16">
        <v>36.0</v>
      </c>
      <c r="J106" s="16">
        <v>108.0</v>
      </c>
      <c r="K106" s="16">
        <v>30.0</v>
      </c>
      <c r="L106" s="16">
        <v>3.0</v>
      </c>
      <c r="M106" s="16">
        <v>0.0</v>
      </c>
      <c r="N106" s="20">
        <v>42739.0</v>
      </c>
      <c r="O106" s="21">
        <v>0.25</v>
      </c>
      <c r="P106" s="17">
        <v>10.0</v>
      </c>
      <c r="Q106" s="17">
        <v>77.8</v>
      </c>
      <c r="R106" s="17">
        <v>12.25</v>
      </c>
      <c r="S106" s="17">
        <v>0.0</v>
      </c>
      <c r="T106" s="17">
        <v>25.0</v>
      </c>
      <c r="U106" s="17">
        <v>127.0</v>
      </c>
      <c r="V106" s="17">
        <v>24.0</v>
      </c>
      <c r="W106" s="17">
        <v>4.0</v>
      </c>
      <c r="X106" s="17">
        <v>0.0</v>
      </c>
    </row>
    <row r="107">
      <c r="A107" s="4" t="s">
        <v>220</v>
      </c>
      <c r="B107" s="4">
        <v>7700.0</v>
      </c>
      <c r="C107" s="18">
        <v>42771.0</v>
      </c>
      <c r="D107" s="19">
        <v>0.4</v>
      </c>
      <c r="E107" s="16">
        <v>14.0</v>
      </c>
      <c r="F107" s="16">
        <v>65.2</v>
      </c>
      <c r="G107" s="16">
        <v>17.07</v>
      </c>
      <c r="H107" s="16">
        <v>2.0</v>
      </c>
      <c r="I107" s="16">
        <v>60.0</v>
      </c>
      <c r="J107" s="16">
        <v>144.0</v>
      </c>
      <c r="K107" s="16">
        <v>34.0</v>
      </c>
      <c r="L107" s="16">
        <v>12.0</v>
      </c>
      <c r="M107" s="16">
        <v>0.0</v>
      </c>
      <c r="N107" s="20">
        <v>42830.0</v>
      </c>
      <c r="O107" s="21">
        <v>0.8</v>
      </c>
      <c r="P107" s="17">
        <v>17.0</v>
      </c>
      <c r="Q107" s="17">
        <v>58.4</v>
      </c>
      <c r="R107" s="17">
        <v>12.24</v>
      </c>
      <c r="S107" s="17">
        <v>1.0</v>
      </c>
      <c r="T107" s="17">
        <v>42.0</v>
      </c>
      <c r="U107" s="17">
        <v>208.0</v>
      </c>
      <c r="V107" s="17">
        <v>50.0</v>
      </c>
      <c r="W107" s="17">
        <v>5.0</v>
      </c>
      <c r="X107" s="17">
        <v>0.0</v>
      </c>
    </row>
    <row r="108">
      <c r="A108" s="4" t="s">
        <v>333</v>
      </c>
      <c r="B108" s="4">
        <v>6400.0</v>
      </c>
      <c r="C108" s="18">
        <v>42736.0</v>
      </c>
      <c r="D108" s="19">
        <v>1.0</v>
      </c>
      <c r="E108" s="16">
        <v>4.0</v>
      </c>
      <c r="F108" s="16">
        <v>61.0</v>
      </c>
      <c r="G108" s="16">
        <v>16.75</v>
      </c>
      <c r="H108" s="16">
        <v>1.0</v>
      </c>
      <c r="I108" s="16">
        <v>15.0</v>
      </c>
      <c r="J108" s="16">
        <v>43.0</v>
      </c>
      <c r="K108" s="16">
        <v>11.0</v>
      </c>
      <c r="L108" s="16">
        <v>2.0</v>
      </c>
      <c r="M108" s="16">
        <v>0.0</v>
      </c>
      <c r="N108" s="20">
        <v>42771.0</v>
      </c>
      <c r="O108" s="21">
        <v>0.4</v>
      </c>
      <c r="P108" s="17">
        <v>14.0</v>
      </c>
      <c r="Q108" s="17">
        <v>83.2</v>
      </c>
      <c r="R108" s="17">
        <v>12.14</v>
      </c>
      <c r="S108" s="17">
        <v>0.0</v>
      </c>
      <c r="T108" s="17">
        <v>42.0</v>
      </c>
      <c r="U108" s="17">
        <v>155.0</v>
      </c>
      <c r="V108" s="17">
        <v>43.0</v>
      </c>
      <c r="W108" s="17">
        <v>12.0</v>
      </c>
      <c r="X108" s="17">
        <v>0.0</v>
      </c>
    </row>
    <row r="109">
      <c r="A109" s="4" t="s">
        <v>367</v>
      </c>
      <c r="B109" s="4">
        <v>6400.0</v>
      </c>
      <c r="C109" s="18">
        <v>42737.0</v>
      </c>
      <c r="D109" s="19">
        <v>0.5</v>
      </c>
      <c r="E109" s="16">
        <v>6.0</v>
      </c>
      <c r="F109" s="16">
        <v>70.0</v>
      </c>
      <c r="G109" s="16">
        <v>17.42</v>
      </c>
      <c r="H109" s="16">
        <v>0.0</v>
      </c>
      <c r="I109" s="16">
        <v>30.0</v>
      </c>
      <c r="J109" s="16">
        <v>55.0</v>
      </c>
      <c r="K109" s="16">
        <v>20.0</v>
      </c>
      <c r="L109" s="16">
        <v>3.0</v>
      </c>
      <c r="M109" s="16">
        <v>0.0</v>
      </c>
      <c r="N109" s="20">
        <v>42739.0</v>
      </c>
      <c r="O109" s="21">
        <v>0.25</v>
      </c>
      <c r="P109" s="17">
        <v>10.0</v>
      </c>
      <c r="Q109" s="17">
        <v>81.8</v>
      </c>
      <c r="R109" s="17">
        <v>12.0</v>
      </c>
      <c r="S109" s="17">
        <v>0.0</v>
      </c>
      <c r="T109" s="17">
        <v>30.0</v>
      </c>
      <c r="U109" s="17">
        <v>108.0</v>
      </c>
      <c r="V109" s="17">
        <v>36.0</v>
      </c>
      <c r="W109" s="17">
        <v>6.0</v>
      </c>
      <c r="X109" s="17">
        <v>0.0</v>
      </c>
    </row>
    <row r="110">
      <c r="A110" s="4" t="s">
        <v>388</v>
      </c>
      <c r="B110" s="4">
        <v>6500.0</v>
      </c>
      <c r="C110" s="16" t="s">
        <v>384</v>
      </c>
      <c r="D110" s="19">
        <v>0.0</v>
      </c>
      <c r="E110" s="16">
        <v>2.0</v>
      </c>
      <c r="F110" s="16">
        <v>100.0</v>
      </c>
      <c r="G110" s="16">
        <v>10.75</v>
      </c>
      <c r="H110" s="16">
        <v>0.0</v>
      </c>
      <c r="I110" s="16">
        <v>6.0</v>
      </c>
      <c r="J110" s="16">
        <v>19.0</v>
      </c>
      <c r="K110" s="16">
        <v>10.0</v>
      </c>
      <c r="L110" s="16">
        <v>1.0</v>
      </c>
      <c r="M110" s="16">
        <v>0.0</v>
      </c>
      <c r="N110" s="20">
        <v>42740.0</v>
      </c>
      <c r="O110" s="21">
        <v>0.2</v>
      </c>
      <c r="P110" s="17">
        <v>12.0</v>
      </c>
      <c r="Q110" s="17">
        <v>83.6</v>
      </c>
      <c r="R110" s="17">
        <v>11.83</v>
      </c>
      <c r="S110" s="17">
        <v>0.0</v>
      </c>
      <c r="T110" s="17">
        <v>33.0</v>
      </c>
      <c r="U110" s="17">
        <v>137.0</v>
      </c>
      <c r="V110" s="17">
        <v>41.0</v>
      </c>
      <c r="W110" s="17">
        <v>5.0</v>
      </c>
      <c r="X110" s="17">
        <v>0.0</v>
      </c>
    </row>
    <row r="111">
      <c r="A111" s="4" t="s">
        <v>257</v>
      </c>
      <c r="B111" s="4">
        <v>6900.0</v>
      </c>
      <c r="C111" s="18">
        <v>42799.0</v>
      </c>
      <c r="D111" s="19">
        <v>0.6</v>
      </c>
      <c r="E111" s="16">
        <v>16.0</v>
      </c>
      <c r="F111" s="16">
        <v>46.0</v>
      </c>
      <c r="G111" s="16">
        <v>16.5</v>
      </c>
      <c r="H111" s="16">
        <v>2.0</v>
      </c>
      <c r="I111" s="16">
        <v>60.0</v>
      </c>
      <c r="J111" s="16">
        <v>182.0</v>
      </c>
      <c r="K111" s="16">
        <v>42.0</v>
      </c>
      <c r="L111" s="16">
        <v>2.0</v>
      </c>
      <c r="M111" s="16">
        <v>0.0</v>
      </c>
      <c r="N111" s="20">
        <v>42771.0</v>
      </c>
      <c r="O111" s="21">
        <v>0.4</v>
      </c>
      <c r="P111" s="17">
        <v>14.0</v>
      </c>
      <c r="Q111" s="17">
        <v>69.6</v>
      </c>
      <c r="R111" s="17">
        <v>11.5</v>
      </c>
      <c r="S111" s="17">
        <v>0.0</v>
      </c>
      <c r="T111" s="17">
        <v>34.0</v>
      </c>
      <c r="U111" s="17">
        <v>169.0</v>
      </c>
      <c r="V111" s="17">
        <v>47.0</v>
      </c>
      <c r="W111" s="17">
        <v>2.0</v>
      </c>
      <c r="X111" s="17">
        <v>0.0</v>
      </c>
    </row>
    <row r="112">
      <c r="A112" s="4" t="s">
        <v>389</v>
      </c>
      <c r="B112" s="4">
        <v>6200.0</v>
      </c>
      <c r="C112" s="16" t="s">
        <v>374</v>
      </c>
      <c r="D112" s="19">
        <v>0.0</v>
      </c>
      <c r="E112" s="22"/>
      <c r="F112" s="16">
        <v>0.0</v>
      </c>
      <c r="G112" s="16">
        <v>0.0</v>
      </c>
      <c r="H112" s="22"/>
      <c r="I112" s="22"/>
      <c r="J112" s="22"/>
      <c r="K112" s="22"/>
      <c r="L112" s="22"/>
      <c r="M112" s="22"/>
      <c r="N112" s="20">
        <v>42741.0</v>
      </c>
      <c r="O112" s="21">
        <v>0.17</v>
      </c>
      <c r="P112" s="17">
        <v>14.0</v>
      </c>
      <c r="Q112" s="17">
        <v>90.7</v>
      </c>
      <c r="R112" s="17">
        <v>10.93</v>
      </c>
      <c r="S112" s="17">
        <v>0.0</v>
      </c>
      <c r="T112" s="17">
        <v>31.0</v>
      </c>
      <c r="U112" s="17">
        <v>174.0</v>
      </c>
      <c r="V112" s="17">
        <v>40.0</v>
      </c>
      <c r="W112" s="17">
        <v>7.0</v>
      </c>
      <c r="X112" s="17">
        <v>0.0</v>
      </c>
    </row>
    <row r="113">
      <c r="A113" s="4" t="s">
        <v>277</v>
      </c>
      <c r="B113" s="4">
        <v>6800.0</v>
      </c>
      <c r="C113" s="18">
        <v>42798.0</v>
      </c>
      <c r="D113" s="19">
        <v>0.75</v>
      </c>
      <c r="E113" s="16">
        <v>14.0</v>
      </c>
      <c r="F113" s="16">
        <v>60.3</v>
      </c>
      <c r="G113" s="16">
        <v>14.07</v>
      </c>
      <c r="H113" s="16">
        <v>0.0</v>
      </c>
      <c r="I113" s="16">
        <v>51.0</v>
      </c>
      <c r="J113" s="16">
        <v>147.0</v>
      </c>
      <c r="K113" s="16">
        <v>49.0</v>
      </c>
      <c r="L113" s="16">
        <v>5.0</v>
      </c>
      <c r="M113" s="16">
        <v>0.0</v>
      </c>
      <c r="N113" s="20">
        <v>42742.0</v>
      </c>
      <c r="O113" s="21">
        <v>0.14</v>
      </c>
      <c r="P113" s="17">
        <v>16.0</v>
      </c>
      <c r="Q113" s="17">
        <v>96.0</v>
      </c>
      <c r="R113" s="17">
        <v>10.47</v>
      </c>
      <c r="S113" s="17">
        <v>0.0</v>
      </c>
      <c r="T113" s="17">
        <v>33.0</v>
      </c>
      <c r="U113" s="17">
        <v>199.0</v>
      </c>
      <c r="V113" s="17">
        <v>50.0</v>
      </c>
      <c r="W113" s="17">
        <v>6.0</v>
      </c>
      <c r="X113" s="17">
        <v>0.0</v>
      </c>
    </row>
    <row r="114">
      <c r="A114" s="4" t="s">
        <v>92</v>
      </c>
      <c r="B114" s="4">
        <v>6800.0</v>
      </c>
      <c r="C114" s="18">
        <v>42769.0</v>
      </c>
      <c r="D114" s="19">
        <v>0.67</v>
      </c>
      <c r="E114" s="16">
        <v>10.0</v>
      </c>
      <c r="F114" s="16">
        <v>44.0</v>
      </c>
      <c r="G114" s="16">
        <v>16.0</v>
      </c>
      <c r="H114" s="16">
        <v>1.0</v>
      </c>
      <c r="I114" s="16">
        <v>37.0</v>
      </c>
      <c r="J114" s="16">
        <v>112.0</v>
      </c>
      <c r="K114" s="16">
        <v>30.0</v>
      </c>
      <c r="L114" s="16">
        <v>0.0</v>
      </c>
      <c r="M114" s="16">
        <v>0.0</v>
      </c>
      <c r="N114" s="20">
        <v>42741.0</v>
      </c>
      <c r="O114" s="21">
        <v>0.17</v>
      </c>
      <c r="P114" s="17">
        <v>14.0</v>
      </c>
      <c r="Q114" s="17">
        <v>92.7</v>
      </c>
      <c r="R114" s="17">
        <v>10.46</v>
      </c>
      <c r="S114" s="17">
        <v>0.0</v>
      </c>
      <c r="T114" s="17">
        <v>33.0</v>
      </c>
      <c r="U114" s="17">
        <v>160.0</v>
      </c>
      <c r="V114" s="17">
        <v>53.0</v>
      </c>
      <c r="W114" s="17">
        <v>6.0</v>
      </c>
      <c r="X114" s="17">
        <v>0.0</v>
      </c>
    </row>
    <row r="115">
      <c r="A115" s="4" t="s">
        <v>319</v>
      </c>
      <c r="B115" s="4">
        <v>6400.0</v>
      </c>
      <c r="C115" s="18">
        <v>42738.0</v>
      </c>
      <c r="D115" s="19">
        <v>0.33</v>
      </c>
      <c r="E115" s="16">
        <v>8.0</v>
      </c>
      <c r="F115" s="16">
        <v>84.0</v>
      </c>
      <c r="G115" s="16">
        <v>15.25</v>
      </c>
      <c r="H115" s="16">
        <v>2.0</v>
      </c>
      <c r="I115" s="16">
        <v>29.0</v>
      </c>
      <c r="J115" s="16">
        <v>81.0</v>
      </c>
      <c r="K115" s="16">
        <v>21.0</v>
      </c>
      <c r="L115" s="16">
        <v>11.0</v>
      </c>
      <c r="M115" s="16">
        <v>0.0</v>
      </c>
      <c r="N115" s="17" t="s">
        <v>449</v>
      </c>
      <c r="O115" s="21">
        <v>0.0</v>
      </c>
      <c r="P115" s="17">
        <v>14.0</v>
      </c>
      <c r="Q115" s="17">
        <v>100.0</v>
      </c>
      <c r="R115" s="17">
        <v>9.71</v>
      </c>
      <c r="S115" s="17">
        <v>0.0</v>
      </c>
      <c r="T115" s="17">
        <v>30.0</v>
      </c>
      <c r="U115" s="17">
        <v>160.0</v>
      </c>
      <c r="V115" s="17">
        <v>56.0</v>
      </c>
      <c r="W115" s="17">
        <v>6.0</v>
      </c>
      <c r="X115" s="17">
        <v>0.0</v>
      </c>
    </row>
    <row r="116">
      <c r="A116" s="4" t="s">
        <v>395</v>
      </c>
      <c r="B116" s="4">
        <v>6200.0</v>
      </c>
      <c r="C116" s="16" t="s">
        <v>374</v>
      </c>
      <c r="D116" s="19">
        <v>0.0</v>
      </c>
      <c r="E116" s="22"/>
      <c r="F116" s="16">
        <v>0.0</v>
      </c>
      <c r="G116" s="16">
        <v>0.0</v>
      </c>
      <c r="H116" s="22"/>
      <c r="I116" s="22"/>
      <c r="J116" s="22"/>
      <c r="K116" s="22"/>
      <c r="L116" s="22"/>
      <c r="M116" s="22"/>
      <c r="N116" s="17" t="s">
        <v>384</v>
      </c>
      <c r="O116" s="21">
        <v>0.0</v>
      </c>
      <c r="P116" s="17">
        <v>2.0</v>
      </c>
      <c r="Q116" s="17">
        <v>100.0</v>
      </c>
      <c r="R116" s="17">
        <v>9.25</v>
      </c>
      <c r="S116" s="17">
        <v>1.0</v>
      </c>
      <c r="T116" s="17">
        <v>3.0</v>
      </c>
      <c r="U116" s="17">
        <v>19.0</v>
      </c>
      <c r="V116" s="17">
        <v>10.0</v>
      </c>
      <c r="W116" s="17">
        <v>3.0</v>
      </c>
      <c r="X116" s="17">
        <v>0.0</v>
      </c>
    </row>
    <row r="117">
      <c r="A117" s="4" t="s">
        <v>393</v>
      </c>
      <c r="B117" s="4">
        <v>6500.0</v>
      </c>
      <c r="C117" s="16" t="s">
        <v>374</v>
      </c>
      <c r="D117" s="19">
        <v>0.0</v>
      </c>
      <c r="E117" s="22"/>
      <c r="F117" s="16">
        <v>0.0</v>
      </c>
      <c r="G117" s="16">
        <v>0.0</v>
      </c>
      <c r="H117" s="22"/>
      <c r="I117" s="22"/>
      <c r="J117" s="22"/>
      <c r="K117" s="22"/>
      <c r="L117" s="22"/>
      <c r="M117" s="22"/>
      <c r="N117" s="17" t="s">
        <v>374</v>
      </c>
      <c r="O117" s="21">
        <v>0.0</v>
      </c>
      <c r="P117" s="17">
        <v>0.0</v>
      </c>
      <c r="Q117" s="17">
        <v>0.0</v>
      </c>
      <c r="R117" s="17">
        <v>0.0</v>
      </c>
      <c r="S117" s="38"/>
      <c r="T117" s="38"/>
      <c r="U117" s="38"/>
      <c r="V117" s="38"/>
      <c r="W117" s="38"/>
      <c r="X117" s="38"/>
    </row>
    <row r="118">
      <c r="A118" s="4" t="s">
        <v>396</v>
      </c>
      <c r="B118" s="4">
        <v>6300.0</v>
      </c>
      <c r="C118" s="16" t="s">
        <v>374</v>
      </c>
      <c r="D118" s="19">
        <v>0.0</v>
      </c>
      <c r="E118" s="22"/>
      <c r="F118" s="16">
        <v>0.0</v>
      </c>
      <c r="G118" s="16">
        <v>0.0</v>
      </c>
      <c r="H118" s="22"/>
      <c r="I118" s="22"/>
      <c r="J118" s="22"/>
      <c r="K118" s="22"/>
      <c r="L118" s="22"/>
      <c r="M118" s="22"/>
      <c r="N118" s="17" t="s">
        <v>374</v>
      </c>
      <c r="O118" s="21">
        <v>0.0</v>
      </c>
      <c r="P118" s="17">
        <v>0.0</v>
      </c>
      <c r="Q118" s="17">
        <v>0.0</v>
      </c>
      <c r="R118" s="17">
        <v>0.0</v>
      </c>
      <c r="S118" s="38"/>
      <c r="T118" s="38"/>
      <c r="U118" s="38"/>
      <c r="V118" s="38"/>
      <c r="W118" s="38"/>
      <c r="X118" s="38"/>
    </row>
    <row r="119">
      <c r="A119" s="4" t="s">
        <v>198</v>
      </c>
      <c r="B119" s="4">
        <v>6300.0</v>
      </c>
      <c r="C119" s="18">
        <v>42736.0</v>
      </c>
      <c r="D119" s="19">
        <v>1.0</v>
      </c>
      <c r="E119" s="16">
        <v>4.0</v>
      </c>
      <c r="F119" s="16">
        <v>38.0</v>
      </c>
      <c r="G119" s="16">
        <v>17.88</v>
      </c>
      <c r="H119" s="16">
        <v>0.0</v>
      </c>
      <c r="I119" s="16">
        <v>19.0</v>
      </c>
      <c r="J119" s="16">
        <v>41.0</v>
      </c>
      <c r="K119" s="16">
        <v>12.0</v>
      </c>
      <c r="L119" s="16">
        <v>0.0</v>
      </c>
      <c r="M119" s="16">
        <v>0.0</v>
      </c>
      <c r="N119" s="17" t="s">
        <v>374</v>
      </c>
      <c r="O119" s="21">
        <v>0.0</v>
      </c>
      <c r="P119" s="17">
        <v>0.0</v>
      </c>
      <c r="Q119" s="17">
        <v>0.0</v>
      </c>
      <c r="R119" s="17">
        <v>0.0</v>
      </c>
      <c r="S119" s="38"/>
      <c r="T119" s="38"/>
      <c r="U119" s="38"/>
      <c r="V119" s="38"/>
      <c r="W119" s="38"/>
      <c r="X119" s="38"/>
    </row>
  </sheetData>
  <mergeCells count="2">
    <mergeCell ref="C1:M1"/>
    <mergeCell ref="N1:X1"/>
  </mergeCells>
  <conditionalFormatting sqref="G3:G119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R3:R119">
    <cfRule type="colorScale" priority="2">
      <colorScale>
        <cfvo type="min"/>
        <cfvo type="percentile" val="50"/>
        <cfvo type="max"/>
        <color rgb="FFE67C73"/>
        <color rgb="FFFFD666"/>
        <color rgb="FF5BBC89"/>
      </colorScale>
    </cfRule>
  </conditionalFormatting>
  <conditionalFormatting sqref="B3:B119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1.71"/>
    <col customWidth="1" min="2" max="3" width="8.0"/>
    <col customWidth="1" min="4" max="4" width="10.57"/>
  </cols>
  <sheetData>
    <row r="1">
      <c r="A1" s="24" t="s">
        <v>0</v>
      </c>
      <c r="B1" s="24" t="s">
        <v>2</v>
      </c>
      <c r="C1" s="24" t="s">
        <v>402</v>
      </c>
      <c r="D1" s="24" t="s">
        <v>403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>
      <c r="A2" s="26" t="s">
        <v>121</v>
      </c>
      <c r="B2" s="26">
        <v>12000.0</v>
      </c>
      <c r="C2" s="26">
        <v>6.0</v>
      </c>
      <c r="D2" s="27">
        <v>0.14285714285714285</v>
      </c>
      <c r="E2" s="26"/>
      <c r="F2" s="26"/>
      <c r="G2" s="25"/>
      <c r="H2" s="26"/>
      <c r="I2" s="26"/>
      <c r="J2" s="28"/>
      <c r="K2" s="28"/>
      <c r="L2" s="26"/>
      <c r="M2" s="26"/>
      <c r="N2" s="25"/>
      <c r="O2" s="25"/>
      <c r="P2" s="26"/>
      <c r="Q2" s="26"/>
      <c r="R2" s="26"/>
      <c r="S2" s="26"/>
      <c r="T2" s="26"/>
      <c r="U2" s="25"/>
      <c r="V2" s="26"/>
      <c r="W2" s="26"/>
      <c r="X2" s="25"/>
      <c r="Y2" s="25"/>
      <c r="Z2" s="25"/>
      <c r="AA2" s="25"/>
      <c r="AB2" s="25"/>
      <c r="AC2" s="26"/>
      <c r="AD2" s="25"/>
      <c r="AE2" s="25"/>
    </row>
    <row r="3">
      <c r="A3" s="26" t="s">
        <v>57</v>
      </c>
      <c r="B3" s="26">
        <v>11100.0</v>
      </c>
      <c r="C3" s="26">
        <v>12.0</v>
      </c>
      <c r="D3" s="27">
        <v>0.07692307692307693</v>
      </c>
      <c r="E3" s="26"/>
      <c r="F3" s="26"/>
      <c r="G3" s="25"/>
      <c r="H3" s="26"/>
      <c r="I3" s="26"/>
      <c r="J3" s="26"/>
      <c r="K3" s="26"/>
      <c r="L3" s="26"/>
      <c r="M3" s="26"/>
      <c r="N3" s="25"/>
      <c r="O3" s="25"/>
      <c r="P3" s="26"/>
      <c r="Q3" s="26"/>
      <c r="R3" s="26"/>
      <c r="S3" s="26"/>
      <c r="T3" s="26"/>
      <c r="U3" s="25"/>
      <c r="V3" s="26"/>
      <c r="W3" s="26"/>
      <c r="X3" s="25"/>
      <c r="Y3" s="25"/>
      <c r="Z3" s="25"/>
      <c r="AA3" s="25"/>
      <c r="AB3" s="25"/>
      <c r="AC3" s="26"/>
      <c r="AD3" s="25"/>
      <c r="AE3" s="25"/>
    </row>
    <row r="4">
      <c r="A4" s="26" t="s">
        <v>107</v>
      </c>
      <c r="B4" s="26">
        <v>11000.0</v>
      </c>
      <c r="C4" s="26">
        <v>12.0</v>
      </c>
      <c r="D4" s="27">
        <v>0.07692307692307693</v>
      </c>
      <c r="E4" s="26"/>
      <c r="F4" s="26"/>
      <c r="G4" s="25"/>
      <c r="H4" s="26"/>
      <c r="I4" s="26"/>
      <c r="J4" s="26"/>
      <c r="K4" s="26"/>
      <c r="L4" s="26"/>
      <c r="M4" s="26"/>
      <c r="N4" s="25"/>
      <c r="O4" s="25"/>
      <c r="P4" s="26"/>
      <c r="Q4" s="26"/>
      <c r="R4" s="26"/>
      <c r="S4" s="26"/>
      <c r="T4" s="26"/>
      <c r="U4" s="25"/>
      <c r="V4" s="26"/>
      <c r="W4" s="26"/>
      <c r="X4" s="25"/>
      <c r="Y4" s="25"/>
      <c r="Z4" s="25"/>
      <c r="AA4" s="25"/>
      <c r="AB4" s="25"/>
      <c r="AC4" s="26"/>
      <c r="AD4" s="25"/>
      <c r="AE4" s="25"/>
    </row>
    <row r="5">
      <c r="A5" s="26" t="s">
        <v>265</v>
      </c>
      <c r="B5" s="26">
        <v>10300.0</v>
      </c>
      <c r="C5" s="26">
        <v>14.0</v>
      </c>
      <c r="D5" s="27">
        <v>0.06666666666666667</v>
      </c>
      <c r="E5" s="26"/>
      <c r="F5" s="26"/>
      <c r="G5" s="25"/>
      <c r="H5" s="26"/>
      <c r="I5" s="26"/>
      <c r="J5" s="26"/>
      <c r="K5" s="26"/>
      <c r="L5" s="26"/>
      <c r="M5" s="26"/>
      <c r="N5" s="25"/>
      <c r="O5" s="25"/>
      <c r="P5" s="26"/>
      <c r="Q5" s="26"/>
      <c r="R5" s="26"/>
      <c r="S5" s="26"/>
      <c r="T5" s="26"/>
      <c r="U5" s="25"/>
      <c r="V5" s="26"/>
      <c r="W5" s="26"/>
      <c r="X5" s="25"/>
      <c r="Y5" s="25"/>
      <c r="Z5" s="25"/>
      <c r="AA5" s="25"/>
      <c r="AB5" s="25"/>
      <c r="AC5" s="26"/>
      <c r="AD5" s="25"/>
      <c r="AE5" s="25"/>
    </row>
    <row r="6">
      <c r="A6" s="26" t="s">
        <v>24</v>
      </c>
      <c r="B6" s="26">
        <v>10000.0</v>
      </c>
      <c r="C6" s="26">
        <v>16.0</v>
      </c>
      <c r="D6" s="27">
        <v>0.058823529411764705</v>
      </c>
      <c r="E6" s="26"/>
      <c r="F6" s="26"/>
      <c r="G6" s="25"/>
      <c r="H6" s="26"/>
      <c r="I6" s="26"/>
      <c r="J6" s="26"/>
      <c r="K6" s="26"/>
      <c r="L6" s="26"/>
      <c r="M6" s="26"/>
      <c r="N6" s="25"/>
      <c r="O6" s="25"/>
      <c r="P6" s="26"/>
      <c r="Q6" s="26"/>
      <c r="R6" s="26"/>
      <c r="S6" s="26"/>
      <c r="T6" s="26"/>
      <c r="U6" s="25"/>
      <c r="V6" s="26"/>
      <c r="W6" s="26"/>
      <c r="X6" s="25"/>
      <c r="Y6" s="25"/>
      <c r="Z6" s="25"/>
      <c r="AA6" s="25"/>
      <c r="AB6" s="25"/>
      <c r="AC6" s="26"/>
      <c r="AD6" s="25"/>
      <c r="AE6" s="25"/>
    </row>
    <row r="7">
      <c r="A7" s="26" t="s">
        <v>122</v>
      </c>
      <c r="B7" s="26">
        <v>9800.0</v>
      </c>
      <c r="C7" s="26">
        <v>22.0</v>
      </c>
      <c r="D7" s="27">
        <v>0.043478260869565216</v>
      </c>
      <c r="E7" s="26"/>
      <c r="F7" s="26"/>
      <c r="G7" s="25"/>
      <c r="H7" s="26"/>
      <c r="I7" s="26"/>
      <c r="J7" s="26"/>
      <c r="K7" s="26"/>
      <c r="L7" s="26"/>
      <c r="M7" s="26"/>
      <c r="N7" s="25"/>
      <c r="O7" s="25"/>
      <c r="P7" s="26"/>
      <c r="Q7" s="26"/>
      <c r="R7" s="26"/>
      <c r="S7" s="26"/>
      <c r="T7" s="26"/>
      <c r="U7" s="25"/>
      <c r="V7" s="26"/>
      <c r="W7" s="26"/>
      <c r="X7" s="25"/>
      <c r="Y7" s="25"/>
      <c r="Z7" s="25"/>
      <c r="AA7" s="25"/>
      <c r="AB7" s="25"/>
      <c r="AC7" s="26"/>
      <c r="AD7" s="25"/>
      <c r="AE7" s="25"/>
    </row>
    <row r="8">
      <c r="A8" s="26" t="s">
        <v>141</v>
      </c>
      <c r="B8" s="26">
        <v>8900.0</v>
      </c>
      <c r="C8" s="26">
        <v>28.0</v>
      </c>
      <c r="D8" s="27">
        <v>0.034482758620689655</v>
      </c>
      <c r="E8" s="26"/>
      <c r="F8" s="26"/>
      <c r="G8" s="25"/>
      <c r="H8" s="26"/>
      <c r="I8" s="26"/>
      <c r="J8" s="26"/>
      <c r="K8" s="26"/>
      <c r="L8" s="26"/>
      <c r="M8" s="26"/>
      <c r="N8" s="25"/>
      <c r="O8" s="25"/>
      <c r="P8" s="26"/>
      <c r="Q8" s="26"/>
      <c r="R8" s="26"/>
      <c r="S8" s="26"/>
      <c r="T8" s="26"/>
      <c r="U8" s="25"/>
      <c r="V8" s="26"/>
      <c r="W8" s="26"/>
      <c r="X8" s="25"/>
      <c r="Y8" s="25"/>
      <c r="Z8" s="25"/>
      <c r="AA8" s="25"/>
      <c r="AB8" s="25"/>
      <c r="AC8" s="26"/>
      <c r="AD8" s="25"/>
      <c r="AE8" s="25"/>
    </row>
    <row r="9">
      <c r="A9" s="26" t="s">
        <v>275</v>
      </c>
      <c r="B9" s="26">
        <v>9700.0</v>
      </c>
      <c r="C9" s="26">
        <v>30.0</v>
      </c>
      <c r="D9" s="27">
        <v>0.03225806451612903</v>
      </c>
      <c r="E9" s="26"/>
      <c r="F9" s="26"/>
      <c r="G9" s="25"/>
      <c r="H9" s="26"/>
      <c r="I9" s="26"/>
      <c r="J9" s="26"/>
      <c r="K9" s="26"/>
      <c r="L9" s="26"/>
      <c r="M9" s="26"/>
      <c r="N9" s="25"/>
      <c r="O9" s="25"/>
      <c r="P9" s="26"/>
      <c r="Q9" s="26"/>
      <c r="R9" s="26"/>
      <c r="S9" s="26"/>
      <c r="T9" s="26"/>
      <c r="U9" s="25"/>
      <c r="V9" s="26"/>
      <c r="W9" s="26"/>
      <c r="X9" s="25"/>
      <c r="Y9" s="25"/>
      <c r="Z9" s="25"/>
      <c r="AA9" s="25"/>
      <c r="AB9" s="25"/>
      <c r="AC9" s="26"/>
      <c r="AD9" s="25"/>
      <c r="AE9" s="25"/>
    </row>
    <row r="10">
      <c r="A10" s="26" t="s">
        <v>43</v>
      </c>
      <c r="B10" s="26">
        <v>9400.0</v>
      </c>
      <c r="C10" s="26">
        <v>35.0</v>
      </c>
      <c r="D10" s="27">
        <v>0.027777777777777776</v>
      </c>
      <c r="E10" s="26"/>
      <c r="F10" s="26"/>
      <c r="G10" s="25"/>
      <c r="H10" s="26"/>
      <c r="I10" s="26"/>
      <c r="J10" s="26"/>
      <c r="K10" s="26"/>
      <c r="L10" s="26"/>
      <c r="M10" s="26"/>
      <c r="N10" s="25"/>
      <c r="O10" s="25"/>
      <c r="P10" s="26"/>
      <c r="Q10" s="26"/>
      <c r="R10" s="26"/>
      <c r="S10" s="26"/>
      <c r="T10" s="26"/>
      <c r="U10" s="25"/>
      <c r="V10" s="26"/>
      <c r="W10" s="26"/>
      <c r="X10" s="25"/>
      <c r="Y10" s="25"/>
      <c r="Z10" s="25"/>
      <c r="AA10" s="25"/>
      <c r="AB10" s="25"/>
      <c r="AC10" s="26"/>
      <c r="AD10" s="25"/>
      <c r="AE10" s="25"/>
    </row>
    <row r="11">
      <c r="A11" s="26" t="s">
        <v>179</v>
      </c>
      <c r="B11" s="26">
        <v>7600.0</v>
      </c>
      <c r="C11" s="26">
        <v>40.0</v>
      </c>
      <c r="D11" s="27">
        <v>0.024390243902439025</v>
      </c>
      <c r="E11" s="26"/>
      <c r="F11" s="26"/>
      <c r="G11" s="25"/>
      <c r="H11" s="26"/>
      <c r="I11" s="26"/>
      <c r="J11" s="26"/>
      <c r="K11" s="26"/>
      <c r="L11" s="26"/>
      <c r="M11" s="26"/>
      <c r="N11" s="25"/>
      <c r="O11" s="25"/>
      <c r="P11" s="26"/>
      <c r="Q11" s="26"/>
      <c r="R11" s="26"/>
      <c r="S11" s="26"/>
      <c r="T11" s="26"/>
      <c r="U11" s="25"/>
      <c r="V11" s="26"/>
      <c r="W11" s="26"/>
      <c r="X11" s="25"/>
      <c r="Y11" s="25"/>
      <c r="Z11" s="25"/>
      <c r="AA11" s="25"/>
      <c r="AB11" s="25"/>
      <c r="AC11" s="26"/>
      <c r="AD11" s="25"/>
      <c r="AE11" s="25"/>
    </row>
    <row r="12">
      <c r="A12" s="26" t="s">
        <v>59</v>
      </c>
      <c r="B12" s="26">
        <v>7600.0</v>
      </c>
      <c r="C12" s="26">
        <v>40.0</v>
      </c>
      <c r="D12" s="27">
        <v>0.024390243902439025</v>
      </c>
      <c r="E12" s="26"/>
      <c r="F12" s="26"/>
      <c r="G12" s="25"/>
      <c r="H12" s="26"/>
      <c r="I12" s="26"/>
      <c r="J12" s="26"/>
      <c r="K12" s="26"/>
      <c r="L12" s="26"/>
      <c r="M12" s="26"/>
      <c r="N12" s="25"/>
      <c r="O12" s="25"/>
      <c r="P12" s="26"/>
      <c r="Q12" s="26"/>
      <c r="R12" s="26"/>
      <c r="S12" s="26"/>
      <c r="T12" s="26"/>
      <c r="U12" s="25"/>
      <c r="V12" s="26"/>
      <c r="W12" s="26"/>
      <c r="X12" s="25"/>
      <c r="Y12" s="25"/>
      <c r="Z12" s="25"/>
      <c r="AA12" s="25"/>
      <c r="AB12" s="25"/>
      <c r="AC12" s="26"/>
      <c r="AD12" s="25"/>
      <c r="AE12" s="25"/>
    </row>
    <row r="13">
      <c r="A13" s="26" t="s">
        <v>40</v>
      </c>
      <c r="B13" s="26">
        <v>9200.0</v>
      </c>
      <c r="C13" s="26">
        <v>40.0</v>
      </c>
      <c r="D13" s="27">
        <v>0.024390243902439025</v>
      </c>
      <c r="E13" s="26"/>
      <c r="F13" s="26"/>
      <c r="G13" s="25"/>
      <c r="H13" s="26"/>
      <c r="I13" s="26"/>
      <c r="J13" s="26"/>
      <c r="K13" s="26"/>
      <c r="L13" s="26"/>
      <c r="M13" s="26"/>
      <c r="N13" s="25"/>
      <c r="O13" s="25"/>
      <c r="P13" s="26"/>
      <c r="Q13" s="26"/>
      <c r="R13" s="26"/>
      <c r="S13" s="26"/>
      <c r="T13" s="26"/>
      <c r="U13" s="25"/>
      <c r="V13" s="26"/>
      <c r="W13" s="26"/>
      <c r="X13" s="25"/>
      <c r="Y13" s="25"/>
      <c r="Z13" s="25"/>
      <c r="AA13" s="25"/>
      <c r="AB13" s="25"/>
      <c r="AC13" s="26"/>
      <c r="AD13" s="25"/>
      <c r="AE13" s="25"/>
    </row>
    <row r="14">
      <c r="A14" s="26" t="s">
        <v>380</v>
      </c>
      <c r="B14" s="26">
        <v>7800.0</v>
      </c>
      <c r="C14" s="26">
        <v>50.0</v>
      </c>
      <c r="D14" s="27">
        <v>0.0196078431372549</v>
      </c>
      <c r="E14" s="26"/>
      <c r="F14" s="26"/>
      <c r="G14" s="25"/>
      <c r="H14" s="26"/>
      <c r="I14" s="26"/>
      <c r="J14" s="26"/>
      <c r="K14" s="26"/>
      <c r="L14" s="26"/>
      <c r="M14" s="26"/>
      <c r="N14" s="25"/>
      <c r="O14" s="25"/>
      <c r="P14" s="26"/>
      <c r="Q14" s="26"/>
      <c r="R14" s="26"/>
      <c r="S14" s="26"/>
      <c r="T14" s="26"/>
      <c r="U14" s="25"/>
      <c r="V14" s="26"/>
      <c r="W14" s="26"/>
      <c r="X14" s="25"/>
      <c r="Y14" s="25"/>
      <c r="Z14" s="25"/>
      <c r="AA14" s="25"/>
      <c r="AB14" s="25"/>
      <c r="AC14" s="26"/>
      <c r="AD14" s="25"/>
      <c r="AE14" s="25"/>
    </row>
    <row r="15">
      <c r="A15" s="26" t="s">
        <v>23</v>
      </c>
      <c r="B15" s="26">
        <v>7900.0</v>
      </c>
      <c r="C15" s="26">
        <v>55.0</v>
      </c>
      <c r="D15" s="27">
        <v>0.017857142857142856</v>
      </c>
      <c r="E15" s="26"/>
      <c r="F15" s="26"/>
      <c r="G15" s="25"/>
      <c r="H15" s="26"/>
      <c r="I15" s="26"/>
      <c r="J15" s="26"/>
      <c r="K15" s="26"/>
      <c r="L15" s="26"/>
      <c r="M15" s="26"/>
      <c r="N15" s="25"/>
      <c r="O15" s="25"/>
      <c r="P15" s="26"/>
      <c r="Q15" s="26"/>
      <c r="R15" s="26"/>
      <c r="S15" s="26"/>
      <c r="T15" s="26"/>
      <c r="U15" s="25"/>
      <c r="V15" s="26"/>
      <c r="W15" s="26"/>
      <c r="X15" s="25"/>
      <c r="Y15" s="25"/>
      <c r="Z15" s="25"/>
      <c r="AA15" s="25"/>
      <c r="AB15" s="25"/>
      <c r="AC15" s="26"/>
      <c r="AD15" s="25"/>
      <c r="AE15" s="25"/>
    </row>
    <row r="16">
      <c r="A16" s="26" t="s">
        <v>272</v>
      </c>
      <c r="B16" s="26">
        <v>6900.0</v>
      </c>
      <c r="C16" s="26">
        <v>55.0</v>
      </c>
      <c r="D16" s="27">
        <v>0.017857142857142856</v>
      </c>
      <c r="E16" s="26"/>
      <c r="F16" s="26"/>
      <c r="G16" s="25"/>
      <c r="H16" s="26"/>
      <c r="I16" s="26"/>
      <c r="J16" s="26"/>
      <c r="K16" s="26"/>
      <c r="L16" s="26"/>
      <c r="M16" s="26"/>
      <c r="N16" s="25"/>
      <c r="O16" s="25"/>
      <c r="P16" s="26"/>
      <c r="Q16" s="26"/>
      <c r="R16" s="26"/>
      <c r="S16" s="26"/>
      <c r="T16" s="26"/>
      <c r="U16" s="25"/>
      <c r="V16" s="26"/>
      <c r="W16" s="26"/>
      <c r="X16" s="25"/>
      <c r="Y16" s="25"/>
      <c r="Z16" s="25"/>
      <c r="AA16" s="25"/>
      <c r="AB16" s="25"/>
      <c r="AC16" s="26"/>
      <c r="AD16" s="25"/>
      <c r="AE16" s="25"/>
    </row>
    <row r="17">
      <c r="A17" s="26" t="s">
        <v>268</v>
      </c>
      <c r="B17" s="26">
        <v>7900.0</v>
      </c>
      <c r="C17" s="26">
        <v>55.0</v>
      </c>
      <c r="D17" s="27">
        <v>0.017857142857142856</v>
      </c>
      <c r="E17" s="26"/>
      <c r="F17" s="26"/>
      <c r="G17" s="25"/>
      <c r="H17" s="26"/>
      <c r="I17" s="26"/>
      <c r="J17" s="26"/>
      <c r="K17" s="26"/>
      <c r="L17" s="26"/>
      <c r="M17" s="26"/>
      <c r="N17" s="25"/>
      <c r="O17" s="25"/>
      <c r="P17" s="26"/>
      <c r="Q17" s="26"/>
      <c r="R17" s="26"/>
      <c r="S17" s="26"/>
      <c r="T17" s="26"/>
      <c r="U17" s="25"/>
      <c r="V17" s="26"/>
      <c r="W17" s="26"/>
      <c r="X17" s="25"/>
      <c r="Y17" s="25"/>
      <c r="Z17" s="25"/>
      <c r="AA17" s="25"/>
      <c r="AB17" s="25"/>
      <c r="AC17" s="26"/>
      <c r="AD17" s="25"/>
      <c r="AE17" s="25"/>
    </row>
    <row r="18">
      <c r="A18" s="26" t="s">
        <v>259</v>
      </c>
      <c r="B18" s="26">
        <v>7800.0</v>
      </c>
      <c r="C18" s="26">
        <v>55.0</v>
      </c>
      <c r="D18" s="27">
        <v>0.017857142857142856</v>
      </c>
      <c r="E18" s="26"/>
      <c r="F18" s="26"/>
      <c r="G18" s="25"/>
      <c r="H18" s="26"/>
      <c r="I18" s="26"/>
      <c r="J18" s="26"/>
      <c r="K18" s="26"/>
      <c r="L18" s="26"/>
      <c r="M18" s="26"/>
      <c r="N18" s="25"/>
      <c r="O18" s="25"/>
      <c r="P18" s="26"/>
      <c r="Q18" s="26"/>
      <c r="R18" s="26"/>
      <c r="S18" s="26"/>
      <c r="T18" s="26"/>
      <c r="U18" s="25"/>
      <c r="V18" s="26"/>
      <c r="W18" s="26"/>
      <c r="X18" s="25"/>
      <c r="Y18" s="25"/>
      <c r="Z18" s="25"/>
      <c r="AA18" s="25"/>
      <c r="AB18" s="25"/>
      <c r="AC18" s="26"/>
      <c r="AD18" s="25"/>
      <c r="AE18" s="25"/>
    </row>
    <row r="19">
      <c r="A19" s="26" t="s">
        <v>193</v>
      </c>
      <c r="B19" s="26">
        <v>7700.0</v>
      </c>
      <c r="C19" s="26">
        <v>60.0</v>
      </c>
      <c r="D19" s="27">
        <v>0.01639344262295082</v>
      </c>
      <c r="E19" s="26"/>
      <c r="F19" s="26"/>
      <c r="G19" s="25"/>
      <c r="H19" s="26"/>
      <c r="I19" s="26"/>
      <c r="J19" s="26"/>
      <c r="K19" s="26"/>
      <c r="L19" s="26"/>
      <c r="M19" s="26"/>
      <c r="N19" s="25"/>
      <c r="O19" s="25"/>
      <c r="P19" s="26"/>
      <c r="Q19" s="26"/>
      <c r="R19" s="26"/>
      <c r="S19" s="26"/>
      <c r="T19" s="26"/>
      <c r="U19" s="25"/>
      <c r="V19" s="26"/>
      <c r="W19" s="26"/>
      <c r="X19" s="25"/>
      <c r="Y19" s="25"/>
      <c r="Z19" s="25"/>
      <c r="AA19" s="25"/>
      <c r="AB19" s="25"/>
      <c r="AC19" s="26"/>
      <c r="AD19" s="25"/>
      <c r="AE19" s="25"/>
    </row>
    <row r="20">
      <c r="A20" s="26" t="s">
        <v>157</v>
      </c>
      <c r="B20" s="26">
        <v>8700.0</v>
      </c>
      <c r="C20" s="26">
        <v>60.0</v>
      </c>
      <c r="D20" s="27">
        <v>0.01639344262295082</v>
      </c>
      <c r="E20" s="26"/>
      <c r="F20" s="26"/>
      <c r="G20" s="25"/>
      <c r="H20" s="26"/>
      <c r="I20" s="26"/>
      <c r="J20" s="26"/>
      <c r="K20" s="26"/>
      <c r="L20" s="26"/>
      <c r="M20" s="26"/>
      <c r="N20" s="25"/>
      <c r="O20" s="25"/>
      <c r="P20" s="26"/>
      <c r="Q20" s="26"/>
      <c r="R20" s="26"/>
      <c r="S20" s="26"/>
      <c r="T20" s="26"/>
      <c r="U20" s="25"/>
      <c r="V20" s="26"/>
      <c r="W20" s="26"/>
      <c r="X20" s="25"/>
      <c r="Y20" s="25"/>
      <c r="Z20" s="25"/>
      <c r="AA20" s="25"/>
      <c r="AB20" s="25"/>
      <c r="AC20" s="26"/>
      <c r="AD20" s="25"/>
      <c r="AE20" s="25"/>
    </row>
    <row r="21">
      <c r="A21" s="26" t="s">
        <v>205</v>
      </c>
      <c r="B21" s="26">
        <v>8000.0</v>
      </c>
      <c r="C21" s="26">
        <v>60.0</v>
      </c>
      <c r="D21" s="27">
        <v>0.01639344262295082</v>
      </c>
      <c r="E21" s="26"/>
      <c r="F21" s="26"/>
      <c r="G21" s="25"/>
      <c r="H21" s="26"/>
      <c r="I21" s="26"/>
      <c r="J21" s="26"/>
      <c r="K21" s="26"/>
      <c r="L21" s="26"/>
      <c r="M21" s="26"/>
      <c r="N21" s="25"/>
      <c r="O21" s="25"/>
      <c r="P21" s="26"/>
      <c r="Q21" s="26"/>
      <c r="R21" s="26"/>
      <c r="S21" s="26"/>
      <c r="T21" s="26"/>
      <c r="U21" s="25"/>
      <c r="V21" s="26"/>
      <c r="W21" s="26"/>
      <c r="X21" s="25"/>
      <c r="Y21" s="25"/>
      <c r="Z21" s="25"/>
      <c r="AA21" s="25"/>
      <c r="AB21" s="25"/>
      <c r="AC21" s="26"/>
      <c r="AD21" s="25"/>
      <c r="AE21" s="25"/>
    </row>
    <row r="22">
      <c r="A22" s="26" t="s">
        <v>60</v>
      </c>
      <c r="B22" s="26">
        <v>6700.0</v>
      </c>
      <c r="C22" s="26">
        <v>66.0</v>
      </c>
      <c r="D22" s="27">
        <v>0.014925373134328358</v>
      </c>
      <c r="E22" s="26"/>
      <c r="F22" s="26"/>
      <c r="G22" s="25"/>
      <c r="H22" s="26"/>
      <c r="I22" s="26"/>
      <c r="J22" s="26"/>
      <c r="K22" s="26"/>
      <c r="L22" s="26"/>
      <c r="M22" s="26"/>
      <c r="N22" s="25"/>
      <c r="O22" s="25"/>
      <c r="P22" s="26"/>
      <c r="Q22" s="26"/>
      <c r="R22" s="26"/>
      <c r="S22" s="26"/>
      <c r="T22" s="26"/>
      <c r="U22" s="25"/>
      <c r="V22" s="26"/>
      <c r="W22" s="26"/>
      <c r="X22" s="25"/>
      <c r="Y22" s="25"/>
      <c r="Z22" s="25"/>
      <c r="AA22" s="25"/>
      <c r="AB22" s="25"/>
      <c r="AC22" s="26"/>
      <c r="AD22" s="25"/>
      <c r="AE22" s="25"/>
    </row>
    <row r="23">
      <c r="A23" s="26" t="s">
        <v>151</v>
      </c>
      <c r="B23" s="26">
        <v>6800.0</v>
      </c>
      <c r="C23" s="26">
        <v>70.0</v>
      </c>
      <c r="D23" s="27">
        <v>0.014084507042253521</v>
      </c>
      <c r="E23" s="26"/>
      <c r="F23" s="26"/>
      <c r="G23" s="25"/>
      <c r="H23" s="26"/>
      <c r="I23" s="26"/>
      <c r="J23" s="26"/>
      <c r="K23" s="26"/>
      <c r="L23" s="26"/>
      <c r="M23" s="26"/>
      <c r="N23" s="25"/>
      <c r="O23" s="25"/>
      <c r="P23" s="26"/>
      <c r="Q23" s="26"/>
      <c r="R23" s="26"/>
      <c r="S23" s="26"/>
      <c r="T23" s="26"/>
      <c r="U23" s="25"/>
      <c r="V23" s="26"/>
      <c r="W23" s="26"/>
      <c r="X23" s="25"/>
      <c r="Y23" s="25"/>
      <c r="Z23" s="25"/>
      <c r="AA23" s="25"/>
      <c r="AB23" s="25"/>
      <c r="AC23" s="26"/>
      <c r="AD23" s="25"/>
      <c r="AE23" s="25"/>
    </row>
    <row r="24">
      <c r="A24" s="26" t="s">
        <v>200</v>
      </c>
      <c r="B24" s="26">
        <v>6900.0</v>
      </c>
      <c r="C24" s="26">
        <v>70.0</v>
      </c>
      <c r="D24" s="27">
        <v>0.014084507042253521</v>
      </c>
      <c r="E24" s="26"/>
      <c r="F24" s="26"/>
      <c r="G24" s="25"/>
      <c r="H24" s="26"/>
      <c r="I24" s="26"/>
      <c r="J24" s="26"/>
      <c r="K24" s="26"/>
      <c r="L24" s="26"/>
      <c r="M24" s="26"/>
      <c r="N24" s="25"/>
      <c r="O24" s="25"/>
      <c r="P24" s="26"/>
      <c r="Q24" s="26"/>
      <c r="R24" s="26"/>
      <c r="S24" s="26"/>
      <c r="T24" s="26"/>
      <c r="U24" s="25"/>
      <c r="V24" s="26"/>
      <c r="W24" s="26"/>
      <c r="X24" s="25"/>
      <c r="Y24" s="25"/>
      <c r="Z24" s="25"/>
      <c r="AA24" s="25"/>
      <c r="AB24" s="25"/>
      <c r="AC24" s="26"/>
      <c r="AD24" s="25"/>
      <c r="AE24" s="25"/>
    </row>
    <row r="25">
      <c r="A25" s="26" t="s">
        <v>221</v>
      </c>
      <c r="B25" s="26">
        <v>6700.0</v>
      </c>
      <c r="C25" s="26">
        <v>70.0</v>
      </c>
      <c r="D25" s="27">
        <v>0.014084507042253521</v>
      </c>
      <c r="E25" s="26"/>
      <c r="F25" s="26"/>
      <c r="G25" s="25"/>
      <c r="H25" s="26"/>
      <c r="I25" s="26"/>
      <c r="J25" s="26"/>
      <c r="K25" s="26"/>
      <c r="L25" s="26"/>
      <c r="M25" s="26"/>
      <c r="N25" s="25"/>
      <c r="O25" s="25"/>
      <c r="P25" s="26"/>
      <c r="Q25" s="26"/>
      <c r="R25" s="26"/>
      <c r="S25" s="26"/>
      <c r="T25" s="26"/>
      <c r="U25" s="25"/>
      <c r="V25" s="26"/>
      <c r="W25" s="26"/>
      <c r="X25" s="25"/>
      <c r="Y25" s="25"/>
      <c r="Z25" s="25"/>
      <c r="AA25" s="25"/>
      <c r="AB25" s="25"/>
      <c r="AC25" s="26"/>
      <c r="AD25" s="25"/>
      <c r="AE25" s="25"/>
    </row>
    <row r="26">
      <c r="A26" s="26" t="s">
        <v>321</v>
      </c>
      <c r="B26" s="26">
        <v>8200.0</v>
      </c>
      <c r="C26" s="26">
        <v>70.0</v>
      </c>
      <c r="D26" s="27">
        <v>0.014084507042253521</v>
      </c>
      <c r="E26" s="26"/>
      <c r="F26" s="26"/>
      <c r="G26" s="25"/>
      <c r="H26" s="26"/>
      <c r="I26" s="26"/>
      <c r="J26" s="26"/>
      <c r="K26" s="26"/>
      <c r="L26" s="26"/>
      <c r="M26" s="26"/>
      <c r="N26" s="25"/>
      <c r="O26" s="25"/>
      <c r="P26" s="26"/>
      <c r="Q26" s="26"/>
      <c r="R26" s="26"/>
      <c r="S26" s="26"/>
      <c r="T26" s="26"/>
      <c r="U26" s="25"/>
      <c r="V26" s="26"/>
      <c r="W26" s="26"/>
      <c r="X26" s="25"/>
      <c r="Y26" s="25"/>
      <c r="Z26" s="25"/>
      <c r="AA26" s="25"/>
      <c r="AB26" s="25"/>
      <c r="AC26" s="26"/>
      <c r="AD26" s="25"/>
      <c r="AE26" s="25"/>
    </row>
    <row r="27">
      <c r="A27" s="26" t="s">
        <v>39</v>
      </c>
      <c r="B27" s="26">
        <v>8500.0</v>
      </c>
      <c r="C27" s="26">
        <v>75.0</v>
      </c>
      <c r="D27" s="27">
        <v>0.013157894736842105</v>
      </c>
      <c r="E27" s="26"/>
      <c r="F27" s="26"/>
      <c r="G27" s="25"/>
      <c r="H27" s="26"/>
      <c r="I27" s="26"/>
      <c r="J27" s="26"/>
      <c r="K27" s="26"/>
      <c r="L27" s="26"/>
      <c r="M27" s="26"/>
      <c r="N27" s="25"/>
      <c r="O27" s="25"/>
      <c r="P27" s="26"/>
      <c r="Q27" s="26"/>
      <c r="R27" s="26"/>
      <c r="S27" s="26"/>
      <c r="T27" s="26"/>
      <c r="U27" s="25"/>
      <c r="V27" s="26"/>
      <c r="W27" s="26"/>
      <c r="X27" s="25"/>
      <c r="Y27" s="25"/>
      <c r="Z27" s="25"/>
      <c r="AA27" s="25"/>
      <c r="AB27" s="25"/>
      <c r="AC27" s="26"/>
      <c r="AD27" s="25"/>
      <c r="AE27" s="25"/>
    </row>
    <row r="28">
      <c r="A28" s="26" t="s">
        <v>257</v>
      </c>
      <c r="B28" s="26">
        <v>6900.0</v>
      </c>
      <c r="C28" s="26">
        <v>80.0</v>
      </c>
      <c r="D28" s="27">
        <v>0.012345679012345678</v>
      </c>
      <c r="E28" s="26"/>
      <c r="F28" s="26"/>
      <c r="G28" s="25"/>
      <c r="H28" s="26"/>
      <c r="I28" s="26"/>
      <c r="J28" s="26"/>
      <c r="K28" s="26"/>
      <c r="L28" s="26"/>
      <c r="M28" s="26"/>
      <c r="N28" s="25"/>
      <c r="O28" s="25"/>
      <c r="P28" s="26"/>
      <c r="Q28" s="26"/>
      <c r="R28" s="26"/>
      <c r="S28" s="26"/>
      <c r="T28" s="26"/>
      <c r="U28" s="25"/>
      <c r="V28" s="26"/>
      <c r="W28" s="26"/>
      <c r="X28" s="25"/>
      <c r="Y28" s="25"/>
      <c r="Z28" s="25"/>
      <c r="AA28" s="25"/>
      <c r="AB28" s="25"/>
      <c r="AC28" s="26"/>
      <c r="AD28" s="25"/>
      <c r="AE28" s="25"/>
    </row>
    <row r="29">
      <c r="A29" s="26" t="s">
        <v>189</v>
      </c>
      <c r="B29" s="26">
        <v>6900.0</v>
      </c>
      <c r="C29" s="26">
        <v>80.0</v>
      </c>
      <c r="D29" s="27">
        <v>0.012345679012345678</v>
      </c>
      <c r="E29" s="25"/>
      <c r="F29" s="26"/>
      <c r="G29" s="25"/>
      <c r="H29" s="26"/>
      <c r="I29" s="26"/>
      <c r="J29" s="25"/>
      <c r="K29" s="26"/>
      <c r="L29" s="26"/>
      <c r="M29" s="26"/>
      <c r="N29" s="25"/>
      <c r="O29" s="25"/>
      <c r="P29" s="25"/>
      <c r="Q29" s="25"/>
      <c r="R29" s="26"/>
      <c r="S29" s="26"/>
      <c r="T29" s="25"/>
      <c r="U29" s="25"/>
      <c r="V29" s="26"/>
      <c r="W29" s="26"/>
      <c r="X29" s="25"/>
      <c r="Y29" s="25"/>
      <c r="Z29" s="25"/>
      <c r="AA29" s="25"/>
      <c r="AB29" s="25"/>
      <c r="AC29" s="25"/>
      <c r="AD29" s="25"/>
      <c r="AE29" s="25"/>
    </row>
    <row r="30">
      <c r="A30" s="26" t="s">
        <v>145</v>
      </c>
      <c r="B30" s="26">
        <v>6700.0</v>
      </c>
      <c r="C30" s="26">
        <v>80.0</v>
      </c>
      <c r="D30" s="27">
        <v>0.012345679012345678</v>
      </c>
      <c r="E30" s="26"/>
      <c r="F30" s="26"/>
      <c r="G30" s="25"/>
      <c r="H30" s="26"/>
      <c r="I30" s="26"/>
      <c r="J30" s="26"/>
      <c r="K30" s="26"/>
      <c r="L30" s="26"/>
      <c r="M30" s="26"/>
      <c r="N30" s="25"/>
      <c r="O30" s="25"/>
      <c r="P30" s="26"/>
      <c r="Q30" s="26"/>
      <c r="R30" s="26"/>
      <c r="S30" s="26"/>
      <c r="T30" s="26"/>
      <c r="U30" s="25"/>
      <c r="V30" s="26"/>
      <c r="W30" s="26"/>
      <c r="X30" s="25"/>
      <c r="Y30" s="25"/>
      <c r="Z30" s="25"/>
      <c r="AA30" s="25"/>
      <c r="AB30" s="25"/>
      <c r="AC30" s="26"/>
      <c r="AD30" s="25"/>
      <c r="AE30" s="25"/>
    </row>
    <row r="31">
      <c r="A31" s="26" t="s">
        <v>235</v>
      </c>
      <c r="B31" s="26">
        <v>6800.0</v>
      </c>
      <c r="C31" s="26">
        <v>80.0</v>
      </c>
      <c r="D31" s="27">
        <v>0.012345679012345678</v>
      </c>
      <c r="E31" s="26"/>
      <c r="F31" s="26"/>
      <c r="G31" s="25"/>
      <c r="H31" s="26"/>
      <c r="I31" s="26"/>
      <c r="J31" s="26"/>
      <c r="K31" s="26"/>
      <c r="L31" s="26"/>
      <c r="M31" s="26"/>
      <c r="N31" s="25"/>
      <c r="O31" s="25"/>
      <c r="P31" s="26"/>
      <c r="Q31" s="26"/>
      <c r="R31" s="26"/>
      <c r="S31" s="26"/>
      <c r="T31" s="26"/>
      <c r="U31" s="25"/>
      <c r="V31" s="26"/>
      <c r="W31" s="26"/>
      <c r="X31" s="25"/>
      <c r="Y31" s="25"/>
      <c r="Z31" s="25"/>
      <c r="AA31" s="25"/>
      <c r="AB31" s="25"/>
      <c r="AC31" s="26"/>
      <c r="AD31" s="25"/>
      <c r="AE31" s="25"/>
    </row>
    <row r="32">
      <c r="A32" s="26" t="s">
        <v>209</v>
      </c>
      <c r="B32" s="26">
        <v>8600.0</v>
      </c>
      <c r="C32" s="26">
        <v>80.0</v>
      </c>
      <c r="D32" s="27">
        <v>0.012345679012345678</v>
      </c>
      <c r="E32" s="26"/>
      <c r="F32" s="26"/>
      <c r="G32" s="25"/>
      <c r="H32" s="26"/>
      <c r="I32" s="26"/>
      <c r="J32" s="26"/>
      <c r="K32" s="26"/>
      <c r="L32" s="26"/>
      <c r="M32" s="26"/>
      <c r="N32" s="25"/>
      <c r="O32" s="25"/>
      <c r="P32" s="26"/>
      <c r="Q32" s="26"/>
      <c r="R32" s="26"/>
      <c r="S32" s="26"/>
      <c r="T32" s="26"/>
      <c r="U32" s="25"/>
      <c r="V32" s="26"/>
      <c r="W32" s="26"/>
      <c r="X32" s="25"/>
      <c r="Y32" s="25"/>
      <c r="Z32" s="25"/>
      <c r="AA32" s="25"/>
      <c r="AB32" s="25"/>
      <c r="AC32" s="26"/>
      <c r="AD32" s="25"/>
      <c r="AE32" s="25"/>
    </row>
    <row r="33">
      <c r="A33" s="26" t="s">
        <v>279</v>
      </c>
      <c r="B33" s="26">
        <v>7500.0</v>
      </c>
      <c r="C33" s="26">
        <v>80.0</v>
      </c>
      <c r="D33" s="27">
        <v>0.012345679012345678</v>
      </c>
      <c r="E33" s="26"/>
      <c r="F33" s="26"/>
      <c r="G33" s="25"/>
      <c r="H33" s="26"/>
      <c r="I33" s="26"/>
      <c r="J33" s="26"/>
      <c r="K33" s="26"/>
      <c r="L33" s="26"/>
      <c r="M33" s="26"/>
      <c r="N33" s="25"/>
      <c r="O33" s="25"/>
      <c r="P33" s="26"/>
      <c r="Q33" s="26"/>
      <c r="R33" s="26"/>
      <c r="S33" s="26"/>
      <c r="T33" s="26"/>
      <c r="U33" s="25"/>
      <c r="V33" s="26"/>
      <c r="W33" s="26"/>
      <c r="X33" s="25"/>
      <c r="Y33" s="25"/>
      <c r="Z33" s="25"/>
      <c r="AA33" s="25"/>
      <c r="AB33" s="25"/>
      <c r="AC33" s="26"/>
      <c r="AD33" s="25"/>
      <c r="AE33" s="25"/>
    </row>
    <row r="34">
      <c r="A34" s="26" t="s">
        <v>293</v>
      </c>
      <c r="B34" s="26">
        <v>6500.0</v>
      </c>
      <c r="C34" s="26">
        <v>80.0</v>
      </c>
      <c r="D34" s="27">
        <v>0.012345679012345678</v>
      </c>
      <c r="E34" s="26"/>
      <c r="F34" s="26"/>
      <c r="G34" s="25"/>
      <c r="H34" s="26"/>
      <c r="I34" s="26"/>
      <c r="J34" s="26"/>
      <c r="K34" s="26"/>
      <c r="L34" s="26"/>
      <c r="M34" s="26"/>
      <c r="N34" s="25"/>
      <c r="O34" s="25"/>
      <c r="P34" s="26"/>
      <c r="Q34" s="26"/>
      <c r="R34" s="26"/>
      <c r="S34" s="26"/>
      <c r="T34" s="26"/>
      <c r="U34" s="25"/>
      <c r="V34" s="26"/>
      <c r="W34" s="26"/>
      <c r="X34" s="25"/>
      <c r="Y34" s="25"/>
      <c r="Z34" s="25"/>
      <c r="AA34" s="25"/>
      <c r="AB34" s="25"/>
      <c r="AC34" s="26"/>
      <c r="AD34" s="25"/>
      <c r="AE34" s="25"/>
    </row>
    <row r="35">
      <c r="A35" s="26" t="s">
        <v>320</v>
      </c>
      <c r="B35" s="26">
        <v>6600.0</v>
      </c>
      <c r="C35" s="26">
        <v>90.0</v>
      </c>
      <c r="D35" s="27">
        <v>0.01098901098901099</v>
      </c>
      <c r="E35" s="26"/>
      <c r="F35" s="26"/>
      <c r="G35" s="25"/>
      <c r="H35" s="26"/>
      <c r="I35" s="26"/>
      <c r="J35" s="26"/>
      <c r="K35" s="26"/>
      <c r="L35" s="26"/>
      <c r="M35" s="26"/>
      <c r="N35" s="25"/>
      <c r="O35" s="25"/>
      <c r="P35" s="26"/>
      <c r="Q35" s="26"/>
      <c r="R35" s="26"/>
      <c r="S35" s="26"/>
      <c r="T35" s="26"/>
      <c r="U35" s="25"/>
      <c r="V35" s="26"/>
      <c r="W35" s="26"/>
      <c r="X35" s="25"/>
      <c r="Y35" s="25"/>
      <c r="Z35" s="25"/>
      <c r="AA35" s="25"/>
      <c r="AB35" s="25"/>
      <c r="AC35" s="26"/>
      <c r="AD35" s="25"/>
      <c r="AE35" s="25"/>
    </row>
    <row r="36">
      <c r="A36" s="26" t="s">
        <v>144</v>
      </c>
      <c r="B36" s="26">
        <v>7600.0</v>
      </c>
      <c r="C36" s="26">
        <v>90.0</v>
      </c>
      <c r="D36" s="27">
        <v>0.01098901098901099</v>
      </c>
      <c r="E36" s="26"/>
      <c r="F36" s="26"/>
      <c r="G36" s="25"/>
      <c r="H36" s="26"/>
      <c r="I36" s="26"/>
      <c r="J36" s="26"/>
      <c r="K36" s="26"/>
      <c r="L36" s="26"/>
      <c r="M36" s="26"/>
      <c r="N36" s="25"/>
      <c r="O36" s="25"/>
      <c r="P36" s="26"/>
      <c r="Q36" s="26"/>
      <c r="R36" s="26"/>
      <c r="S36" s="26"/>
      <c r="T36" s="26"/>
      <c r="U36" s="25"/>
      <c r="V36" s="26"/>
      <c r="W36" s="26"/>
      <c r="X36" s="25"/>
      <c r="Y36" s="25"/>
      <c r="Z36" s="25"/>
      <c r="AA36" s="25"/>
      <c r="AB36" s="25"/>
      <c r="AC36" s="26"/>
      <c r="AD36" s="25"/>
      <c r="AE36" s="25"/>
    </row>
    <row r="37">
      <c r="A37" s="26" t="s">
        <v>172</v>
      </c>
      <c r="B37" s="26">
        <v>7200.0</v>
      </c>
      <c r="C37" s="26">
        <v>90.0</v>
      </c>
      <c r="D37" s="27">
        <v>0.01098901098901099</v>
      </c>
      <c r="E37" s="26"/>
      <c r="F37" s="26"/>
      <c r="G37" s="25"/>
      <c r="H37" s="26"/>
      <c r="I37" s="26"/>
      <c r="J37" s="26"/>
      <c r="K37" s="26"/>
      <c r="L37" s="26"/>
      <c r="M37" s="26"/>
      <c r="N37" s="25"/>
      <c r="O37" s="25"/>
      <c r="P37" s="26"/>
      <c r="Q37" s="26"/>
      <c r="R37" s="26"/>
      <c r="S37" s="26"/>
      <c r="T37" s="26"/>
      <c r="U37" s="25"/>
      <c r="V37" s="26"/>
      <c r="W37" s="26"/>
      <c r="X37" s="25"/>
      <c r="Y37" s="25"/>
      <c r="Z37" s="25"/>
      <c r="AA37" s="25"/>
      <c r="AB37" s="25"/>
      <c r="AC37" s="26"/>
      <c r="AD37" s="25"/>
      <c r="AE37" s="25"/>
    </row>
    <row r="38">
      <c r="A38" s="29" t="s">
        <v>289</v>
      </c>
      <c r="B38" s="26">
        <v>7900.0</v>
      </c>
      <c r="C38" s="26">
        <v>90.0</v>
      </c>
      <c r="D38" s="27">
        <v>0.01098901098901099</v>
      </c>
      <c r="E38" s="26"/>
      <c r="F38" s="26"/>
      <c r="G38" s="25"/>
      <c r="H38" s="26"/>
      <c r="I38" s="26"/>
      <c r="J38" s="26"/>
      <c r="K38" s="26"/>
      <c r="L38" s="26"/>
      <c r="M38" s="26"/>
      <c r="N38" s="25"/>
      <c r="O38" s="25"/>
      <c r="P38" s="26"/>
      <c r="Q38" s="26"/>
      <c r="R38" s="26"/>
      <c r="S38" s="26"/>
      <c r="T38" s="26"/>
      <c r="U38" s="25"/>
      <c r="V38" s="26"/>
      <c r="W38" s="26"/>
      <c r="X38" s="25"/>
      <c r="Y38" s="25"/>
      <c r="Z38" s="25"/>
      <c r="AA38" s="25"/>
      <c r="AB38" s="25"/>
      <c r="AC38" s="26"/>
      <c r="AD38" s="25"/>
      <c r="AE38" s="25"/>
    </row>
    <row r="39">
      <c r="A39" s="26" t="s">
        <v>161</v>
      </c>
      <c r="B39" s="26">
        <v>7400.0</v>
      </c>
      <c r="C39" s="26">
        <v>90.0</v>
      </c>
      <c r="D39" s="27">
        <v>0.01098901098901099</v>
      </c>
      <c r="E39" s="26"/>
      <c r="F39" s="26"/>
      <c r="G39" s="25"/>
      <c r="H39" s="26"/>
      <c r="I39" s="26"/>
      <c r="J39" s="26"/>
      <c r="K39" s="26"/>
      <c r="L39" s="26"/>
      <c r="M39" s="26"/>
      <c r="N39" s="25"/>
      <c r="O39" s="25"/>
      <c r="P39" s="26"/>
      <c r="Q39" s="26"/>
      <c r="R39" s="26"/>
      <c r="S39" s="26"/>
      <c r="T39" s="26"/>
      <c r="U39" s="25"/>
      <c r="V39" s="26"/>
      <c r="W39" s="26"/>
      <c r="X39" s="25"/>
      <c r="Y39" s="25"/>
      <c r="Z39" s="25"/>
      <c r="AA39" s="25"/>
      <c r="AB39" s="25"/>
      <c r="AC39" s="26"/>
      <c r="AD39" s="25"/>
      <c r="AE39" s="25"/>
    </row>
    <row r="40">
      <c r="A40" s="26" t="s">
        <v>208</v>
      </c>
      <c r="B40" s="26">
        <v>8300.0</v>
      </c>
      <c r="C40" s="26">
        <v>90.0</v>
      </c>
      <c r="D40" s="27">
        <v>0.01098901098901099</v>
      </c>
      <c r="E40" s="26"/>
      <c r="F40" s="26"/>
      <c r="G40" s="25"/>
      <c r="H40" s="26"/>
      <c r="I40" s="26"/>
      <c r="J40" s="26"/>
      <c r="K40" s="26"/>
      <c r="L40" s="26"/>
      <c r="M40" s="26"/>
      <c r="N40" s="25"/>
      <c r="O40" s="25"/>
      <c r="P40" s="26"/>
      <c r="Q40" s="26"/>
      <c r="R40" s="26"/>
      <c r="S40" s="26"/>
      <c r="T40" s="26"/>
      <c r="U40" s="25"/>
      <c r="V40" s="26"/>
      <c r="W40" s="26"/>
      <c r="X40" s="25"/>
      <c r="Y40" s="25"/>
      <c r="Z40" s="25"/>
      <c r="AA40" s="25"/>
      <c r="AB40" s="25"/>
      <c r="AC40" s="26"/>
      <c r="AD40" s="25"/>
      <c r="AE40" s="25"/>
    </row>
    <row r="41">
      <c r="A41" s="29" t="s">
        <v>274</v>
      </c>
      <c r="B41" s="26">
        <v>6700.0</v>
      </c>
      <c r="C41" s="26">
        <v>90.0</v>
      </c>
      <c r="D41" s="27">
        <v>0.01098901098901099</v>
      </c>
      <c r="E41" s="26"/>
      <c r="F41" s="26"/>
      <c r="G41" s="25"/>
      <c r="H41" s="26"/>
      <c r="I41" s="26"/>
      <c r="J41" s="26"/>
      <c r="K41" s="26"/>
      <c r="L41" s="26"/>
      <c r="M41" s="26"/>
      <c r="N41" s="25"/>
      <c r="O41" s="25"/>
      <c r="P41" s="26"/>
      <c r="Q41" s="26"/>
      <c r="R41" s="26"/>
      <c r="S41" s="26"/>
      <c r="T41" s="26"/>
      <c r="U41" s="25"/>
      <c r="V41" s="26"/>
      <c r="W41" s="26"/>
      <c r="X41" s="25"/>
      <c r="Y41" s="25"/>
      <c r="Z41" s="25"/>
      <c r="AA41" s="25"/>
      <c r="AB41" s="25"/>
      <c r="AC41" s="26"/>
      <c r="AD41" s="25"/>
      <c r="AE41" s="25"/>
    </row>
    <row r="42">
      <c r="A42" s="26" t="s">
        <v>391</v>
      </c>
      <c r="B42" s="26">
        <v>7700.0</v>
      </c>
      <c r="C42" s="26">
        <v>90.0</v>
      </c>
      <c r="D42" s="27">
        <v>0.01098901098901099</v>
      </c>
      <c r="E42" s="26"/>
      <c r="F42" s="26"/>
      <c r="G42" s="25"/>
      <c r="H42" s="26"/>
      <c r="I42" s="26"/>
      <c r="J42" s="26"/>
      <c r="K42" s="26"/>
      <c r="L42" s="26"/>
      <c r="M42" s="26"/>
      <c r="N42" s="25"/>
      <c r="O42" s="25"/>
      <c r="P42" s="26"/>
      <c r="Q42" s="26"/>
      <c r="R42" s="26"/>
      <c r="S42" s="26"/>
      <c r="T42" s="26"/>
      <c r="U42" s="25"/>
      <c r="V42" s="26"/>
      <c r="W42" s="26"/>
      <c r="X42" s="25"/>
      <c r="Y42" s="25"/>
      <c r="Z42" s="25"/>
      <c r="AA42" s="25"/>
      <c r="AB42" s="25"/>
      <c r="AC42" s="26"/>
      <c r="AD42" s="25"/>
      <c r="AE42" s="25"/>
    </row>
    <row r="43">
      <c r="A43" s="26" t="s">
        <v>386</v>
      </c>
      <c r="B43" s="26">
        <v>7100.0</v>
      </c>
      <c r="C43" s="26">
        <v>90.0</v>
      </c>
      <c r="D43" s="27">
        <v>0.01098901098901099</v>
      </c>
      <c r="E43" s="26"/>
      <c r="F43" s="26"/>
      <c r="G43" s="25"/>
      <c r="H43" s="26"/>
      <c r="I43" s="26"/>
      <c r="J43" s="26"/>
      <c r="K43" s="26"/>
      <c r="L43" s="26"/>
      <c r="M43" s="26"/>
      <c r="N43" s="25"/>
      <c r="O43" s="25"/>
      <c r="P43" s="26"/>
      <c r="Q43" s="26"/>
      <c r="R43" s="26"/>
      <c r="S43" s="26"/>
      <c r="T43" s="26"/>
      <c r="U43" s="25"/>
      <c r="V43" s="26"/>
      <c r="W43" s="26"/>
      <c r="X43" s="25"/>
      <c r="Y43" s="25"/>
      <c r="Z43" s="25"/>
      <c r="AA43" s="25"/>
      <c r="AB43" s="25"/>
      <c r="AC43" s="26"/>
      <c r="AD43" s="25"/>
      <c r="AE43" s="25"/>
    </row>
    <row r="44">
      <c r="A44" s="26" t="s">
        <v>315</v>
      </c>
      <c r="B44" s="26">
        <v>6500.0</v>
      </c>
      <c r="C44" s="26">
        <v>90.0</v>
      </c>
      <c r="D44" s="27">
        <v>0.01098901098901099</v>
      </c>
      <c r="E44" s="26"/>
      <c r="F44" s="26"/>
      <c r="G44" s="25"/>
      <c r="H44" s="26"/>
      <c r="I44" s="26"/>
      <c r="J44" s="26"/>
      <c r="K44" s="26"/>
      <c r="L44" s="26"/>
      <c r="M44" s="26"/>
      <c r="N44" s="25"/>
      <c r="O44" s="25"/>
      <c r="P44" s="26"/>
      <c r="Q44" s="26"/>
      <c r="R44" s="26"/>
      <c r="S44" s="26"/>
      <c r="T44" s="26"/>
      <c r="U44" s="25"/>
      <c r="V44" s="26"/>
      <c r="W44" s="26"/>
      <c r="X44" s="25"/>
      <c r="Y44" s="25"/>
      <c r="Z44" s="25"/>
      <c r="AA44" s="25"/>
      <c r="AB44" s="25"/>
      <c r="AC44" s="26"/>
      <c r="AD44" s="25"/>
      <c r="AE44" s="25"/>
    </row>
    <row r="45">
      <c r="A45" s="29" t="s">
        <v>223</v>
      </c>
      <c r="B45" s="26">
        <v>6700.0</v>
      </c>
      <c r="C45" s="26">
        <v>100.0</v>
      </c>
      <c r="D45" s="27">
        <v>0.009900990099009901</v>
      </c>
      <c r="E45" s="26"/>
      <c r="F45" s="26"/>
      <c r="G45" s="25"/>
      <c r="H45" s="26"/>
      <c r="I45" s="26"/>
      <c r="J45" s="26"/>
      <c r="K45" s="26"/>
      <c r="L45" s="26"/>
      <c r="M45" s="26"/>
      <c r="N45" s="25"/>
      <c r="O45" s="25"/>
      <c r="P45" s="26"/>
      <c r="Q45" s="26"/>
      <c r="R45" s="26"/>
      <c r="S45" s="26"/>
      <c r="T45" s="26"/>
      <c r="U45" s="25"/>
      <c r="V45" s="26"/>
      <c r="W45" s="26"/>
      <c r="X45" s="25"/>
      <c r="Y45" s="25"/>
      <c r="Z45" s="25"/>
      <c r="AA45" s="25"/>
      <c r="AB45" s="25"/>
      <c r="AC45" s="26"/>
      <c r="AD45" s="25"/>
      <c r="AE45" s="25"/>
    </row>
    <row r="46">
      <c r="A46" s="26" t="s">
        <v>228</v>
      </c>
      <c r="B46" s="26">
        <v>6600.0</v>
      </c>
      <c r="C46" s="26">
        <v>100.0</v>
      </c>
      <c r="D46" s="27">
        <v>0.009900990099009901</v>
      </c>
      <c r="E46" s="26"/>
      <c r="F46" s="26"/>
      <c r="G46" s="25"/>
      <c r="H46" s="26"/>
      <c r="I46" s="26"/>
      <c r="J46" s="26"/>
      <c r="K46" s="26"/>
      <c r="L46" s="26"/>
      <c r="M46" s="26"/>
      <c r="N46" s="25"/>
      <c r="O46" s="25"/>
      <c r="P46" s="26"/>
      <c r="Q46" s="26"/>
      <c r="R46" s="26"/>
      <c r="S46" s="26"/>
      <c r="T46" s="26"/>
      <c r="U46" s="25"/>
      <c r="V46" s="26"/>
      <c r="W46" s="26"/>
      <c r="X46" s="25"/>
      <c r="Y46" s="25"/>
      <c r="Z46" s="25"/>
      <c r="AA46" s="25"/>
      <c r="AB46" s="25"/>
      <c r="AC46" s="26"/>
      <c r="AD46" s="25"/>
      <c r="AE46" s="25"/>
    </row>
    <row r="47">
      <c r="A47" s="26" t="s">
        <v>90</v>
      </c>
      <c r="B47" s="26">
        <v>6700.0</v>
      </c>
      <c r="C47" s="26">
        <v>100.0</v>
      </c>
      <c r="D47" s="27">
        <v>0.009900990099009901</v>
      </c>
      <c r="E47" s="26"/>
      <c r="F47" s="26"/>
      <c r="G47" s="25"/>
      <c r="H47" s="26"/>
      <c r="I47" s="26"/>
      <c r="J47" s="26"/>
      <c r="K47" s="26"/>
      <c r="L47" s="26"/>
      <c r="M47" s="26"/>
      <c r="N47" s="25"/>
      <c r="O47" s="25"/>
      <c r="P47" s="26"/>
      <c r="Q47" s="26"/>
      <c r="R47" s="26"/>
      <c r="S47" s="26"/>
      <c r="T47" s="26"/>
      <c r="U47" s="25"/>
      <c r="V47" s="26"/>
      <c r="W47" s="26"/>
      <c r="X47" s="25"/>
      <c r="Y47" s="25"/>
      <c r="Z47" s="25"/>
      <c r="AA47" s="25"/>
      <c r="AB47" s="25"/>
      <c r="AC47" s="26"/>
      <c r="AD47" s="25"/>
      <c r="AE47" s="25"/>
    </row>
    <row r="48">
      <c r="A48" s="26" t="s">
        <v>244</v>
      </c>
      <c r="B48" s="26">
        <v>6900.0</v>
      </c>
      <c r="C48" s="26">
        <v>100.0</v>
      </c>
      <c r="D48" s="27">
        <v>0.009900990099009901</v>
      </c>
      <c r="E48" s="26"/>
      <c r="F48" s="26"/>
      <c r="G48" s="25"/>
      <c r="H48" s="26"/>
      <c r="I48" s="26"/>
      <c r="J48" s="26"/>
      <c r="K48" s="26"/>
      <c r="L48" s="26"/>
      <c r="M48" s="26"/>
      <c r="N48" s="25"/>
      <c r="O48" s="25"/>
      <c r="P48" s="26"/>
      <c r="Q48" s="26"/>
      <c r="R48" s="26"/>
      <c r="S48" s="26"/>
      <c r="T48" s="26"/>
      <c r="U48" s="25"/>
      <c r="V48" s="26"/>
      <c r="W48" s="26"/>
      <c r="X48" s="25"/>
      <c r="Y48" s="25"/>
      <c r="Z48" s="25"/>
      <c r="AA48" s="25"/>
      <c r="AB48" s="25"/>
      <c r="AC48" s="26"/>
      <c r="AD48" s="25"/>
      <c r="AE48" s="25"/>
    </row>
    <row r="49">
      <c r="A49" s="26" t="s">
        <v>58</v>
      </c>
      <c r="B49" s="26">
        <v>6600.0</v>
      </c>
      <c r="C49" s="26">
        <v>100.0</v>
      </c>
      <c r="D49" s="27">
        <v>0.009900990099009901</v>
      </c>
      <c r="E49" s="26"/>
      <c r="F49" s="26"/>
      <c r="G49" s="25"/>
      <c r="H49" s="26"/>
      <c r="I49" s="26"/>
      <c r="J49" s="26"/>
      <c r="K49" s="26"/>
      <c r="L49" s="26"/>
      <c r="M49" s="26"/>
      <c r="N49" s="25"/>
      <c r="O49" s="25"/>
      <c r="P49" s="26"/>
      <c r="Q49" s="26"/>
      <c r="R49" s="26"/>
      <c r="S49" s="26"/>
      <c r="T49" s="26"/>
      <c r="U49" s="25"/>
      <c r="V49" s="26"/>
      <c r="W49" s="26"/>
      <c r="X49" s="25"/>
      <c r="Y49" s="25"/>
      <c r="Z49" s="25"/>
      <c r="AA49" s="25"/>
      <c r="AB49" s="25"/>
      <c r="AC49" s="26"/>
      <c r="AD49" s="25"/>
      <c r="AE49" s="25"/>
    </row>
    <row r="50">
      <c r="A50" s="26" t="s">
        <v>252</v>
      </c>
      <c r="B50" s="26">
        <v>6500.0</v>
      </c>
      <c r="C50" s="26">
        <v>100.0</v>
      </c>
      <c r="D50" s="27">
        <v>0.009900990099009901</v>
      </c>
      <c r="E50" s="26"/>
      <c r="F50" s="26"/>
      <c r="G50" s="25"/>
      <c r="H50" s="26"/>
      <c r="I50" s="26"/>
      <c r="J50" s="26"/>
      <c r="K50" s="26"/>
      <c r="L50" s="26"/>
      <c r="M50" s="26"/>
      <c r="N50" s="25"/>
      <c r="O50" s="25"/>
      <c r="P50" s="26"/>
      <c r="Q50" s="26"/>
      <c r="R50" s="26"/>
      <c r="S50" s="26"/>
      <c r="T50" s="26"/>
      <c r="U50" s="25"/>
      <c r="V50" s="26"/>
      <c r="W50" s="26"/>
      <c r="X50" s="25"/>
      <c r="Y50" s="25"/>
      <c r="Z50" s="25"/>
      <c r="AA50" s="25"/>
      <c r="AB50" s="25"/>
      <c r="AC50" s="26"/>
      <c r="AD50" s="25"/>
      <c r="AE50" s="25"/>
    </row>
    <row r="51">
      <c r="A51" s="26" t="s">
        <v>303</v>
      </c>
      <c r="B51" s="26">
        <v>7000.0</v>
      </c>
      <c r="C51" s="26">
        <v>110.0</v>
      </c>
      <c r="D51" s="27">
        <v>0.009009009009009009</v>
      </c>
      <c r="E51" s="26"/>
      <c r="F51" s="26"/>
      <c r="G51" s="25"/>
      <c r="H51" s="26"/>
      <c r="I51" s="26"/>
      <c r="J51" s="26"/>
      <c r="K51" s="26"/>
      <c r="L51" s="26"/>
      <c r="M51" s="26"/>
      <c r="N51" s="25"/>
      <c r="O51" s="25"/>
      <c r="P51" s="26"/>
      <c r="Q51" s="26"/>
      <c r="R51" s="26"/>
      <c r="S51" s="26"/>
      <c r="T51" s="26"/>
      <c r="U51" s="25"/>
      <c r="V51" s="26"/>
      <c r="W51" s="26"/>
      <c r="X51" s="25"/>
      <c r="Y51" s="25"/>
      <c r="Z51" s="25"/>
      <c r="AA51" s="25"/>
      <c r="AB51" s="25"/>
      <c r="AC51" s="26"/>
      <c r="AD51" s="25"/>
      <c r="AE51" s="25"/>
    </row>
    <row r="52">
      <c r="A52" s="26" t="s">
        <v>55</v>
      </c>
      <c r="B52" s="26">
        <v>7400.0</v>
      </c>
      <c r="C52" s="26">
        <v>125.0</v>
      </c>
      <c r="D52" s="27">
        <v>0.007936507936507936</v>
      </c>
      <c r="E52" s="26"/>
      <c r="F52" s="26"/>
      <c r="G52" s="25"/>
      <c r="H52" s="26"/>
      <c r="I52" s="26"/>
      <c r="J52" s="26"/>
      <c r="K52" s="26"/>
      <c r="L52" s="26"/>
      <c r="M52" s="26"/>
      <c r="N52" s="25"/>
      <c r="O52" s="25"/>
      <c r="P52" s="25"/>
      <c r="Q52" s="26"/>
      <c r="R52" s="26"/>
      <c r="S52" s="26"/>
      <c r="T52" s="26"/>
      <c r="U52" s="25"/>
      <c r="V52" s="26"/>
      <c r="W52" s="26"/>
      <c r="X52" s="25"/>
      <c r="Y52" s="25"/>
      <c r="Z52" s="25"/>
      <c r="AA52" s="25"/>
      <c r="AB52" s="25"/>
      <c r="AC52" s="26"/>
      <c r="AD52" s="25"/>
      <c r="AE52" s="25"/>
    </row>
    <row r="53">
      <c r="A53" s="26" t="s">
        <v>297</v>
      </c>
      <c r="B53" s="26">
        <v>7800.0</v>
      </c>
      <c r="C53" s="26">
        <v>125.0</v>
      </c>
      <c r="D53" s="27">
        <v>0.007936507936507936</v>
      </c>
      <c r="E53" s="26"/>
      <c r="F53" s="26"/>
      <c r="G53" s="25"/>
      <c r="H53" s="26"/>
      <c r="I53" s="26"/>
      <c r="J53" s="26"/>
      <c r="K53" s="26"/>
      <c r="L53" s="26"/>
      <c r="M53" s="26"/>
      <c r="N53" s="25"/>
      <c r="O53" s="25"/>
      <c r="P53" s="26"/>
      <c r="Q53" s="26"/>
      <c r="R53" s="26"/>
      <c r="S53" s="26"/>
      <c r="T53" s="26"/>
      <c r="U53" s="25"/>
      <c r="V53" s="26"/>
      <c r="W53" s="26"/>
      <c r="X53" s="25"/>
      <c r="Y53" s="25"/>
      <c r="Z53" s="25"/>
      <c r="AA53" s="25"/>
      <c r="AB53" s="25"/>
      <c r="AC53" s="26"/>
      <c r="AD53" s="25"/>
      <c r="AE53" s="25"/>
    </row>
    <row r="54">
      <c r="A54" s="26" t="s">
        <v>214</v>
      </c>
      <c r="B54" s="26">
        <v>7100.0</v>
      </c>
      <c r="C54" s="26">
        <v>125.0</v>
      </c>
      <c r="D54" s="27">
        <v>0.007936507936507936</v>
      </c>
      <c r="E54" s="26"/>
      <c r="F54" s="26"/>
      <c r="G54" s="25"/>
      <c r="H54" s="26"/>
      <c r="I54" s="26"/>
      <c r="J54" s="26"/>
      <c r="K54" s="26"/>
      <c r="L54" s="26"/>
      <c r="M54" s="26"/>
      <c r="N54" s="25"/>
      <c r="O54" s="25"/>
      <c r="P54" s="26"/>
      <c r="Q54" s="26"/>
      <c r="R54" s="26"/>
      <c r="S54" s="26"/>
      <c r="T54" s="26"/>
      <c r="U54" s="25"/>
      <c r="V54" s="26"/>
      <c r="W54" s="26"/>
      <c r="X54" s="25"/>
      <c r="Y54" s="25"/>
      <c r="Z54" s="25"/>
      <c r="AA54" s="25"/>
      <c r="AB54" s="25"/>
      <c r="AC54" s="26"/>
      <c r="AD54" s="25"/>
      <c r="AE54" s="25"/>
    </row>
    <row r="55">
      <c r="A55" s="26" t="s">
        <v>375</v>
      </c>
      <c r="B55" s="26">
        <v>6400.0</v>
      </c>
      <c r="C55" s="26">
        <v>125.0</v>
      </c>
      <c r="D55" s="27">
        <v>0.007936507936507936</v>
      </c>
      <c r="E55" s="26"/>
      <c r="F55" s="26"/>
      <c r="G55" s="25"/>
      <c r="H55" s="26"/>
      <c r="I55" s="26"/>
      <c r="J55" s="26"/>
      <c r="K55" s="26"/>
      <c r="L55" s="26"/>
      <c r="M55" s="26"/>
      <c r="N55" s="25"/>
      <c r="O55" s="25"/>
      <c r="P55" s="26"/>
      <c r="Q55" s="26"/>
      <c r="R55" s="26"/>
      <c r="S55" s="26"/>
      <c r="T55" s="26"/>
      <c r="U55" s="25"/>
      <c r="V55" s="26"/>
      <c r="W55" s="26"/>
      <c r="X55" s="25"/>
      <c r="Y55" s="25"/>
      <c r="Z55" s="25"/>
      <c r="AA55" s="25"/>
      <c r="AB55" s="25"/>
      <c r="AC55" s="26"/>
      <c r="AD55" s="25"/>
      <c r="AE55" s="25"/>
    </row>
    <row r="56">
      <c r="A56" s="26" t="s">
        <v>332</v>
      </c>
      <c r="B56" s="26">
        <v>6500.0</v>
      </c>
      <c r="C56" s="26">
        <v>125.0</v>
      </c>
      <c r="D56" s="27">
        <v>0.007936507936507936</v>
      </c>
      <c r="E56" s="26"/>
      <c r="F56" s="26"/>
      <c r="G56" s="25"/>
      <c r="H56" s="26"/>
      <c r="I56" s="26"/>
      <c r="J56" s="26"/>
      <c r="K56" s="26"/>
      <c r="L56" s="26"/>
      <c r="M56" s="26"/>
      <c r="N56" s="25"/>
      <c r="O56" s="25"/>
      <c r="P56" s="26"/>
      <c r="Q56" s="26"/>
      <c r="R56" s="26"/>
      <c r="S56" s="26"/>
      <c r="T56" s="26"/>
      <c r="U56" s="25"/>
      <c r="V56" s="26"/>
      <c r="W56" s="26"/>
      <c r="X56" s="25"/>
      <c r="Y56" s="25"/>
      <c r="Z56" s="25"/>
      <c r="AA56" s="25"/>
      <c r="AB56" s="25"/>
      <c r="AC56" s="26"/>
      <c r="AD56" s="25"/>
      <c r="AE56" s="25"/>
    </row>
    <row r="57">
      <c r="A57" s="26" t="s">
        <v>394</v>
      </c>
      <c r="B57" s="26">
        <v>6800.0</v>
      </c>
      <c r="C57" s="26">
        <v>125.0</v>
      </c>
      <c r="D57" s="27">
        <v>0.007936507936507936</v>
      </c>
      <c r="E57" s="26"/>
      <c r="F57" s="26"/>
      <c r="G57" s="25"/>
      <c r="H57" s="26"/>
      <c r="I57" s="26"/>
      <c r="J57" s="26"/>
      <c r="K57" s="26"/>
      <c r="L57" s="26"/>
      <c r="M57" s="26"/>
      <c r="N57" s="25"/>
      <c r="O57" s="25"/>
      <c r="P57" s="26"/>
      <c r="Q57" s="26"/>
      <c r="R57" s="26"/>
      <c r="S57" s="26"/>
      <c r="T57" s="26"/>
      <c r="U57" s="25"/>
      <c r="V57" s="26"/>
      <c r="W57" s="26"/>
      <c r="X57" s="25"/>
      <c r="Y57" s="25"/>
      <c r="Z57" s="25"/>
      <c r="AA57" s="25"/>
      <c r="AB57" s="25"/>
      <c r="AC57" s="26"/>
      <c r="AD57" s="25"/>
      <c r="AE57" s="25"/>
    </row>
    <row r="58">
      <c r="A58" s="26" t="s">
        <v>102</v>
      </c>
      <c r="B58" s="26">
        <v>7000.0</v>
      </c>
      <c r="C58" s="26">
        <v>140.0</v>
      </c>
      <c r="D58" s="27">
        <v>0.0070921985815602835</v>
      </c>
      <c r="E58" s="26"/>
      <c r="F58" s="26"/>
      <c r="G58" s="25"/>
      <c r="H58" s="26"/>
      <c r="I58" s="26"/>
      <c r="J58" s="26"/>
      <c r="K58" s="26"/>
      <c r="L58" s="26"/>
      <c r="M58" s="26"/>
      <c r="N58" s="25"/>
      <c r="O58" s="25"/>
      <c r="P58" s="26"/>
      <c r="Q58" s="26"/>
      <c r="R58" s="26"/>
      <c r="S58" s="26"/>
      <c r="T58" s="26"/>
      <c r="U58" s="25"/>
      <c r="V58" s="26"/>
      <c r="W58" s="26"/>
      <c r="X58" s="25"/>
      <c r="Y58" s="25"/>
      <c r="Z58" s="25"/>
      <c r="AA58" s="25"/>
      <c r="AB58" s="25"/>
      <c r="AC58" s="26"/>
      <c r="AD58" s="25"/>
      <c r="AE58" s="25"/>
    </row>
    <row r="59">
      <c r="A59" s="26" t="s">
        <v>147</v>
      </c>
      <c r="B59" s="26">
        <v>6300.0</v>
      </c>
      <c r="C59" s="26">
        <v>140.0</v>
      </c>
      <c r="D59" s="27">
        <v>0.0070921985815602835</v>
      </c>
      <c r="E59" s="26"/>
      <c r="F59" s="26"/>
      <c r="G59" s="25"/>
      <c r="H59" s="26"/>
      <c r="I59" s="26"/>
      <c r="J59" s="26"/>
      <c r="K59" s="26"/>
      <c r="L59" s="26"/>
      <c r="M59" s="26"/>
      <c r="N59" s="25"/>
      <c r="O59" s="25"/>
      <c r="P59" s="25"/>
      <c r="Q59" s="26"/>
      <c r="R59" s="26"/>
      <c r="S59" s="26"/>
      <c r="T59" s="26"/>
      <c r="U59" s="25"/>
      <c r="V59" s="26"/>
      <c r="W59" s="26"/>
      <c r="X59" s="25"/>
      <c r="Y59" s="25"/>
      <c r="Z59" s="25"/>
      <c r="AA59" s="25"/>
      <c r="AB59" s="25"/>
      <c r="AC59" s="26"/>
      <c r="AD59" s="25"/>
      <c r="AE59" s="25"/>
    </row>
    <row r="60">
      <c r="A60" s="26" t="s">
        <v>54</v>
      </c>
      <c r="B60" s="26">
        <v>6400.0</v>
      </c>
      <c r="C60" s="26">
        <v>140.0</v>
      </c>
      <c r="D60" s="27">
        <v>0.0070921985815602835</v>
      </c>
      <c r="E60" s="26"/>
      <c r="F60" s="26"/>
      <c r="G60" s="25"/>
      <c r="H60" s="26"/>
      <c r="I60" s="26"/>
      <c r="J60" s="26"/>
      <c r="K60" s="26"/>
      <c r="L60" s="26"/>
      <c r="M60" s="26"/>
      <c r="N60" s="25"/>
      <c r="O60" s="25"/>
      <c r="P60" s="26"/>
      <c r="Q60" s="26"/>
      <c r="R60" s="26"/>
      <c r="S60" s="26"/>
      <c r="T60" s="26"/>
      <c r="U60" s="25"/>
      <c r="V60" s="26"/>
      <c r="W60" s="26"/>
      <c r="X60" s="25"/>
      <c r="Y60" s="25"/>
      <c r="Z60" s="25"/>
      <c r="AA60" s="25"/>
      <c r="AB60" s="25"/>
      <c r="AC60" s="26"/>
      <c r="AD60" s="25"/>
      <c r="AE60" s="25"/>
    </row>
    <row r="61">
      <c r="A61" s="26" t="s">
        <v>324</v>
      </c>
      <c r="B61" s="26">
        <v>7500.0</v>
      </c>
      <c r="C61" s="26">
        <v>140.0</v>
      </c>
      <c r="D61" s="27">
        <v>0.0070921985815602835</v>
      </c>
      <c r="E61" s="26"/>
      <c r="F61" s="26"/>
      <c r="G61" s="25"/>
      <c r="H61" s="26"/>
      <c r="I61" s="26"/>
      <c r="J61" s="26"/>
      <c r="K61" s="26"/>
      <c r="L61" s="26"/>
      <c r="M61" s="26"/>
      <c r="N61" s="25"/>
      <c r="O61" s="25"/>
      <c r="P61" s="26"/>
      <c r="Q61" s="26"/>
      <c r="R61" s="26"/>
      <c r="S61" s="26"/>
      <c r="T61" s="26"/>
      <c r="U61" s="25"/>
      <c r="V61" s="26"/>
      <c r="W61" s="26"/>
      <c r="X61" s="25"/>
      <c r="Y61" s="25"/>
      <c r="Z61" s="25"/>
      <c r="AA61" s="25"/>
      <c r="AB61" s="25"/>
      <c r="AC61" s="26"/>
      <c r="AD61" s="25"/>
      <c r="AE61" s="25"/>
    </row>
    <row r="62">
      <c r="A62" s="26" t="s">
        <v>63</v>
      </c>
      <c r="B62" s="26">
        <v>7500.0</v>
      </c>
      <c r="C62" s="26">
        <v>140.0</v>
      </c>
      <c r="D62" s="27">
        <v>0.0070921985815602835</v>
      </c>
      <c r="E62" s="26"/>
      <c r="F62" s="26"/>
      <c r="G62" s="25"/>
      <c r="H62" s="26"/>
      <c r="I62" s="26"/>
      <c r="J62" s="26"/>
      <c r="K62" s="26"/>
      <c r="L62" s="26"/>
      <c r="M62" s="26"/>
      <c r="N62" s="25"/>
      <c r="O62" s="25"/>
      <c r="P62" s="26"/>
      <c r="Q62" s="26"/>
      <c r="R62" s="26"/>
      <c r="S62" s="26"/>
      <c r="T62" s="26"/>
      <c r="U62" s="25"/>
      <c r="V62" s="26"/>
      <c r="W62" s="26"/>
      <c r="X62" s="25"/>
      <c r="Y62" s="25"/>
      <c r="Z62" s="25"/>
      <c r="AA62" s="25"/>
      <c r="AB62" s="25"/>
      <c r="AC62" s="26"/>
      <c r="AD62" s="25"/>
      <c r="AE62" s="25"/>
    </row>
    <row r="63">
      <c r="A63" s="26" t="s">
        <v>203</v>
      </c>
      <c r="B63" s="26">
        <v>6700.0</v>
      </c>
      <c r="C63" s="26">
        <v>150.0</v>
      </c>
      <c r="D63" s="27">
        <v>0.006622516556291391</v>
      </c>
      <c r="E63" s="26"/>
      <c r="F63" s="26"/>
      <c r="G63" s="25"/>
      <c r="H63" s="26"/>
      <c r="I63" s="26"/>
      <c r="J63" s="26"/>
      <c r="K63" s="26"/>
      <c r="L63" s="26"/>
      <c r="M63" s="26"/>
      <c r="N63" s="25"/>
      <c r="O63" s="25"/>
      <c r="P63" s="26"/>
      <c r="Q63" s="26"/>
      <c r="R63" s="26"/>
      <c r="S63" s="26"/>
      <c r="T63" s="26"/>
      <c r="U63" s="25"/>
      <c r="V63" s="26"/>
      <c r="W63" s="26"/>
      <c r="X63" s="25"/>
      <c r="Y63" s="25"/>
      <c r="Z63" s="25"/>
      <c r="AA63" s="25"/>
      <c r="AB63" s="25"/>
      <c r="AC63" s="26"/>
      <c r="AD63" s="25"/>
      <c r="AE63" s="25"/>
    </row>
    <row r="64">
      <c r="A64" s="26" t="s">
        <v>220</v>
      </c>
      <c r="B64" s="26">
        <v>7700.0</v>
      </c>
      <c r="C64" s="26">
        <v>160.0</v>
      </c>
      <c r="D64" s="27">
        <v>0.006211180124223602</v>
      </c>
      <c r="E64" s="26"/>
      <c r="F64" s="26"/>
      <c r="G64" s="25"/>
      <c r="H64" s="26"/>
      <c r="I64" s="26"/>
      <c r="J64" s="26"/>
      <c r="K64" s="26"/>
      <c r="L64" s="26"/>
      <c r="M64" s="26"/>
      <c r="N64" s="25"/>
      <c r="O64" s="25"/>
      <c r="P64" s="26"/>
      <c r="Q64" s="26"/>
      <c r="R64" s="26"/>
      <c r="S64" s="26"/>
      <c r="T64" s="26"/>
      <c r="U64" s="25"/>
      <c r="V64" s="26"/>
      <c r="W64" s="26"/>
      <c r="X64" s="25"/>
      <c r="Y64" s="25"/>
      <c r="Z64" s="25"/>
      <c r="AA64" s="25"/>
      <c r="AB64" s="25"/>
      <c r="AC64" s="26"/>
      <c r="AD64" s="25"/>
      <c r="AE64" s="25"/>
    </row>
    <row r="65">
      <c r="A65" s="26" t="s">
        <v>377</v>
      </c>
      <c r="B65" s="26">
        <v>7300.0</v>
      </c>
      <c r="C65" s="26">
        <v>160.0</v>
      </c>
      <c r="D65" s="27">
        <v>0.006211180124223602</v>
      </c>
      <c r="E65" s="26"/>
      <c r="F65" s="26"/>
      <c r="G65" s="25"/>
      <c r="H65" s="26"/>
      <c r="I65" s="26"/>
      <c r="J65" s="26"/>
      <c r="K65" s="26"/>
      <c r="L65" s="26"/>
      <c r="M65" s="26"/>
      <c r="N65" s="25"/>
      <c r="O65" s="25"/>
      <c r="P65" s="26"/>
      <c r="Q65" s="26"/>
      <c r="R65" s="26"/>
      <c r="S65" s="26"/>
      <c r="T65" s="26"/>
      <c r="U65" s="25"/>
      <c r="V65" s="26"/>
      <c r="W65" s="26"/>
      <c r="X65" s="25"/>
      <c r="Y65" s="25"/>
      <c r="Z65" s="25"/>
      <c r="AA65" s="25"/>
      <c r="AB65" s="25"/>
      <c r="AC65" s="26"/>
      <c r="AD65" s="25"/>
      <c r="AE65" s="25"/>
    </row>
    <row r="66">
      <c r="A66" s="26" t="s">
        <v>331</v>
      </c>
      <c r="B66" s="26">
        <v>6300.0</v>
      </c>
      <c r="C66" s="26">
        <v>175.0</v>
      </c>
      <c r="D66" s="27">
        <v>0.005681818181818182</v>
      </c>
      <c r="E66" s="26"/>
      <c r="F66" s="26"/>
      <c r="G66" s="25"/>
      <c r="H66" s="26"/>
      <c r="I66" s="26"/>
      <c r="J66" s="26"/>
      <c r="K66" s="26"/>
      <c r="L66" s="26"/>
      <c r="M66" s="26"/>
      <c r="N66" s="25"/>
      <c r="O66" s="25"/>
      <c r="P66" s="26"/>
      <c r="Q66" s="26"/>
      <c r="R66" s="26"/>
      <c r="S66" s="26"/>
      <c r="T66" s="26"/>
      <c r="U66" s="25"/>
      <c r="V66" s="26"/>
      <c r="W66" s="26"/>
      <c r="X66" s="25"/>
      <c r="Y66" s="25"/>
      <c r="Z66" s="25"/>
      <c r="AA66" s="25"/>
      <c r="AB66" s="25"/>
      <c r="AC66" s="26"/>
      <c r="AD66" s="25"/>
      <c r="AE66" s="25"/>
    </row>
    <row r="67">
      <c r="A67" s="26" t="s">
        <v>369</v>
      </c>
      <c r="B67" s="26">
        <v>7200.0</v>
      </c>
      <c r="C67" s="26">
        <v>200.0</v>
      </c>
      <c r="D67" s="27">
        <v>0.004975124378109453</v>
      </c>
      <c r="E67" s="26"/>
      <c r="F67" s="26"/>
      <c r="G67" s="25"/>
      <c r="H67" s="26"/>
      <c r="I67" s="26"/>
      <c r="J67" s="26"/>
      <c r="K67" s="26"/>
      <c r="L67" s="26"/>
      <c r="M67" s="26"/>
      <c r="N67" s="25"/>
      <c r="O67" s="25"/>
      <c r="P67" s="26"/>
      <c r="Q67" s="26"/>
      <c r="R67" s="26"/>
      <c r="S67" s="26"/>
      <c r="T67" s="26"/>
      <c r="U67" s="25"/>
      <c r="V67" s="26"/>
      <c r="W67" s="26"/>
      <c r="X67" s="25"/>
      <c r="Y67" s="25"/>
      <c r="Z67" s="25"/>
      <c r="AA67" s="25"/>
      <c r="AB67" s="25"/>
      <c r="AC67" s="26"/>
      <c r="AD67" s="25"/>
      <c r="AE67" s="25"/>
    </row>
    <row r="68">
      <c r="A68" s="26" t="s">
        <v>263</v>
      </c>
      <c r="B68" s="26">
        <v>7200.0</v>
      </c>
      <c r="C68" s="26">
        <v>200.0</v>
      </c>
      <c r="D68" s="27">
        <v>0.004975124378109453</v>
      </c>
      <c r="E68" s="26"/>
      <c r="F68" s="26"/>
      <c r="G68" s="25"/>
      <c r="H68" s="26"/>
      <c r="I68" s="26"/>
      <c r="J68" s="26"/>
      <c r="K68" s="26"/>
      <c r="L68" s="26"/>
      <c r="M68" s="26"/>
      <c r="N68" s="25"/>
      <c r="O68" s="25"/>
      <c r="P68" s="26"/>
      <c r="Q68" s="26"/>
      <c r="R68" s="26"/>
      <c r="S68" s="26"/>
      <c r="T68" s="26"/>
      <c r="U68" s="25"/>
      <c r="V68" s="26"/>
      <c r="W68" s="26"/>
      <c r="X68" s="25"/>
      <c r="Y68" s="25"/>
      <c r="Z68" s="25"/>
      <c r="AA68" s="25"/>
      <c r="AB68" s="25"/>
      <c r="AC68" s="26"/>
      <c r="AD68" s="25"/>
      <c r="AE68" s="25"/>
    </row>
    <row r="69">
      <c r="A69" s="26" t="s">
        <v>86</v>
      </c>
      <c r="B69" s="26">
        <v>7400.0</v>
      </c>
      <c r="C69" s="26">
        <v>200.0</v>
      </c>
      <c r="D69" s="27">
        <v>0.004975124378109453</v>
      </c>
      <c r="E69" s="26"/>
      <c r="F69" s="26"/>
      <c r="G69" s="25"/>
      <c r="H69" s="26"/>
      <c r="I69" s="26"/>
      <c r="J69" s="26"/>
      <c r="K69" s="26"/>
      <c r="L69" s="26"/>
      <c r="M69" s="26"/>
      <c r="N69" s="25"/>
      <c r="O69" s="25"/>
      <c r="P69" s="26"/>
      <c r="Q69" s="26"/>
      <c r="R69" s="26"/>
      <c r="S69" s="26"/>
      <c r="T69" s="26"/>
      <c r="U69" s="25"/>
      <c r="V69" s="26"/>
      <c r="W69" s="26"/>
      <c r="X69" s="25"/>
      <c r="Y69" s="25"/>
      <c r="Z69" s="25"/>
      <c r="AA69" s="25"/>
      <c r="AB69" s="25"/>
      <c r="AC69" s="26"/>
      <c r="AD69" s="25"/>
      <c r="AE69" s="25"/>
    </row>
    <row r="70">
      <c r="A70" s="26" t="s">
        <v>262</v>
      </c>
      <c r="B70" s="26">
        <v>6600.0</v>
      </c>
      <c r="C70" s="26">
        <v>200.0</v>
      </c>
      <c r="D70" s="27">
        <v>0.004975124378109453</v>
      </c>
      <c r="E70" s="26"/>
      <c r="F70" s="26"/>
      <c r="G70" s="25"/>
      <c r="H70" s="26"/>
      <c r="I70" s="26"/>
      <c r="J70" s="26"/>
      <c r="K70" s="26"/>
      <c r="L70" s="26"/>
      <c r="M70" s="26"/>
      <c r="N70" s="25"/>
      <c r="O70" s="25"/>
      <c r="P70" s="26"/>
      <c r="Q70" s="26"/>
      <c r="R70" s="26"/>
      <c r="S70" s="26"/>
      <c r="T70" s="26"/>
      <c r="U70" s="25"/>
      <c r="V70" s="26"/>
      <c r="W70" s="26"/>
      <c r="X70" s="25"/>
      <c r="Y70" s="25"/>
      <c r="Z70" s="25"/>
      <c r="AA70" s="25"/>
      <c r="AB70" s="25"/>
      <c r="AC70" s="26"/>
      <c r="AD70" s="25"/>
      <c r="AE70" s="25"/>
    </row>
    <row r="71">
      <c r="A71" s="26" t="s">
        <v>322</v>
      </c>
      <c r="B71" s="26">
        <v>6800.0</v>
      </c>
      <c r="C71" s="26">
        <v>200.0</v>
      </c>
      <c r="D71" s="27">
        <v>0.004975124378109453</v>
      </c>
      <c r="E71" s="26"/>
      <c r="F71" s="26"/>
      <c r="G71" s="25"/>
      <c r="H71" s="26"/>
      <c r="I71" s="26"/>
      <c r="J71" s="26"/>
      <c r="K71" s="26"/>
      <c r="L71" s="26"/>
      <c r="M71" s="26"/>
      <c r="N71" s="25"/>
      <c r="O71" s="25"/>
      <c r="P71" s="26"/>
      <c r="Q71" s="26"/>
      <c r="R71" s="26"/>
      <c r="S71" s="26"/>
      <c r="T71" s="26"/>
      <c r="U71" s="25"/>
      <c r="V71" s="26"/>
      <c r="W71" s="26"/>
      <c r="X71" s="25"/>
      <c r="Y71" s="25"/>
      <c r="Z71" s="25"/>
      <c r="AA71" s="25"/>
      <c r="AB71" s="25"/>
      <c r="AC71" s="26"/>
      <c r="AD71" s="25"/>
      <c r="AE71" s="25"/>
    </row>
    <row r="72">
      <c r="A72" s="26" t="s">
        <v>234</v>
      </c>
      <c r="B72" s="26">
        <v>6200.0</v>
      </c>
      <c r="C72" s="26">
        <v>200.0</v>
      </c>
      <c r="D72" s="27">
        <v>0.004975124378109453</v>
      </c>
      <c r="E72" s="26"/>
      <c r="F72" s="26"/>
      <c r="G72" s="25"/>
      <c r="H72" s="26"/>
      <c r="I72" s="26"/>
      <c r="J72" s="26"/>
      <c r="K72" s="26"/>
      <c r="L72" s="26"/>
      <c r="M72" s="26"/>
      <c r="N72" s="25"/>
      <c r="O72" s="25"/>
      <c r="P72" s="26"/>
      <c r="Q72" s="26"/>
      <c r="R72" s="26"/>
      <c r="S72" s="26"/>
      <c r="T72" s="26"/>
      <c r="U72" s="25"/>
      <c r="V72" s="26"/>
      <c r="W72" s="26"/>
      <c r="X72" s="25"/>
      <c r="Y72" s="25"/>
      <c r="Z72" s="25"/>
      <c r="AA72" s="25"/>
      <c r="AB72" s="25"/>
      <c r="AC72" s="26"/>
      <c r="AD72" s="25"/>
      <c r="AE72" s="25"/>
    </row>
    <row r="73">
      <c r="A73" s="26" t="s">
        <v>150</v>
      </c>
      <c r="B73" s="26">
        <v>6300.0</v>
      </c>
      <c r="C73" s="26">
        <v>200.0</v>
      </c>
      <c r="D73" s="27">
        <v>0.004975124378109453</v>
      </c>
      <c r="E73" s="26"/>
      <c r="F73" s="26"/>
      <c r="G73" s="25"/>
      <c r="H73" s="26"/>
      <c r="I73" s="26"/>
      <c r="J73" s="26"/>
      <c r="K73" s="26"/>
      <c r="L73" s="26"/>
      <c r="M73" s="26"/>
      <c r="N73" s="25"/>
      <c r="O73" s="25"/>
      <c r="P73" s="26"/>
      <c r="Q73" s="26"/>
      <c r="R73" s="26"/>
      <c r="S73" s="26"/>
      <c r="T73" s="26"/>
      <c r="U73" s="25"/>
      <c r="V73" s="26"/>
      <c r="W73" s="26"/>
      <c r="X73" s="25"/>
      <c r="Y73" s="25"/>
      <c r="Z73" s="25"/>
      <c r="AA73" s="25"/>
      <c r="AB73" s="25"/>
      <c r="AC73" s="26"/>
      <c r="AD73" s="25"/>
      <c r="AE73" s="25"/>
    </row>
    <row r="74">
      <c r="A74" s="26" t="s">
        <v>278</v>
      </c>
      <c r="B74" s="26">
        <v>6300.0</v>
      </c>
      <c r="C74" s="26">
        <v>200.0</v>
      </c>
      <c r="D74" s="27">
        <v>0.004975124378109453</v>
      </c>
      <c r="E74" s="26"/>
      <c r="F74" s="26"/>
      <c r="G74" s="25"/>
      <c r="H74" s="26"/>
      <c r="I74" s="26"/>
      <c r="J74" s="26"/>
      <c r="K74" s="26"/>
      <c r="L74" s="26"/>
      <c r="M74" s="26"/>
      <c r="N74" s="25"/>
      <c r="O74" s="25"/>
      <c r="P74" s="26"/>
      <c r="Q74" s="26"/>
      <c r="R74" s="26"/>
      <c r="S74" s="26"/>
      <c r="T74" s="26"/>
      <c r="U74" s="25"/>
      <c r="V74" s="26"/>
      <c r="W74" s="26"/>
      <c r="X74" s="25"/>
      <c r="Y74" s="25"/>
      <c r="Z74" s="25"/>
      <c r="AA74" s="25"/>
      <c r="AB74" s="25"/>
      <c r="AC74" s="26"/>
      <c r="AD74" s="25"/>
      <c r="AE74" s="25"/>
    </row>
    <row r="75">
      <c r="A75" s="26" t="s">
        <v>188</v>
      </c>
      <c r="B75" s="26">
        <v>6900.0</v>
      </c>
      <c r="C75" s="26">
        <v>200.0</v>
      </c>
      <c r="D75" s="27">
        <v>0.004975124378109453</v>
      </c>
      <c r="E75" s="26"/>
      <c r="F75" s="26"/>
      <c r="G75" s="25"/>
      <c r="H75" s="26"/>
      <c r="I75" s="26"/>
      <c r="J75" s="26"/>
      <c r="K75" s="26"/>
      <c r="L75" s="26"/>
      <c r="M75" s="26"/>
      <c r="N75" s="25"/>
      <c r="O75" s="25"/>
      <c r="P75" s="26"/>
      <c r="Q75" s="26"/>
      <c r="R75" s="26"/>
      <c r="S75" s="26"/>
      <c r="T75" s="26"/>
      <c r="U75" s="25"/>
      <c r="V75" s="26"/>
      <c r="W75" s="26"/>
      <c r="X75" s="25"/>
      <c r="Y75" s="25"/>
      <c r="Z75" s="25"/>
      <c r="AA75" s="25"/>
      <c r="AB75" s="25"/>
      <c r="AC75" s="26"/>
      <c r="AD75" s="25"/>
      <c r="AE75" s="25"/>
    </row>
    <row r="76">
      <c r="A76" s="26" t="s">
        <v>309</v>
      </c>
      <c r="B76" s="26">
        <v>6600.0</v>
      </c>
      <c r="C76" s="26">
        <v>200.0</v>
      </c>
      <c r="D76" s="27">
        <v>0.004975124378109453</v>
      </c>
      <c r="E76" s="26"/>
      <c r="F76" s="26"/>
      <c r="G76" s="25"/>
      <c r="H76" s="26"/>
      <c r="I76" s="26"/>
      <c r="J76" s="26"/>
      <c r="K76" s="26"/>
      <c r="L76" s="26"/>
      <c r="M76" s="26"/>
      <c r="N76" s="25"/>
      <c r="O76" s="25"/>
      <c r="P76" s="26"/>
      <c r="Q76" s="26"/>
      <c r="R76" s="26"/>
      <c r="S76" s="26"/>
      <c r="T76" s="26"/>
      <c r="U76" s="25"/>
      <c r="V76" s="26"/>
      <c r="W76" s="26"/>
      <c r="X76" s="25"/>
      <c r="Y76" s="25"/>
      <c r="Z76" s="25"/>
      <c r="AA76" s="25"/>
      <c r="AB76" s="25"/>
      <c r="AC76" s="26"/>
      <c r="AD76" s="25"/>
      <c r="AE76" s="25"/>
    </row>
    <row r="77">
      <c r="A77" s="26" t="s">
        <v>171</v>
      </c>
      <c r="B77" s="26">
        <v>7100.0</v>
      </c>
      <c r="C77" s="26">
        <v>200.0</v>
      </c>
      <c r="D77" s="27">
        <v>0.004975124378109453</v>
      </c>
      <c r="E77" s="26"/>
      <c r="F77" s="26"/>
      <c r="G77" s="25"/>
      <c r="H77" s="26"/>
      <c r="I77" s="26"/>
      <c r="J77" s="26"/>
      <c r="K77" s="26"/>
      <c r="L77" s="26"/>
      <c r="M77" s="26"/>
      <c r="N77" s="25"/>
      <c r="O77" s="25"/>
      <c r="P77" s="26"/>
      <c r="Q77" s="26"/>
      <c r="R77" s="26"/>
      <c r="S77" s="26"/>
      <c r="T77" s="26"/>
      <c r="U77" s="25"/>
      <c r="V77" s="26"/>
      <c r="W77" s="26"/>
      <c r="X77" s="25"/>
      <c r="Y77" s="25"/>
      <c r="Z77" s="25"/>
      <c r="AA77" s="25"/>
      <c r="AB77" s="25"/>
      <c r="AC77" s="26"/>
      <c r="AD77" s="25"/>
      <c r="AE77" s="25"/>
    </row>
    <row r="78">
      <c r="A78" s="26" t="s">
        <v>351</v>
      </c>
      <c r="B78" s="26">
        <v>6400.0</v>
      </c>
      <c r="C78" s="26">
        <v>200.0</v>
      </c>
      <c r="D78" s="27">
        <v>0.004975124378109453</v>
      </c>
      <c r="E78" s="26"/>
      <c r="F78" s="26"/>
      <c r="G78" s="25"/>
      <c r="H78" s="26"/>
      <c r="I78" s="26"/>
      <c r="J78" s="26"/>
      <c r="K78" s="26"/>
      <c r="L78" s="26"/>
      <c r="M78" s="26"/>
      <c r="N78" s="25"/>
      <c r="O78" s="25"/>
      <c r="P78" s="26"/>
      <c r="Q78" s="26"/>
      <c r="R78" s="26"/>
      <c r="S78" s="26"/>
      <c r="T78" s="26"/>
      <c r="U78" s="25"/>
      <c r="V78" s="26"/>
      <c r="W78" s="26"/>
      <c r="X78" s="25"/>
      <c r="Y78" s="25"/>
      <c r="Z78" s="25"/>
      <c r="AA78" s="25"/>
      <c r="AB78" s="25"/>
      <c r="AC78" s="26"/>
      <c r="AD78" s="25"/>
      <c r="AE78" s="25"/>
    </row>
    <row r="79">
      <c r="A79" s="26" t="s">
        <v>101</v>
      </c>
      <c r="B79" s="26">
        <v>6200.0</v>
      </c>
      <c r="C79" s="26">
        <v>200.0</v>
      </c>
      <c r="D79" s="27">
        <v>0.004975124378109453</v>
      </c>
      <c r="E79" s="26"/>
      <c r="F79" s="26"/>
      <c r="G79" s="25"/>
      <c r="H79" s="26"/>
      <c r="I79" s="26"/>
      <c r="J79" s="26"/>
      <c r="K79" s="26"/>
      <c r="L79" s="26"/>
      <c r="M79" s="26"/>
      <c r="N79" s="25"/>
      <c r="O79" s="25"/>
      <c r="P79" s="26"/>
      <c r="Q79" s="26"/>
      <c r="R79" s="26"/>
      <c r="S79" s="26"/>
      <c r="T79" s="26"/>
      <c r="U79" s="25"/>
      <c r="V79" s="26"/>
      <c r="W79" s="26"/>
      <c r="X79" s="25"/>
      <c r="Y79" s="25"/>
      <c r="Z79" s="25"/>
      <c r="AA79" s="25"/>
      <c r="AB79" s="25"/>
      <c r="AC79" s="26"/>
      <c r="AD79" s="25"/>
      <c r="AE79" s="25"/>
    </row>
    <row r="80">
      <c r="A80" s="26" t="s">
        <v>401</v>
      </c>
      <c r="B80" s="26">
        <v>6500.0</v>
      </c>
      <c r="C80" s="26">
        <v>200.0</v>
      </c>
      <c r="D80" s="27">
        <v>0.004975124378109453</v>
      </c>
      <c r="E80" s="25"/>
      <c r="F80" s="25"/>
      <c r="G80" s="25"/>
      <c r="H80" s="26"/>
      <c r="I80" s="26"/>
      <c r="J80" s="25"/>
      <c r="K80" s="26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>
      <c r="A81" s="26" t="s">
        <v>267</v>
      </c>
      <c r="B81" s="26">
        <v>7300.0</v>
      </c>
      <c r="C81" s="26">
        <v>200.0</v>
      </c>
      <c r="D81" s="27">
        <v>0.004975124378109453</v>
      </c>
      <c r="E81" s="25"/>
      <c r="F81" s="25"/>
      <c r="G81" s="25"/>
      <c r="H81" s="25"/>
      <c r="I81" s="26"/>
      <c r="J81" s="25"/>
      <c r="K81" s="26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>
      <c r="A82" s="26" t="s">
        <v>202</v>
      </c>
      <c r="B82" s="26">
        <v>7300.0</v>
      </c>
      <c r="C82" s="26">
        <v>225.0</v>
      </c>
      <c r="D82" s="27">
        <v>0.004424778761061947</v>
      </c>
      <c r="E82" s="26"/>
      <c r="F82" s="26"/>
      <c r="G82" s="25"/>
      <c r="H82" s="26"/>
      <c r="I82" s="26"/>
      <c r="J82" s="26"/>
      <c r="K82" s="26"/>
      <c r="L82" s="26"/>
      <c r="M82" s="26"/>
      <c r="N82" s="25"/>
      <c r="O82" s="25"/>
      <c r="P82" s="26"/>
      <c r="Q82" s="26"/>
      <c r="R82" s="26"/>
      <c r="S82" s="26"/>
      <c r="T82" s="26"/>
      <c r="U82" s="25"/>
      <c r="V82" s="26"/>
      <c r="W82" s="26"/>
      <c r="X82" s="25"/>
      <c r="Y82" s="25"/>
      <c r="Z82" s="25"/>
      <c r="AA82" s="25"/>
      <c r="AB82" s="25"/>
      <c r="AC82" s="26"/>
      <c r="AD82" s="25"/>
      <c r="AE82" s="25"/>
    </row>
    <row r="83">
      <c r="A83" s="26" t="s">
        <v>359</v>
      </c>
      <c r="B83" s="26">
        <v>7000.0</v>
      </c>
      <c r="C83" s="26">
        <v>225.0</v>
      </c>
      <c r="D83" s="27">
        <v>0.004424778761061947</v>
      </c>
      <c r="E83" s="26"/>
      <c r="F83" s="26"/>
      <c r="G83" s="25"/>
      <c r="H83" s="26"/>
      <c r="I83" s="26"/>
      <c r="J83" s="26"/>
      <c r="K83" s="26"/>
      <c r="L83" s="26"/>
      <c r="M83" s="26"/>
      <c r="N83" s="25"/>
      <c r="O83" s="25"/>
      <c r="P83" s="26"/>
      <c r="Q83" s="26"/>
      <c r="R83" s="26"/>
      <c r="S83" s="26"/>
      <c r="T83" s="26"/>
      <c r="U83" s="25"/>
      <c r="V83" s="26"/>
      <c r="W83" s="26"/>
      <c r="X83" s="25"/>
      <c r="Y83" s="25"/>
      <c r="Z83" s="25"/>
      <c r="AA83" s="25"/>
      <c r="AB83" s="25"/>
      <c r="AC83" s="26"/>
      <c r="AD83" s="25"/>
      <c r="AE83" s="25"/>
    </row>
    <row r="84">
      <c r="A84" s="26" t="s">
        <v>210</v>
      </c>
      <c r="B84" s="26">
        <v>7300.0</v>
      </c>
      <c r="C84" s="26">
        <v>225.0</v>
      </c>
      <c r="D84" s="27">
        <v>0.004424778761061947</v>
      </c>
      <c r="E84" s="26"/>
      <c r="F84" s="26"/>
      <c r="G84" s="25"/>
      <c r="H84" s="26"/>
      <c r="I84" s="26"/>
      <c r="J84" s="26"/>
      <c r="K84" s="26"/>
      <c r="L84" s="26"/>
      <c r="M84" s="26"/>
      <c r="N84" s="25"/>
      <c r="O84" s="25"/>
      <c r="P84" s="26"/>
      <c r="Q84" s="26"/>
      <c r="R84" s="26"/>
      <c r="S84" s="26"/>
      <c r="T84" s="26"/>
      <c r="U84" s="25"/>
      <c r="V84" s="26"/>
      <c r="W84" s="26"/>
      <c r="X84" s="25"/>
      <c r="Y84" s="25"/>
      <c r="Z84" s="25"/>
      <c r="AA84" s="25"/>
      <c r="AB84" s="25"/>
      <c r="AC84" s="26"/>
      <c r="AD84" s="25"/>
      <c r="AE84" s="25"/>
    </row>
    <row r="85">
      <c r="A85" s="26" t="s">
        <v>318</v>
      </c>
      <c r="B85" s="26">
        <v>6300.0</v>
      </c>
      <c r="C85" s="26">
        <v>225.0</v>
      </c>
      <c r="D85" s="27">
        <v>0.004424778761061947</v>
      </c>
      <c r="E85" s="26"/>
      <c r="F85" s="26"/>
      <c r="G85" s="25"/>
      <c r="H85" s="26"/>
      <c r="I85" s="26"/>
      <c r="J85" s="26"/>
      <c r="K85" s="26"/>
      <c r="L85" s="26"/>
      <c r="M85" s="26"/>
      <c r="N85" s="25"/>
      <c r="O85" s="25"/>
      <c r="P85" s="26"/>
      <c r="Q85" s="26"/>
      <c r="R85" s="26"/>
      <c r="S85" s="26"/>
      <c r="T85" s="26"/>
      <c r="U85" s="25"/>
      <c r="V85" s="26"/>
      <c r="W85" s="26"/>
      <c r="X85" s="25"/>
      <c r="Y85" s="25"/>
      <c r="Z85" s="25"/>
      <c r="AA85" s="25"/>
      <c r="AB85" s="25"/>
      <c r="AC85" s="26"/>
      <c r="AD85" s="25"/>
      <c r="AE85" s="25"/>
    </row>
    <row r="86">
      <c r="A86" s="26" t="s">
        <v>251</v>
      </c>
      <c r="B86" s="26">
        <v>6800.0</v>
      </c>
      <c r="C86" s="26">
        <v>250.0</v>
      </c>
      <c r="D86" s="27">
        <v>0.00398406374501992</v>
      </c>
      <c r="E86" s="26"/>
      <c r="F86" s="26"/>
      <c r="G86" s="25"/>
      <c r="H86" s="26"/>
      <c r="I86" s="26"/>
      <c r="J86" s="26"/>
      <c r="K86" s="26"/>
      <c r="L86" s="26"/>
      <c r="M86" s="26"/>
      <c r="N86" s="25"/>
      <c r="O86" s="25"/>
      <c r="P86" s="26"/>
      <c r="Q86" s="26"/>
      <c r="R86" s="26"/>
      <c r="S86" s="26"/>
      <c r="T86" s="26"/>
      <c r="U86" s="25"/>
      <c r="V86" s="26"/>
      <c r="W86" s="26"/>
      <c r="X86" s="25"/>
      <c r="Y86" s="25"/>
      <c r="Z86" s="25"/>
      <c r="AA86" s="25"/>
      <c r="AB86" s="25"/>
      <c r="AC86" s="26"/>
      <c r="AD86" s="25"/>
      <c r="AE86" s="25"/>
    </row>
    <row r="87">
      <c r="A87" s="26" t="s">
        <v>301</v>
      </c>
      <c r="B87" s="26">
        <v>7100.0</v>
      </c>
      <c r="C87" s="26">
        <v>250.0</v>
      </c>
      <c r="D87" s="27">
        <v>0.00398406374501992</v>
      </c>
      <c r="E87" s="26"/>
      <c r="F87" s="26"/>
      <c r="G87" s="25"/>
      <c r="H87" s="26"/>
      <c r="I87" s="26"/>
      <c r="J87" s="26"/>
      <c r="K87" s="26"/>
      <c r="L87" s="26"/>
      <c r="M87" s="26"/>
      <c r="N87" s="25"/>
      <c r="O87" s="25"/>
      <c r="P87" s="26"/>
      <c r="Q87" s="26"/>
      <c r="R87" s="26"/>
      <c r="S87" s="26"/>
      <c r="T87" s="26"/>
      <c r="U87" s="25"/>
      <c r="V87" s="26"/>
      <c r="W87" s="26"/>
      <c r="X87" s="25"/>
      <c r="Y87" s="25"/>
      <c r="Z87" s="25"/>
      <c r="AA87" s="25"/>
      <c r="AB87" s="25"/>
      <c r="AC87" s="26"/>
      <c r="AD87" s="25"/>
      <c r="AE87" s="25"/>
    </row>
    <row r="88">
      <c r="A88" s="26" t="s">
        <v>266</v>
      </c>
      <c r="B88" s="26">
        <v>7300.0</v>
      </c>
      <c r="C88" s="26">
        <v>250.0</v>
      </c>
      <c r="D88" s="27">
        <v>0.00398406374501992</v>
      </c>
      <c r="E88" s="26"/>
      <c r="F88" s="26"/>
      <c r="G88" s="25"/>
      <c r="H88" s="26"/>
      <c r="I88" s="26"/>
      <c r="J88" s="26"/>
      <c r="K88" s="26"/>
      <c r="L88" s="26"/>
      <c r="M88" s="26"/>
      <c r="N88" s="25"/>
      <c r="O88" s="25"/>
      <c r="P88" s="26"/>
      <c r="Q88" s="26"/>
      <c r="R88" s="26"/>
      <c r="S88" s="26"/>
      <c r="T88" s="26"/>
      <c r="U88" s="25"/>
      <c r="V88" s="26"/>
      <c r="W88" s="26"/>
      <c r="X88" s="25"/>
      <c r="Y88" s="25"/>
      <c r="Z88" s="25"/>
      <c r="AA88" s="25"/>
      <c r="AB88" s="25"/>
      <c r="AC88" s="26"/>
      <c r="AD88" s="25"/>
      <c r="AE88" s="25"/>
    </row>
    <row r="89">
      <c r="A89" s="26" t="s">
        <v>333</v>
      </c>
      <c r="B89" s="26">
        <v>6400.0</v>
      </c>
      <c r="C89" s="26">
        <v>250.0</v>
      </c>
      <c r="D89" s="27">
        <v>0.00398406374501992</v>
      </c>
      <c r="E89" s="26"/>
      <c r="F89" s="26"/>
      <c r="G89" s="25"/>
      <c r="H89" s="26"/>
      <c r="I89" s="26"/>
      <c r="J89" s="26"/>
      <c r="K89" s="26"/>
      <c r="L89" s="26"/>
      <c r="M89" s="26"/>
      <c r="N89" s="25"/>
      <c r="O89" s="25"/>
      <c r="P89" s="26"/>
      <c r="Q89" s="26"/>
      <c r="R89" s="26"/>
      <c r="S89" s="26"/>
      <c r="T89" s="26"/>
      <c r="U89" s="25"/>
      <c r="V89" s="26"/>
      <c r="W89" s="26"/>
      <c r="X89" s="25"/>
      <c r="Y89" s="25"/>
      <c r="Z89" s="25"/>
      <c r="AA89" s="25"/>
      <c r="AB89" s="25"/>
      <c r="AC89" s="26"/>
      <c r="AD89" s="25"/>
      <c r="AE89" s="25"/>
    </row>
    <row r="90">
      <c r="A90" s="26" t="s">
        <v>133</v>
      </c>
      <c r="B90" s="26">
        <v>6300.0</v>
      </c>
      <c r="C90" s="26">
        <v>250.0</v>
      </c>
      <c r="D90" s="27">
        <v>0.00398406374501992</v>
      </c>
      <c r="E90" s="26"/>
      <c r="F90" s="26"/>
      <c r="G90" s="25"/>
      <c r="H90" s="26"/>
      <c r="I90" s="26"/>
      <c r="J90" s="26"/>
      <c r="K90" s="26"/>
      <c r="L90" s="26"/>
      <c r="M90" s="26"/>
      <c r="N90" s="25"/>
      <c r="O90" s="25"/>
      <c r="P90" s="26"/>
      <c r="Q90" s="26"/>
      <c r="R90" s="26"/>
      <c r="S90" s="26"/>
      <c r="T90" s="26"/>
      <c r="U90" s="25"/>
      <c r="V90" s="26"/>
      <c r="W90" s="26"/>
      <c r="X90" s="25"/>
      <c r="Y90" s="25"/>
      <c r="Z90" s="25"/>
      <c r="AA90" s="25"/>
      <c r="AB90" s="25"/>
      <c r="AC90" s="26"/>
      <c r="AD90" s="25"/>
      <c r="AE90" s="25"/>
    </row>
    <row r="91">
      <c r="A91" s="29" t="s">
        <v>334</v>
      </c>
      <c r="B91" s="26">
        <v>7000.0</v>
      </c>
      <c r="C91" s="26">
        <v>275.0</v>
      </c>
      <c r="D91" s="27">
        <v>0.0036231884057971015</v>
      </c>
      <c r="E91" s="26"/>
      <c r="F91" s="26"/>
      <c r="G91" s="25"/>
      <c r="H91" s="26"/>
      <c r="I91" s="26"/>
      <c r="J91" s="26"/>
      <c r="K91" s="26"/>
      <c r="L91" s="26"/>
      <c r="M91" s="26"/>
      <c r="N91" s="25"/>
      <c r="O91" s="25"/>
      <c r="P91" s="26"/>
      <c r="Q91" s="26"/>
      <c r="R91" s="26"/>
      <c r="S91" s="26"/>
      <c r="T91" s="26"/>
      <c r="U91" s="25"/>
      <c r="V91" s="26"/>
      <c r="W91" s="26"/>
      <c r="X91" s="25"/>
      <c r="Y91" s="25"/>
      <c r="Z91" s="25"/>
      <c r="AA91" s="25"/>
      <c r="AB91" s="25"/>
      <c r="AC91" s="26"/>
      <c r="AD91" s="25"/>
      <c r="AE91" s="25"/>
    </row>
    <row r="92">
      <c r="A92" s="26" t="s">
        <v>388</v>
      </c>
      <c r="B92" s="26">
        <v>6500.0</v>
      </c>
      <c r="C92" s="26">
        <v>275.0</v>
      </c>
      <c r="D92" s="27">
        <v>0.0036231884057971015</v>
      </c>
      <c r="E92" s="26"/>
      <c r="F92" s="26"/>
      <c r="G92" s="25"/>
      <c r="H92" s="26"/>
      <c r="I92" s="26"/>
      <c r="J92" s="26"/>
      <c r="K92" s="26"/>
      <c r="L92" s="26"/>
      <c r="M92" s="26"/>
      <c r="N92" s="25"/>
      <c r="O92" s="25"/>
      <c r="P92" s="26"/>
      <c r="Q92" s="26"/>
      <c r="R92" s="26"/>
      <c r="S92" s="26"/>
      <c r="T92" s="26"/>
      <c r="U92" s="25"/>
      <c r="V92" s="26"/>
      <c r="W92" s="26"/>
      <c r="X92" s="25"/>
      <c r="Y92" s="25"/>
      <c r="Z92" s="25"/>
      <c r="AA92" s="25"/>
      <c r="AB92" s="25"/>
      <c r="AC92" s="26"/>
      <c r="AD92" s="25"/>
      <c r="AE92" s="25"/>
    </row>
    <row r="93">
      <c r="A93" s="26" t="s">
        <v>367</v>
      </c>
      <c r="B93" s="26">
        <v>6400.0</v>
      </c>
      <c r="C93" s="26">
        <v>275.0</v>
      </c>
      <c r="D93" s="27">
        <v>0.0036231884057971015</v>
      </c>
      <c r="E93" s="26"/>
      <c r="F93" s="26"/>
      <c r="G93" s="25"/>
      <c r="H93" s="26"/>
      <c r="I93" s="26"/>
      <c r="J93" s="26"/>
      <c r="K93" s="26"/>
      <c r="L93" s="26"/>
      <c r="M93" s="26"/>
      <c r="N93" s="25"/>
      <c r="O93" s="25"/>
      <c r="P93" s="26"/>
      <c r="Q93" s="26"/>
      <c r="R93" s="26"/>
      <c r="S93" s="26"/>
      <c r="T93" s="26"/>
      <c r="U93" s="25"/>
      <c r="V93" s="26"/>
      <c r="W93" s="26"/>
      <c r="X93" s="25"/>
      <c r="Y93" s="25"/>
      <c r="Z93" s="25"/>
      <c r="AA93" s="25"/>
      <c r="AB93" s="25"/>
      <c r="AC93" s="26"/>
      <c r="AD93" s="25"/>
      <c r="AE93" s="25"/>
    </row>
    <row r="94">
      <c r="A94" s="26" t="s">
        <v>162</v>
      </c>
      <c r="B94" s="26">
        <v>6200.0</v>
      </c>
      <c r="C94" s="26">
        <v>275.0</v>
      </c>
      <c r="D94" s="27">
        <v>0.0036231884057971015</v>
      </c>
      <c r="E94" s="26"/>
      <c r="F94" s="26"/>
      <c r="G94" s="25"/>
      <c r="H94" s="26"/>
      <c r="I94" s="26"/>
      <c r="J94" s="26"/>
      <c r="K94" s="26"/>
      <c r="L94" s="26"/>
      <c r="M94" s="26"/>
      <c r="N94" s="25"/>
      <c r="O94" s="25"/>
      <c r="P94" s="26"/>
      <c r="Q94" s="26"/>
      <c r="R94" s="26"/>
      <c r="S94" s="26"/>
      <c r="T94" s="26"/>
      <c r="U94" s="25"/>
      <c r="V94" s="26"/>
      <c r="W94" s="26"/>
      <c r="X94" s="25"/>
      <c r="Y94" s="25"/>
      <c r="Z94" s="25"/>
      <c r="AA94" s="25"/>
      <c r="AB94" s="25"/>
      <c r="AC94" s="26"/>
      <c r="AD94" s="25"/>
      <c r="AE94" s="25"/>
    </row>
    <row r="95">
      <c r="A95" s="26" t="s">
        <v>198</v>
      </c>
      <c r="B95" s="26">
        <v>6300.0</v>
      </c>
      <c r="C95" s="26">
        <v>275.0</v>
      </c>
      <c r="D95" s="27">
        <v>0.0036231884057971015</v>
      </c>
      <c r="E95" s="26"/>
      <c r="F95" s="26"/>
      <c r="G95" s="25"/>
      <c r="H95" s="26"/>
      <c r="I95" s="26"/>
      <c r="J95" s="26"/>
      <c r="K95" s="26"/>
      <c r="L95" s="26"/>
      <c r="M95" s="26"/>
      <c r="N95" s="25"/>
      <c r="O95" s="25"/>
      <c r="P95" s="26"/>
      <c r="Q95" s="26"/>
      <c r="R95" s="26"/>
      <c r="S95" s="26"/>
      <c r="T95" s="26"/>
      <c r="U95" s="25"/>
      <c r="V95" s="26"/>
      <c r="W95" s="26"/>
      <c r="X95" s="25"/>
      <c r="Y95" s="25"/>
      <c r="Z95" s="25"/>
      <c r="AA95" s="25"/>
      <c r="AB95" s="25"/>
      <c r="AC95" s="26"/>
      <c r="AD95" s="25"/>
      <c r="AE95" s="25"/>
    </row>
    <row r="96">
      <c r="A96" s="26" t="s">
        <v>201</v>
      </c>
      <c r="B96" s="26">
        <v>7400.0</v>
      </c>
      <c r="C96" s="26">
        <v>275.0</v>
      </c>
      <c r="D96" s="27">
        <v>0.0036231884057971015</v>
      </c>
      <c r="E96" s="26"/>
      <c r="F96" s="26"/>
      <c r="G96" s="25"/>
      <c r="H96" s="26"/>
      <c r="I96" s="26"/>
      <c r="J96" s="26"/>
      <c r="K96" s="26"/>
      <c r="L96" s="26"/>
      <c r="M96" s="26"/>
      <c r="N96" s="25"/>
      <c r="O96" s="25"/>
      <c r="P96" s="26"/>
      <c r="Q96" s="26"/>
      <c r="R96" s="26"/>
      <c r="S96" s="26"/>
      <c r="T96" s="26"/>
      <c r="U96" s="25"/>
      <c r="V96" s="26"/>
      <c r="W96" s="26"/>
      <c r="X96" s="25"/>
      <c r="Y96" s="25"/>
      <c r="Z96" s="25"/>
      <c r="AA96" s="25"/>
      <c r="AB96" s="25"/>
      <c r="AC96" s="26"/>
      <c r="AD96" s="25"/>
      <c r="AE96" s="25"/>
    </row>
    <row r="97">
      <c r="A97" s="26" t="s">
        <v>84</v>
      </c>
      <c r="B97" s="26">
        <v>6800.0</v>
      </c>
      <c r="C97" s="26">
        <v>275.0</v>
      </c>
      <c r="D97" s="27">
        <v>0.0036231884057971015</v>
      </c>
      <c r="E97" s="26"/>
      <c r="F97" s="26"/>
      <c r="G97" s="25"/>
      <c r="H97" s="26"/>
      <c r="I97" s="26"/>
      <c r="J97" s="26"/>
      <c r="K97" s="26"/>
      <c r="L97" s="26"/>
      <c r="M97" s="26"/>
      <c r="N97" s="25"/>
      <c r="O97" s="25"/>
      <c r="P97" s="26"/>
      <c r="Q97" s="26"/>
      <c r="R97" s="26"/>
      <c r="S97" s="26"/>
      <c r="T97" s="26"/>
      <c r="U97" s="25"/>
      <c r="V97" s="26"/>
      <c r="W97" s="26"/>
      <c r="X97" s="25"/>
      <c r="Y97" s="25"/>
      <c r="Z97" s="25"/>
      <c r="AA97" s="25"/>
      <c r="AB97" s="25"/>
      <c r="AC97" s="26"/>
      <c r="AD97" s="25"/>
      <c r="AE97" s="25"/>
    </row>
    <row r="98">
      <c r="A98" s="26" t="s">
        <v>379</v>
      </c>
      <c r="B98" s="26">
        <v>6500.0</v>
      </c>
      <c r="C98" s="26">
        <v>300.0</v>
      </c>
      <c r="D98" s="27">
        <v>0.0033222591362126247</v>
      </c>
      <c r="E98" s="26"/>
      <c r="F98" s="26"/>
      <c r="G98" s="25"/>
      <c r="H98" s="26"/>
      <c r="I98" s="26"/>
      <c r="J98" s="26"/>
      <c r="K98" s="26"/>
      <c r="L98" s="26"/>
      <c r="M98" s="26"/>
      <c r="N98" s="25"/>
      <c r="O98" s="25"/>
      <c r="P98" s="26"/>
      <c r="Q98" s="26"/>
      <c r="R98" s="26"/>
      <c r="S98" s="26"/>
      <c r="T98" s="26"/>
      <c r="U98" s="25"/>
      <c r="V98" s="26"/>
      <c r="W98" s="26"/>
      <c r="X98" s="25"/>
      <c r="Y98" s="25"/>
      <c r="Z98" s="25"/>
      <c r="AA98" s="25"/>
      <c r="AB98" s="25"/>
      <c r="AC98" s="26"/>
      <c r="AD98" s="25"/>
      <c r="AE98" s="25"/>
    </row>
    <row r="99">
      <c r="A99" s="26" t="s">
        <v>397</v>
      </c>
      <c r="B99" s="26">
        <v>6700.0</v>
      </c>
      <c r="C99" s="26">
        <v>300.0</v>
      </c>
      <c r="D99" s="27">
        <v>0.0033222591362126247</v>
      </c>
      <c r="E99" s="26"/>
      <c r="F99" s="26"/>
      <c r="G99" s="25"/>
      <c r="H99" s="26"/>
      <c r="I99" s="26"/>
      <c r="J99" s="26"/>
      <c r="K99" s="26"/>
      <c r="L99" s="26"/>
      <c r="M99" s="26"/>
      <c r="N99" s="25"/>
      <c r="O99" s="25"/>
      <c r="P99" s="26"/>
      <c r="Q99" s="26"/>
      <c r="R99" s="26"/>
      <c r="S99" s="26"/>
      <c r="T99" s="26"/>
      <c r="U99" s="25"/>
      <c r="V99" s="26"/>
      <c r="W99" s="26"/>
      <c r="X99" s="25"/>
      <c r="Y99" s="25"/>
      <c r="Z99" s="25"/>
      <c r="AA99" s="25"/>
      <c r="AB99" s="25"/>
      <c r="AC99" s="26"/>
      <c r="AD99" s="25"/>
      <c r="AE99" s="25"/>
    </row>
    <row r="100">
      <c r="A100" s="29" t="s">
        <v>139</v>
      </c>
      <c r="B100" s="26">
        <v>6600.0</v>
      </c>
      <c r="C100" s="26">
        <v>300.0</v>
      </c>
      <c r="D100" s="27">
        <v>0.0033222591362126247</v>
      </c>
      <c r="E100" s="26"/>
      <c r="F100" s="26"/>
      <c r="G100" s="25"/>
      <c r="H100" s="26"/>
      <c r="I100" s="26"/>
      <c r="J100" s="26"/>
      <c r="K100" s="26"/>
      <c r="L100" s="26"/>
      <c r="M100" s="26"/>
      <c r="N100" s="25"/>
      <c r="O100" s="25"/>
      <c r="P100" s="26"/>
      <c r="Q100" s="26"/>
      <c r="R100" s="26"/>
      <c r="S100" s="26"/>
      <c r="T100" s="26"/>
      <c r="U100" s="25"/>
      <c r="V100" s="26"/>
      <c r="W100" s="26"/>
      <c r="X100" s="25"/>
      <c r="Y100" s="25"/>
      <c r="Z100" s="25"/>
      <c r="AA100" s="25"/>
      <c r="AB100" s="25"/>
      <c r="AC100" s="26"/>
      <c r="AD100" s="25"/>
      <c r="AE100" s="25"/>
    </row>
    <row r="101">
      <c r="A101" s="26" t="s">
        <v>390</v>
      </c>
      <c r="B101" s="26">
        <v>7000.0</v>
      </c>
      <c r="C101" s="26">
        <v>350.0</v>
      </c>
      <c r="D101" s="27">
        <v>0.002849002849002849</v>
      </c>
      <c r="E101" s="26"/>
      <c r="F101" s="26"/>
      <c r="G101" s="25"/>
      <c r="H101" s="26"/>
      <c r="I101" s="26"/>
      <c r="J101" s="26"/>
      <c r="K101" s="26"/>
      <c r="L101" s="26"/>
      <c r="M101" s="26"/>
      <c r="N101" s="25"/>
      <c r="O101" s="25"/>
      <c r="P101" s="26"/>
      <c r="Q101" s="26"/>
      <c r="R101" s="26"/>
      <c r="S101" s="26"/>
      <c r="T101" s="26"/>
      <c r="U101" s="25"/>
      <c r="V101" s="26"/>
      <c r="W101" s="26"/>
      <c r="X101" s="25"/>
      <c r="Y101" s="25"/>
      <c r="Z101" s="25"/>
      <c r="AA101" s="25"/>
      <c r="AB101" s="25"/>
      <c r="AC101" s="26"/>
      <c r="AD101" s="25"/>
      <c r="AE101" s="25"/>
    </row>
    <row r="102">
      <c r="A102" s="26" t="s">
        <v>400</v>
      </c>
      <c r="B102" s="26">
        <v>6200.0</v>
      </c>
      <c r="C102" s="26">
        <v>400.0</v>
      </c>
      <c r="D102" s="27">
        <v>0.0024937655860349127</v>
      </c>
      <c r="E102" s="26"/>
      <c r="F102" s="26"/>
      <c r="G102" s="25"/>
      <c r="H102" s="26"/>
      <c r="I102" s="26"/>
      <c r="J102" s="26"/>
      <c r="K102" s="26"/>
      <c r="L102" s="26"/>
      <c r="M102" s="26"/>
      <c r="N102" s="25"/>
      <c r="O102" s="25"/>
      <c r="P102" s="26"/>
      <c r="Q102" s="26"/>
      <c r="R102" s="26"/>
      <c r="S102" s="26"/>
      <c r="T102" s="26"/>
      <c r="U102" s="25"/>
      <c r="V102" s="26"/>
      <c r="W102" s="26"/>
      <c r="X102" s="25"/>
      <c r="Y102" s="25"/>
      <c r="Z102" s="25"/>
      <c r="AA102" s="25"/>
      <c r="AB102" s="25"/>
      <c r="AC102" s="26"/>
      <c r="AD102" s="25"/>
      <c r="AE102" s="25"/>
    </row>
    <row r="103">
      <c r="A103" s="26" t="s">
        <v>92</v>
      </c>
      <c r="B103" s="26">
        <v>6800.0</v>
      </c>
      <c r="C103" s="26">
        <v>400.0</v>
      </c>
      <c r="D103" s="27">
        <v>0.0024937655860349127</v>
      </c>
      <c r="E103" s="26"/>
      <c r="F103" s="26"/>
      <c r="G103" s="25"/>
      <c r="H103" s="26"/>
      <c r="I103" s="26"/>
      <c r="J103" s="26"/>
      <c r="K103" s="26"/>
      <c r="L103" s="26"/>
      <c r="M103" s="26"/>
      <c r="N103" s="25"/>
      <c r="O103" s="25"/>
      <c r="P103" s="26"/>
      <c r="Q103" s="26"/>
      <c r="R103" s="26"/>
      <c r="S103" s="26"/>
      <c r="T103" s="26"/>
      <c r="U103" s="25"/>
      <c r="V103" s="26"/>
      <c r="W103" s="26"/>
      <c r="X103" s="25"/>
      <c r="Y103" s="25"/>
      <c r="Z103" s="25"/>
      <c r="AA103" s="25"/>
      <c r="AB103" s="25"/>
      <c r="AC103" s="26"/>
      <c r="AD103" s="25"/>
      <c r="AE103" s="25"/>
    </row>
    <row r="104">
      <c r="A104" s="29" t="s">
        <v>389</v>
      </c>
      <c r="B104" s="26">
        <v>6200.0</v>
      </c>
      <c r="C104" s="26">
        <v>400.0</v>
      </c>
      <c r="D104" s="27">
        <v>0.0024937655860349127</v>
      </c>
      <c r="E104" s="26"/>
      <c r="F104" s="26"/>
      <c r="G104" s="25"/>
      <c r="H104" s="26"/>
      <c r="I104" s="26"/>
      <c r="J104" s="26"/>
      <c r="K104" s="26"/>
      <c r="L104" s="26"/>
      <c r="M104" s="26"/>
      <c r="N104" s="25"/>
      <c r="O104" s="25"/>
      <c r="P104" s="25"/>
      <c r="Q104" s="26"/>
      <c r="R104" s="26"/>
      <c r="S104" s="25"/>
      <c r="T104" s="26"/>
      <c r="U104" s="25"/>
      <c r="V104" s="25"/>
      <c r="W104" s="25"/>
      <c r="X104" s="25"/>
      <c r="Y104" s="25"/>
      <c r="Z104" s="25"/>
      <c r="AA104" s="25"/>
      <c r="AB104" s="25"/>
      <c r="AC104" s="26"/>
      <c r="AD104" s="25"/>
      <c r="AE104" s="25"/>
    </row>
    <row r="105">
      <c r="A105" s="29" t="s">
        <v>306</v>
      </c>
      <c r="B105" s="26">
        <v>6900.0</v>
      </c>
      <c r="C105" s="26">
        <v>400.0</v>
      </c>
      <c r="D105" s="27">
        <v>0.0024937655860349127</v>
      </c>
      <c r="E105" s="26"/>
      <c r="F105" s="26"/>
      <c r="G105" s="25"/>
      <c r="H105" s="26"/>
      <c r="I105" s="26"/>
      <c r="J105" s="26"/>
      <c r="K105" s="26"/>
      <c r="L105" s="26"/>
      <c r="M105" s="26"/>
      <c r="N105" s="25"/>
      <c r="O105" s="25"/>
      <c r="P105" s="26"/>
      <c r="Q105" s="26"/>
      <c r="R105" s="26"/>
      <c r="S105" s="25"/>
      <c r="T105" s="26"/>
      <c r="U105" s="25"/>
      <c r="V105" s="25"/>
      <c r="W105" s="26"/>
      <c r="X105" s="25"/>
      <c r="Y105" s="25"/>
      <c r="Z105" s="25"/>
      <c r="AA105" s="25"/>
      <c r="AB105" s="25"/>
      <c r="AC105" s="26"/>
      <c r="AD105" s="25"/>
      <c r="AE105" s="25"/>
    </row>
    <row r="106">
      <c r="A106" s="26" t="s">
        <v>398</v>
      </c>
      <c r="B106" s="26">
        <v>7400.0</v>
      </c>
      <c r="C106" s="26">
        <v>400.0</v>
      </c>
      <c r="D106" s="27">
        <v>0.0024937655860349127</v>
      </c>
      <c r="E106" s="26"/>
      <c r="F106" s="26"/>
      <c r="G106" s="25"/>
      <c r="H106" s="26"/>
      <c r="I106" s="26"/>
      <c r="J106" s="26"/>
      <c r="K106" s="26"/>
      <c r="L106" s="26"/>
      <c r="M106" s="26"/>
      <c r="N106" s="25"/>
      <c r="O106" s="25"/>
      <c r="P106" s="26"/>
      <c r="Q106" s="26"/>
      <c r="R106" s="26"/>
      <c r="S106" s="26"/>
      <c r="T106" s="26"/>
      <c r="U106" s="25"/>
      <c r="V106" s="26"/>
      <c r="W106" s="26"/>
      <c r="X106" s="25"/>
      <c r="Y106" s="25"/>
      <c r="Z106" s="25"/>
      <c r="AA106" s="25"/>
      <c r="AB106" s="25"/>
      <c r="AC106" s="26"/>
      <c r="AD106" s="25"/>
      <c r="AE106" s="25"/>
    </row>
    <row r="107">
      <c r="A107" s="26" t="s">
        <v>312</v>
      </c>
      <c r="B107" s="26">
        <v>7200.0</v>
      </c>
      <c r="C107" s="26">
        <v>500.0</v>
      </c>
      <c r="D107" s="27">
        <v>0.001996007984031936</v>
      </c>
      <c r="E107" s="26"/>
      <c r="F107" s="26"/>
      <c r="G107" s="25"/>
      <c r="H107" s="26"/>
      <c r="I107" s="26"/>
      <c r="J107" s="26"/>
      <c r="K107" s="26"/>
      <c r="L107" s="26"/>
      <c r="M107" s="26"/>
      <c r="N107" s="25"/>
      <c r="O107" s="25"/>
      <c r="P107" s="26"/>
      <c r="Q107" s="26"/>
      <c r="R107" s="26"/>
      <c r="S107" s="26"/>
      <c r="T107" s="26"/>
      <c r="U107" s="25"/>
      <c r="V107" s="26"/>
      <c r="W107" s="26"/>
      <c r="X107" s="25"/>
      <c r="Y107" s="25"/>
      <c r="Z107" s="25"/>
      <c r="AA107" s="25"/>
      <c r="AB107" s="25"/>
      <c r="AC107" s="26"/>
      <c r="AD107" s="25"/>
      <c r="AE107" s="25"/>
    </row>
    <row r="108">
      <c r="A108" s="26" t="s">
        <v>392</v>
      </c>
      <c r="B108" s="26">
        <v>6200.0</v>
      </c>
      <c r="C108" s="26">
        <v>500.0</v>
      </c>
      <c r="D108" s="27">
        <v>0.001996007984031936</v>
      </c>
      <c r="E108" s="26"/>
      <c r="F108" s="26"/>
      <c r="G108" s="25"/>
      <c r="H108" s="26"/>
      <c r="I108" s="26"/>
      <c r="J108" s="26"/>
      <c r="K108" s="26"/>
      <c r="L108" s="26"/>
      <c r="M108" s="26"/>
      <c r="N108" s="25"/>
      <c r="O108" s="25"/>
      <c r="P108" s="26"/>
      <c r="Q108" s="26"/>
      <c r="R108" s="26"/>
      <c r="S108" s="26"/>
      <c r="T108" s="26"/>
      <c r="U108" s="25"/>
      <c r="V108" s="26"/>
      <c r="W108" s="26"/>
      <c r="X108" s="25"/>
      <c r="Y108" s="25"/>
      <c r="Z108" s="25"/>
      <c r="AA108" s="25"/>
      <c r="AB108" s="25"/>
      <c r="AC108" s="26"/>
      <c r="AD108" s="25"/>
      <c r="AE108" s="25"/>
    </row>
    <row r="109">
      <c r="A109" s="26" t="s">
        <v>239</v>
      </c>
      <c r="B109" s="26">
        <v>6900.0</v>
      </c>
      <c r="C109" s="26">
        <v>500.0</v>
      </c>
      <c r="D109" s="27">
        <v>0.001996007984031936</v>
      </c>
      <c r="E109" s="26"/>
      <c r="F109" s="26"/>
      <c r="G109" s="25"/>
      <c r="H109" s="26"/>
      <c r="I109" s="26"/>
      <c r="J109" s="26"/>
      <c r="K109" s="26"/>
      <c r="L109" s="26"/>
      <c r="M109" s="26"/>
      <c r="N109" s="25"/>
      <c r="O109" s="25"/>
      <c r="P109" s="26"/>
      <c r="Q109" s="26"/>
      <c r="R109" s="26"/>
      <c r="S109" s="26"/>
      <c r="T109" s="26"/>
      <c r="U109" s="25"/>
      <c r="V109" s="26"/>
      <c r="W109" s="26"/>
      <c r="X109" s="25"/>
      <c r="Y109" s="25"/>
      <c r="Z109" s="25"/>
      <c r="AA109" s="25"/>
      <c r="AB109" s="25"/>
      <c r="AC109" s="26"/>
      <c r="AD109" s="25"/>
      <c r="AE109" s="25"/>
    </row>
    <row r="110">
      <c r="A110" s="26" t="s">
        <v>280</v>
      </c>
      <c r="B110" s="26">
        <v>7200.0</v>
      </c>
      <c r="C110" s="26">
        <v>500.0</v>
      </c>
      <c r="D110" s="27">
        <v>0.001996007984031936</v>
      </c>
      <c r="E110" s="26"/>
      <c r="F110" s="26"/>
      <c r="G110" s="25"/>
      <c r="H110" s="26"/>
      <c r="I110" s="26"/>
      <c r="J110" s="26"/>
      <c r="K110" s="26"/>
      <c r="L110" s="26"/>
      <c r="M110" s="26"/>
      <c r="N110" s="25"/>
      <c r="O110" s="25"/>
      <c r="P110" s="26"/>
      <c r="Q110" s="26"/>
      <c r="R110" s="26"/>
      <c r="S110" s="26"/>
      <c r="T110" s="26"/>
      <c r="U110" s="25"/>
      <c r="V110" s="26"/>
      <c r="W110" s="26"/>
      <c r="X110" s="25"/>
      <c r="Y110" s="25"/>
      <c r="Z110" s="25"/>
      <c r="AA110" s="25"/>
      <c r="AB110" s="25"/>
      <c r="AC110" s="26"/>
      <c r="AD110" s="25"/>
      <c r="AE110" s="25"/>
    </row>
    <row r="111">
      <c r="A111" s="26" t="s">
        <v>253</v>
      </c>
      <c r="B111" s="26">
        <v>6200.0</v>
      </c>
      <c r="C111" s="26">
        <v>500.0</v>
      </c>
      <c r="D111" s="27">
        <v>0.001996007984031936</v>
      </c>
      <c r="E111" s="26"/>
      <c r="F111" s="26"/>
      <c r="G111" s="25"/>
      <c r="H111" s="26"/>
      <c r="I111" s="26"/>
      <c r="J111" s="26"/>
      <c r="K111" s="26"/>
      <c r="L111" s="26"/>
      <c r="M111" s="26"/>
      <c r="N111" s="25"/>
      <c r="O111" s="25"/>
      <c r="P111" s="26"/>
      <c r="Q111" s="26"/>
      <c r="R111" s="26"/>
      <c r="S111" s="26"/>
      <c r="T111" s="26"/>
      <c r="U111" s="25"/>
      <c r="V111" s="26"/>
      <c r="W111" s="26"/>
      <c r="X111" s="25"/>
      <c r="Y111" s="25"/>
      <c r="Z111" s="25"/>
      <c r="AA111" s="25"/>
      <c r="AB111" s="25"/>
      <c r="AC111" s="26"/>
      <c r="AD111" s="25"/>
      <c r="AE111" s="25"/>
    </row>
    <row r="112">
      <c r="A112" s="26" t="s">
        <v>393</v>
      </c>
      <c r="B112" s="26">
        <v>6500.0</v>
      </c>
      <c r="C112" s="26">
        <v>500.0</v>
      </c>
      <c r="D112" s="27">
        <v>0.001996007984031936</v>
      </c>
      <c r="E112" s="26"/>
      <c r="F112" s="26"/>
      <c r="G112" s="25"/>
      <c r="H112" s="26"/>
      <c r="I112" s="26"/>
      <c r="J112" s="26"/>
      <c r="K112" s="26"/>
      <c r="L112" s="26"/>
      <c r="M112" s="26"/>
      <c r="N112" s="25"/>
      <c r="O112" s="25"/>
      <c r="P112" s="26"/>
      <c r="Q112" s="26"/>
      <c r="R112" s="26"/>
      <c r="S112" s="26"/>
      <c r="T112" s="26"/>
      <c r="U112" s="25"/>
      <c r="V112" s="26"/>
      <c r="W112" s="26"/>
      <c r="X112" s="25"/>
      <c r="Y112" s="25"/>
      <c r="Z112" s="25"/>
      <c r="AA112" s="25"/>
      <c r="AB112" s="25"/>
      <c r="AC112" s="26"/>
      <c r="AD112" s="25"/>
      <c r="AE112" s="25"/>
    </row>
    <row r="113">
      <c r="A113" s="26" t="s">
        <v>396</v>
      </c>
      <c r="B113" s="26">
        <v>6300.0</v>
      </c>
      <c r="C113" s="26">
        <v>500.0</v>
      </c>
      <c r="D113" s="27">
        <v>0.001996007984031936</v>
      </c>
      <c r="E113" s="26"/>
      <c r="F113" s="26"/>
      <c r="G113" s="25"/>
      <c r="H113" s="26"/>
      <c r="I113" s="26"/>
      <c r="J113" s="26"/>
      <c r="K113" s="26"/>
      <c r="L113" s="26"/>
      <c r="M113" s="26"/>
      <c r="N113" s="25"/>
      <c r="O113" s="25"/>
      <c r="P113" s="26"/>
      <c r="Q113" s="26"/>
      <c r="R113" s="26"/>
      <c r="S113" s="26"/>
      <c r="T113" s="26"/>
      <c r="U113" s="25"/>
      <c r="V113" s="26"/>
      <c r="W113" s="26"/>
      <c r="X113" s="25"/>
      <c r="Y113" s="25"/>
      <c r="Z113" s="25"/>
      <c r="AA113" s="25"/>
      <c r="AB113" s="25"/>
      <c r="AC113" s="26"/>
      <c r="AD113" s="25"/>
      <c r="AE113" s="25"/>
    </row>
    <row r="114">
      <c r="A114" s="26" t="s">
        <v>387</v>
      </c>
      <c r="B114" s="26">
        <v>6600.0</v>
      </c>
      <c r="C114" s="26">
        <v>600.0</v>
      </c>
      <c r="D114" s="27">
        <v>0.0016638935108153079</v>
      </c>
      <c r="E114" s="26"/>
      <c r="F114" s="26"/>
      <c r="G114" s="25"/>
      <c r="H114" s="26"/>
      <c r="I114" s="26"/>
      <c r="J114" s="26"/>
      <c r="K114" s="26"/>
      <c r="L114" s="26"/>
      <c r="M114" s="26"/>
      <c r="N114" s="25"/>
      <c r="O114" s="25"/>
      <c r="P114" s="26"/>
      <c r="Q114" s="26"/>
      <c r="R114" s="26"/>
      <c r="S114" s="26"/>
      <c r="T114" s="26"/>
      <c r="U114" s="25"/>
      <c r="V114" s="26"/>
      <c r="W114" s="26"/>
      <c r="X114" s="25"/>
      <c r="Y114" s="25"/>
      <c r="Z114" s="25"/>
      <c r="AA114" s="25"/>
      <c r="AB114" s="25"/>
      <c r="AC114" s="26"/>
      <c r="AD114" s="25"/>
      <c r="AE114" s="25"/>
    </row>
    <row r="115">
      <c r="A115" s="26" t="s">
        <v>256</v>
      </c>
      <c r="B115" s="26">
        <v>6600.0</v>
      </c>
      <c r="C115" s="26">
        <v>600.0</v>
      </c>
      <c r="D115" s="27">
        <v>0.0016638935108153079</v>
      </c>
      <c r="E115" s="26"/>
      <c r="F115" s="26"/>
      <c r="G115" s="25"/>
      <c r="H115" s="26"/>
      <c r="I115" s="26"/>
      <c r="J115" s="26"/>
      <c r="K115" s="26"/>
      <c r="L115" s="26"/>
      <c r="M115" s="26"/>
      <c r="N115" s="25"/>
      <c r="O115" s="25"/>
      <c r="P115" s="26"/>
      <c r="Q115" s="26"/>
      <c r="R115" s="26"/>
      <c r="S115" s="26"/>
      <c r="T115" s="26"/>
      <c r="U115" s="25"/>
      <c r="V115" s="26"/>
      <c r="W115" s="26"/>
      <c r="X115" s="25"/>
      <c r="Y115" s="25"/>
      <c r="Z115" s="25"/>
      <c r="AA115" s="25"/>
      <c r="AB115" s="25"/>
      <c r="AC115" s="26"/>
      <c r="AD115" s="25"/>
      <c r="AE115" s="25"/>
    </row>
    <row r="116">
      <c r="A116" s="26" t="s">
        <v>261</v>
      </c>
      <c r="B116" s="26">
        <v>6400.0</v>
      </c>
      <c r="C116" s="26">
        <v>600.0</v>
      </c>
      <c r="D116" s="27">
        <v>0.0016638935108153079</v>
      </c>
      <c r="E116" s="26"/>
      <c r="F116" s="26"/>
      <c r="G116" s="25"/>
      <c r="H116" s="26"/>
      <c r="I116" s="26"/>
      <c r="J116" s="26"/>
      <c r="K116" s="26"/>
      <c r="L116" s="26"/>
      <c r="M116" s="26"/>
      <c r="N116" s="25"/>
      <c r="O116" s="25"/>
      <c r="P116" s="26"/>
      <c r="Q116" s="26"/>
      <c r="R116" s="26"/>
      <c r="S116" s="26"/>
      <c r="T116" s="26"/>
      <c r="U116" s="25"/>
      <c r="V116" s="26"/>
      <c r="W116" s="26"/>
      <c r="X116" s="25"/>
      <c r="Y116" s="25"/>
      <c r="Z116" s="25"/>
      <c r="AA116" s="25"/>
      <c r="AB116" s="25"/>
      <c r="AC116" s="26"/>
      <c r="AD116" s="25"/>
      <c r="AE116" s="25"/>
    </row>
    <row r="117">
      <c r="A117" s="26" t="s">
        <v>277</v>
      </c>
      <c r="B117" s="26">
        <v>6800.0</v>
      </c>
      <c r="C117" s="26">
        <v>750.0</v>
      </c>
      <c r="D117" s="27">
        <v>0.0013315579227696406</v>
      </c>
      <c r="E117" s="26"/>
      <c r="F117" s="26"/>
      <c r="G117" s="25"/>
      <c r="H117" s="26"/>
      <c r="I117" s="26"/>
      <c r="J117" s="26"/>
      <c r="K117" s="26"/>
      <c r="L117" s="26"/>
      <c r="M117" s="26"/>
      <c r="N117" s="25"/>
      <c r="O117" s="25"/>
      <c r="P117" s="26"/>
      <c r="Q117" s="26"/>
      <c r="R117" s="26"/>
      <c r="S117" s="26"/>
      <c r="T117" s="26"/>
      <c r="U117" s="25"/>
      <c r="V117" s="26"/>
      <c r="W117" s="26"/>
      <c r="X117" s="25"/>
      <c r="Y117" s="25"/>
      <c r="Z117" s="25"/>
      <c r="AA117" s="25"/>
      <c r="AB117" s="25"/>
      <c r="AC117" s="26"/>
      <c r="AD117" s="25"/>
      <c r="AE117" s="25"/>
    </row>
    <row r="118">
      <c r="A118" s="26" t="s">
        <v>395</v>
      </c>
      <c r="B118" s="26">
        <v>6200.0</v>
      </c>
      <c r="C118" s="26">
        <v>750.0</v>
      </c>
      <c r="D118" s="27">
        <v>0.0013315579227696406</v>
      </c>
      <c r="E118" s="26"/>
      <c r="F118" s="26"/>
      <c r="G118" s="25"/>
      <c r="H118" s="26"/>
      <c r="I118" s="26"/>
      <c r="J118" s="26"/>
      <c r="K118" s="26"/>
      <c r="L118" s="26"/>
      <c r="M118" s="26"/>
      <c r="N118" s="25"/>
      <c r="O118" s="25"/>
      <c r="P118" s="26"/>
      <c r="Q118" s="26"/>
      <c r="R118" s="26"/>
      <c r="S118" s="26"/>
      <c r="T118" s="26"/>
      <c r="U118" s="25"/>
      <c r="V118" s="26"/>
      <c r="W118" s="26"/>
      <c r="X118" s="25"/>
      <c r="Y118" s="25"/>
      <c r="Z118" s="25"/>
      <c r="AA118" s="25"/>
      <c r="AB118" s="25"/>
      <c r="AC118" s="26"/>
      <c r="AD118" s="25"/>
      <c r="AE118" s="25"/>
    </row>
    <row r="119">
      <c r="A119" s="26" t="s">
        <v>342</v>
      </c>
      <c r="B119" s="26">
        <v>7100.0</v>
      </c>
      <c r="C119" s="26">
        <v>1000.0</v>
      </c>
      <c r="D119" s="27">
        <v>9.99000999000999E-4</v>
      </c>
      <c r="E119" s="26"/>
      <c r="F119" s="26"/>
      <c r="G119" s="25"/>
      <c r="H119" s="26"/>
      <c r="I119" s="26"/>
      <c r="J119" s="26"/>
      <c r="K119" s="26"/>
      <c r="L119" s="26"/>
      <c r="M119" s="26"/>
      <c r="N119" s="25"/>
      <c r="O119" s="25"/>
      <c r="P119" s="26"/>
      <c r="Q119" s="26"/>
      <c r="R119" s="26"/>
      <c r="S119" s="26"/>
      <c r="T119" s="26"/>
      <c r="U119" s="25"/>
      <c r="V119" s="26"/>
      <c r="W119" s="26"/>
      <c r="X119" s="25"/>
      <c r="Y119" s="25"/>
      <c r="Z119" s="25"/>
      <c r="AA119" s="25"/>
      <c r="AB119" s="25"/>
      <c r="AC119" s="26"/>
      <c r="AD119" s="25"/>
      <c r="AE119" s="25"/>
    </row>
    <row r="120">
      <c r="A120" s="26" t="s">
        <v>316</v>
      </c>
      <c r="B120" s="26">
        <v>6400.0</v>
      </c>
      <c r="C120" s="26">
        <v>1000.0</v>
      </c>
      <c r="D120" s="27">
        <v>9.99000999000999E-4</v>
      </c>
      <c r="E120" s="26"/>
      <c r="F120" s="26"/>
      <c r="G120" s="25"/>
      <c r="H120" s="26"/>
      <c r="I120" s="26"/>
      <c r="J120" s="26"/>
      <c r="K120" s="26"/>
      <c r="L120" s="26"/>
      <c r="M120" s="26"/>
      <c r="N120" s="25"/>
      <c r="O120" s="25"/>
      <c r="P120" s="26"/>
      <c r="Q120" s="26"/>
      <c r="R120" s="26"/>
      <c r="S120" s="26"/>
      <c r="T120" s="26"/>
      <c r="U120" s="25"/>
      <c r="V120" s="26"/>
      <c r="W120" s="26"/>
      <c r="X120" s="25"/>
      <c r="Y120" s="25"/>
      <c r="Z120" s="25"/>
      <c r="AA120" s="25"/>
      <c r="AB120" s="25"/>
      <c r="AC120" s="26"/>
      <c r="AD120" s="25"/>
      <c r="AE120" s="25"/>
    </row>
    <row r="121">
      <c r="A121" s="26" t="s">
        <v>319</v>
      </c>
      <c r="B121" s="26">
        <v>6400.0</v>
      </c>
      <c r="C121" s="26">
        <v>1500.0</v>
      </c>
      <c r="D121" s="27">
        <v>6.662225183211193E-4</v>
      </c>
      <c r="E121" s="26"/>
      <c r="F121" s="26"/>
      <c r="G121" s="25"/>
      <c r="H121" s="26"/>
      <c r="I121" s="26"/>
      <c r="J121" s="26"/>
      <c r="K121" s="26"/>
      <c r="L121" s="26"/>
      <c r="M121" s="26"/>
      <c r="N121" s="25"/>
      <c r="O121" s="25"/>
      <c r="P121" s="26"/>
      <c r="Q121" s="26"/>
      <c r="R121" s="26"/>
      <c r="S121" s="26"/>
      <c r="T121" s="26"/>
      <c r="U121" s="25"/>
      <c r="V121" s="26"/>
      <c r="W121" s="26"/>
      <c r="X121" s="25"/>
      <c r="Y121" s="25"/>
      <c r="Z121" s="25"/>
      <c r="AA121" s="25"/>
      <c r="AB121" s="25"/>
      <c r="AC121" s="26"/>
      <c r="AD121" s="25"/>
      <c r="AE121" s="25"/>
    </row>
  </sheetData>
  <conditionalFormatting sqref="D2:D121">
    <cfRule type="colorScale" priority="1">
      <colorScale>
        <cfvo type="min"/>
        <cfvo type="percentile" val="50"/>
        <cfvo type="max"/>
        <color rgb="FFE67C73"/>
        <color rgb="FFFFD666"/>
        <color rgb="FF5BBC89"/>
      </colorScale>
    </cfRule>
  </conditionalFormatting>
  <conditionalFormatting sqref="B2:B121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71"/>
    <col customWidth="1" min="2" max="2" width="4.57"/>
    <col customWidth="1" min="3" max="3" width="20.43"/>
    <col customWidth="1" min="4" max="4" width="4.86"/>
    <col customWidth="1" min="5" max="8" width="2.86"/>
    <col customWidth="1" min="9" max="9" width="3.71"/>
    <col customWidth="1" min="10" max="10" width="4.14"/>
    <col customWidth="1" min="11" max="11" width="8.86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30" t="s">
        <v>405</v>
      </c>
      <c r="B1" s="30" t="s">
        <v>406</v>
      </c>
      <c r="C1" s="30" t="s">
        <v>0</v>
      </c>
      <c r="D1" s="31" t="s">
        <v>407</v>
      </c>
      <c r="E1" s="31" t="s">
        <v>408</v>
      </c>
      <c r="F1" s="31" t="s">
        <v>409</v>
      </c>
      <c r="G1" s="31" t="s">
        <v>410</v>
      </c>
      <c r="H1" s="31" t="s">
        <v>411</v>
      </c>
      <c r="I1" s="31" t="s">
        <v>412</v>
      </c>
      <c r="J1" s="30" t="s">
        <v>413</v>
      </c>
      <c r="K1" s="32" t="s">
        <v>414</v>
      </c>
      <c r="L1" s="31" t="s">
        <v>415</v>
      </c>
      <c r="M1" s="31" t="s">
        <v>416</v>
      </c>
      <c r="N1" s="31" t="s">
        <v>417</v>
      </c>
      <c r="O1" s="31" t="s">
        <v>418</v>
      </c>
      <c r="P1" s="31" t="s">
        <v>419</v>
      </c>
      <c r="Q1" s="30" t="s">
        <v>31</v>
      </c>
      <c r="R1" s="33" t="s">
        <v>420</v>
      </c>
      <c r="S1" s="31" t="s">
        <v>31</v>
      </c>
      <c r="T1" s="31" t="s">
        <v>421</v>
      </c>
      <c r="U1" s="30" t="s">
        <v>31</v>
      </c>
      <c r="V1" s="31" t="s">
        <v>422</v>
      </c>
      <c r="W1" s="31" t="s">
        <v>423</v>
      </c>
      <c r="X1" s="30" t="s">
        <v>31</v>
      </c>
      <c r="Y1" s="31" t="s">
        <v>424</v>
      </c>
      <c r="Z1" s="31" t="s">
        <v>425</v>
      </c>
      <c r="AA1" s="31" t="s">
        <v>426</v>
      </c>
      <c r="AB1" s="31" t="s">
        <v>427</v>
      </c>
      <c r="AC1" s="31" t="s">
        <v>428</v>
      </c>
      <c r="AD1" s="31" t="s">
        <v>429</v>
      </c>
      <c r="AE1" s="31" t="s">
        <v>430</v>
      </c>
      <c r="AF1" s="31" t="s">
        <v>431</v>
      </c>
      <c r="AG1" s="33" t="s">
        <v>432</v>
      </c>
    </row>
    <row r="2">
      <c r="A2" s="34" t="s">
        <v>433</v>
      </c>
      <c r="B2" s="34">
        <v>2016.0</v>
      </c>
      <c r="C2" s="34" t="s">
        <v>209</v>
      </c>
      <c r="D2" s="35">
        <v>1.0</v>
      </c>
      <c r="E2" s="35">
        <v>70.0</v>
      </c>
      <c r="F2" s="35">
        <v>68.0</v>
      </c>
      <c r="G2" s="35">
        <v>64.0</v>
      </c>
      <c r="H2" s="35">
        <v>71.0</v>
      </c>
      <c r="I2" s="35">
        <v>273.0</v>
      </c>
      <c r="J2" s="34">
        <v>-15.0</v>
      </c>
      <c r="K2" s="36">
        <v>1530000.0</v>
      </c>
      <c r="L2" s="35">
        <v>44.0</v>
      </c>
      <c r="M2" s="35">
        <v>22.0</v>
      </c>
      <c r="N2" s="35">
        <v>1.0</v>
      </c>
      <c r="O2" s="35">
        <v>1.0</v>
      </c>
      <c r="P2" s="35">
        <v>38.0</v>
      </c>
      <c r="Q2" s="34" t="s">
        <v>434</v>
      </c>
      <c r="R2" s="37">
        <v>285.5</v>
      </c>
      <c r="S2" s="35">
        <v>50.0</v>
      </c>
      <c r="T2" s="35">
        <v>53.0</v>
      </c>
      <c r="U2" s="34" t="s">
        <v>435</v>
      </c>
      <c r="V2" s="35">
        <v>28.8</v>
      </c>
      <c r="W2" s="35">
        <v>115.0</v>
      </c>
      <c r="X2" s="34" t="s">
        <v>436</v>
      </c>
      <c r="Y2" s="35">
        <f>+1</f>
        <v>1</v>
      </c>
      <c r="Z2" s="35">
        <v>-7.0</v>
      </c>
      <c r="AA2" s="35">
        <v>-9.0</v>
      </c>
      <c r="AB2" s="35">
        <v>1.0</v>
      </c>
      <c r="AC2" s="35">
        <v>20.0</v>
      </c>
      <c r="AD2" s="35">
        <v>44.0</v>
      </c>
      <c r="AE2" s="35">
        <v>7.0</v>
      </c>
      <c r="AF2" s="35">
        <v>0.0</v>
      </c>
      <c r="AG2" s="37">
        <v>116.5</v>
      </c>
    </row>
    <row r="3">
      <c r="A3" s="34" t="s">
        <v>433</v>
      </c>
      <c r="B3" s="34">
        <v>2016.0</v>
      </c>
      <c r="C3" s="34" t="s">
        <v>121</v>
      </c>
      <c r="D3" s="35">
        <v>3.0</v>
      </c>
      <c r="E3" s="35">
        <v>64.0</v>
      </c>
      <c r="F3" s="35">
        <v>71.0</v>
      </c>
      <c r="G3" s="35">
        <v>68.0</v>
      </c>
      <c r="H3" s="35">
        <v>71.0</v>
      </c>
      <c r="I3" s="35">
        <v>274.0</v>
      </c>
      <c r="J3" s="34">
        <v>-14.0</v>
      </c>
      <c r="K3" s="36">
        <v>578000.0</v>
      </c>
      <c r="L3" s="35">
        <v>1.0</v>
      </c>
      <c r="M3" s="35">
        <v>5.0</v>
      </c>
      <c r="N3" s="35">
        <v>4.0</v>
      </c>
      <c r="O3" s="35">
        <v>3.0</v>
      </c>
      <c r="P3" s="35">
        <v>35.0</v>
      </c>
      <c r="Q3" s="34" t="s">
        <v>436</v>
      </c>
      <c r="R3" s="37">
        <v>304.9</v>
      </c>
      <c r="S3" s="35">
        <v>10.0</v>
      </c>
      <c r="T3" s="35">
        <v>55.0</v>
      </c>
      <c r="U3" s="34">
        <v>3.0</v>
      </c>
      <c r="V3" s="35">
        <v>28.3</v>
      </c>
      <c r="W3" s="35">
        <v>113.0</v>
      </c>
      <c r="X3" s="34" t="s">
        <v>437</v>
      </c>
      <c r="Y3" s="35" t="s">
        <v>360</v>
      </c>
      <c r="Z3" s="35">
        <v>-5.0</v>
      </c>
      <c r="AA3" s="35">
        <v>-9.0</v>
      </c>
      <c r="AB3" s="35">
        <v>0.0</v>
      </c>
      <c r="AC3" s="35">
        <v>26.0</v>
      </c>
      <c r="AD3" s="35">
        <v>35.0</v>
      </c>
      <c r="AE3" s="35">
        <v>10.0</v>
      </c>
      <c r="AF3" s="35">
        <v>1.0</v>
      </c>
      <c r="AG3" s="37">
        <v>107.5</v>
      </c>
    </row>
    <row r="4">
      <c r="A4" s="34" t="s">
        <v>433</v>
      </c>
      <c r="B4" s="34">
        <v>2016.0</v>
      </c>
      <c r="C4" s="34" t="s">
        <v>438</v>
      </c>
      <c r="D4" s="35">
        <v>2.0</v>
      </c>
      <c r="E4" s="35">
        <v>68.0</v>
      </c>
      <c r="F4" s="35">
        <v>67.0</v>
      </c>
      <c r="G4" s="35">
        <v>68.0</v>
      </c>
      <c r="H4" s="35">
        <v>70.0</v>
      </c>
      <c r="I4" s="35">
        <v>273.0</v>
      </c>
      <c r="J4" s="34">
        <v>-15.0</v>
      </c>
      <c r="K4" s="36">
        <v>918000.0</v>
      </c>
      <c r="L4" s="35">
        <v>13.0</v>
      </c>
      <c r="M4" s="35">
        <v>5.0</v>
      </c>
      <c r="N4" s="35">
        <v>4.0</v>
      </c>
      <c r="O4" s="35">
        <v>1.0</v>
      </c>
      <c r="P4" s="35">
        <v>37.0</v>
      </c>
      <c r="Q4" s="34" t="s">
        <v>439</v>
      </c>
      <c r="R4" s="37">
        <v>275.4</v>
      </c>
      <c r="S4" s="35">
        <v>68.0</v>
      </c>
      <c r="T4" s="35">
        <v>44.0</v>
      </c>
      <c r="U4" s="34" t="s">
        <v>440</v>
      </c>
      <c r="V4" s="35">
        <v>25.0</v>
      </c>
      <c r="W4" s="35">
        <v>100.0</v>
      </c>
      <c r="X4" s="34">
        <v>1.0</v>
      </c>
      <c r="Y4" s="35">
        <v>-1.0</v>
      </c>
      <c r="Z4" s="35">
        <v>-7.0</v>
      </c>
      <c r="AA4" s="35">
        <v>-7.0</v>
      </c>
      <c r="AB4" s="35">
        <v>1.0</v>
      </c>
      <c r="AC4" s="35">
        <v>20.0</v>
      </c>
      <c r="AD4" s="35">
        <v>44.0</v>
      </c>
      <c r="AE4" s="35">
        <v>7.0</v>
      </c>
      <c r="AF4" s="35">
        <v>0.0</v>
      </c>
      <c r="AG4" s="37">
        <v>106.5</v>
      </c>
    </row>
    <row r="5">
      <c r="A5" s="34" t="s">
        <v>433</v>
      </c>
      <c r="B5" s="34">
        <v>2016.0</v>
      </c>
      <c r="C5" s="34" t="s">
        <v>289</v>
      </c>
      <c r="D5" s="35" t="s">
        <v>441</v>
      </c>
      <c r="E5" s="35">
        <v>71.0</v>
      </c>
      <c r="F5" s="35">
        <v>68.0</v>
      </c>
      <c r="G5" s="35">
        <v>67.0</v>
      </c>
      <c r="H5" s="35">
        <v>69.0</v>
      </c>
      <c r="I5" s="35">
        <v>275.0</v>
      </c>
      <c r="J5" s="34">
        <v>-13.0</v>
      </c>
      <c r="K5" s="36">
        <v>334688.0</v>
      </c>
      <c r="L5" s="35">
        <v>58.0</v>
      </c>
      <c r="M5" s="35">
        <v>32.0</v>
      </c>
      <c r="N5" s="35">
        <v>16.0</v>
      </c>
      <c r="O5" s="35">
        <v>4.0</v>
      </c>
      <c r="P5" s="35">
        <v>28.0</v>
      </c>
      <c r="Q5" s="34" t="s">
        <v>442</v>
      </c>
      <c r="R5" s="37">
        <v>310.0</v>
      </c>
      <c r="S5" s="35">
        <v>4.0</v>
      </c>
      <c r="T5" s="35">
        <v>45.0</v>
      </c>
      <c r="U5" s="34" t="s">
        <v>443</v>
      </c>
      <c r="V5" s="35">
        <v>26.3</v>
      </c>
      <c r="W5" s="35">
        <v>105.0</v>
      </c>
      <c r="X5" s="34" t="s">
        <v>444</v>
      </c>
      <c r="Y5" s="35">
        <v>-2.0</v>
      </c>
      <c r="Z5" s="35">
        <v>-3.0</v>
      </c>
      <c r="AA5" s="35">
        <v>-8.0</v>
      </c>
      <c r="AB5" s="35">
        <v>0.0</v>
      </c>
      <c r="AC5" s="35">
        <v>25.0</v>
      </c>
      <c r="AD5" s="35">
        <v>36.0</v>
      </c>
      <c r="AE5" s="35">
        <v>10.0</v>
      </c>
      <c r="AF5" s="35">
        <v>1.0</v>
      </c>
      <c r="AG5" s="37">
        <v>103.0</v>
      </c>
    </row>
    <row r="6">
      <c r="A6" s="34" t="s">
        <v>433</v>
      </c>
      <c r="B6" s="34">
        <v>2016.0</v>
      </c>
      <c r="C6" s="34" t="s">
        <v>445</v>
      </c>
      <c r="D6" s="35" t="s">
        <v>441</v>
      </c>
      <c r="E6" s="35">
        <v>71.0</v>
      </c>
      <c r="F6" s="35">
        <v>66.0</v>
      </c>
      <c r="G6" s="35">
        <v>70.0</v>
      </c>
      <c r="H6" s="35">
        <v>68.0</v>
      </c>
      <c r="I6" s="35">
        <v>275.0</v>
      </c>
      <c r="J6" s="34">
        <v>-13.0</v>
      </c>
      <c r="K6" s="36">
        <v>334688.0</v>
      </c>
      <c r="L6" s="35">
        <v>58.0</v>
      </c>
      <c r="M6" s="35">
        <v>12.0</v>
      </c>
      <c r="N6" s="35">
        <v>21.0</v>
      </c>
      <c r="O6" s="35">
        <v>4.0</v>
      </c>
      <c r="P6" s="35">
        <v>42.0</v>
      </c>
      <c r="Q6" s="34" t="s">
        <v>446</v>
      </c>
      <c r="R6" s="37">
        <v>307.1</v>
      </c>
      <c r="S6" s="35">
        <v>7.0</v>
      </c>
      <c r="T6" s="35">
        <v>48.0</v>
      </c>
      <c r="U6" s="34" t="s">
        <v>447</v>
      </c>
      <c r="V6" s="35">
        <v>26.8</v>
      </c>
      <c r="W6" s="35">
        <v>107.0</v>
      </c>
      <c r="X6" s="34" t="s">
        <v>448</v>
      </c>
      <c r="Y6" s="35" t="s">
        <v>360</v>
      </c>
      <c r="Z6" s="35">
        <v>-7.0</v>
      </c>
      <c r="AA6" s="35">
        <v>-6.0</v>
      </c>
      <c r="AB6" s="35">
        <v>0.0</v>
      </c>
      <c r="AC6" s="35">
        <v>25.0</v>
      </c>
      <c r="AD6" s="35">
        <v>36.0</v>
      </c>
      <c r="AE6" s="35">
        <v>10.0</v>
      </c>
      <c r="AF6" s="35">
        <v>1.0</v>
      </c>
      <c r="AG6" s="37">
        <v>103.0</v>
      </c>
    </row>
    <row r="7">
      <c r="A7" s="34" t="s">
        <v>433</v>
      </c>
      <c r="B7" s="34">
        <v>2016.0</v>
      </c>
      <c r="C7" s="34" t="s">
        <v>43</v>
      </c>
      <c r="D7" s="35" t="s">
        <v>441</v>
      </c>
      <c r="E7" s="35">
        <v>66.0</v>
      </c>
      <c r="F7" s="35">
        <v>66.0</v>
      </c>
      <c r="G7" s="35">
        <v>70.0</v>
      </c>
      <c r="H7" s="35">
        <v>73.0</v>
      </c>
      <c r="I7" s="35">
        <v>275.0</v>
      </c>
      <c r="J7" s="34">
        <v>-13.0</v>
      </c>
      <c r="K7" s="36">
        <v>334688.0</v>
      </c>
      <c r="L7" s="35">
        <v>3.0</v>
      </c>
      <c r="M7" s="35">
        <v>1.0</v>
      </c>
      <c r="N7" s="35">
        <v>1.0</v>
      </c>
      <c r="O7" s="35">
        <v>4.0</v>
      </c>
      <c r="P7" s="35">
        <v>41.0</v>
      </c>
      <c r="Q7" s="34" t="s">
        <v>450</v>
      </c>
      <c r="R7" s="37">
        <v>287.4</v>
      </c>
      <c r="S7" s="35">
        <v>42.0</v>
      </c>
      <c r="T7" s="35">
        <v>50.0</v>
      </c>
      <c r="U7" s="34" t="s">
        <v>451</v>
      </c>
      <c r="V7" s="35">
        <v>27.3</v>
      </c>
      <c r="W7" s="35">
        <v>109.0</v>
      </c>
      <c r="X7" s="34" t="s">
        <v>452</v>
      </c>
      <c r="Y7" s="35">
        <v>-1.0</v>
      </c>
      <c r="Z7" s="35">
        <v>-4.0</v>
      </c>
      <c r="AA7" s="35">
        <v>-8.0</v>
      </c>
      <c r="AB7" s="35">
        <v>0.0</v>
      </c>
      <c r="AC7" s="35">
        <v>24.0</v>
      </c>
      <c r="AD7" s="35">
        <v>38.0</v>
      </c>
      <c r="AE7" s="35">
        <v>9.0</v>
      </c>
      <c r="AF7" s="35">
        <v>1.0</v>
      </c>
      <c r="AG7" s="37">
        <v>101.5</v>
      </c>
    </row>
    <row r="8">
      <c r="A8" s="34" t="s">
        <v>433</v>
      </c>
      <c r="B8" s="34">
        <v>2016.0</v>
      </c>
      <c r="C8" s="34" t="s">
        <v>172</v>
      </c>
      <c r="D8" s="35" t="s">
        <v>441</v>
      </c>
      <c r="E8" s="35">
        <v>68.0</v>
      </c>
      <c r="F8" s="35">
        <v>65.0</v>
      </c>
      <c r="G8" s="35">
        <v>69.0</v>
      </c>
      <c r="H8" s="35">
        <v>73.0</v>
      </c>
      <c r="I8" s="35">
        <v>275.0</v>
      </c>
      <c r="J8" s="34">
        <v>-13.0</v>
      </c>
      <c r="K8" s="36">
        <v>334688.0</v>
      </c>
      <c r="L8" s="35">
        <v>13.0</v>
      </c>
      <c r="M8" s="35">
        <v>3.0</v>
      </c>
      <c r="N8" s="35">
        <v>1.0</v>
      </c>
      <c r="O8" s="35">
        <v>4.0</v>
      </c>
      <c r="P8" s="35">
        <v>41.0</v>
      </c>
      <c r="Q8" s="34" t="s">
        <v>450</v>
      </c>
      <c r="R8" s="37">
        <v>299.9</v>
      </c>
      <c r="S8" s="35">
        <v>16.0</v>
      </c>
      <c r="T8" s="35">
        <v>46.0</v>
      </c>
      <c r="U8" s="34" t="s">
        <v>453</v>
      </c>
      <c r="V8" s="35">
        <v>26.5</v>
      </c>
      <c r="W8" s="35">
        <v>106.0</v>
      </c>
      <c r="X8" s="34">
        <v>5.0</v>
      </c>
      <c r="Y8" s="35">
        <v>-2.0</v>
      </c>
      <c r="Z8" s="35">
        <v>-4.0</v>
      </c>
      <c r="AA8" s="35">
        <v>-7.0</v>
      </c>
      <c r="AB8" s="35">
        <v>1.0</v>
      </c>
      <c r="AC8" s="35">
        <v>16.0</v>
      </c>
      <c r="AD8" s="35">
        <v>50.0</v>
      </c>
      <c r="AE8" s="35">
        <v>5.0</v>
      </c>
      <c r="AF8" s="35">
        <v>0.0</v>
      </c>
      <c r="AG8" s="37">
        <v>94.5</v>
      </c>
    </row>
    <row r="9">
      <c r="A9" s="34" t="s">
        <v>433</v>
      </c>
      <c r="B9" s="34">
        <v>2016.0</v>
      </c>
      <c r="C9" s="34" t="s">
        <v>144</v>
      </c>
      <c r="D9" s="35" t="s">
        <v>454</v>
      </c>
      <c r="E9" s="35">
        <v>70.0</v>
      </c>
      <c r="F9" s="35">
        <v>66.0</v>
      </c>
      <c r="G9" s="35">
        <v>67.0</v>
      </c>
      <c r="H9" s="35">
        <v>74.0</v>
      </c>
      <c r="I9" s="35">
        <v>277.0</v>
      </c>
      <c r="J9" s="34">
        <v>-11.0</v>
      </c>
      <c r="K9" s="36">
        <v>158667.0</v>
      </c>
      <c r="L9" s="35">
        <v>44.0</v>
      </c>
      <c r="M9" s="35">
        <v>9.0</v>
      </c>
      <c r="N9" s="35">
        <v>4.0</v>
      </c>
      <c r="O9" s="35">
        <v>11.0</v>
      </c>
      <c r="P9" s="35">
        <v>39.0</v>
      </c>
      <c r="Q9" s="34" t="s">
        <v>437</v>
      </c>
      <c r="R9" s="37">
        <v>285.3</v>
      </c>
      <c r="S9" s="35" t="s">
        <v>455</v>
      </c>
      <c r="T9" s="35">
        <v>48.0</v>
      </c>
      <c r="U9" s="34" t="s">
        <v>447</v>
      </c>
      <c r="V9" s="35">
        <v>26.8</v>
      </c>
      <c r="W9" s="35">
        <v>107.0</v>
      </c>
      <c r="X9" s="34" t="s">
        <v>448</v>
      </c>
      <c r="Y9" s="35">
        <v>-1.0</v>
      </c>
      <c r="Z9" s="35">
        <v>-4.0</v>
      </c>
      <c r="AA9" s="35">
        <v>-6.0</v>
      </c>
      <c r="AB9" s="35">
        <v>2.0</v>
      </c>
      <c r="AC9" s="35">
        <v>20.0</v>
      </c>
      <c r="AD9" s="35">
        <v>37.0</v>
      </c>
      <c r="AE9" s="35">
        <v>13.0</v>
      </c>
      <c r="AF9" s="35">
        <v>0.0</v>
      </c>
      <c r="AG9" s="37">
        <v>94.0</v>
      </c>
    </row>
    <row r="10">
      <c r="A10" s="34" t="s">
        <v>433</v>
      </c>
      <c r="B10" s="34">
        <v>2016.0</v>
      </c>
      <c r="C10" s="34" t="s">
        <v>40</v>
      </c>
      <c r="D10" s="35" t="s">
        <v>456</v>
      </c>
      <c r="E10" s="35">
        <v>68.0</v>
      </c>
      <c r="F10" s="35">
        <v>71.0</v>
      </c>
      <c r="G10" s="35">
        <v>69.0</v>
      </c>
      <c r="H10" s="35">
        <v>68.0</v>
      </c>
      <c r="I10" s="35">
        <v>276.0</v>
      </c>
      <c r="J10" s="34">
        <v>-12.0</v>
      </c>
      <c r="K10" s="36">
        <v>246500.0</v>
      </c>
      <c r="L10" s="35">
        <v>13.0</v>
      </c>
      <c r="M10" s="35">
        <v>32.0</v>
      </c>
      <c r="N10" s="35">
        <v>30.0</v>
      </c>
      <c r="O10" s="35">
        <v>8.0</v>
      </c>
      <c r="P10" s="35">
        <v>37.0</v>
      </c>
      <c r="Q10" s="34" t="s">
        <v>439</v>
      </c>
      <c r="R10" s="37">
        <v>296.3</v>
      </c>
      <c r="S10" s="35" t="s">
        <v>450</v>
      </c>
      <c r="T10" s="35">
        <v>53.0</v>
      </c>
      <c r="U10" s="34" t="s">
        <v>435</v>
      </c>
      <c r="V10" s="35">
        <v>29.5</v>
      </c>
      <c r="W10" s="35">
        <v>118.0</v>
      </c>
      <c r="X10" s="34">
        <v>70.0</v>
      </c>
      <c r="Y10" s="35">
        <f>+4</f>
        <v>4</v>
      </c>
      <c r="Z10" s="35">
        <v>-5.0</v>
      </c>
      <c r="AA10" s="35">
        <v>-11.0</v>
      </c>
      <c r="AB10" s="35">
        <v>2.0</v>
      </c>
      <c r="AC10" s="35">
        <v>17.0</v>
      </c>
      <c r="AD10" s="35">
        <v>44.0</v>
      </c>
      <c r="AE10" s="35">
        <v>9.0</v>
      </c>
      <c r="AF10" s="35">
        <v>0.0</v>
      </c>
      <c r="AG10" s="37">
        <v>93.5</v>
      </c>
    </row>
    <row r="11">
      <c r="A11" s="34" t="s">
        <v>433</v>
      </c>
      <c r="B11" s="34">
        <v>2016.0</v>
      </c>
      <c r="C11" s="34" t="s">
        <v>151</v>
      </c>
      <c r="D11" s="35" t="s">
        <v>454</v>
      </c>
      <c r="E11" s="35">
        <v>68.0</v>
      </c>
      <c r="F11" s="35">
        <v>69.0</v>
      </c>
      <c r="G11" s="35">
        <v>72.0</v>
      </c>
      <c r="H11" s="35">
        <v>68.0</v>
      </c>
      <c r="I11" s="35">
        <v>277.0</v>
      </c>
      <c r="J11" s="34">
        <v>-11.0</v>
      </c>
      <c r="K11" s="36">
        <v>158667.0</v>
      </c>
      <c r="L11" s="35">
        <v>13.0</v>
      </c>
      <c r="M11" s="35">
        <v>12.0</v>
      </c>
      <c r="N11" s="35">
        <v>35.0</v>
      </c>
      <c r="O11" s="35">
        <v>11.0</v>
      </c>
      <c r="P11" s="35">
        <v>40.0</v>
      </c>
      <c r="Q11" s="34" t="s">
        <v>451</v>
      </c>
      <c r="R11" s="37">
        <v>296.3</v>
      </c>
      <c r="S11" s="35" t="s">
        <v>450</v>
      </c>
      <c r="T11" s="35">
        <v>49.0</v>
      </c>
      <c r="U11" s="34" t="s">
        <v>437</v>
      </c>
      <c r="V11" s="35">
        <v>27.3</v>
      </c>
      <c r="W11" s="35">
        <v>109.0</v>
      </c>
      <c r="X11" s="34" t="s">
        <v>452</v>
      </c>
      <c r="Y11" s="35">
        <f>+2</f>
        <v>2</v>
      </c>
      <c r="Z11" s="35">
        <v>-6.0</v>
      </c>
      <c r="AA11" s="35">
        <v>-7.0</v>
      </c>
      <c r="AB11" s="35">
        <v>0.0</v>
      </c>
      <c r="AC11" s="35">
        <v>26.0</v>
      </c>
      <c r="AD11" s="35">
        <v>33.0</v>
      </c>
      <c r="AE11" s="35">
        <v>12.0</v>
      </c>
      <c r="AF11" s="35">
        <v>1.0</v>
      </c>
      <c r="AG11" s="37">
        <v>93.5</v>
      </c>
    </row>
    <row r="12">
      <c r="A12" s="34" t="s">
        <v>433</v>
      </c>
      <c r="B12" s="34">
        <v>2016.0</v>
      </c>
      <c r="C12" s="34" t="s">
        <v>268</v>
      </c>
      <c r="D12" s="35" t="s">
        <v>454</v>
      </c>
      <c r="E12" s="35">
        <v>69.0</v>
      </c>
      <c r="F12" s="35">
        <v>70.0</v>
      </c>
      <c r="G12" s="35">
        <v>66.0</v>
      </c>
      <c r="H12" s="35">
        <v>72.0</v>
      </c>
      <c r="I12" s="35">
        <v>277.0</v>
      </c>
      <c r="J12" s="34">
        <v>-11.0</v>
      </c>
      <c r="K12" s="36">
        <v>158667.0</v>
      </c>
      <c r="L12" s="35">
        <v>29.0</v>
      </c>
      <c r="M12" s="35">
        <v>32.0</v>
      </c>
      <c r="N12" s="35">
        <v>11.0</v>
      </c>
      <c r="O12" s="35">
        <v>11.0</v>
      </c>
      <c r="P12" s="35">
        <v>40.0</v>
      </c>
      <c r="Q12" s="34" t="s">
        <v>451</v>
      </c>
      <c r="R12" s="37">
        <v>274.6</v>
      </c>
      <c r="S12" s="35">
        <v>70.0</v>
      </c>
      <c r="T12" s="35">
        <v>48.0</v>
      </c>
      <c r="U12" s="34" t="s">
        <v>447</v>
      </c>
      <c r="V12" s="35">
        <v>27.0</v>
      </c>
      <c r="W12" s="35">
        <v>108.0</v>
      </c>
      <c r="X12" s="34" t="s">
        <v>457</v>
      </c>
      <c r="Y12" s="35">
        <v>-1.0</v>
      </c>
      <c r="Z12" s="35">
        <v>-1.0</v>
      </c>
      <c r="AA12" s="35">
        <v>-9.0</v>
      </c>
      <c r="AB12" s="35">
        <v>3.0</v>
      </c>
      <c r="AC12" s="35">
        <v>16.0</v>
      </c>
      <c r="AD12" s="35">
        <v>42.0</v>
      </c>
      <c r="AE12" s="35">
        <v>11.0</v>
      </c>
      <c r="AF12" s="35">
        <v>0.0</v>
      </c>
      <c r="AG12" s="37">
        <v>93.5</v>
      </c>
    </row>
    <row r="13">
      <c r="A13" s="34" t="s">
        <v>433</v>
      </c>
      <c r="B13" s="34">
        <v>2016.0</v>
      </c>
      <c r="C13" s="34" t="s">
        <v>220</v>
      </c>
      <c r="D13" s="35" t="s">
        <v>456</v>
      </c>
      <c r="E13" s="35">
        <v>67.0</v>
      </c>
      <c r="F13" s="35">
        <v>68.0</v>
      </c>
      <c r="G13" s="35">
        <v>69.0</v>
      </c>
      <c r="H13" s="35">
        <v>72.0</v>
      </c>
      <c r="I13" s="35">
        <v>276.0</v>
      </c>
      <c r="J13" s="34">
        <v>-12.0</v>
      </c>
      <c r="K13" s="36">
        <v>246500.0</v>
      </c>
      <c r="L13" s="35">
        <v>8.0</v>
      </c>
      <c r="M13" s="35">
        <v>5.0</v>
      </c>
      <c r="N13" s="35">
        <v>8.0</v>
      </c>
      <c r="O13" s="35">
        <v>8.0</v>
      </c>
      <c r="P13" s="35">
        <v>42.0</v>
      </c>
      <c r="Q13" s="34" t="s">
        <v>446</v>
      </c>
      <c r="R13" s="37">
        <v>285.3</v>
      </c>
      <c r="S13" s="35" t="s">
        <v>455</v>
      </c>
      <c r="T13" s="35">
        <v>53.0</v>
      </c>
      <c r="U13" s="34" t="s">
        <v>435</v>
      </c>
      <c r="V13" s="35">
        <v>28.3</v>
      </c>
      <c r="W13" s="35">
        <v>113.0</v>
      </c>
      <c r="X13" s="34" t="s">
        <v>437</v>
      </c>
      <c r="Y13" s="35">
        <f>+2</f>
        <v>2</v>
      </c>
      <c r="Z13" s="35">
        <v>-8.0</v>
      </c>
      <c r="AA13" s="35">
        <v>-6.0</v>
      </c>
      <c r="AB13" s="35">
        <v>1.0</v>
      </c>
      <c r="AC13" s="35">
        <v>19.0</v>
      </c>
      <c r="AD13" s="35">
        <v>44.0</v>
      </c>
      <c r="AE13" s="35">
        <v>7.0</v>
      </c>
      <c r="AF13" s="35">
        <v>1.0</v>
      </c>
      <c r="AG13" s="37">
        <v>91.5</v>
      </c>
    </row>
    <row r="14">
      <c r="A14" s="34" t="s">
        <v>433</v>
      </c>
      <c r="B14" s="34">
        <v>2016.0</v>
      </c>
      <c r="C14" s="34" t="s">
        <v>265</v>
      </c>
      <c r="D14" s="35" t="s">
        <v>451</v>
      </c>
      <c r="E14" s="35">
        <v>66.0</v>
      </c>
      <c r="F14" s="35">
        <v>71.0</v>
      </c>
      <c r="G14" s="35">
        <v>68.0</v>
      </c>
      <c r="H14" s="35">
        <v>74.0</v>
      </c>
      <c r="I14" s="35">
        <v>279.0</v>
      </c>
      <c r="J14" s="34">
        <v>-9.0</v>
      </c>
      <c r="K14" s="36">
        <v>59075.0</v>
      </c>
      <c r="L14" s="35">
        <v>3.0</v>
      </c>
      <c r="M14" s="35">
        <v>12.0</v>
      </c>
      <c r="N14" s="35">
        <v>11.0</v>
      </c>
      <c r="O14" s="35">
        <v>27.0</v>
      </c>
      <c r="P14" s="35">
        <v>28.0</v>
      </c>
      <c r="Q14" s="34" t="s">
        <v>442</v>
      </c>
      <c r="R14" s="37">
        <v>311.8</v>
      </c>
      <c r="S14" s="35">
        <v>2.0</v>
      </c>
      <c r="T14" s="35">
        <v>48.0</v>
      </c>
      <c r="U14" s="34" t="s">
        <v>447</v>
      </c>
      <c r="V14" s="35">
        <v>25.8</v>
      </c>
      <c r="W14" s="35">
        <v>103.0</v>
      </c>
      <c r="X14" s="34">
        <v>2.0</v>
      </c>
      <c r="Y14" s="35" t="s">
        <v>360</v>
      </c>
      <c r="Z14" s="35">
        <v>-2.0</v>
      </c>
      <c r="AA14" s="35">
        <v>-7.0</v>
      </c>
      <c r="AB14" s="35">
        <v>1.0</v>
      </c>
      <c r="AC14" s="35">
        <v>23.0</v>
      </c>
      <c r="AD14" s="35">
        <v>34.0</v>
      </c>
      <c r="AE14" s="35">
        <v>12.0</v>
      </c>
      <c r="AF14" s="35">
        <v>2.0</v>
      </c>
      <c r="AG14" s="37">
        <v>89.0</v>
      </c>
    </row>
    <row r="15">
      <c r="A15" s="34" t="s">
        <v>433</v>
      </c>
      <c r="B15" s="34">
        <v>2016.0</v>
      </c>
      <c r="C15" s="34" t="s">
        <v>39</v>
      </c>
      <c r="D15" s="35" t="s">
        <v>454</v>
      </c>
      <c r="E15" s="35">
        <v>67.0</v>
      </c>
      <c r="F15" s="35">
        <v>66.0</v>
      </c>
      <c r="G15" s="35">
        <v>70.0</v>
      </c>
      <c r="H15" s="35">
        <v>74.0</v>
      </c>
      <c r="I15" s="35">
        <v>277.0</v>
      </c>
      <c r="J15" s="34">
        <v>-11.0</v>
      </c>
      <c r="K15" s="36">
        <v>158667.0</v>
      </c>
      <c r="L15" s="35">
        <v>8.0</v>
      </c>
      <c r="M15" s="35">
        <v>3.0</v>
      </c>
      <c r="N15" s="35">
        <v>4.0</v>
      </c>
      <c r="O15" s="35">
        <v>11.0</v>
      </c>
      <c r="P15" s="35">
        <v>37.0</v>
      </c>
      <c r="Q15" s="34" t="s">
        <v>439</v>
      </c>
      <c r="R15" s="37">
        <v>290.0</v>
      </c>
      <c r="S15" s="35">
        <v>36.0</v>
      </c>
      <c r="T15" s="35">
        <v>51.0</v>
      </c>
      <c r="U15" s="34" t="s">
        <v>458</v>
      </c>
      <c r="V15" s="35">
        <v>28.5</v>
      </c>
      <c r="W15" s="35">
        <v>114.0</v>
      </c>
      <c r="X15" s="34" t="s">
        <v>459</v>
      </c>
      <c r="Y15" s="35">
        <f>+1</f>
        <v>1</v>
      </c>
      <c r="Z15" s="35">
        <v>-3.0</v>
      </c>
      <c r="AA15" s="35">
        <v>-9.0</v>
      </c>
      <c r="AB15" s="35">
        <v>0.0</v>
      </c>
      <c r="AC15" s="35">
        <v>23.0</v>
      </c>
      <c r="AD15" s="35">
        <v>39.0</v>
      </c>
      <c r="AE15" s="35">
        <v>8.0</v>
      </c>
      <c r="AF15" s="35">
        <v>2.0</v>
      </c>
      <c r="AG15" s="37">
        <v>88.5</v>
      </c>
    </row>
    <row r="16">
      <c r="A16" s="34" t="s">
        <v>433</v>
      </c>
      <c r="B16" s="34">
        <v>2016.0</v>
      </c>
      <c r="C16" s="34" t="s">
        <v>460</v>
      </c>
      <c r="D16" s="35" t="s">
        <v>454</v>
      </c>
      <c r="E16" s="35">
        <v>69.0</v>
      </c>
      <c r="F16" s="35">
        <v>70.0</v>
      </c>
      <c r="G16" s="35">
        <v>68.0</v>
      </c>
      <c r="H16" s="35">
        <v>70.0</v>
      </c>
      <c r="I16" s="35">
        <v>277.0</v>
      </c>
      <c r="J16" s="34">
        <v>-11.0</v>
      </c>
      <c r="K16" s="36">
        <v>158667.0</v>
      </c>
      <c r="L16" s="35">
        <v>29.0</v>
      </c>
      <c r="M16" s="35">
        <v>32.0</v>
      </c>
      <c r="N16" s="35">
        <v>21.0</v>
      </c>
      <c r="O16" s="35">
        <v>11.0</v>
      </c>
      <c r="P16" s="35">
        <v>42.0</v>
      </c>
      <c r="Q16" s="34" t="s">
        <v>446</v>
      </c>
      <c r="R16" s="37">
        <v>287.1</v>
      </c>
      <c r="S16" s="35" t="s">
        <v>461</v>
      </c>
      <c r="T16" s="35">
        <v>54.0</v>
      </c>
      <c r="U16" s="34" t="s">
        <v>441</v>
      </c>
      <c r="V16" s="35">
        <v>28.8</v>
      </c>
      <c r="W16" s="35">
        <v>115.0</v>
      </c>
      <c r="X16" s="34" t="s">
        <v>436</v>
      </c>
      <c r="Y16" s="35" t="s">
        <v>360</v>
      </c>
      <c r="Z16" s="35">
        <v>-2.0</v>
      </c>
      <c r="AA16" s="35">
        <v>-9.0</v>
      </c>
      <c r="AB16" s="35">
        <v>0.0</v>
      </c>
      <c r="AC16" s="35">
        <v>23.0</v>
      </c>
      <c r="AD16" s="35">
        <v>38.0</v>
      </c>
      <c r="AE16" s="35">
        <v>10.0</v>
      </c>
      <c r="AF16" s="35">
        <v>1.0</v>
      </c>
      <c r="AG16" s="37">
        <v>88.0</v>
      </c>
    </row>
    <row r="17">
      <c r="A17" s="34" t="s">
        <v>433</v>
      </c>
      <c r="B17" s="34">
        <v>2016.0</v>
      </c>
      <c r="C17" s="34" t="s">
        <v>462</v>
      </c>
      <c r="D17" s="35" t="s">
        <v>450</v>
      </c>
      <c r="E17" s="35">
        <v>68.0</v>
      </c>
      <c r="F17" s="35">
        <v>73.0</v>
      </c>
      <c r="G17" s="35">
        <v>64.0</v>
      </c>
      <c r="H17" s="35">
        <v>73.0</v>
      </c>
      <c r="I17" s="35">
        <v>278.0</v>
      </c>
      <c r="J17" s="34">
        <v>-10.0</v>
      </c>
      <c r="K17" s="36">
        <v>88643.0</v>
      </c>
      <c r="L17" s="35">
        <v>13.0</v>
      </c>
      <c r="M17" s="35">
        <v>53.0</v>
      </c>
      <c r="N17" s="35">
        <v>11.0</v>
      </c>
      <c r="O17" s="35">
        <v>20.0</v>
      </c>
      <c r="P17" s="35">
        <v>39.0</v>
      </c>
      <c r="Q17" s="34" t="s">
        <v>437</v>
      </c>
      <c r="R17" s="37">
        <v>287.8</v>
      </c>
      <c r="S17" s="35">
        <v>40.0</v>
      </c>
      <c r="T17" s="35">
        <v>54.0</v>
      </c>
      <c r="U17" s="34" t="s">
        <v>441</v>
      </c>
      <c r="V17" s="35">
        <v>28.3</v>
      </c>
      <c r="W17" s="35">
        <v>113.0</v>
      </c>
      <c r="X17" s="34" t="s">
        <v>437</v>
      </c>
      <c r="Y17" s="35" t="s">
        <v>360</v>
      </c>
      <c r="Z17" s="35">
        <v>-3.0</v>
      </c>
      <c r="AA17" s="35">
        <v>-7.0</v>
      </c>
      <c r="AB17" s="35">
        <v>0.0</v>
      </c>
      <c r="AC17" s="35">
        <v>23.0</v>
      </c>
      <c r="AD17" s="35">
        <v>39.0</v>
      </c>
      <c r="AE17" s="35">
        <v>8.0</v>
      </c>
      <c r="AF17" s="35">
        <v>2.0</v>
      </c>
      <c r="AG17" s="37">
        <v>87.5</v>
      </c>
    </row>
    <row r="18">
      <c r="A18" s="34" t="s">
        <v>433</v>
      </c>
      <c r="B18" s="34">
        <v>2016.0</v>
      </c>
      <c r="C18" s="34" t="s">
        <v>464</v>
      </c>
      <c r="D18" s="35" t="s">
        <v>454</v>
      </c>
      <c r="E18" s="35">
        <v>71.0</v>
      </c>
      <c r="F18" s="35">
        <v>70.0</v>
      </c>
      <c r="G18" s="35">
        <v>69.0</v>
      </c>
      <c r="H18" s="35">
        <v>67.0</v>
      </c>
      <c r="I18" s="35">
        <v>277.0</v>
      </c>
      <c r="J18" s="34">
        <v>-11.0</v>
      </c>
      <c r="K18" s="36">
        <v>158667.0</v>
      </c>
      <c r="L18" s="35">
        <v>58.0</v>
      </c>
      <c r="M18" s="35">
        <v>53.0</v>
      </c>
      <c r="N18" s="35">
        <v>46.0</v>
      </c>
      <c r="O18" s="35">
        <v>11.0</v>
      </c>
      <c r="P18" s="35">
        <v>32.0</v>
      </c>
      <c r="Q18" s="34" t="s">
        <v>465</v>
      </c>
      <c r="R18" s="37">
        <v>303.4</v>
      </c>
      <c r="S18" s="35">
        <v>11.0</v>
      </c>
      <c r="T18" s="35">
        <v>50.0</v>
      </c>
      <c r="U18" s="34" t="s">
        <v>451</v>
      </c>
      <c r="V18" s="35">
        <v>27.3</v>
      </c>
      <c r="W18" s="35">
        <v>109.0</v>
      </c>
      <c r="X18" s="34" t="s">
        <v>452</v>
      </c>
      <c r="Y18" s="35">
        <v>-2.0</v>
      </c>
      <c r="Z18" s="35">
        <v>-3.0</v>
      </c>
      <c r="AA18" s="35">
        <v>-6.0</v>
      </c>
      <c r="AB18" s="35">
        <v>0.0</v>
      </c>
      <c r="AC18" s="35">
        <v>22.0</v>
      </c>
      <c r="AD18" s="35">
        <v>40.0</v>
      </c>
      <c r="AE18" s="35">
        <v>9.0</v>
      </c>
      <c r="AF18" s="35">
        <v>1.0</v>
      </c>
      <c r="AG18" s="37">
        <v>86.5</v>
      </c>
    </row>
    <row r="19">
      <c r="A19" s="34" t="s">
        <v>433</v>
      </c>
      <c r="B19" s="34">
        <v>2016.0</v>
      </c>
      <c r="C19" s="34" t="s">
        <v>145</v>
      </c>
      <c r="D19" s="35" t="s">
        <v>456</v>
      </c>
      <c r="E19" s="35">
        <v>68.0</v>
      </c>
      <c r="F19" s="35">
        <v>69.0</v>
      </c>
      <c r="G19" s="35">
        <v>70.0</v>
      </c>
      <c r="H19" s="35">
        <v>69.0</v>
      </c>
      <c r="I19" s="35">
        <v>276.0</v>
      </c>
      <c r="J19" s="34">
        <v>-12.0</v>
      </c>
      <c r="K19" s="36">
        <v>246500.0</v>
      </c>
      <c r="L19" s="35">
        <v>13.0</v>
      </c>
      <c r="M19" s="35">
        <v>12.0</v>
      </c>
      <c r="N19" s="35">
        <v>21.0</v>
      </c>
      <c r="O19" s="35">
        <v>8.0</v>
      </c>
      <c r="P19" s="35">
        <v>41.0</v>
      </c>
      <c r="Q19" s="34" t="s">
        <v>450</v>
      </c>
      <c r="R19" s="37">
        <v>305.6</v>
      </c>
      <c r="S19" s="35">
        <v>9.0</v>
      </c>
      <c r="T19" s="35">
        <v>53.0</v>
      </c>
      <c r="U19" s="34" t="s">
        <v>435</v>
      </c>
      <c r="V19" s="35">
        <v>28.3</v>
      </c>
      <c r="W19" s="35">
        <v>113.0</v>
      </c>
      <c r="X19" s="34" t="s">
        <v>437</v>
      </c>
      <c r="Y19" s="35">
        <v>-1.0</v>
      </c>
      <c r="Z19" s="35">
        <v>-3.0</v>
      </c>
      <c r="AA19" s="35">
        <v>-8.0</v>
      </c>
      <c r="AB19" s="35">
        <v>0.0</v>
      </c>
      <c r="AC19" s="35">
        <v>19.0</v>
      </c>
      <c r="AD19" s="35">
        <v>47.0</v>
      </c>
      <c r="AE19" s="35">
        <v>5.0</v>
      </c>
      <c r="AF19" s="35">
        <v>1.0</v>
      </c>
      <c r="AG19" s="37">
        <v>86.0</v>
      </c>
    </row>
    <row r="20">
      <c r="A20" s="34" t="s">
        <v>433</v>
      </c>
      <c r="B20" s="34">
        <v>2016.0</v>
      </c>
      <c r="C20" s="34" t="s">
        <v>221</v>
      </c>
      <c r="D20" s="35" t="s">
        <v>450</v>
      </c>
      <c r="E20" s="35">
        <v>65.0</v>
      </c>
      <c r="F20" s="35">
        <v>67.0</v>
      </c>
      <c r="G20" s="35">
        <v>75.0</v>
      </c>
      <c r="H20" s="35">
        <v>71.0</v>
      </c>
      <c r="I20" s="35">
        <v>278.0</v>
      </c>
      <c r="J20" s="34">
        <v>-10.0</v>
      </c>
      <c r="K20" s="36">
        <v>88643.0</v>
      </c>
      <c r="L20" s="35">
        <v>2.0</v>
      </c>
      <c r="M20" s="35">
        <v>1.0</v>
      </c>
      <c r="N20" s="35">
        <v>21.0</v>
      </c>
      <c r="O20" s="35">
        <v>20.0</v>
      </c>
      <c r="P20" s="35">
        <v>36.0</v>
      </c>
      <c r="Q20" s="34" t="s">
        <v>455</v>
      </c>
      <c r="R20" s="37">
        <v>301.6</v>
      </c>
      <c r="S20" s="35">
        <v>12.0</v>
      </c>
      <c r="T20" s="35">
        <v>49.0</v>
      </c>
      <c r="U20" s="34" t="s">
        <v>437</v>
      </c>
      <c r="V20" s="35">
        <v>28.0</v>
      </c>
      <c r="W20" s="35">
        <v>112.0</v>
      </c>
      <c r="X20" s="34" t="s">
        <v>451</v>
      </c>
      <c r="Y20" s="35" t="s">
        <v>360</v>
      </c>
      <c r="Z20" s="35">
        <v>-2.0</v>
      </c>
      <c r="AA20" s="35">
        <v>-8.0</v>
      </c>
      <c r="AB20" s="35">
        <v>1.0</v>
      </c>
      <c r="AC20" s="35">
        <v>19.0</v>
      </c>
      <c r="AD20" s="35">
        <v>43.0</v>
      </c>
      <c r="AE20" s="35">
        <v>7.0</v>
      </c>
      <c r="AF20" s="35">
        <v>2.0</v>
      </c>
      <c r="AG20" s="37">
        <v>86.0</v>
      </c>
    </row>
    <row r="21">
      <c r="A21" s="34" t="s">
        <v>433</v>
      </c>
      <c r="B21" s="34">
        <v>2016.0</v>
      </c>
      <c r="C21" s="34" t="s">
        <v>193</v>
      </c>
      <c r="D21" s="35" t="s">
        <v>450</v>
      </c>
      <c r="E21" s="35">
        <v>68.0</v>
      </c>
      <c r="F21" s="35">
        <v>69.0</v>
      </c>
      <c r="G21" s="35">
        <v>69.0</v>
      </c>
      <c r="H21" s="35">
        <v>72.0</v>
      </c>
      <c r="I21" s="35">
        <v>278.0</v>
      </c>
      <c r="J21" s="34">
        <v>-10.0</v>
      </c>
      <c r="K21" s="36">
        <v>88643.0</v>
      </c>
      <c r="L21" s="35">
        <v>13.0</v>
      </c>
      <c r="M21" s="35">
        <v>12.0</v>
      </c>
      <c r="N21" s="35">
        <v>16.0</v>
      </c>
      <c r="O21" s="35">
        <v>20.0</v>
      </c>
      <c r="P21" s="35">
        <v>40.0</v>
      </c>
      <c r="Q21" s="34" t="s">
        <v>451</v>
      </c>
      <c r="R21" s="37">
        <v>296.0</v>
      </c>
      <c r="S21" s="35">
        <v>22.0</v>
      </c>
      <c r="T21" s="35">
        <v>57.0</v>
      </c>
      <c r="U21" s="34">
        <v>1.0</v>
      </c>
      <c r="V21" s="35">
        <v>29.3</v>
      </c>
      <c r="W21" s="35">
        <v>117.0</v>
      </c>
      <c r="X21" s="34" t="s">
        <v>469</v>
      </c>
      <c r="Y21" s="35">
        <v>-4.0</v>
      </c>
      <c r="Z21" s="35">
        <f>+3</f>
        <v>3</v>
      </c>
      <c r="AA21" s="35">
        <v>-9.0</v>
      </c>
      <c r="AB21" s="35">
        <v>0.0</v>
      </c>
      <c r="AC21" s="35">
        <v>23.0</v>
      </c>
      <c r="AD21" s="35">
        <v>36.0</v>
      </c>
      <c r="AE21" s="35">
        <v>13.0</v>
      </c>
      <c r="AF21" s="35">
        <v>0.0</v>
      </c>
      <c r="AG21" s="37">
        <v>85.5</v>
      </c>
    </row>
    <row r="22">
      <c r="A22" s="34" t="s">
        <v>433</v>
      </c>
      <c r="B22" s="34">
        <v>2016.0</v>
      </c>
      <c r="C22" s="34" t="s">
        <v>162</v>
      </c>
      <c r="D22" s="35" t="s">
        <v>451</v>
      </c>
      <c r="E22" s="35">
        <v>66.0</v>
      </c>
      <c r="F22" s="35">
        <v>73.0</v>
      </c>
      <c r="G22" s="35">
        <v>72.0</v>
      </c>
      <c r="H22" s="35">
        <v>68.0</v>
      </c>
      <c r="I22" s="35">
        <v>279.0</v>
      </c>
      <c r="J22" s="34">
        <v>-9.0</v>
      </c>
      <c r="K22" s="36">
        <v>59075.0</v>
      </c>
      <c r="L22" s="35">
        <v>3.0</v>
      </c>
      <c r="M22" s="35">
        <v>32.0</v>
      </c>
      <c r="N22" s="35">
        <v>51.0</v>
      </c>
      <c r="O22" s="35">
        <v>27.0</v>
      </c>
      <c r="P22" s="35">
        <v>49.0</v>
      </c>
      <c r="Q22" s="34">
        <v>1.0</v>
      </c>
      <c r="R22" s="37">
        <v>275.6</v>
      </c>
      <c r="S22" s="35">
        <v>66.0</v>
      </c>
      <c r="T22" s="35">
        <v>51.0</v>
      </c>
      <c r="U22" s="34" t="s">
        <v>458</v>
      </c>
      <c r="V22" s="35">
        <v>28.8</v>
      </c>
      <c r="W22" s="35">
        <v>115.0</v>
      </c>
      <c r="X22" s="34" t="s">
        <v>436</v>
      </c>
      <c r="Y22" s="35">
        <f>+2</f>
        <v>2</v>
      </c>
      <c r="Z22" s="35">
        <v>-3.0</v>
      </c>
      <c r="AA22" s="35">
        <v>-8.0</v>
      </c>
      <c r="AB22" s="35">
        <v>2.0</v>
      </c>
      <c r="AC22" s="35">
        <v>17.0</v>
      </c>
      <c r="AD22" s="35">
        <v>42.0</v>
      </c>
      <c r="AE22" s="35">
        <v>10.0</v>
      </c>
      <c r="AF22" s="35">
        <v>1.0</v>
      </c>
      <c r="AG22" s="37">
        <v>85.0</v>
      </c>
    </row>
    <row r="23">
      <c r="A23" s="34" t="s">
        <v>433</v>
      </c>
      <c r="B23" s="34">
        <v>2016.0</v>
      </c>
      <c r="C23" s="34" t="s">
        <v>23</v>
      </c>
      <c r="D23" s="35" t="s">
        <v>454</v>
      </c>
      <c r="E23" s="35">
        <v>70.0</v>
      </c>
      <c r="F23" s="35">
        <v>69.0</v>
      </c>
      <c r="G23" s="35">
        <v>70.0</v>
      </c>
      <c r="H23" s="35">
        <v>68.0</v>
      </c>
      <c r="I23" s="35">
        <v>277.0</v>
      </c>
      <c r="J23" s="34">
        <v>-11.0</v>
      </c>
      <c r="K23" s="36">
        <v>158667.0</v>
      </c>
      <c r="L23" s="35">
        <v>44.0</v>
      </c>
      <c r="M23" s="35">
        <v>32.0</v>
      </c>
      <c r="N23" s="35">
        <v>35.0</v>
      </c>
      <c r="O23" s="35">
        <v>11.0</v>
      </c>
      <c r="P23" s="35">
        <v>33.0</v>
      </c>
      <c r="Q23" s="34" t="s">
        <v>469</v>
      </c>
      <c r="R23" s="37">
        <v>310.5</v>
      </c>
      <c r="S23" s="35">
        <v>3.0</v>
      </c>
      <c r="T23" s="35">
        <v>50.0</v>
      </c>
      <c r="U23" s="34" t="s">
        <v>451</v>
      </c>
      <c r="V23" s="35">
        <v>28.3</v>
      </c>
      <c r="W23" s="35">
        <v>113.0</v>
      </c>
      <c r="X23" s="34" t="s">
        <v>437</v>
      </c>
      <c r="Y23" s="35">
        <v>-2.0</v>
      </c>
      <c r="Z23" s="35">
        <v>-1.0</v>
      </c>
      <c r="AA23" s="35">
        <v>-8.0</v>
      </c>
      <c r="AB23" s="35">
        <v>0.0</v>
      </c>
      <c r="AC23" s="35">
        <v>21.0</v>
      </c>
      <c r="AD23" s="35">
        <v>41.0</v>
      </c>
      <c r="AE23" s="35">
        <v>10.0</v>
      </c>
      <c r="AF23" s="35">
        <v>0.0</v>
      </c>
      <c r="AG23" s="37">
        <v>84.5</v>
      </c>
    </row>
    <row r="24">
      <c r="A24" s="34" t="s">
        <v>433</v>
      </c>
      <c r="B24" s="34">
        <v>2016.0</v>
      </c>
      <c r="C24" s="34" t="s">
        <v>205</v>
      </c>
      <c r="D24" s="35" t="s">
        <v>480</v>
      </c>
      <c r="E24" s="35">
        <v>69.0</v>
      </c>
      <c r="F24" s="35">
        <v>73.0</v>
      </c>
      <c r="G24" s="35">
        <v>66.0</v>
      </c>
      <c r="H24" s="35">
        <v>73.0</v>
      </c>
      <c r="I24" s="35">
        <v>281.0</v>
      </c>
      <c r="J24" s="34">
        <v>-7.0</v>
      </c>
      <c r="K24" s="36">
        <v>34000.0</v>
      </c>
      <c r="L24" s="35">
        <v>29.0</v>
      </c>
      <c r="M24" s="35">
        <v>62.0</v>
      </c>
      <c r="N24" s="35">
        <v>30.0</v>
      </c>
      <c r="O24" s="35">
        <v>38.0</v>
      </c>
      <c r="P24" s="35">
        <v>34.0</v>
      </c>
      <c r="Q24" s="34" t="s">
        <v>482</v>
      </c>
      <c r="R24" s="37">
        <v>298.8</v>
      </c>
      <c r="S24" s="35">
        <v>19.0</v>
      </c>
      <c r="T24" s="35">
        <v>51.0</v>
      </c>
      <c r="U24" s="34" t="s">
        <v>458</v>
      </c>
      <c r="V24" s="35">
        <v>30.3</v>
      </c>
      <c r="W24" s="35">
        <v>121.0</v>
      </c>
      <c r="X24" s="34" t="s">
        <v>484</v>
      </c>
      <c r="Y24" s="35">
        <f>+3</f>
        <v>3</v>
      </c>
      <c r="Z24" s="35">
        <f>+2</f>
        <v>2</v>
      </c>
      <c r="AA24" s="35">
        <v>-12.0</v>
      </c>
      <c r="AB24" s="35">
        <v>2.0</v>
      </c>
      <c r="AC24" s="35">
        <v>19.0</v>
      </c>
      <c r="AD24" s="35">
        <v>35.0</v>
      </c>
      <c r="AE24" s="35">
        <v>16.0</v>
      </c>
      <c r="AF24" s="35">
        <v>0.0</v>
      </c>
      <c r="AG24" s="37">
        <v>84.5</v>
      </c>
    </row>
    <row r="25">
      <c r="A25" s="34" t="s">
        <v>433</v>
      </c>
      <c r="B25" s="34">
        <v>2016.0</v>
      </c>
      <c r="C25" s="34" t="s">
        <v>58</v>
      </c>
      <c r="D25" s="35" t="s">
        <v>450</v>
      </c>
      <c r="E25" s="35">
        <v>71.0</v>
      </c>
      <c r="F25" s="35">
        <v>67.0</v>
      </c>
      <c r="G25" s="35">
        <v>71.0</v>
      </c>
      <c r="H25" s="35">
        <v>69.0</v>
      </c>
      <c r="I25" s="35">
        <v>278.0</v>
      </c>
      <c r="J25" s="34">
        <v>-10.0</v>
      </c>
      <c r="K25" s="36">
        <v>88643.0</v>
      </c>
      <c r="L25" s="35">
        <v>58.0</v>
      </c>
      <c r="M25" s="35">
        <v>22.0</v>
      </c>
      <c r="N25" s="35">
        <v>35.0</v>
      </c>
      <c r="O25" s="35">
        <v>20.0</v>
      </c>
      <c r="P25" s="35">
        <v>34.0</v>
      </c>
      <c r="Q25" s="34" t="s">
        <v>482</v>
      </c>
      <c r="R25" s="37">
        <v>305.8</v>
      </c>
      <c r="S25" s="35">
        <v>8.0</v>
      </c>
      <c r="T25" s="35">
        <v>49.0</v>
      </c>
      <c r="U25" s="34" t="s">
        <v>437</v>
      </c>
      <c r="V25" s="35">
        <v>28.5</v>
      </c>
      <c r="W25" s="35">
        <v>114.0</v>
      </c>
      <c r="X25" s="34" t="s">
        <v>459</v>
      </c>
      <c r="Y25" s="35">
        <v>-1.0</v>
      </c>
      <c r="Z25" s="35" t="s">
        <v>360</v>
      </c>
      <c r="AA25" s="35">
        <v>-9.0</v>
      </c>
      <c r="AB25" s="35">
        <v>1.0</v>
      </c>
      <c r="AC25" s="35">
        <v>18.0</v>
      </c>
      <c r="AD25" s="35">
        <v>43.0</v>
      </c>
      <c r="AE25" s="35">
        <v>10.0</v>
      </c>
      <c r="AF25" s="35">
        <v>0.0</v>
      </c>
      <c r="AG25" s="37">
        <v>83.5</v>
      </c>
    </row>
    <row r="26">
      <c r="A26" s="34" t="s">
        <v>433</v>
      </c>
      <c r="B26" s="34">
        <v>2016.0</v>
      </c>
      <c r="C26" s="34" t="s">
        <v>150</v>
      </c>
      <c r="D26" s="35" t="s">
        <v>480</v>
      </c>
      <c r="E26" s="35">
        <v>69.0</v>
      </c>
      <c r="F26" s="35">
        <v>71.0</v>
      </c>
      <c r="G26" s="35">
        <v>69.0</v>
      </c>
      <c r="H26" s="35">
        <v>72.0</v>
      </c>
      <c r="I26" s="35">
        <v>281.0</v>
      </c>
      <c r="J26" s="34">
        <v>-7.0</v>
      </c>
      <c r="K26" s="36">
        <v>34000.0</v>
      </c>
      <c r="L26" s="35">
        <v>29.0</v>
      </c>
      <c r="M26" s="35">
        <v>43.0</v>
      </c>
      <c r="N26" s="35">
        <v>35.0</v>
      </c>
      <c r="O26" s="35">
        <v>38.0</v>
      </c>
      <c r="P26" s="35">
        <v>41.0</v>
      </c>
      <c r="Q26" s="34" t="s">
        <v>450</v>
      </c>
      <c r="R26" s="37">
        <v>291.9</v>
      </c>
      <c r="S26" s="35">
        <v>29.0</v>
      </c>
      <c r="T26" s="35">
        <v>51.0</v>
      </c>
      <c r="U26" s="34" t="s">
        <v>458</v>
      </c>
      <c r="V26" s="35">
        <v>28.3</v>
      </c>
      <c r="W26" s="35">
        <v>113.0</v>
      </c>
      <c r="X26" s="34" t="s">
        <v>437</v>
      </c>
      <c r="Y26" s="35">
        <f>+3</f>
        <v>3</v>
      </c>
      <c r="Z26" s="35">
        <v>-2.0</v>
      </c>
      <c r="AA26" s="35">
        <v>-8.0</v>
      </c>
      <c r="AB26" s="35">
        <v>2.0</v>
      </c>
      <c r="AC26" s="35">
        <v>17.0</v>
      </c>
      <c r="AD26" s="35">
        <v>42.0</v>
      </c>
      <c r="AE26" s="35">
        <v>9.0</v>
      </c>
      <c r="AF26" s="35">
        <v>2.0</v>
      </c>
      <c r="AG26" s="37">
        <v>83.5</v>
      </c>
    </row>
    <row r="27">
      <c r="A27" s="34" t="s">
        <v>433</v>
      </c>
      <c r="B27" s="34">
        <v>2016.0</v>
      </c>
      <c r="C27" s="34" t="s">
        <v>490</v>
      </c>
      <c r="D27" s="35" t="s">
        <v>450</v>
      </c>
      <c r="E27" s="35">
        <v>71.0</v>
      </c>
      <c r="F27" s="35">
        <v>68.0</v>
      </c>
      <c r="G27" s="35">
        <v>68.0</v>
      </c>
      <c r="H27" s="35">
        <v>71.0</v>
      </c>
      <c r="I27" s="35">
        <v>278.0</v>
      </c>
      <c r="J27" s="34">
        <v>-10.0</v>
      </c>
      <c r="K27" s="36">
        <v>88643.0</v>
      </c>
      <c r="L27" s="35">
        <v>58.0</v>
      </c>
      <c r="M27" s="35">
        <v>32.0</v>
      </c>
      <c r="N27" s="35">
        <v>21.0</v>
      </c>
      <c r="O27" s="35">
        <v>20.0</v>
      </c>
      <c r="P27" s="35">
        <v>37.0</v>
      </c>
      <c r="Q27" s="34" t="s">
        <v>439</v>
      </c>
      <c r="R27" s="37">
        <v>290.5</v>
      </c>
      <c r="S27" s="35">
        <v>34.0</v>
      </c>
      <c r="T27" s="35">
        <v>51.0</v>
      </c>
      <c r="U27" s="34" t="s">
        <v>458</v>
      </c>
      <c r="V27" s="35">
        <v>28.3</v>
      </c>
      <c r="W27" s="35">
        <v>113.0</v>
      </c>
      <c r="X27" s="34" t="s">
        <v>437</v>
      </c>
      <c r="Y27" s="35">
        <v>-4.0</v>
      </c>
      <c r="Z27" s="35">
        <f>+2</f>
        <v>2</v>
      </c>
      <c r="AA27" s="35">
        <v>-8.0</v>
      </c>
      <c r="AB27" s="35">
        <v>1.0</v>
      </c>
      <c r="AC27" s="35">
        <v>17.0</v>
      </c>
      <c r="AD27" s="35">
        <v>47.0</v>
      </c>
      <c r="AE27" s="35">
        <v>5.0</v>
      </c>
      <c r="AF27" s="35">
        <v>2.0</v>
      </c>
      <c r="AG27" s="37">
        <v>83.0</v>
      </c>
    </row>
    <row r="28">
      <c r="A28" s="34" t="s">
        <v>433</v>
      </c>
      <c r="B28" s="34">
        <v>2016.0</v>
      </c>
      <c r="C28" s="34" t="s">
        <v>54</v>
      </c>
      <c r="D28" s="35" t="s">
        <v>450</v>
      </c>
      <c r="E28" s="35">
        <v>71.0</v>
      </c>
      <c r="F28" s="35">
        <v>69.0</v>
      </c>
      <c r="G28" s="35">
        <v>64.0</v>
      </c>
      <c r="H28" s="35">
        <v>74.0</v>
      </c>
      <c r="I28" s="35">
        <v>278.0</v>
      </c>
      <c r="J28" s="34">
        <v>-10.0</v>
      </c>
      <c r="K28" s="36">
        <v>88643.0</v>
      </c>
      <c r="L28" s="35">
        <v>58.0</v>
      </c>
      <c r="M28" s="35">
        <v>43.0</v>
      </c>
      <c r="N28" s="35">
        <v>8.0</v>
      </c>
      <c r="O28" s="35">
        <v>20.0</v>
      </c>
      <c r="P28" s="35">
        <v>48.0</v>
      </c>
      <c r="Q28" s="34" t="s">
        <v>472</v>
      </c>
      <c r="R28" s="37">
        <v>273.9</v>
      </c>
      <c r="S28" s="35" t="s">
        <v>493</v>
      </c>
      <c r="T28" s="35">
        <v>54.0</v>
      </c>
      <c r="U28" s="34" t="s">
        <v>441</v>
      </c>
      <c r="V28" s="35">
        <v>28.5</v>
      </c>
      <c r="W28" s="35">
        <v>114.0</v>
      </c>
      <c r="X28" s="34" t="s">
        <v>459</v>
      </c>
      <c r="Y28" s="35">
        <v>-3.0</v>
      </c>
      <c r="Z28" s="35" t="s">
        <v>360</v>
      </c>
      <c r="AA28" s="35">
        <v>-7.0</v>
      </c>
      <c r="AB28" s="35">
        <v>0.0</v>
      </c>
      <c r="AC28" s="35">
        <v>20.0</v>
      </c>
      <c r="AD28" s="35">
        <v>42.0</v>
      </c>
      <c r="AE28" s="35">
        <v>10.0</v>
      </c>
      <c r="AF28" s="35">
        <v>0.0</v>
      </c>
      <c r="AG28" s="37">
        <v>81.0</v>
      </c>
    </row>
    <row r="29">
      <c r="A29" s="34" t="s">
        <v>433</v>
      </c>
      <c r="B29" s="34">
        <v>2016.0</v>
      </c>
      <c r="C29" s="34" t="s">
        <v>200</v>
      </c>
      <c r="D29" s="35" t="s">
        <v>454</v>
      </c>
      <c r="E29" s="35">
        <v>69.0</v>
      </c>
      <c r="F29" s="35">
        <v>71.0</v>
      </c>
      <c r="G29" s="35">
        <v>69.0</v>
      </c>
      <c r="H29" s="35">
        <v>68.0</v>
      </c>
      <c r="I29" s="35">
        <v>277.0</v>
      </c>
      <c r="J29" s="34">
        <v>-11.0</v>
      </c>
      <c r="K29" s="36">
        <v>158667.0</v>
      </c>
      <c r="L29" s="35">
        <v>29.0</v>
      </c>
      <c r="M29" s="35">
        <v>43.0</v>
      </c>
      <c r="N29" s="35">
        <v>35.0</v>
      </c>
      <c r="O29" s="35">
        <v>11.0</v>
      </c>
      <c r="P29" s="35">
        <v>38.0</v>
      </c>
      <c r="Q29" s="34" t="s">
        <v>434</v>
      </c>
      <c r="R29" s="37">
        <v>293.3</v>
      </c>
      <c r="S29" s="35">
        <v>27.0</v>
      </c>
      <c r="T29" s="35">
        <v>52.0</v>
      </c>
      <c r="U29" s="34" t="s">
        <v>485</v>
      </c>
      <c r="V29" s="35">
        <v>28.3</v>
      </c>
      <c r="W29" s="35">
        <v>113.0</v>
      </c>
      <c r="X29" s="34" t="s">
        <v>437</v>
      </c>
      <c r="Y29" s="35">
        <f t="shared" ref="Y29:Y30" si="1">+2</f>
        <v>2</v>
      </c>
      <c r="Z29" s="35">
        <v>-3.0</v>
      </c>
      <c r="AA29" s="35">
        <v>-10.0</v>
      </c>
      <c r="AB29" s="35">
        <v>0.0</v>
      </c>
      <c r="AC29" s="35">
        <v>18.0</v>
      </c>
      <c r="AD29" s="35">
        <v>48.0</v>
      </c>
      <c r="AE29" s="35">
        <v>5.0</v>
      </c>
      <c r="AF29" s="35">
        <v>1.0</v>
      </c>
      <c r="AG29" s="37">
        <v>80.5</v>
      </c>
    </row>
    <row r="30">
      <c r="A30" s="34" t="s">
        <v>433</v>
      </c>
      <c r="B30" s="34">
        <v>2016.0</v>
      </c>
      <c r="C30" s="34" t="s">
        <v>92</v>
      </c>
      <c r="D30" s="35" t="s">
        <v>454</v>
      </c>
      <c r="E30" s="35">
        <v>70.0</v>
      </c>
      <c r="F30" s="35">
        <v>70.0</v>
      </c>
      <c r="G30" s="35">
        <v>71.0</v>
      </c>
      <c r="H30" s="35">
        <v>66.0</v>
      </c>
      <c r="I30" s="35">
        <v>277.0</v>
      </c>
      <c r="J30" s="34">
        <v>-11.0</v>
      </c>
      <c r="K30" s="36">
        <v>158667.0</v>
      </c>
      <c r="L30" s="35">
        <v>44.0</v>
      </c>
      <c r="M30" s="35">
        <v>43.0</v>
      </c>
      <c r="N30" s="35">
        <v>51.0</v>
      </c>
      <c r="O30" s="35">
        <v>11.0</v>
      </c>
      <c r="P30" s="35">
        <v>37.0</v>
      </c>
      <c r="Q30" s="34" t="s">
        <v>439</v>
      </c>
      <c r="R30" s="37">
        <v>278.8</v>
      </c>
      <c r="S30" s="35">
        <v>62.0</v>
      </c>
      <c r="T30" s="35">
        <v>52.0</v>
      </c>
      <c r="U30" s="34" t="s">
        <v>485</v>
      </c>
      <c r="V30" s="35">
        <v>28.3</v>
      </c>
      <c r="W30" s="35">
        <v>113.0</v>
      </c>
      <c r="X30" s="34" t="s">
        <v>437</v>
      </c>
      <c r="Y30" s="35">
        <f t="shared" si="1"/>
        <v>2</v>
      </c>
      <c r="Z30" s="35">
        <v>-5.0</v>
      </c>
      <c r="AA30" s="35">
        <v>-8.0</v>
      </c>
      <c r="AB30" s="35">
        <v>0.0</v>
      </c>
      <c r="AC30" s="35">
        <v>18.0</v>
      </c>
      <c r="AD30" s="35">
        <v>47.0</v>
      </c>
      <c r="AE30" s="35">
        <v>7.0</v>
      </c>
      <c r="AF30" s="35">
        <v>0.0</v>
      </c>
      <c r="AG30" s="37">
        <v>80.0</v>
      </c>
    </row>
    <row r="31">
      <c r="A31" s="34" t="s">
        <v>433</v>
      </c>
      <c r="B31" s="34">
        <v>2016.0</v>
      </c>
      <c r="C31" s="34" t="s">
        <v>303</v>
      </c>
      <c r="D31" s="35" t="s">
        <v>495</v>
      </c>
      <c r="E31" s="35">
        <v>70.0</v>
      </c>
      <c r="F31" s="35">
        <v>67.0</v>
      </c>
      <c r="G31" s="35">
        <v>73.0</v>
      </c>
      <c r="H31" s="35">
        <v>70.0</v>
      </c>
      <c r="I31" s="35">
        <v>280.0</v>
      </c>
      <c r="J31" s="34">
        <v>-8.0</v>
      </c>
      <c r="K31" s="36">
        <v>45900.0</v>
      </c>
      <c r="L31" s="35">
        <v>44.0</v>
      </c>
      <c r="M31" s="35">
        <v>12.0</v>
      </c>
      <c r="N31" s="35">
        <v>46.0</v>
      </c>
      <c r="O31" s="35">
        <v>33.0</v>
      </c>
      <c r="P31" s="35">
        <v>38.0</v>
      </c>
      <c r="Q31" s="34" t="s">
        <v>434</v>
      </c>
      <c r="R31" s="37">
        <v>294.1</v>
      </c>
      <c r="S31" s="35">
        <v>26.0</v>
      </c>
      <c r="T31" s="35">
        <v>53.0</v>
      </c>
      <c r="U31" s="34" t="s">
        <v>435</v>
      </c>
      <c r="V31" s="35">
        <v>29.3</v>
      </c>
      <c r="W31" s="35">
        <v>117.0</v>
      </c>
      <c r="X31" s="34" t="s">
        <v>469</v>
      </c>
      <c r="Y31" s="35">
        <v>-1.0</v>
      </c>
      <c r="Z31" s="35">
        <v>-1.0</v>
      </c>
      <c r="AA31" s="35">
        <v>-6.0</v>
      </c>
      <c r="AB31" s="35">
        <v>0.0</v>
      </c>
      <c r="AC31" s="35">
        <v>22.0</v>
      </c>
      <c r="AD31" s="35">
        <v>37.0</v>
      </c>
      <c r="AE31" s="35">
        <v>12.0</v>
      </c>
      <c r="AF31" s="35">
        <v>1.0</v>
      </c>
      <c r="AG31" s="37">
        <v>79.5</v>
      </c>
    </row>
    <row r="32">
      <c r="A32" s="34" t="s">
        <v>433</v>
      </c>
      <c r="B32" s="34">
        <v>2016.0</v>
      </c>
      <c r="C32" s="34" t="s">
        <v>499</v>
      </c>
      <c r="D32" s="35" t="s">
        <v>495</v>
      </c>
      <c r="E32" s="35">
        <v>68.0</v>
      </c>
      <c r="F32" s="35">
        <v>69.0</v>
      </c>
      <c r="G32" s="35">
        <v>70.0</v>
      </c>
      <c r="H32" s="35">
        <v>73.0</v>
      </c>
      <c r="I32" s="35">
        <v>280.0</v>
      </c>
      <c r="J32" s="34">
        <v>-8.0</v>
      </c>
      <c r="K32" s="36">
        <v>45900.0</v>
      </c>
      <c r="L32" s="35">
        <v>13.0</v>
      </c>
      <c r="M32" s="35">
        <v>12.0</v>
      </c>
      <c r="N32" s="35">
        <v>21.0</v>
      </c>
      <c r="O32" s="35">
        <v>33.0</v>
      </c>
      <c r="P32" s="35">
        <v>43.0</v>
      </c>
      <c r="Q32" s="34" t="s">
        <v>497</v>
      </c>
      <c r="R32" s="37">
        <v>290.1</v>
      </c>
      <c r="S32" s="35">
        <v>35.0</v>
      </c>
      <c r="T32" s="35">
        <v>48.0</v>
      </c>
      <c r="U32" s="34" t="s">
        <v>447</v>
      </c>
      <c r="V32" s="35">
        <v>27.5</v>
      </c>
      <c r="W32" s="35">
        <v>110.0</v>
      </c>
      <c r="X32" s="34" t="s">
        <v>458</v>
      </c>
      <c r="Y32" s="35">
        <f>+6</f>
        <v>6</v>
      </c>
      <c r="Z32" s="35">
        <v>-8.0</v>
      </c>
      <c r="AA32" s="35">
        <v>-6.0</v>
      </c>
      <c r="AB32" s="35">
        <v>0.0</v>
      </c>
      <c r="AC32" s="35">
        <v>21.0</v>
      </c>
      <c r="AD32" s="35">
        <v>40.0</v>
      </c>
      <c r="AE32" s="35">
        <v>10.0</v>
      </c>
      <c r="AF32" s="35">
        <v>1.0</v>
      </c>
      <c r="AG32" s="37">
        <v>79.0</v>
      </c>
    </row>
    <row r="33">
      <c r="A33" s="34" t="s">
        <v>433</v>
      </c>
      <c r="B33" s="34">
        <v>2016.0</v>
      </c>
      <c r="C33" s="34" t="s">
        <v>262</v>
      </c>
      <c r="D33" s="35" t="s">
        <v>480</v>
      </c>
      <c r="E33" s="35">
        <v>66.0</v>
      </c>
      <c r="F33" s="35">
        <v>71.0</v>
      </c>
      <c r="G33" s="35">
        <v>69.0</v>
      </c>
      <c r="H33" s="35">
        <v>75.0</v>
      </c>
      <c r="I33" s="35">
        <v>281.0</v>
      </c>
      <c r="J33" s="34">
        <v>-7.0</v>
      </c>
      <c r="K33" s="36">
        <v>34000.0</v>
      </c>
      <c r="L33" s="35">
        <v>3.0</v>
      </c>
      <c r="M33" s="35">
        <v>12.0</v>
      </c>
      <c r="N33" s="35">
        <v>16.0</v>
      </c>
      <c r="O33" s="35">
        <v>38.0</v>
      </c>
      <c r="P33" s="35">
        <v>36.0</v>
      </c>
      <c r="Q33" s="34" t="s">
        <v>455</v>
      </c>
      <c r="R33" s="37">
        <v>307.5</v>
      </c>
      <c r="S33" s="35">
        <v>6.0</v>
      </c>
      <c r="T33" s="35">
        <v>52.0</v>
      </c>
      <c r="U33" s="34" t="s">
        <v>485</v>
      </c>
      <c r="V33" s="35">
        <v>29.0</v>
      </c>
      <c r="W33" s="35">
        <v>116.0</v>
      </c>
      <c r="X33" s="34" t="s">
        <v>482</v>
      </c>
      <c r="Y33" s="35" t="s">
        <v>360</v>
      </c>
      <c r="Z33" s="35">
        <v>-1.0</v>
      </c>
      <c r="AA33" s="35">
        <v>-6.0</v>
      </c>
      <c r="AB33" s="35">
        <v>1.0</v>
      </c>
      <c r="AC33" s="35">
        <v>19.0</v>
      </c>
      <c r="AD33" s="35">
        <v>38.0</v>
      </c>
      <c r="AE33" s="35">
        <v>14.0</v>
      </c>
      <c r="AF33" s="35">
        <v>0.0</v>
      </c>
      <c r="AG33" s="37">
        <v>79.0</v>
      </c>
    </row>
    <row r="34">
      <c r="A34" s="34" t="s">
        <v>433</v>
      </c>
      <c r="B34" s="34">
        <v>2016.0</v>
      </c>
      <c r="C34" s="34" t="s">
        <v>251</v>
      </c>
      <c r="D34" s="35" t="s">
        <v>450</v>
      </c>
      <c r="E34" s="35">
        <v>71.0</v>
      </c>
      <c r="F34" s="35">
        <v>67.0</v>
      </c>
      <c r="G34" s="35">
        <v>71.0</v>
      </c>
      <c r="H34" s="35">
        <v>69.0</v>
      </c>
      <c r="I34" s="35">
        <v>278.0</v>
      </c>
      <c r="J34" s="34">
        <v>-10.0</v>
      </c>
      <c r="K34" s="36">
        <v>88643.0</v>
      </c>
      <c r="L34" s="35">
        <v>58.0</v>
      </c>
      <c r="M34" s="35">
        <v>22.0</v>
      </c>
      <c r="N34" s="35">
        <v>35.0</v>
      </c>
      <c r="O34" s="35">
        <v>20.0</v>
      </c>
      <c r="P34" s="35">
        <v>45.0</v>
      </c>
      <c r="Q34" s="34" t="s">
        <v>448</v>
      </c>
      <c r="R34" s="37">
        <v>285.8</v>
      </c>
      <c r="S34" s="35" t="s">
        <v>503</v>
      </c>
      <c r="T34" s="35">
        <v>46.0</v>
      </c>
      <c r="U34" s="34" t="s">
        <v>453</v>
      </c>
      <c r="V34" s="35">
        <v>27.8</v>
      </c>
      <c r="W34" s="35">
        <v>111.0</v>
      </c>
      <c r="X34" s="34" t="s">
        <v>468</v>
      </c>
      <c r="Y34" s="35">
        <v>-3.0</v>
      </c>
      <c r="Z34" s="35">
        <f>+1</f>
        <v>1</v>
      </c>
      <c r="AA34" s="35">
        <v>-8.0</v>
      </c>
      <c r="AB34" s="35">
        <v>0.0</v>
      </c>
      <c r="AC34" s="35">
        <v>18.0</v>
      </c>
      <c r="AD34" s="35">
        <v>46.0</v>
      </c>
      <c r="AE34" s="35">
        <v>8.0</v>
      </c>
      <c r="AF34" s="35">
        <v>0.0</v>
      </c>
      <c r="AG34" s="37">
        <v>78.0</v>
      </c>
    </row>
    <row r="35">
      <c r="A35" s="34" t="s">
        <v>433</v>
      </c>
      <c r="B35" s="34">
        <v>2016.0</v>
      </c>
      <c r="C35" s="34" t="s">
        <v>55</v>
      </c>
      <c r="D35" s="35" t="s">
        <v>451</v>
      </c>
      <c r="E35" s="35">
        <v>68.0</v>
      </c>
      <c r="F35" s="35">
        <v>73.0</v>
      </c>
      <c r="G35" s="35">
        <v>68.0</v>
      </c>
      <c r="H35" s="35">
        <v>70.0</v>
      </c>
      <c r="I35" s="35">
        <v>279.0</v>
      </c>
      <c r="J35" s="34">
        <v>-9.0</v>
      </c>
      <c r="K35" s="36">
        <v>59075.0</v>
      </c>
      <c r="L35" s="35">
        <v>13.0</v>
      </c>
      <c r="M35" s="35">
        <v>53.0</v>
      </c>
      <c r="N35" s="35">
        <v>35.0</v>
      </c>
      <c r="O35" s="35">
        <v>27.0</v>
      </c>
      <c r="P35" s="35">
        <v>44.0</v>
      </c>
      <c r="Q35" s="34" t="s">
        <v>456</v>
      </c>
      <c r="R35" s="37">
        <v>281.6</v>
      </c>
      <c r="S35" s="35">
        <v>58.0</v>
      </c>
      <c r="T35" s="35">
        <v>49.0</v>
      </c>
      <c r="U35" s="34" t="s">
        <v>437</v>
      </c>
      <c r="V35" s="35">
        <v>28.3</v>
      </c>
      <c r="W35" s="35">
        <v>113.0</v>
      </c>
      <c r="X35" s="34" t="s">
        <v>437</v>
      </c>
      <c r="Y35" s="35">
        <f>+2</f>
        <v>2</v>
      </c>
      <c r="Z35" s="35">
        <v>-5.0</v>
      </c>
      <c r="AA35" s="35">
        <v>-6.0</v>
      </c>
      <c r="AB35" s="35">
        <v>0.0</v>
      </c>
      <c r="AC35" s="35">
        <v>19.0</v>
      </c>
      <c r="AD35" s="35">
        <v>43.0</v>
      </c>
      <c r="AE35" s="35">
        <v>10.0</v>
      </c>
      <c r="AF35" s="35">
        <v>0.0</v>
      </c>
      <c r="AG35" s="37">
        <v>76.5</v>
      </c>
    </row>
    <row r="36">
      <c r="A36" s="34" t="s">
        <v>433</v>
      </c>
      <c r="B36" s="34">
        <v>2016.0</v>
      </c>
      <c r="C36" s="34" t="s">
        <v>505</v>
      </c>
      <c r="D36" s="35" t="s">
        <v>503</v>
      </c>
      <c r="E36" s="35">
        <v>72.0</v>
      </c>
      <c r="F36" s="35">
        <v>70.0</v>
      </c>
      <c r="G36" s="35">
        <v>72.0</v>
      </c>
      <c r="H36" s="35">
        <v>69.0</v>
      </c>
      <c r="I36" s="35">
        <v>283.0</v>
      </c>
      <c r="J36" s="34">
        <v>-5.0</v>
      </c>
      <c r="K36" s="36">
        <v>21930.0</v>
      </c>
      <c r="L36" s="35">
        <v>80.0</v>
      </c>
      <c r="M36" s="35">
        <v>62.0</v>
      </c>
      <c r="N36" s="35">
        <v>64.0</v>
      </c>
      <c r="O36" s="35">
        <v>48.0</v>
      </c>
      <c r="P36" s="35">
        <v>31.0</v>
      </c>
      <c r="Q36" s="34" t="s">
        <v>507</v>
      </c>
      <c r="R36" s="37">
        <v>307.9</v>
      </c>
      <c r="S36" s="35">
        <v>5.0</v>
      </c>
      <c r="T36" s="35">
        <v>53.0</v>
      </c>
      <c r="U36" s="34" t="s">
        <v>435</v>
      </c>
      <c r="V36" s="35">
        <v>29.8</v>
      </c>
      <c r="W36" s="35">
        <v>119.0</v>
      </c>
      <c r="X36" s="34" t="s">
        <v>508</v>
      </c>
      <c r="Y36" s="35">
        <f>+1</f>
        <v>1</v>
      </c>
      <c r="Z36" s="35" t="s">
        <v>360</v>
      </c>
      <c r="AA36" s="35">
        <v>-6.0</v>
      </c>
      <c r="AB36" s="35">
        <v>2.0</v>
      </c>
      <c r="AC36" s="35">
        <v>15.0</v>
      </c>
      <c r="AD36" s="35">
        <v>42.0</v>
      </c>
      <c r="AE36" s="35">
        <v>12.0</v>
      </c>
      <c r="AF36" s="35">
        <v>1.0</v>
      </c>
      <c r="AG36" s="37">
        <v>76.0</v>
      </c>
    </row>
    <row r="37">
      <c r="A37" s="34" t="s">
        <v>433</v>
      </c>
      <c r="B37" s="34">
        <v>2016.0</v>
      </c>
      <c r="C37" s="34" t="s">
        <v>279</v>
      </c>
      <c r="D37" s="35" t="s">
        <v>455</v>
      </c>
      <c r="E37" s="35">
        <v>66.0</v>
      </c>
      <c r="F37" s="35">
        <v>75.0</v>
      </c>
      <c r="G37" s="35">
        <v>68.0</v>
      </c>
      <c r="H37" s="35">
        <v>75.0</v>
      </c>
      <c r="I37" s="35">
        <v>284.0</v>
      </c>
      <c r="J37" s="34">
        <v>-4.0</v>
      </c>
      <c r="K37" s="36">
        <v>19822.0</v>
      </c>
      <c r="L37" s="35">
        <v>3.0</v>
      </c>
      <c r="M37" s="35">
        <v>53.0</v>
      </c>
      <c r="N37" s="35">
        <v>35.0</v>
      </c>
      <c r="O37" s="35">
        <v>52.0</v>
      </c>
      <c r="P37" s="35">
        <v>33.0</v>
      </c>
      <c r="Q37" s="34" t="s">
        <v>469</v>
      </c>
      <c r="R37" s="37">
        <v>283.8</v>
      </c>
      <c r="S37" s="35">
        <v>55.0</v>
      </c>
      <c r="T37" s="35">
        <v>48.0</v>
      </c>
      <c r="U37" s="34" t="s">
        <v>447</v>
      </c>
      <c r="V37" s="35">
        <v>27.5</v>
      </c>
      <c r="W37" s="35">
        <v>110.0</v>
      </c>
      <c r="X37" s="34" t="s">
        <v>458</v>
      </c>
      <c r="Y37" s="35">
        <v>-3.0</v>
      </c>
      <c r="Z37" s="35">
        <f>+2</f>
        <v>2</v>
      </c>
      <c r="AA37" s="35">
        <v>-3.0</v>
      </c>
      <c r="AB37" s="35">
        <v>1.0</v>
      </c>
      <c r="AC37" s="35">
        <v>19.0</v>
      </c>
      <c r="AD37" s="35">
        <v>39.0</v>
      </c>
      <c r="AE37" s="35">
        <v>9.0</v>
      </c>
      <c r="AF37" s="35">
        <v>4.0</v>
      </c>
      <c r="AG37" s="37">
        <v>76.0</v>
      </c>
    </row>
    <row r="38">
      <c r="A38" s="34" t="s">
        <v>433</v>
      </c>
      <c r="B38" s="34">
        <v>2016.0</v>
      </c>
      <c r="C38" s="34" t="s">
        <v>86</v>
      </c>
      <c r="D38" s="35" t="s">
        <v>451</v>
      </c>
      <c r="E38" s="35">
        <v>69.0</v>
      </c>
      <c r="F38" s="35">
        <v>67.0</v>
      </c>
      <c r="G38" s="35">
        <v>69.0</v>
      </c>
      <c r="H38" s="35">
        <v>74.0</v>
      </c>
      <c r="I38" s="35">
        <v>279.0</v>
      </c>
      <c r="J38" s="34">
        <v>-9.0</v>
      </c>
      <c r="K38" s="36">
        <v>59075.0</v>
      </c>
      <c r="L38" s="35">
        <v>29.0</v>
      </c>
      <c r="M38" s="35">
        <v>9.0</v>
      </c>
      <c r="N38" s="35">
        <v>11.0</v>
      </c>
      <c r="O38" s="35">
        <v>27.0</v>
      </c>
      <c r="P38" s="35">
        <v>39.0</v>
      </c>
      <c r="Q38" s="34" t="s">
        <v>437</v>
      </c>
      <c r="R38" s="37">
        <v>293.0</v>
      </c>
      <c r="S38" s="35">
        <v>28.0</v>
      </c>
      <c r="T38" s="35">
        <v>51.0</v>
      </c>
      <c r="U38" s="34" t="s">
        <v>458</v>
      </c>
      <c r="V38" s="35">
        <v>29.0</v>
      </c>
      <c r="W38" s="35">
        <v>116.0</v>
      </c>
      <c r="X38" s="34" t="s">
        <v>482</v>
      </c>
      <c r="Y38" s="35" t="s">
        <v>360</v>
      </c>
      <c r="Z38" s="35">
        <v>-5.0</v>
      </c>
      <c r="AA38" s="35">
        <v>-4.0</v>
      </c>
      <c r="AB38" s="35">
        <v>0.0</v>
      </c>
      <c r="AC38" s="35">
        <v>18.0</v>
      </c>
      <c r="AD38" s="35">
        <v>46.0</v>
      </c>
      <c r="AE38" s="35">
        <v>7.0</v>
      </c>
      <c r="AF38" s="35">
        <v>1.0</v>
      </c>
      <c r="AG38" s="37">
        <v>75.5</v>
      </c>
    </row>
    <row r="39">
      <c r="A39" s="34" t="s">
        <v>433</v>
      </c>
      <c r="B39" s="34">
        <v>2016.0</v>
      </c>
      <c r="C39" s="34" t="s">
        <v>401</v>
      </c>
      <c r="D39" s="35" t="s">
        <v>451</v>
      </c>
      <c r="E39" s="35">
        <v>69.0</v>
      </c>
      <c r="F39" s="35">
        <v>67.0</v>
      </c>
      <c r="G39" s="35">
        <v>68.0</v>
      </c>
      <c r="H39" s="35">
        <v>75.0</v>
      </c>
      <c r="I39" s="35">
        <v>279.0</v>
      </c>
      <c r="J39" s="34">
        <v>-9.0</v>
      </c>
      <c r="K39" s="36">
        <v>59075.0</v>
      </c>
      <c r="L39" s="35">
        <v>29.0</v>
      </c>
      <c r="M39" s="35">
        <v>9.0</v>
      </c>
      <c r="N39" s="35">
        <v>8.0</v>
      </c>
      <c r="O39" s="35">
        <v>27.0</v>
      </c>
      <c r="P39" s="35">
        <v>44.0</v>
      </c>
      <c r="Q39" s="34" t="s">
        <v>456</v>
      </c>
      <c r="R39" s="37">
        <v>269.8</v>
      </c>
      <c r="S39" s="35">
        <v>75.0</v>
      </c>
      <c r="T39" s="35">
        <v>41.0</v>
      </c>
      <c r="U39" s="34" t="s">
        <v>442</v>
      </c>
      <c r="V39" s="35">
        <v>26.3</v>
      </c>
      <c r="W39" s="35">
        <v>105.0</v>
      </c>
      <c r="X39" s="34" t="s">
        <v>444</v>
      </c>
      <c r="Y39" s="35">
        <f>+1</f>
        <v>1</v>
      </c>
      <c r="Z39" s="35">
        <v>-3.0</v>
      </c>
      <c r="AA39" s="35">
        <v>-7.0</v>
      </c>
      <c r="AB39" s="35">
        <v>0.0</v>
      </c>
      <c r="AC39" s="35">
        <v>18.0</v>
      </c>
      <c r="AD39" s="35">
        <v>45.0</v>
      </c>
      <c r="AE39" s="35">
        <v>9.0</v>
      </c>
      <c r="AF39" s="35">
        <v>0.0</v>
      </c>
      <c r="AG39" s="37">
        <v>75.0</v>
      </c>
    </row>
    <row r="40">
      <c r="A40" s="34" t="s">
        <v>433</v>
      </c>
      <c r="B40" s="34">
        <v>2016.0</v>
      </c>
      <c r="C40" s="34" t="s">
        <v>157</v>
      </c>
      <c r="D40" s="35" t="s">
        <v>495</v>
      </c>
      <c r="E40" s="35">
        <v>68.0</v>
      </c>
      <c r="F40" s="35">
        <v>70.0</v>
      </c>
      <c r="G40" s="35">
        <v>70.0</v>
      </c>
      <c r="H40" s="35">
        <v>72.0</v>
      </c>
      <c r="I40" s="35">
        <v>280.0</v>
      </c>
      <c r="J40" s="34">
        <v>-8.0</v>
      </c>
      <c r="K40" s="36">
        <v>45900.0</v>
      </c>
      <c r="L40" s="35">
        <v>13.0</v>
      </c>
      <c r="M40" s="35">
        <v>22.0</v>
      </c>
      <c r="N40" s="35">
        <v>30.0</v>
      </c>
      <c r="O40" s="35">
        <v>33.0</v>
      </c>
      <c r="P40" s="35">
        <v>40.0</v>
      </c>
      <c r="Q40" s="34" t="s">
        <v>451</v>
      </c>
      <c r="R40" s="37">
        <v>290.8</v>
      </c>
      <c r="S40" s="35">
        <v>33.0</v>
      </c>
      <c r="T40" s="35">
        <v>49.0</v>
      </c>
      <c r="U40" s="34" t="s">
        <v>437</v>
      </c>
      <c r="V40" s="35">
        <v>27.8</v>
      </c>
      <c r="W40" s="35">
        <v>111.0</v>
      </c>
      <c r="X40" s="34" t="s">
        <v>468</v>
      </c>
      <c r="Y40" s="35">
        <f>+2</f>
        <v>2</v>
      </c>
      <c r="Z40" s="35">
        <v>-1.0</v>
      </c>
      <c r="AA40" s="35">
        <v>-9.0</v>
      </c>
      <c r="AB40" s="35">
        <v>0.0</v>
      </c>
      <c r="AC40" s="35">
        <v>19.0</v>
      </c>
      <c r="AD40" s="35">
        <v>43.0</v>
      </c>
      <c r="AE40" s="35">
        <v>9.0</v>
      </c>
      <c r="AF40" s="35">
        <v>1.0</v>
      </c>
      <c r="AG40" s="37">
        <v>75.0</v>
      </c>
    </row>
    <row r="41">
      <c r="A41" s="34" t="s">
        <v>433</v>
      </c>
      <c r="B41" s="34">
        <v>2016.0</v>
      </c>
      <c r="C41" s="34" t="s">
        <v>210</v>
      </c>
      <c r="D41" s="35" t="s">
        <v>480</v>
      </c>
      <c r="E41" s="35">
        <v>72.0</v>
      </c>
      <c r="F41" s="35">
        <v>67.0</v>
      </c>
      <c r="G41" s="35">
        <v>70.0</v>
      </c>
      <c r="H41" s="35">
        <v>72.0</v>
      </c>
      <c r="I41" s="35">
        <v>281.0</v>
      </c>
      <c r="J41" s="34">
        <v>-7.0</v>
      </c>
      <c r="K41" s="36">
        <v>34000.0</v>
      </c>
      <c r="L41" s="35">
        <v>80.0</v>
      </c>
      <c r="M41" s="35">
        <v>32.0</v>
      </c>
      <c r="N41" s="35">
        <v>35.0</v>
      </c>
      <c r="O41" s="35">
        <v>38.0</v>
      </c>
      <c r="P41" s="35">
        <v>41.0</v>
      </c>
      <c r="Q41" s="34" t="s">
        <v>450</v>
      </c>
      <c r="R41" s="37">
        <v>288.0</v>
      </c>
      <c r="S41" s="35">
        <v>39.0</v>
      </c>
      <c r="T41" s="35">
        <v>46.0</v>
      </c>
      <c r="U41" s="34" t="s">
        <v>453</v>
      </c>
      <c r="V41" s="35">
        <v>28.0</v>
      </c>
      <c r="W41" s="35">
        <v>112.0</v>
      </c>
      <c r="X41" s="34" t="s">
        <v>451</v>
      </c>
      <c r="Y41" s="35">
        <v>-3.0</v>
      </c>
      <c r="Z41" s="35">
        <f>+4</f>
        <v>4</v>
      </c>
      <c r="AA41" s="35">
        <v>-8.0</v>
      </c>
      <c r="AB41" s="35">
        <v>0.0</v>
      </c>
      <c r="AC41" s="35">
        <v>19.0</v>
      </c>
      <c r="AD41" s="35">
        <v>43.0</v>
      </c>
      <c r="AE41" s="35">
        <v>9.0</v>
      </c>
      <c r="AF41" s="35">
        <v>1.0</v>
      </c>
      <c r="AG41" s="37">
        <v>75.0</v>
      </c>
    </row>
    <row r="42">
      <c r="A42" s="34" t="s">
        <v>433</v>
      </c>
      <c r="B42" s="34">
        <v>2016.0</v>
      </c>
      <c r="C42" s="34" t="s">
        <v>201</v>
      </c>
      <c r="D42" s="35" t="s">
        <v>480</v>
      </c>
      <c r="E42" s="35">
        <v>73.0</v>
      </c>
      <c r="F42" s="35">
        <v>67.0</v>
      </c>
      <c r="G42" s="35">
        <v>70.0</v>
      </c>
      <c r="H42" s="35">
        <v>71.0</v>
      </c>
      <c r="I42" s="35">
        <v>281.0</v>
      </c>
      <c r="J42" s="34">
        <v>-7.0</v>
      </c>
      <c r="K42" s="36">
        <v>34000.0</v>
      </c>
      <c r="L42" s="35">
        <v>96.0</v>
      </c>
      <c r="M42" s="35">
        <v>43.0</v>
      </c>
      <c r="N42" s="35">
        <v>46.0</v>
      </c>
      <c r="O42" s="35">
        <v>38.0</v>
      </c>
      <c r="P42" s="35">
        <v>48.0</v>
      </c>
      <c r="Q42" s="34" t="s">
        <v>472</v>
      </c>
      <c r="R42" s="37">
        <v>287.6</v>
      </c>
      <c r="S42" s="35">
        <v>41.0</v>
      </c>
      <c r="T42" s="35">
        <v>50.0</v>
      </c>
      <c r="U42" s="34" t="s">
        <v>451</v>
      </c>
      <c r="V42" s="35">
        <v>28.0</v>
      </c>
      <c r="W42" s="35">
        <v>112.0</v>
      </c>
      <c r="X42" s="34" t="s">
        <v>451</v>
      </c>
      <c r="Y42" s="35">
        <f>+2</f>
        <v>2</v>
      </c>
      <c r="Z42" s="35">
        <v>-4.0</v>
      </c>
      <c r="AA42" s="35">
        <v>-5.0</v>
      </c>
      <c r="AB42" s="35">
        <v>0.0</v>
      </c>
      <c r="AC42" s="35">
        <v>19.0</v>
      </c>
      <c r="AD42" s="35">
        <v>42.0</v>
      </c>
      <c r="AE42" s="35">
        <v>10.0</v>
      </c>
      <c r="AF42" s="35">
        <v>1.0</v>
      </c>
      <c r="AG42" s="37">
        <v>74.0</v>
      </c>
    </row>
    <row r="43">
      <c r="A43" s="34" t="s">
        <v>433</v>
      </c>
      <c r="B43" s="34">
        <v>2016.0</v>
      </c>
      <c r="C43" s="34" t="s">
        <v>198</v>
      </c>
      <c r="D43" s="35" t="s">
        <v>480</v>
      </c>
      <c r="E43" s="35">
        <v>67.0</v>
      </c>
      <c r="F43" s="35">
        <v>71.0</v>
      </c>
      <c r="G43" s="35">
        <v>70.0</v>
      </c>
      <c r="H43" s="35">
        <v>73.0</v>
      </c>
      <c r="I43" s="35">
        <v>281.0</v>
      </c>
      <c r="J43" s="34">
        <v>-7.0</v>
      </c>
      <c r="K43" s="36">
        <v>34000.0</v>
      </c>
      <c r="L43" s="35">
        <v>8.0</v>
      </c>
      <c r="M43" s="35">
        <v>22.0</v>
      </c>
      <c r="N43" s="35">
        <v>30.0</v>
      </c>
      <c r="O43" s="35">
        <v>38.0</v>
      </c>
      <c r="P43" s="35">
        <v>46.0</v>
      </c>
      <c r="Q43" s="34" t="s">
        <v>441</v>
      </c>
      <c r="R43" s="37">
        <v>314.0</v>
      </c>
      <c r="S43" s="35">
        <v>1.0</v>
      </c>
      <c r="T43" s="35">
        <v>51.0</v>
      </c>
      <c r="U43" s="34" t="s">
        <v>458</v>
      </c>
      <c r="V43" s="35">
        <v>28.5</v>
      </c>
      <c r="W43" s="35">
        <v>114.0</v>
      </c>
      <c r="X43" s="34" t="s">
        <v>459</v>
      </c>
      <c r="Y43" s="35">
        <f>+3</f>
        <v>3</v>
      </c>
      <c r="Z43" s="35">
        <v>-2.0</v>
      </c>
      <c r="AA43" s="35">
        <v>-8.0</v>
      </c>
      <c r="AB43" s="35">
        <v>0.0</v>
      </c>
      <c r="AC43" s="35">
        <v>19.0</v>
      </c>
      <c r="AD43" s="35">
        <v>41.0</v>
      </c>
      <c r="AE43" s="35">
        <v>12.0</v>
      </c>
      <c r="AF43" s="35">
        <v>0.0</v>
      </c>
      <c r="AG43" s="37">
        <v>73.5</v>
      </c>
    </row>
    <row r="44">
      <c r="A44" s="34" t="s">
        <v>433</v>
      </c>
      <c r="B44" s="34">
        <v>2016.0</v>
      </c>
      <c r="C44" s="34" t="s">
        <v>519</v>
      </c>
      <c r="D44" s="35" t="s">
        <v>451</v>
      </c>
      <c r="E44" s="35">
        <v>69.0</v>
      </c>
      <c r="F44" s="35">
        <v>69.0</v>
      </c>
      <c r="G44" s="35">
        <v>67.0</v>
      </c>
      <c r="H44" s="35">
        <v>74.0</v>
      </c>
      <c r="I44" s="35">
        <v>279.0</v>
      </c>
      <c r="J44" s="34">
        <v>-9.0</v>
      </c>
      <c r="K44" s="36">
        <v>59075.0</v>
      </c>
      <c r="L44" s="35">
        <v>29.0</v>
      </c>
      <c r="M44" s="35">
        <v>22.0</v>
      </c>
      <c r="N44" s="35">
        <v>11.0</v>
      </c>
      <c r="O44" s="35">
        <v>27.0</v>
      </c>
      <c r="P44" s="35">
        <v>42.0</v>
      </c>
      <c r="Q44" s="34" t="s">
        <v>446</v>
      </c>
      <c r="R44" s="37">
        <v>282.9</v>
      </c>
      <c r="S44" s="35">
        <v>57.0</v>
      </c>
      <c r="T44" s="35">
        <v>48.0</v>
      </c>
      <c r="U44" s="34" t="s">
        <v>447</v>
      </c>
      <c r="V44" s="35">
        <v>27.8</v>
      </c>
      <c r="W44" s="35">
        <v>111.0</v>
      </c>
      <c r="X44" s="34" t="s">
        <v>468</v>
      </c>
      <c r="Y44" s="35">
        <f>+2</f>
        <v>2</v>
      </c>
      <c r="Z44" s="35">
        <v>-4.0</v>
      </c>
      <c r="AA44" s="35">
        <v>-7.0</v>
      </c>
      <c r="AB44" s="35">
        <v>0.0</v>
      </c>
      <c r="AC44" s="35">
        <v>16.0</v>
      </c>
      <c r="AD44" s="35">
        <v>50.0</v>
      </c>
      <c r="AE44" s="35">
        <v>5.0</v>
      </c>
      <c r="AF44" s="35">
        <v>1.0</v>
      </c>
      <c r="AG44" s="37">
        <v>72.5</v>
      </c>
    </row>
    <row r="45">
      <c r="A45" s="34" t="s">
        <v>433</v>
      </c>
      <c r="B45" s="34">
        <v>2016.0</v>
      </c>
      <c r="C45" s="34" t="s">
        <v>274</v>
      </c>
      <c r="D45" s="35" t="s">
        <v>455</v>
      </c>
      <c r="E45" s="35">
        <v>69.0</v>
      </c>
      <c r="F45" s="35">
        <v>73.0</v>
      </c>
      <c r="G45" s="35">
        <v>71.0</v>
      </c>
      <c r="H45" s="35">
        <v>71.0</v>
      </c>
      <c r="I45" s="35">
        <v>284.0</v>
      </c>
      <c r="J45" s="34">
        <v>-4.0</v>
      </c>
      <c r="K45" s="36">
        <v>19822.0</v>
      </c>
      <c r="L45" s="35">
        <v>29.0</v>
      </c>
      <c r="M45" s="35">
        <v>62.0</v>
      </c>
      <c r="N45" s="35">
        <v>62.0</v>
      </c>
      <c r="O45" s="35">
        <v>52.0</v>
      </c>
      <c r="P45" s="35">
        <v>46.0</v>
      </c>
      <c r="Q45" s="34" t="s">
        <v>441</v>
      </c>
      <c r="R45" s="37">
        <v>287.1</v>
      </c>
      <c r="S45" s="35" t="s">
        <v>461</v>
      </c>
      <c r="T45" s="35">
        <v>47.0</v>
      </c>
      <c r="U45" s="34">
        <v>48.0</v>
      </c>
      <c r="V45" s="35">
        <v>28.5</v>
      </c>
      <c r="W45" s="35">
        <v>114.0</v>
      </c>
      <c r="X45" s="34" t="s">
        <v>459</v>
      </c>
      <c r="Y45" s="35">
        <f>+3</f>
        <v>3</v>
      </c>
      <c r="Z45" s="35">
        <v>-1.0</v>
      </c>
      <c r="AA45" s="35">
        <v>-6.0</v>
      </c>
      <c r="AB45" s="35">
        <v>1.0</v>
      </c>
      <c r="AC45" s="35">
        <v>17.0</v>
      </c>
      <c r="AD45" s="35">
        <v>40.0</v>
      </c>
      <c r="AE45" s="35">
        <v>13.0</v>
      </c>
      <c r="AF45" s="35">
        <v>1.0</v>
      </c>
      <c r="AG45" s="37">
        <v>71.5</v>
      </c>
    </row>
    <row r="46">
      <c r="A46" s="34" t="s">
        <v>433</v>
      </c>
      <c r="B46" s="34">
        <v>2016.0</v>
      </c>
      <c r="C46" s="34" t="s">
        <v>278</v>
      </c>
      <c r="D46" s="35" t="s">
        <v>455</v>
      </c>
      <c r="E46" s="35">
        <v>69.0</v>
      </c>
      <c r="F46" s="35">
        <v>72.0</v>
      </c>
      <c r="G46" s="35">
        <v>70.0</v>
      </c>
      <c r="H46" s="35">
        <v>73.0</v>
      </c>
      <c r="I46" s="35">
        <v>284.0</v>
      </c>
      <c r="J46" s="34">
        <v>-4.0</v>
      </c>
      <c r="K46" s="36">
        <v>19822.0</v>
      </c>
      <c r="L46" s="35">
        <v>29.0</v>
      </c>
      <c r="M46" s="35">
        <v>53.0</v>
      </c>
      <c r="N46" s="35">
        <v>51.0</v>
      </c>
      <c r="O46" s="35">
        <v>52.0</v>
      </c>
      <c r="P46" s="35">
        <v>39.0</v>
      </c>
      <c r="Q46" s="34" t="s">
        <v>437</v>
      </c>
      <c r="R46" s="37">
        <v>300.4</v>
      </c>
      <c r="S46" s="35" t="s">
        <v>521</v>
      </c>
      <c r="T46" s="35">
        <v>46.0</v>
      </c>
      <c r="U46" s="34" t="s">
        <v>453</v>
      </c>
      <c r="V46" s="35">
        <v>28.3</v>
      </c>
      <c r="W46" s="35">
        <v>113.0</v>
      </c>
      <c r="X46" s="34" t="s">
        <v>437</v>
      </c>
      <c r="Y46" s="35">
        <f>+4</f>
        <v>4</v>
      </c>
      <c r="Z46" s="35">
        <v>-1.0</v>
      </c>
      <c r="AA46" s="35">
        <v>-7.0</v>
      </c>
      <c r="AB46" s="35">
        <v>0.0</v>
      </c>
      <c r="AC46" s="35">
        <v>20.0</v>
      </c>
      <c r="AD46" s="35">
        <v>38.0</v>
      </c>
      <c r="AE46" s="35">
        <v>12.0</v>
      </c>
      <c r="AF46" s="35">
        <v>2.0</v>
      </c>
      <c r="AG46" s="37">
        <v>71.0</v>
      </c>
    </row>
    <row r="47">
      <c r="A47" s="34" t="s">
        <v>433</v>
      </c>
      <c r="B47" s="34">
        <v>2016.0</v>
      </c>
      <c r="C47" s="34" t="s">
        <v>147</v>
      </c>
      <c r="D47" s="35">
        <v>64.0</v>
      </c>
      <c r="E47" s="35">
        <v>73.0</v>
      </c>
      <c r="F47" s="35">
        <v>69.0</v>
      </c>
      <c r="G47" s="35">
        <v>70.0</v>
      </c>
      <c r="H47" s="35">
        <v>75.0</v>
      </c>
      <c r="I47" s="35">
        <v>287.0</v>
      </c>
      <c r="J47" s="34">
        <v>-1.0</v>
      </c>
      <c r="K47" s="36">
        <v>18020.0</v>
      </c>
      <c r="L47" s="35">
        <v>96.0</v>
      </c>
      <c r="M47" s="35">
        <v>62.0</v>
      </c>
      <c r="N47" s="35">
        <v>58.0</v>
      </c>
      <c r="O47" s="35">
        <v>64.0</v>
      </c>
      <c r="P47" s="35">
        <v>38.0</v>
      </c>
      <c r="Q47" s="34" t="s">
        <v>434</v>
      </c>
      <c r="R47" s="37">
        <v>275.5</v>
      </c>
      <c r="S47" s="35">
        <v>67.0</v>
      </c>
      <c r="T47" s="35">
        <v>44.0</v>
      </c>
      <c r="U47" s="34" t="s">
        <v>440</v>
      </c>
      <c r="V47" s="35">
        <v>28.0</v>
      </c>
      <c r="W47" s="35">
        <v>112.0</v>
      </c>
      <c r="X47" s="34" t="s">
        <v>451</v>
      </c>
      <c r="Y47" s="35">
        <f t="shared" ref="Y47:Z47" si="2">+3</f>
        <v>3</v>
      </c>
      <c r="Z47" s="35">
        <f t="shared" si="2"/>
        <v>3</v>
      </c>
      <c r="AA47" s="35">
        <v>-7.0</v>
      </c>
      <c r="AB47" s="35">
        <v>1.0</v>
      </c>
      <c r="AC47" s="35">
        <v>18.0</v>
      </c>
      <c r="AD47" s="35">
        <v>37.0</v>
      </c>
      <c r="AE47" s="35">
        <v>13.0</v>
      </c>
      <c r="AF47" s="35">
        <v>3.0</v>
      </c>
      <c r="AG47" s="37">
        <v>71.0</v>
      </c>
    </row>
    <row r="48">
      <c r="A48" s="34" t="s">
        <v>433</v>
      </c>
      <c r="B48" s="34">
        <v>2016.0</v>
      </c>
      <c r="C48" s="34" t="s">
        <v>321</v>
      </c>
      <c r="D48" s="35" t="s">
        <v>495</v>
      </c>
      <c r="E48" s="35">
        <v>68.0</v>
      </c>
      <c r="F48" s="35">
        <v>70.0</v>
      </c>
      <c r="G48" s="35">
        <v>69.0</v>
      </c>
      <c r="H48" s="35">
        <v>73.0</v>
      </c>
      <c r="I48" s="35">
        <v>280.0</v>
      </c>
      <c r="J48" s="34">
        <v>-8.0</v>
      </c>
      <c r="K48" s="36">
        <v>45900.0</v>
      </c>
      <c r="L48" s="35">
        <v>13.0</v>
      </c>
      <c r="M48" s="35">
        <v>22.0</v>
      </c>
      <c r="N48" s="35">
        <v>21.0</v>
      </c>
      <c r="O48" s="35">
        <v>33.0</v>
      </c>
      <c r="P48" s="35">
        <v>43.0</v>
      </c>
      <c r="Q48" s="34" t="s">
        <v>497</v>
      </c>
      <c r="R48" s="37">
        <v>286.3</v>
      </c>
      <c r="S48" s="35">
        <v>46.0</v>
      </c>
      <c r="T48" s="35">
        <v>50.0</v>
      </c>
      <c r="U48" s="34" t="s">
        <v>451</v>
      </c>
      <c r="V48" s="35">
        <v>28.0</v>
      </c>
      <c r="W48" s="35">
        <v>112.0</v>
      </c>
      <c r="X48" s="34" t="s">
        <v>451</v>
      </c>
      <c r="Y48" s="35">
        <v>-1.0</v>
      </c>
      <c r="Z48" s="35" t="s">
        <v>360</v>
      </c>
      <c r="AA48" s="35">
        <v>-7.0</v>
      </c>
      <c r="AB48" s="35">
        <v>0.0</v>
      </c>
      <c r="AC48" s="35">
        <v>16.0</v>
      </c>
      <c r="AD48" s="35">
        <v>48.0</v>
      </c>
      <c r="AE48" s="35">
        <v>8.0</v>
      </c>
      <c r="AF48" s="35">
        <v>0.0</v>
      </c>
      <c r="AG48" s="37">
        <v>70.0</v>
      </c>
    </row>
    <row r="49">
      <c r="A49" s="34" t="s">
        <v>433</v>
      </c>
      <c r="B49" s="34">
        <v>2016.0</v>
      </c>
      <c r="C49" s="34" t="s">
        <v>523</v>
      </c>
      <c r="D49" s="35" t="s">
        <v>495</v>
      </c>
      <c r="E49" s="35">
        <v>68.0</v>
      </c>
      <c r="F49" s="35">
        <v>70.0</v>
      </c>
      <c r="G49" s="35">
        <v>69.0</v>
      </c>
      <c r="H49" s="35">
        <v>73.0</v>
      </c>
      <c r="I49" s="35">
        <v>280.0</v>
      </c>
      <c r="J49" s="34">
        <v>-8.0</v>
      </c>
      <c r="K49" s="36">
        <v>45900.0</v>
      </c>
      <c r="L49" s="35">
        <v>13.0</v>
      </c>
      <c r="M49" s="35">
        <v>22.0</v>
      </c>
      <c r="N49" s="35">
        <v>21.0</v>
      </c>
      <c r="O49" s="35">
        <v>33.0</v>
      </c>
      <c r="P49" s="35">
        <v>41.0</v>
      </c>
      <c r="Q49" s="34" t="s">
        <v>450</v>
      </c>
      <c r="R49" s="37">
        <v>289.5</v>
      </c>
      <c r="S49" s="35">
        <v>37.0</v>
      </c>
      <c r="T49" s="35">
        <v>52.0</v>
      </c>
      <c r="U49" s="34" t="s">
        <v>485</v>
      </c>
      <c r="V49" s="35">
        <v>29.3</v>
      </c>
      <c r="W49" s="35">
        <v>117.0</v>
      </c>
      <c r="X49" s="34" t="s">
        <v>469</v>
      </c>
      <c r="Y49" s="35">
        <f>+1</f>
        <v>1</v>
      </c>
      <c r="Z49" s="35">
        <v>-2.0</v>
      </c>
      <c r="AA49" s="35">
        <v>-7.0</v>
      </c>
      <c r="AB49" s="35">
        <v>0.0</v>
      </c>
      <c r="AC49" s="35">
        <v>16.0</v>
      </c>
      <c r="AD49" s="35">
        <v>48.0</v>
      </c>
      <c r="AE49" s="35">
        <v>8.0</v>
      </c>
      <c r="AF49" s="35">
        <v>0.0</v>
      </c>
      <c r="AG49" s="37">
        <v>70.0</v>
      </c>
    </row>
    <row r="50">
      <c r="A50" s="34" t="s">
        <v>433</v>
      </c>
      <c r="B50" s="34">
        <v>2016.0</v>
      </c>
      <c r="C50" s="34" t="s">
        <v>491</v>
      </c>
      <c r="D50" s="35" t="s">
        <v>480</v>
      </c>
      <c r="E50" s="35">
        <v>71.0</v>
      </c>
      <c r="F50" s="35">
        <v>71.0</v>
      </c>
      <c r="G50" s="35">
        <v>69.0</v>
      </c>
      <c r="H50" s="35">
        <v>70.0</v>
      </c>
      <c r="I50" s="35">
        <v>281.0</v>
      </c>
      <c r="J50" s="34">
        <v>-7.0</v>
      </c>
      <c r="K50" s="36">
        <v>34000.0</v>
      </c>
      <c r="L50" s="35">
        <v>58.0</v>
      </c>
      <c r="M50" s="35">
        <v>62.0</v>
      </c>
      <c r="N50" s="35">
        <v>51.0</v>
      </c>
      <c r="O50" s="35">
        <v>38.0</v>
      </c>
      <c r="P50" s="35">
        <v>40.0</v>
      </c>
      <c r="Q50" s="34" t="s">
        <v>451</v>
      </c>
      <c r="R50" s="37">
        <v>278.4</v>
      </c>
      <c r="S50" s="35">
        <v>63.0</v>
      </c>
      <c r="T50" s="35">
        <v>56.0</v>
      </c>
      <c r="U50" s="34">
        <v>2.0</v>
      </c>
      <c r="V50" s="35">
        <v>29.3</v>
      </c>
      <c r="W50" s="35">
        <v>117.0</v>
      </c>
      <c r="X50" s="34" t="s">
        <v>469</v>
      </c>
      <c r="Y50" s="35">
        <f>+4</f>
        <v>4</v>
      </c>
      <c r="Z50" s="35">
        <v>-2.0</v>
      </c>
      <c r="AA50" s="35">
        <v>-9.0</v>
      </c>
      <c r="AB50" s="35">
        <v>0.0</v>
      </c>
      <c r="AC50" s="35">
        <v>16.0</v>
      </c>
      <c r="AD50" s="35">
        <v>48.0</v>
      </c>
      <c r="AE50" s="35">
        <v>7.0</v>
      </c>
      <c r="AF50" s="35">
        <v>1.0</v>
      </c>
      <c r="AG50" s="37">
        <v>69.5</v>
      </c>
    </row>
    <row r="51">
      <c r="A51" s="34" t="s">
        <v>433</v>
      </c>
      <c r="B51" s="34">
        <v>2016.0</v>
      </c>
      <c r="C51" s="34" t="s">
        <v>524</v>
      </c>
      <c r="D51" s="35" t="s">
        <v>501</v>
      </c>
      <c r="E51" s="35">
        <v>75.0</v>
      </c>
      <c r="F51" s="35">
        <v>67.0</v>
      </c>
      <c r="G51" s="35">
        <v>70.0</v>
      </c>
      <c r="H51" s="35">
        <v>70.0</v>
      </c>
      <c r="I51" s="35">
        <v>282.0</v>
      </c>
      <c r="J51" s="34">
        <v>-6.0</v>
      </c>
      <c r="K51" s="36">
        <v>25500.0</v>
      </c>
      <c r="L51" s="35">
        <v>107.0</v>
      </c>
      <c r="M51" s="35">
        <v>62.0</v>
      </c>
      <c r="N51" s="35">
        <v>58.0</v>
      </c>
      <c r="O51" s="35">
        <v>46.0</v>
      </c>
      <c r="P51" s="35">
        <v>37.0</v>
      </c>
      <c r="Q51" s="34" t="s">
        <v>439</v>
      </c>
      <c r="R51" s="37">
        <v>284.6</v>
      </c>
      <c r="S51" s="35">
        <v>54.0</v>
      </c>
      <c r="T51" s="35">
        <v>46.0</v>
      </c>
      <c r="U51" s="34" t="s">
        <v>453</v>
      </c>
      <c r="V51" s="35">
        <v>27.0</v>
      </c>
      <c r="W51" s="35">
        <v>108.0</v>
      </c>
      <c r="X51" s="34" t="s">
        <v>457</v>
      </c>
      <c r="Y51" s="35">
        <f>+3</f>
        <v>3</v>
      </c>
      <c r="Z51" s="35">
        <v>-5.0</v>
      </c>
      <c r="AA51" s="35">
        <v>-4.0</v>
      </c>
      <c r="AB51" s="35">
        <v>0.0</v>
      </c>
      <c r="AC51" s="35">
        <v>17.0</v>
      </c>
      <c r="AD51" s="35">
        <v>46.0</v>
      </c>
      <c r="AE51" s="35">
        <v>7.0</v>
      </c>
      <c r="AF51" s="35">
        <v>2.0</v>
      </c>
      <c r="AG51" s="37">
        <v>69.5</v>
      </c>
    </row>
    <row r="52">
      <c r="A52" s="34" t="s">
        <v>433</v>
      </c>
      <c r="B52" s="34">
        <v>2016.0</v>
      </c>
      <c r="C52" s="34" t="s">
        <v>527</v>
      </c>
      <c r="D52" s="35" t="s">
        <v>503</v>
      </c>
      <c r="E52" s="35">
        <v>72.0</v>
      </c>
      <c r="F52" s="35">
        <v>67.0</v>
      </c>
      <c r="G52" s="35">
        <v>71.0</v>
      </c>
      <c r="H52" s="35">
        <v>73.0</v>
      </c>
      <c r="I52" s="35">
        <v>283.0</v>
      </c>
      <c r="J52" s="34">
        <v>-5.0</v>
      </c>
      <c r="K52" s="36">
        <v>21930.0</v>
      </c>
      <c r="L52" s="35">
        <v>80.0</v>
      </c>
      <c r="M52" s="35">
        <v>32.0</v>
      </c>
      <c r="N52" s="35">
        <v>46.0</v>
      </c>
      <c r="O52" s="35">
        <v>48.0</v>
      </c>
      <c r="P52" s="35">
        <v>37.0</v>
      </c>
      <c r="Q52" s="34" t="s">
        <v>439</v>
      </c>
      <c r="R52" s="37">
        <v>294.5</v>
      </c>
      <c r="S52" s="35" t="s">
        <v>474</v>
      </c>
      <c r="T52" s="35">
        <v>52.0</v>
      </c>
      <c r="U52" s="34" t="s">
        <v>485</v>
      </c>
      <c r="V52" s="35">
        <v>28.5</v>
      </c>
      <c r="W52" s="35">
        <v>114.0</v>
      </c>
      <c r="X52" s="34" t="s">
        <v>459</v>
      </c>
      <c r="Y52" s="35">
        <f>+4</f>
        <v>4</v>
      </c>
      <c r="Z52" s="35">
        <v>-3.0</v>
      </c>
      <c r="AA52" s="35">
        <v>-6.0</v>
      </c>
      <c r="AB52" s="35">
        <v>0.0</v>
      </c>
      <c r="AC52" s="35">
        <v>17.0</v>
      </c>
      <c r="AD52" s="35">
        <v>46.0</v>
      </c>
      <c r="AE52" s="35">
        <v>7.0</v>
      </c>
      <c r="AF52" s="35">
        <v>2.0</v>
      </c>
      <c r="AG52" s="37">
        <v>69.5</v>
      </c>
    </row>
    <row r="53">
      <c r="A53" s="34" t="s">
        <v>433</v>
      </c>
      <c r="B53" s="34">
        <v>2016.0</v>
      </c>
      <c r="C53" s="34" t="s">
        <v>228</v>
      </c>
      <c r="D53" s="35" t="s">
        <v>529</v>
      </c>
      <c r="E53" s="35">
        <v>72.0</v>
      </c>
      <c r="F53" s="35">
        <v>70.0</v>
      </c>
      <c r="G53" s="35">
        <v>74.0</v>
      </c>
      <c r="H53" s="35">
        <v>72.0</v>
      </c>
      <c r="I53" s="35">
        <v>288.0</v>
      </c>
      <c r="J53" s="34" t="s">
        <v>360</v>
      </c>
      <c r="K53" s="36">
        <v>17765.0</v>
      </c>
      <c r="L53" s="35">
        <v>80.0</v>
      </c>
      <c r="M53" s="35">
        <v>62.0</v>
      </c>
      <c r="N53" s="35">
        <v>67.0</v>
      </c>
      <c r="O53" s="35">
        <v>65.0</v>
      </c>
      <c r="P53" s="35">
        <v>29.0</v>
      </c>
      <c r="Q53" s="34">
        <v>72.0</v>
      </c>
      <c r="R53" s="37">
        <v>299.6</v>
      </c>
      <c r="S53" s="35">
        <v>17.0</v>
      </c>
      <c r="T53" s="35">
        <v>45.0</v>
      </c>
      <c r="U53" s="34" t="s">
        <v>443</v>
      </c>
      <c r="V53" s="35">
        <v>27.8</v>
      </c>
      <c r="W53" s="35">
        <v>111.0</v>
      </c>
      <c r="X53" s="34" t="s">
        <v>468</v>
      </c>
      <c r="Y53" s="35">
        <f>+8</f>
        <v>8</v>
      </c>
      <c r="Z53" s="35">
        <v>-1.0</v>
      </c>
      <c r="AA53" s="35">
        <v>-7.0</v>
      </c>
      <c r="AB53" s="35">
        <v>0.0</v>
      </c>
      <c r="AC53" s="35">
        <v>21.0</v>
      </c>
      <c r="AD53" s="35">
        <v>33.0</v>
      </c>
      <c r="AE53" s="35">
        <v>15.0</v>
      </c>
      <c r="AF53" s="35">
        <v>3.0</v>
      </c>
      <c r="AG53" s="37">
        <v>69.0</v>
      </c>
    </row>
    <row r="54">
      <c r="A54" s="34" t="s">
        <v>433</v>
      </c>
      <c r="B54" s="34">
        <v>2016.0</v>
      </c>
      <c r="C54" s="34" t="s">
        <v>369</v>
      </c>
      <c r="D54" s="35" t="s">
        <v>501</v>
      </c>
      <c r="E54" s="35">
        <v>71.0</v>
      </c>
      <c r="F54" s="35">
        <v>69.0</v>
      </c>
      <c r="G54" s="35">
        <v>69.0</v>
      </c>
      <c r="H54" s="35">
        <v>73.0</v>
      </c>
      <c r="I54" s="35">
        <v>282.0</v>
      </c>
      <c r="J54" s="34">
        <v>-6.0</v>
      </c>
      <c r="K54" s="36">
        <v>25500.0</v>
      </c>
      <c r="L54" s="35">
        <v>58.0</v>
      </c>
      <c r="M54" s="35">
        <v>43.0</v>
      </c>
      <c r="N54" s="35">
        <v>35.0</v>
      </c>
      <c r="O54" s="35">
        <v>46.0</v>
      </c>
      <c r="P54" s="35">
        <v>40.0</v>
      </c>
      <c r="Q54" s="34" t="s">
        <v>451</v>
      </c>
      <c r="R54" s="37">
        <v>286.9</v>
      </c>
      <c r="S54" s="35">
        <v>45.0</v>
      </c>
      <c r="T54" s="35">
        <v>45.0</v>
      </c>
      <c r="U54" s="34" t="s">
        <v>443</v>
      </c>
      <c r="V54" s="35">
        <v>26.8</v>
      </c>
      <c r="W54" s="35">
        <v>107.0</v>
      </c>
      <c r="X54" s="34" t="s">
        <v>448</v>
      </c>
      <c r="Y54" s="35" t="s">
        <v>360</v>
      </c>
      <c r="Z54" s="35">
        <f>+1</f>
        <v>1</v>
      </c>
      <c r="AA54" s="35">
        <v>-7.0</v>
      </c>
      <c r="AB54" s="35">
        <v>0.0</v>
      </c>
      <c r="AC54" s="35">
        <v>16.0</v>
      </c>
      <c r="AD54" s="35">
        <v>48.0</v>
      </c>
      <c r="AE54" s="35">
        <v>6.0</v>
      </c>
      <c r="AF54" s="35">
        <v>2.0</v>
      </c>
      <c r="AG54" s="37">
        <v>68.0</v>
      </c>
    </row>
    <row r="55">
      <c r="A55" s="34" t="s">
        <v>433</v>
      </c>
      <c r="B55" s="34">
        <v>2016.0</v>
      </c>
      <c r="C55" s="34" t="s">
        <v>534</v>
      </c>
      <c r="D55" s="35" t="s">
        <v>480</v>
      </c>
      <c r="E55" s="35">
        <v>72.0</v>
      </c>
      <c r="F55" s="35">
        <v>67.0</v>
      </c>
      <c r="G55" s="35">
        <v>69.0</v>
      </c>
      <c r="H55" s="35">
        <v>73.0</v>
      </c>
      <c r="I55" s="35">
        <v>281.0</v>
      </c>
      <c r="J55" s="34">
        <v>-7.0</v>
      </c>
      <c r="K55" s="36">
        <v>34000.0</v>
      </c>
      <c r="L55" s="35">
        <v>80.0</v>
      </c>
      <c r="M55" s="35">
        <v>32.0</v>
      </c>
      <c r="N55" s="35">
        <v>30.0</v>
      </c>
      <c r="O55" s="35">
        <v>38.0</v>
      </c>
      <c r="P55" s="35">
        <v>35.0</v>
      </c>
      <c r="Q55" s="34" t="s">
        <v>436</v>
      </c>
      <c r="R55" s="37">
        <v>298.9</v>
      </c>
      <c r="S55" s="35">
        <v>18.0</v>
      </c>
      <c r="T55" s="35">
        <v>50.0</v>
      </c>
      <c r="U55" s="34" t="s">
        <v>451</v>
      </c>
      <c r="V55" s="35">
        <v>28.8</v>
      </c>
      <c r="W55" s="35">
        <v>115.0</v>
      </c>
      <c r="X55" s="34" t="s">
        <v>436</v>
      </c>
      <c r="Y55" s="35">
        <v>-4.0</v>
      </c>
      <c r="Z55" s="35">
        <f>+2</f>
        <v>2</v>
      </c>
      <c r="AA55" s="35">
        <v>-5.0</v>
      </c>
      <c r="AB55" s="35">
        <v>0.0</v>
      </c>
      <c r="AC55" s="35">
        <v>15.0</v>
      </c>
      <c r="AD55" s="35">
        <v>49.0</v>
      </c>
      <c r="AE55" s="35">
        <v>8.0</v>
      </c>
      <c r="AF55" s="35">
        <v>0.0</v>
      </c>
      <c r="AG55" s="37">
        <v>67.5</v>
      </c>
    </row>
    <row r="56">
      <c r="A56" s="34" t="s">
        <v>433</v>
      </c>
      <c r="B56" s="34">
        <v>2016.0</v>
      </c>
      <c r="C56" s="34" t="s">
        <v>139</v>
      </c>
      <c r="D56" s="35" t="s">
        <v>455</v>
      </c>
      <c r="E56" s="35">
        <v>68.0</v>
      </c>
      <c r="F56" s="35">
        <v>69.0</v>
      </c>
      <c r="G56" s="35">
        <v>69.0</v>
      </c>
      <c r="H56" s="35">
        <v>78.0</v>
      </c>
      <c r="I56" s="35">
        <v>284.0</v>
      </c>
      <c r="J56" s="34">
        <v>-4.0</v>
      </c>
      <c r="K56" s="36">
        <v>19822.0</v>
      </c>
      <c r="L56" s="35">
        <v>13.0</v>
      </c>
      <c r="M56" s="35">
        <v>12.0</v>
      </c>
      <c r="N56" s="35">
        <v>16.0</v>
      </c>
      <c r="O56" s="35">
        <v>52.0</v>
      </c>
      <c r="P56" s="35">
        <v>39.0</v>
      </c>
      <c r="Q56" s="34" t="s">
        <v>437</v>
      </c>
      <c r="R56" s="37">
        <v>283.1</v>
      </c>
      <c r="S56" s="35">
        <v>56.0</v>
      </c>
      <c r="T56" s="35">
        <v>50.0</v>
      </c>
      <c r="U56" s="34" t="s">
        <v>451</v>
      </c>
      <c r="V56" s="35">
        <v>28.5</v>
      </c>
      <c r="W56" s="35">
        <v>114.0</v>
      </c>
      <c r="X56" s="34" t="s">
        <v>459</v>
      </c>
      <c r="Y56" s="35">
        <f t="shared" ref="Y56:Y58" si="3">+2</f>
        <v>2</v>
      </c>
      <c r="Z56" s="35">
        <v>-1.0</v>
      </c>
      <c r="AA56" s="35">
        <v>-5.0</v>
      </c>
      <c r="AB56" s="35">
        <v>0.0</v>
      </c>
      <c r="AC56" s="35">
        <v>16.0</v>
      </c>
      <c r="AD56" s="35">
        <v>48.0</v>
      </c>
      <c r="AE56" s="35">
        <v>6.0</v>
      </c>
      <c r="AF56" s="35">
        <v>2.0</v>
      </c>
      <c r="AG56" s="37">
        <v>67.0</v>
      </c>
    </row>
    <row r="57">
      <c r="A57" s="34" t="s">
        <v>433</v>
      </c>
      <c r="B57" s="34">
        <v>2016.0</v>
      </c>
      <c r="C57" s="34" t="s">
        <v>333</v>
      </c>
      <c r="D57" s="35" t="s">
        <v>518</v>
      </c>
      <c r="E57" s="35">
        <v>70.0</v>
      </c>
      <c r="F57" s="35">
        <v>72.0</v>
      </c>
      <c r="G57" s="35">
        <v>69.0</v>
      </c>
      <c r="H57" s="35">
        <v>75.0</v>
      </c>
      <c r="I57" s="35">
        <v>286.0</v>
      </c>
      <c r="J57" s="34">
        <v>-2.0</v>
      </c>
      <c r="K57" s="36">
        <v>18360.0</v>
      </c>
      <c r="L57" s="35">
        <v>44.0</v>
      </c>
      <c r="M57" s="35">
        <v>62.0</v>
      </c>
      <c r="N57" s="35">
        <v>51.0</v>
      </c>
      <c r="O57" s="35">
        <v>61.0</v>
      </c>
      <c r="P57" s="35">
        <v>35.0</v>
      </c>
      <c r="Q57" s="34" t="s">
        <v>436</v>
      </c>
      <c r="R57" s="37">
        <v>291.8</v>
      </c>
      <c r="S57" s="35">
        <v>30.0</v>
      </c>
      <c r="T57" s="35">
        <v>48.0</v>
      </c>
      <c r="U57" s="34" t="s">
        <v>447</v>
      </c>
      <c r="V57" s="35">
        <v>29.3</v>
      </c>
      <c r="W57" s="35">
        <v>117.0</v>
      </c>
      <c r="X57" s="34" t="s">
        <v>469</v>
      </c>
      <c r="Y57" s="35">
        <f t="shared" si="3"/>
        <v>2</v>
      </c>
      <c r="Z57" s="35">
        <f>+1</f>
        <v>1</v>
      </c>
      <c r="AA57" s="35">
        <v>-5.0</v>
      </c>
      <c r="AB57" s="35">
        <v>1.0</v>
      </c>
      <c r="AC57" s="35">
        <v>15.0</v>
      </c>
      <c r="AD57" s="35">
        <v>43.0</v>
      </c>
      <c r="AE57" s="35">
        <v>11.0</v>
      </c>
      <c r="AF57" s="35">
        <v>2.0</v>
      </c>
      <c r="AG57" s="37">
        <v>67.0</v>
      </c>
    </row>
    <row r="58">
      <c r="A58" s="34" t="s">
        <v>433</v>
      </c>
      <c r="B58" s="34">
        <v>2016.0</v>
      </c>
      <c r="C58" s="34" t="s">
        <v>90</v>
      </c>
      <c r="D58" s="35" t="s">
        <v>503</v>
      </c>
      <c r="E58" s="35">
        <v>70.0</v>
      </c>
      <c r="F58" s="35">
        <v>67.0</v>
      </c>
      <c r="G58" s="35">
        <v>70.0</v>
      </c>
      <c r="H58" s="35">
        <v>76.0</v>
      </c>
      <c r="I58" s="35">
        <v>283.0</v>
      </c>
      <c r="J58" s="34">
        <v>-5.0</v>
      </c>
      <c r="K58" s="36">
        <v>21930.0</v>
      </c>
      <c r="L58" s="35">
        <v>44.0</v>
      </c>
      <c r="M58" s="35">
        <v>12.0</v>
      </c>
      <c r="N58" s="35">
        <v>21.0</v>
      </c>
      <c r="O58" s="35">
        <v>48.0</v>
      </c>
      <c r="P58" s="35">
        <v>33.0</v>
      </c>
      <c r="Q58" s="34" t="s">
        <v>469</v>
      </c>
      <c r="R58" s="37">
        <v>280.4</v>
      </c>
      <c r="S58" s="35">
        <v>61.0</v>
      </c>
      <c r="T58" s="35">
        <v>45.0</v>
      </c>
      <c r="U58" s="34" t="s">
        <v>443</v>
      </c>
      <c r="V58" s="35">
        <v>28.0</v>
      </c>
      <c r="W58" s="35">
        <v>112.0</v>
      </c>
      <c r="X58" s="34" t="s">
        <v>451</v>
      </c>
      <c r="Y58" s="35">
        <f t="shared" si="3"/>
        <v>2</v>
      </c>
      <c r="Z58" s="35">
        <v>-1.0</v>
      </c>
      <c r="AA58" s="35">
        <v>-6.0</v>
      </c>
      <c r="AB58" s="35">
        <v>0.0</v>
      </c>
      <c r="AC58" s="35">
        <v>15.0</v>
      </c>
      <c r="AD58" s="35">
        <v>50.0</v>
      </c>
      <c r="AE58" s="35">
        <v>5.0</v>
      </c>
      <c r="AF58" s="35">
        <v>2.0</v>
      </c>
      <c r="AG58" s="37">
        <v>66.5</v>
      </c>
    </row>
    <row r="59">
      <c r="A59" s="34" t="s">
        <v>433</v>
      </c>
      <c r="B59" s="34">
        <v>2016.0</v>
      </c>
      <c r="C59" s="34" t="s">
        <v>239</v>
      </c>
      <c r="D59" s="35" t="s">
        <v>443</v>
      </c>
      <c r="E59" s="35">
        <v>70.0</v>
      </c>
      <c r="F59" s="35">
        <v>72.0</v>
      </c>
      <c r="G59" s="35">
        <v>68.0</v>
      </c>
      <c r="H59" s="35">
        <v>75.0</v>
      </c>
      <c r="I59" s="35">
        <v>285.0</v>
      </c>
      <c r="J59" s="34">
        <v>-3.0</v>
      </c>
      <c r="K59" s="36">
        <v>18955.0</v>
      </c>
      <c r="L59" s="35">
        <v>44.0</v>
      </c>
      <c r="M59" s="35">
        <v>62.0</v>
      </c>
      <c r="N59" s="35">
        <v>46.0</v>
      </c>
      <c r="O59" s="35">
        <v>57.0</v>
      </c>
      <c r="P59" s="35">
        <v>43.0</v>
      </c>
      <c r="Q59" s="34" t="s">
        <v>497</v>
      </c>
      <c r="R59" s="37">
        <v>281.5</v>
      </c>
      <c r="S59" s="35">
        <v>59.0</v>
      </c>
      <c r="T59" s="35">
        <v>44.0</v>
      </c>
      <c r="U59" s="34" t="s">
        <v>440</v>
      </c>
      <c r="V59" s="35">
        <v>27.3</v>
      </c>
      <c r="W59" s="35">
        <v>109.0</v>
      </c>
      <c r="X59" s="34" t="s">
        <v>452</v>
      </c>
      <c r="Y59" s="35" t="s">
        <v>360</v>
      </c>
      <c r="Z59" s="35">
        <f>+4</f>
        <v>4</v>
      </c>
      <c r="AA59" s="35">
        <v>-7.0</v>
      </c>
      <c r="AB59" s="35">
        <v>0.0</v>
      </c>
      <c r="AC59" s="35">
        <v>17.0</v>
      </c>
      <c r="AD59" s="35">
        <v>44.0</v>
      </c>
      <c r="AE59" s="35">
        <v>8.0</v>
      </c>
      <c r="AF59" s="35">
        <v>3.0</v>
      </c>
      <c r="AG59" s="37">
        <v>66.0</v>
      </c>
    </row>
    <row r="60">
      <c r="A60" s="34" t="s">
        <v>433</v>
      </c>
      <c r="B60" s="34">
        <v>2016.0</v>
      </c>
      <c r="C60" s="34" t="s">
        <v>537</v>
      </c>
      <c r="D60" s="35" t="s">
        <v>518</v>
      </c>
      <c r="E60" s="35">
        <v>67.0</v>
      </c>
      <c r="F60" s="35">
        <v>71.0</v>
      </c>
      <c r="G60" s="35">
        <v>71.0</v>
      </c>
      <c r="H60" s="35">
        <v>77.0</v>
      </c>
      <c r="I60" s="35">
        <v>286.0</v>
      </c>
      <c r="J60" s="34">
        <v>-2.0</v>
      </c>
      <c r="K60" s="36">
        <v>18360.0</v>
      </c>
      <c r="L60" s="35">
        <v>8.0</v>
      </c>
      <c r="M60" s="35">
        <v>22.0</v>
      </c>
      <c r="N60" s="35">
        <v>35.0</v>
      </c>
      <c r="O60" s="35">
        <v>61.0</v>
      </c>
      <c r="P60" s="35">
        <v>43.0</v>
      </c>
      <c r="Q60" s="34" t="s">
        <v>497</v>
      </c>
      <c r="R60" s="37">
        <v>270.4</v>
      </c>
      <c r="S60" s="35">
        <v>74.0</v>
      </c>
      <c r="T60" s="35">
        <v>45.0</v>
      </c>
      <c r="U60" s="34" t="s">
        <v>443</v>
      </c>
      <c r="V60" s="35">
        <v>27.3</v>
      </c>
      <c r="W60" s="35">
        <v>109.0</v>
      </c>
      <c r="X60" s="34" t="s">
        <v>452</v>
      </c>
      <c r="Y60" s="35">
        <f>+1</f>
        <v>1</v>
      </c>
      <c r="Z60" s="35">
        <f>+7</f>
        <v>7</v>
      </c>
      <c r="AA60" s="35">
        <v>-10.0</v>
      </c>
      <c r="AB60" s="35">
        <v>0.0</v>
      </c>
      <c r="AC60" s="35">
        <v>17.0</v>
      </c>
      <c r="AD60" s="35">
        <v>44.0</v>
      </c>
      <c r="AE60" s="35">
        <v>7.0</v>
      </c>
      <c r="AF60" s="35">
        <v>4.0</v>
      </c>
      <c r="AG60" s="37">
        <v>65.5</v>
      </c>
    </row>
    <row r="61">
      <c r="A61" s="34" t="s">
        <v>433</v>
      </c>
      <c r="B61" s="34">
        <v>2016.0</v>
      </c>
      <c r="C61" s="34" t="s">
        <v>267</v>
      </c>
      <c r="D61" s="35" t="s">
        <v>529</v>
      </c>
      <c r="E61" s="35">
        <v>69.0</v>
      </c>
      <c r="F61" s="35">
        <v>72.0</v>
      </c>
      <c r="G61" s="35">
        <v>72.0</v>
      </c>
      <c r="H61" s="35">
        <v>75.0</v>
      </c>
      <c r="I61" s="35">
        <v>288.0</v>
      </c>
      <c r="J61" s="34" t="s">
        <v>360</v>
      </c>
      <c r="K61" s="36">
        <v>17765.0</v>
      </c>
      <c r="L61" s="35">
        <v>29.0</v>
      </c>
      <c r="M61" s="35">
        <v>53.0</v>
      </c>
      <c r="N61" s="35">
        <v>62.0</v>
      </c>
      <c r="O61" s="35">
        <v>65.0</v>
      </c>
      <c r="P61" s="35">
        <v>30.0</v>
      </c>
      <c r="Q61" s="34" t="s">
        <v>489</v>
      </c>
      <c r="R61" s="37">
        <v>285.4</v>
      </c>
      <c r="S61" s="35">
        <v>51.0</v>
      </c>
      <c r="T61" s="35">
        <v>43.0</v>
      </c>
      <c r="U61" s="34" t="s">
        <v>507</v>
      </c>
      <c r="V61" s="35">
        <v>28.5</v>
      </c>
      <c r="W61" s="35">
        <v>114.0</v>
      </c>
      <c r="X61" s="34" t="s">
        <v>459</v>
      </c>
      <c r="Y61" s="35">
        <f>+5</f>
        <v>5</v>
      </c>
      <c r="Z61" s="35">
        <f>+2</f>
        <v>2</v>
      </c>
      <c r="AA61" s="35">
        <v>-7.0</v>
      </c>
      <c r="AB61" s="35">
        <v>1.0</v>
      </c>
      <c r="AC61" s="35">
        <v>15.0</v>
      </c>
      <c r="AD61" s="35">
        <v>41.0</v>
      </c>
      <c r="AE61" s="35">
        <v>13.0</v>
      </c>
      <c r="AF61" s="35">
        <v>2.0</v>
      </c>
      <c r="AG61" s="37">
        <v>65.0</v>
      </c>
    </row>
    <row r="62">
      <c r="A62" s="34" t="s">
        <v>433</v>
      </c>
      <c r="B62" s="34">
        <v>2016.0</v>
      </c>
      <c r="C62" s="34" t="s">
        <v>539</v>
      </c>
      <c r="D62" s="35" t="s">
        <v>540</v>
      </c>
      <c r="E62" s="35">
        <v>72.0</v>
      </c>
      <c r="F62" s="35">
        <v>68.0</v>
      </c>
      <c r="G62" s="35">
        <v>77.0</v>
      </c>
      <c r="H62" s="35">
        <v>74.0</v>
      </c>
      <c r="I62" s="35">
        <v>291.0</v>
      </c>
      <c r="J62" s="34">
        <f>+3</f>
        <v>3</v>
      </c>
      <c r="K62" s="36">
        <v>16915.0</v>
      </c>
      <c r="L62" s="35">
        <v>80.0</v>
      </c>
      <c r="M62" s="35">
        <v>43.0</v>
      </c>
      <c r="N62" s="35">
        <v>70.0</v>
      </c>
      <c r="O62" s="35">
        <v>69.0</v>
      </c>
      <c r="P62" s="35">
        <v>36.0</v>
      </c>
      <c r="Q62" s="34" t="s">
        <v>455</v>
      </c>
      <c r="R62" s="37">
        <v>281.3</v>
      </c>
      <c r="S62" s="35">
        <v>60.0</v>
      </c>
      <c r="T62" s="35">
        <v>49.0</v>
      </c>
      <c r="U62" s="34" t="s">
        <v>437</v>
      </c>
      <c r="V62" s="35">
        <v>28.3</v>
      </c>
      <c r="W62" s="35">
        <v>113.0</v>
      </c>
      <c r="X62" s="34" t="s">
        <v>437</v>
      </c>
      <c r="Y62" s="35">
        <f>+7</f>
        <v>7</v>
      </c>
      <c r="Z62" s="35">
        <f t="shared" ref="Z62:Z63" si="4">+3</f>
        <v>3</v>
      </c>
      <c r="AA62" s="35">
        <v>-7.0</v>
      </c>
      <c r="AB62" s="35">
        <v>0.0</v>
      </c>
      <c r="AC62" s="35">
        <v>19.0</v>
      </c>
      <c r="AD62" s="35">
        <v>37.0</v>
      </c>
      <c r="AE62" s="35">
        <v>11.0</v>
      </c>
      <c r="AF62" s="35">
        <v>5.0</v>
      </c>
      <c r="AG62" s="37">
        <v>65.0</v>
      </c>
    </row>
    <row r="63">
      <c r="A63" s="34" t="s">
        <v>433</v>
      </c>
      <c r="B63" s="34">
        <v>2016.0</v>
      </c>
      <c r="C63" s="34" t="s">
        <v>259</v>
      </c>
      <c r="D63" s="35" t="s">
        <v>503</v>
      </c>
      <c r="E63" s="35">
        <v>71.0</v>
      </c>
      <c r="F63" s="35">
        <v>70.0</v>
      </c>
      <c r="G63" s="35">
        <v>70.0</v>
      </c>
      <c r="H63" s="35">
        <v>72.0</v>
      </c>
      <c r="I63" s="35">
        <v>283.0</v>
      </c>
      <c r="J63" s="34">
        <v>-5.0</v>
      </c>
      <c r="K63" s="36">
        <v>21930.0</v>
      </c>
      <c r="L63" s="35">
        <v>58.0</v>
      </c>
      <c r="M63" s="35">
        <v>53.0</v>
      </c>
      <c r="N63" s="35">
        <v>51.0</v>
      </c>
      <c r="O63" s="35">
        <v>48.0</v>
      </c>
      <c r="P63" s="35">
        <v>40.0</v>
      </c>
      <c r="Q63" s="34" t="s">
        <v>451</v>
      </c>
      <c r="R63" s="37">
        <v>291.0</v>
      </c>
      <c r="S63" s="35" t="s">
        <v>471</v>
      </c>
      <c r="T63" s="35">
        <v>45.0</v>
      </c>
      <c r="U63" s="34" t="s">
        <v>443</v>
      </c>
      <c r="V63" s="35">
        <v>28.3</v>
      </c>
      <c r="W63" s="35">
        <v>113.0</v>
      </c>
      <c r="X63" s="34" t="s">
        <v>437</v>
      </c>
      <c r="Y63" s="35" t="s">
        <v>360</v>
      </c>
      <c r="Z63" s="35">
        <f t="shared" si="4"/>
        <v>3</v>
      </c>
      <c r="AA63" s="35">
        <v>-8.0</v>
      </c>
      <c r="AB63" s="35">
        <v>0.0</v>
      </c>
      <c r="AC63" s="35">
        <v>15.0</v>
      </c>
      <c r="AD63" s="35">
        <v>47.0</v>
      </c>
      <c r="AE63" s="35">
        <v>10.0</v>
      </c>
      <c r="AF63" s="35">
        <v>0.0</v>
      </c>
      <c r="AG63" s="37">
        <v>64.5</v>
      </c>
    </row>
    <row r="64">
      <c r="A64" s="34" t="s">
        <v>433</v>
      </c>
      <c r="B64" s="34">
        <v>2016.0</v>
      </c>
      <c r="C64" s="34" t="s">
        <v>107</v>
      </c>
      <c r="D64" s="35" t="s">
        <v>443</v>
      </c>
      <c r="E64" s="35">
        <v>70.0</v>
      </c>
      <c r="F64" s="35">
        <v>68.0</v>
      </c>
      <c r="G64" s="35">
        <v>74.0</v>
      </c>
      <c r="H64" s="35">
        <v>73.0</v>
      </c>
      <c r="I64" s="35">
        <v>285.0</v>
      </c>
      <c r="J64" s="34">
        <v>-3.0</v>
      </c>
      <c r="K64" s="36">
        <v>18955.0</v>
      </c>
      <c r="L64" s="35">
        <v>44.0</v>
      </c>
      <c r="M64" s="35">
        <v>22.0</v>
      </c>
      <c r="N64" s="35">
        <v>58.0</v>
      </c>
      <c r="O64" s="35">
        <v>57.0</v>
      </c>
      <c r="P64" s="35">
        <v>32.0</v>
      </c>
      <c r="Q64" s="34" t="s">
        <v>465</v>
      </c>
      <c r="R64" s="37">
        <v>294.6</v>
      </c>
      <c r="S64" s="35">
        <v>23.0</v>
      </c>
      <c r="T64" s="35">
        <v>41.0</v>
      </c>
      <c r="U64" s="34" t="s">
        <v>442</v>
      </c>
      <c r="V64" s="35">
        <v>27.3</v>
      </c>
      <c r="W64" s="35">
        <v>109.0</v>
      </c>
      <c r="X64" s="34" t="s">
        <v>452</v>
      </c>
      <c r="Y64" s="35">
        <f>+3</f>
        <v>3</v>
      </c>
      <c r="Z64" s="35">
        <f t="shared" ref="Z64:Z65" si="5">+1</f>
        <v>1</v>
      </c>
      <c r="AA64" s="35">
        <v>-7.0</v>
      </c>
      <c r="AB64" s="35">
        <v>0.0</v>
      </c>
      <c r="AC64" s="35">
        <v>17.0</v>
      </c>
      <c r="AD64" s="35">
        <v>41.0</v>
      </c>
      <c r="AE64" s="35">
        <v>14.0</v>
      </c>
      <c r="AF64" s="35">
        <v>0.0</v>
      </c>
      <c r="AG64" s="37">
        <v>64.5</v>
      </c>
    </row>
    <row r="65">
      <c r="A65" s="34" t="s">
        <v>433</v>
      </c>
      <c r="B65" s="34">
        <v>2016.0</v>
      </c>
      <c r="C65" s="34" t="s">
        <v>318</v>
      </c>
      <c r="D65" s="35" t="s">
        <v>443</v>
      </c>
      <c r="E65" s="35">
        <v>68.0</v>
      </c>
      <c r="F65" s="35">
        <v>67.0</v>
      </c>
      <c r="G65" s="35">
        <v>71.0</v>
      </c>
      <c r="H65" s="35">
        <v>79.0</v>
      </c>
      <c r="I65" s="35">
        <v>285.0</v>
      </c>
      <c r="J65" s="34">
        <v>-3.0</v>
      </c>
      <c r="K65" s="36">
        <v>18955.0</v>
      </c>
      <c r="L65" s="35">
        <v>13.0</v>
      </c>
      <c r="M65" s="35">
        <v>5.0</v>
      </c>
      <c r="N65" s="35">
        <v>16.0</v>
      </c>
      <c r="O65" s="35">
        <v>57.0</v>
      </c>
      <c r="P65" s="35">
        <v>43.0</v>
      </c>
      <c r="Q65" s="34" t="s">
        <v>497</v>
      </c>
      <c r="R65" s="37">
        <v>300.4</v>
      </c>
      <c r="S65" s="35" t="s">
        <v>521</v>
      </c>
      <c r="T65" s="35">
        <v>44.0</v>
      </c>
      <c r="U65" s="34" t="s">
        <v>440</v>
      </c>
      <c r="V65" s="35">
        <v>29.0</v>
      </c>
      <c r="W65" s="35">
        <v>116.0</v>
      </c>
      <c r="X65" s="34" t="s">
        <v>482</v>
      </c>
      <c r="Y65" s="35">
        <f>+2</f>
        <v>2</v>
      </c>
      <c r="Z65" s="35">
        <f t="shared" si="5"/>
        <v>1</v>
      </c>
      <c r="AA65" s="35">
        <v>-6.0</v>
      </c>
      <c r="AB65" s="35">
        <v>0.0</v>
      </c>
      <c r="AC65" s="35">
        <v>16.0</v>
      </c>
      <c r="AD65" s="35">
        <v>44.0</v>
      </c>
      <c r="AE65" s="35">
        <v>11.0</v>
      </c>
      <c r="AF65" s="35">
        <v>1.0</v>
      </c>
      <c r="AG65" s="37">
        <v>63.5</v>
      </c>
    </row>
    <row r="66">
      <c r="A66" s="34" t="s">
        <v>433</v>
      </c>
      <c r="B66" s="34">
        <v>2016.0</v>
      </c>
      <c r="C66" s="34" t="s">
        <v>253</v>
      </c>
      <c r="D66" s="35" t="s">
        <v>518</v>
      </c>
      <c r="E66" s="35">
        <v>72.0</v>
      </c>
      <c r="F66" s="35">
        <v>70.0</v>
      </c>
      <c r="G66" s="35">
        <v>73.0</v>
      </c>
      <c r="H66" s="35">
        <v>71.0</v>
      </c>
      <c r="I66" s="35">
        <v>286.0</v>
      </c>
      <c r="J66" s="34">
        <v>-2.0</v>
      </c>
      <c r="K66" s="36">
        <v>18360.0</v>
      </c>
      <c r="L66" s="35">
        <v>80.0</v>
      </c>
      <c r="M66" s="35">
        <v>62.0</v>
      </c>
      <c r="N66" s="35">
        <v>66.0</v>
      </c>
      <c r="O66" s="35">
        <v>61.0</v>
      </c>
      <c r="P66" s="35">
        <v>35.0</v>
      </c>
      <c r="Q66" s="34" t="s">
        <v>436</v>
      </c>
      <c r="R66" s="37">
        <v>286.0</v>
      </c>
      <c r="S66" s="35">
        <v>47.0</v>
      </c>
      <c r="T66" s="35">
        <v>42.0</v>
      </c>
      <c r="U66" s="34" t="s">
        <v>508</v>
      </c>
      <c r="V66" s="35">
        <v>27.3</v>
      </c>
      <c r="W66" s="35">
        <v>109.0</v>
      </c>
      <c r="X66" s="34" t="s">
        <v>452</v>
      </c>
      <c r="Y66" s="35">
        <v>-2.0</v>
      </c>
      <c r="Z66" s="35">
        <f>+4</f>
        <v>4</v>
      </c>
      <c r="AA66" s="35">
        <v>-4.0</v>
      </c>
      <c r="AB66" s="35">
        <v>1.0</v>
      </c>
      <c r="AC66" s="35">
        <v>13.0</v>
      </c>
      <c r="AD66" s="35">
        <v>46.0</v>
      </c>
      <c r="AE66" s="35">
        <v>11.0</v>
      </c>
      <c r="AF66" s="35">
        <v>1.0</v>
      </c>
      <c r="AG66" s="37">
        <v>63.5</v>
      </c>
    </row>
    <row r="67">
      <c r="A67" s="34" t="s">
        <v>433</v>
      </c>
      <c r="B67" s="34">
        <v>2016.0</v>
      </c>
      <c r="C67" s="34" t="s">
        <v>545</v>
      </c>
      <c r="D67" s="35" t="s">
        <v>443</v>
      </c>
      <c r="E67" s="35">
        <v>73.0</v>
      </c>
      <c r="F67" s="35">
        <v>69.0</v>
      </c>
      <c r="G67" s="35">
        <v>70.0</v>
      </c>
      <c r="H67" s="35">
        <v>73.0</v>
      </c>
      <c r="I67" s="35">
        <v>285.0</v>
      </c>
      <c r="J67" s="34">
        <v>-3.0</v>
      </c>
      <c r="K67" s="36">
        <v>18955.0</v>
      </c>
      <c r="L67" s="35">
        <v>96.0</v>
      </c>
      <c r="M67" s="35">
        <v>62.0</v>
      </c>
      <c r="N67" s="35">
        <v>58.0</v>
      </c>
      <c r="O67" s="35">
        <v>57.0</v>
      </c>
      <c r="P67" s="35">
        <v>42.0</v>
      </c>
      <c r="Q67" s="34" t="s">
        <v>446</v>
      </c>
      <c r="R67" s="37">
        <v>273.9</v>
      </c>
      <c r="S67" s="35" t="s">
        <v>493</v>
      </c>
      <c r="T67" s="35">
        <v>46.0</v>
      </c>
      <c r="U67" s="34" t="s">
        <v>453</v>
      </c>
      <c r="V67" s="35">
        <v>27.5</v>
      </c>
      <c r="W67" s="35">
        <v>110.0</v>
      </c>
      <c r="X67" s="34" t="s">
        <v>458</v>
      </c>
      <c r="Y67" s="35">
        <f>+2</f>
        <v>2</v>
      </c>
      <c r="Z67" s="35">
        <v>-2.0</v>
      </c>
      <c r="AA67" s="35">
        <v>-3.0</v>
      </c>
      <c r="AB67" s="35">
        <v>1.0</v>
      </c>
      <c r="AC67" s="35">
        <v>12.0</v>
      </c>
      <c r="AD67" s="35">
        <v>48.0</v>
      </c>
      <c r="AE67" s="35">
        <v>11.0</v>
      </c>
      <c r="AF67" s="35">
        <v>0.0</v>
      </c>
      <c r="AG67" s="37">
        <v>62.5</v>
      </c>
    </row>
    <row r="68">
      <c r="A68" s="34" t="s">
        <v>433</v>
      </c>
      <c r="B68" s="34">
        <v>2016.0</v>
      </c>
      <c r="C68" s="34" t="s">
        <v>63</v>
      </c>
      <c r="D68" s="35" t="s">
        <v>455</v>
      </c>
      <c r="E68" s="35">
        <v>69.0</v>
      </c>
      <c r="F68" s="35">
        <v>70.0</v>
      </c>
      <c r="G68" s="35">
        <v>72.0</v>
      </c>
      <c r="H68" s="35">
        <v>73.0</v>
      </c>
      <c r="I68" s="35">
        <v>284.0</v>
      </c>
      <c r="J68" s="34">
        <v>-4.0</v>
      </c>
      <c r="K68" s="36">
        <v>19822.0</v>
      </c>
      <c r="L68" s="35">
        <v>29.0</v>
      </c>
      <c r="M68" s="35">
        <v>32.0</v>
      </c>
      <c r="N68" s="35">
        <v>51.0</v>
      </c>
      <c r="O68" s="35">
        <v>52.0</v>
      </c>
      <c r="P68" s="35">
        <v>41.0</v>
      </c>
      <c r="Q68" s="34" t="s">
        <v>450</v>
      </c>
      <c r="R68" s="37">
        <v>276.8</v>
      </c>
      <c r="S68" s="35">
        <v>64.0</v>
      </c>
      <c r="T68" s="35">
        <v>52.0</v>
      </c>
      <c r="U68" s="34" t="s">
        <v>485</v>
      </c>
      <c r="V68" s="35">
        <v>29.3</v>
      </c>
      <c r="W68" s="35">
        <v>117.0</v>
      </c>
      <c r="X68" s="34" t="s">
        <v>469</v>
      </c>
      <c r="Y68" s="35" t="s">
        <v>360</v>
      </c>
      <c r="Z68" s="35" t="s">
        <v>360</v>
      </c>
      <c r="AA68" s="35">
        <v>-4.0</v>
      </c>
      <c r="AB68" s="35">
        <v>0.0</v>
      </c>
      <c r="AC68" s="35">
        <v>14.0</v>
      </c>
      <c r="AD68" s="35">
        <v>48.0</v>
      </c>
      <c r="AE68" s="35">
        <v>10.0</v>
      </c>
      <c r="AF68" s="35">
        <v>0.0</v>
      </c>
      <c r="AG68" s="37">
        <v>61.0</v>
      </c>
    </row>
    <row r="69">
      <c r="A69" s="34" t="s">
        <v>433</v>
      </c>
      <c r="B69" s="34">
        <v>2016.0</v>
      </c>
      <c r="C69" s="34" t="s">
        <v>546</v>
      </c>
      <c r="D69" s="35">
        <v>67.0</v>
      </c>
      <c r="E69" s="35">
        <v>69.0</v>
      </c>
      <c r="F69" s="35">
        <v>73.0</v>
      </c>
      <c r="G69" s="35">
        <v>76.0</v>
      </c>
      <c r="H69" s="35">
        <v>71.0</v>
      </c>
      <c r="I69" s="35">
        <v>289.0</v>
      </c>
      <c r="J69" s="34">
        <f>+1</f>
        <v>1</v>
      </c>
      <c r="K69" s="36">
        <v>17510.0</v>
      </c>
      <c r="L69" s="35">
        <v>29.0</v>
      </c>
      <c r="M69" s="35">
        <v>62.0</v>
      </c>
      <c r="N69" s="35">
        <v>72.0</v>
      </c>
      <c r="O69" s="35">
        <v>67.0</v>
      </c>
      <c r="P69" s="35">
        <v>28.0</v>
      </c>
      <c r="Q69" s="34" t="s">
        <v>442</v>
      </c>
      <c r="R69" s="37">
        <v>301.5</v>
      </c>
      <c r="S69" s="35">
        <v>13.0</v>
      </c>
      <c r="T69" s="35">
        <v>43.0</v>
      </c>
      <c r="U69" s="34" t="s">
        <v>507</v>
      </c>
      <c r="V69" s="35">
        <v>27.8</v>
      </c>
      <c r="W69" s="35">
        <v>111.0</v>
      </c>
      <c r="X69" s="34" t="s">
        <v>468</v>
      </c>
      <c r="Y69" s="35">
        <f t="shared" ref="Y69:Y70" si="6">+2</f>
        <v>2</v>
      </c>
      <c r="Z69" s="35">
        <f>+4</f>
        <v>4</v>
      </c>
      <c r="AA69" s="35">
        <v>-5.0</v>
      </c>
      <c r="AB69" s="35">
        <v>0.0</v>
      </c>
      <c r="AC69" s="35">
        <v>15.0</v>
      </c>
      <c r="AD69" s="35">
        <v>44.0</v>
      </c>
      <c r="AE69" s="35">
        <v>11.0</v>
      </c>
      <c r="AF69" s="35">
        <v>2.0</v>
      </c>
      <c r="AG69" s="37">
        <v>59.5</v>
      </c>
    </row>
    <row r="70">
      <c r="A70" s="34" t="s">
        <v>433</v>
      </c>
      <c r="B70" s="34">
        <v>2016.0</v>
      </c>
      <c r="C70" s="34" t="s">
        <v>375</v>
      </c>
      <c r="D70" s="35" t="s">
        <v>484</v>
      </c>
      <c r="E70" s="35">
        <v>71.0</v>
      </c>
      <c r="F70" s="35">
        <v>69.0</v>
      </c>
      <c r="G70" s="35">
        <v>80.0</v>
      </c>
      <c r="H70" s="35">
        <v>73.0</v>
      </c>
      <c r="I70" s="35">
        <v>293.0</v>
      </c>
      <c r="J70" s="34">
        <f>+5</f>
        <v>5</v>
      </c>
      <c r="K70" s="36">
        <v>16235.0</v>
      </c>
      <c r="L70" s="35">
        <v>58.0</v>
      </c>
      <c r="M70" s="35">
        <v>43.0</v>
      </c>
      <c r="N70" s="35">
        <v>75.0</v>
      </c>
      <c r="O70" s="35">
        <v>74.0</v>
      </c>
      <c r="P70" s="35">
        <v>30.0</v>
      </c>
      <c r="Q70" s="34" t="s">
        <v>489</v>
      </c>
      <c r="R70" s="37">
        <v>294.5</v>
      </c>
      <c r="S70" s="35" t="s">
        <v>474</v>
      </c>
      <c r="T70" s="35">
        <v>43.0</v>
      </c>
      <c r="U70" s="34" t="s">
        <v>507</v>
      </c>
      <c r="V70" s="35">
        <v>29.3</v>
      </c>
      <c r="W70" s="35">
        <v>117.0</v>
      </c>
      <c r="X70" s="34" t="s">
        <v>469</v>
      </c>
      <c r="Y70" s="35">
        <f t="shared" si="6"/>
        <v>2</v>
      </c>
      <c r="Z70" s="35">
        <f>+8</f>
        <v>8</v>
      </c>
      <c r="AA70" s="35">
        <v>-5.0</v>
      </c>
      <c r="AB70" s="35">
        <v>1.0</v>
      </c>
      <c r="AC70" s="35">
        <v>14.0</v>
      </c>
      <c r="AD70" s="35">
        <v>39.0</v>
      </c>
      <c r="AE70" s="35">
        <v>15.0</v>
      </c>
      <c r="AF70" s="35">
        <v>3.0</v>
      </c>
      <c r="AG70" s="37">
        <v>59.0</v>
      </c>
    </row>
    <row r="71">
      <c r="A71" s="34" t="s">
        <v>433</v>
      </c>
      <c r="B71" s="34">
        <v>2016.0</v>
      </c>
      <c r="C71" s="34" t="s">
        <v>297</v>
      </c>
      <c r="D71" s="35" t="s">
        <v>540</v>
      </c>
      <c r="E71" s="35">
        <v>70.0</v>
      </c>
      <c r="F71" s="35">
        <v>71.0</v>
      </c>
      <c r="G71" s="35">
        <v>75.0</v>
      </c>
      <c r="H71" s="35">
        <v>75.0</v>
      </c>
      <c r="I71" s="35">
        <v>291.0</v>
      </c>
      <c r="J71" s="34">
        <f t="shared" ref="J71:J72" si="7">+3</f>
        <v>3</v>
      </c>
      <c r="K71" s="36">
        <v>16915.0</v>
      </c>
      <c r="L71" s="35">
        <v>44.0</v>
      </c>
      <c r="M71" s="35">
        <v>53.0</v>
      </c>
      <c r="N71" s="35">
        <v>67.0</v>
      </c>
      <c r="O71" s="35">
        <v>69.0</v>
      </c>
      <c r="P71" s="35">
        <v>31.0</v>
      </c>
      <c r="Q71" s="34" t="s">
        <v>507</v>
      </c>
      <c r="R71" s="37">
        <v>289.4</v>
      </c>
      <c r="S71" s="35">
        <v>38.0</v>
      </c>
      <c r="T71" s="35">
        <v>46.0</v>
      </c>
      <c r="U71" s="34" t="s">
        <v>453</v>
      </c>
      <c r="V71" s="35">
        <v>29.8</v>
      </c>
      <c r="W71" s="35">
        <v>119.0</v>
      </c>
      <c r="X71" s="34" t="s">
        <v>508</v>
      </c>
      <c r="Y71" s="35">
        <f>+10</f>
        <v>10</v>
      </c>
      <c r="Z71" s="35">
        <f>+2</f>
        <v>2</v>
      </c>
      <c r="AA71" s="35">
        <v>-9.0</v>
      </c>
      <c r="AB71" s="35">
        <v>1.0</v>
      </c>
      <c r="AC71" s="35">
        <v>12.0</v>
      </c>
      <c r="AD71" s="35">
        <v>44.0</v>
      </c>
      <c r="AE71" s="35">
        <v>13.0</v>
      </c>
      <c r="AF71" s="35">
        <v>2.0</v>
      </c>
      <c r="AG71" s="37">
        <v>57.5</v>
      </c>
    </row>
    <row r="72">
      <c r="A72" s="34" t="s">
        <v>433</v>
      </c>
      <c r="B72" s="34">
        <v>2016.0</v>
      </c>
      <c r="C72" s="34" t="s">
        <v>301</v>
      </c>
      <c r="D72" s="35" t="s">
        <v>540</v>
      </c>
      <c r="E72" s="35">
        <v>69.0</v>
      </c>
      <c r="F72" s="35">
        <v>72.0</v>
      </c>
      <c r="G72" s="35">
        <v>77.0</v>
      </c>
      <c r="H72" s="35">
        <v>73.0</v>
      </c>
      <c r="I72" s="35">
        <v>291.0</v>
      </c>
      <c r="J72" s="34">
        <f t="shared" si="7"/>
        <v>3</v>
      </c>
      <c r="K72" s="36">
        <v>16915.0</v>
      </c>
      <c r="L72" s="35">
        <v>29.0</v>
      </c>
      <c r="M72" s="35">
        <v>53.0</v>
      </c>
      <c r="N72" s="35">
        <v>72.0</v>
      </c>
      <c r="O72" s="35">
        <v>69.0</v>
      </c>
      <c r="P72" s="35">
        <v>45.0</v>
      </c>
      <c r="Q72" s="34" t="s">
        <v>448</v>
      </c>
      <c r="R72" s="37">
        <v>274.9</v>
      </c>
      <c r="S72" s="35">
        <v>69.0</v>
      </c>
      <c r="T72" s="35">
        <v>46.0</v>
      </c>
      <c r="U72" s="34" t="s">
        <v>453</v>
      </c>
      <c r="V72" s="35">
        <v>29.8</v>
      </c>
      <c r="W72" s="35">
        <v>119.0</v>
      </c>
      <c r="X72" s="34" t="s">
        <v>508</v>
      </c>
      <c r="Y72" s="35">
        <f>+1</f>
        <v>1</v>
      </c>
      <c r="Z72" s="35">
        <f>+7</f>
        <v>7</v>
      </c>
      <c r="AA72" s="35">
        <v>-5.0</v>
      </c>
      <c r="AB72" s="35">
        <v>0.0</v>
      </c>
      <c r="AC72" s="35">
        <v>13.0</v>
      </c>
      <c r="AD72" s="35">
        <v>46.0</v>
      </c>
      <c r="AE72" s="35">
        <v>11.0</v>
      </c>
      <c r="AF72" s="35">
        <v>2.0</v>
      </c>
      <c r="AG72" s="37">
        <v>54.5</v>
      </c>
    </row>
    <row r="73">
      <c r="A73" s="34" t="s">
        <v>433</v>
      </c>
      <c r="B73" s="34">
        <v>2016.0</v>
      </c>
      <c r="C73" s="34" t="s">
        <v>479</v>
      </c>
      <c r="D73" s="35" t="s">
        <v>484</v>
      </c>
      <c r="E73" s="35">
        <v>71.0</v>
      </c>
      <c r="F73" s="35">
        <v>71.0</v>
      </c>
      <c r="G73" s="35">
        <v>74.0</v>
      </c>
      <c r="H73" s="35">
        <v>77.0</v>
      </c>
      <c r="I73" s="35">
        <v>293.0</v>
      </c>
      <c r="J73" s="34">
        <f>+5</f>
        <v>5</v>
      </c>
      <c r="K73" s="36">
        <v>16235.0</v>
      </c>
      <c r="L73" s="35">
        <v>58.0</v>
      </c>
      <c r="M73" s="35">
        <v>62.0</v>
      </c>
      <c r="N73" s="35">
        <v>67.0</v>
      </c>
      <c r="O73" s="35">
        <v>74.0</v>
      </c>
      <c r="P73" s="35">
        <v>37.0</v>
      </c>
      <c r="Q73" s="34" t="s">
        <v>439</v>
      </c>
      <c r="R73" s="37">
        <v>274.1</v>
      </c>
      <c r="S73" s="35">
        <v>71.0</v>
      </c>
      <c r="T73" s="35">
        <v>45.0</v>
      </c>
      <c r="U73" s="34" t="s">
        <v>443</v>
      </c>
      <c r="V73" s="35">
        <v>28.5</v>
      </c>
      <c r="W73" s="35">
        <v>114.0</v>
      </c>
      <c r="X73" s="34" t="s">
        <v>459</v>
      </c>
      <c r="Y73" s="35">
        <f t="shared" ref="Y73:Z73" si="8">+5</f>
        <v>5</v>
      </c>
      <c r="Z73" s="35">
        <f t="shared" si="8"/>
        <v>5</v>
      </c>
      <c r="AA73" s="35">
        <v>-5.0</v>
      </c>
      <c r="AB73" s="35">
        <v>1.0</v>
      </c>
      <c r="AC73" s="35">
        <v>10.0</v>
      </c>
      <c r="AD73" s="35">
        <v>48.0</v>
      </c>
      <c r="AE73" s="35">
        <v>11.0</v>
      </c>
      <c r="AF73" s="35">
        <v>2.0</v>
      </c>
      <c r="AG73" s="37">
        <v>54.5</v>
      </c>
    </row>
    <row r="74">
      <c r="A74" s="34" t="s">
        <v>433</v>
      </c>
      <c r="B74" s="34">
        <v>2016.0</v>
      </c>
      <c r="C74" s="34" t="s">
        <v>549</v>
      </c>
      <c r="D74" s="35" t="s">
        <v>540</v>
      </c>
      <c r="E74" s="35">
        <v>72.0</v>
      </c>
      <c r="F74" s="35">
        <v>70.0</v>
      </c>
      <c r="G74" s="35">
        <v>72.0</v>
      </c>
      <c r="H74" s="35">
        <v>77.0</v>
      </c>
      <c r="I74" s="35">
        <v>291.0</v>
      </c>
      <c r="J74" s="34">
        <f>+3</f>
        <v>3</v>
      </c>
      <c r="K74" s="36">
        <v>16915.0</v>
      </c>
      <c r="L74" s="35">
        <v>80.0</v>
      </c>
      <c r="M74" s="35">
        <v>62.0</v>
      </c>
      <c r="N74" s="35">
        <v>64.0</v>
      </c>
      <c r="O74" s="35">
        <v>69.0</v>
      </c>
      <c r="P74" s="35">
        <v>38.0</v>
      </c>
      <c r="Q74" s="34" t="s">
        <v>434</v>
      </c>
      <c r="R74" s="37">
        <v>276.6</v>
      </c>
      <c r="S74" s="35">
        <v>65.0</v>
      </c>
      <c r="T74" s="35">
        <v>37.0</v>
      </c>
      <c r="U74" s="34">
        <v>75.0</v>
      </c>
      <c r="V74" s="35">
        <v>27.0</v>
      </c>
      <c r="W74" s="35">
        <v>108.0</v>
      </c>
      <c r="X74" s="34" t="s">
        <v>457</v>
      </c>
      <c r="Y74" s="35">
        <f>+1</f>
        <v>1</v>
      </c>
      <c r="Z74" s="35">
        <f>+3</f>
        <v>3</v>
      </c>
      <c r="AA74" s="35">
        <v>-1.0</v>
      </c>
      <c r="AB74" s="35">
        <v>0.0</v>
      </c>
      <c r="AC74" s="35">
        <v>13.0</v>
      </c>
      <c r="AD74" s="35">
        <v>44.0</v>
      </c>
      <c r="AE74" s="35">
        <v>14.0</v>
      </c>
      <c r="AF74" s="35">
        <v>1.0</v>
      </c>
      <c r="AG74" s="37">
        <v>53.0</v>
      </c>
    </row>
    <row r="75">
      <c r="A75" s="34" t="s">
        <v>433</v>
      </c>
      <c r="B75" s="34">
        <v>2016.0</v>
      </c>
      <c r="C75" s="34" t="s">
        <v>188</v>
      </c>
      <c r="D75" s="35">
        <v>68.0</v>
      </c>
      <c r="E75" s="35">
        <v>67.0</v>
      </c>
      <c r="F75" s="35">
        <v>73.0</v>
      </c>
      <c r="G75" s="35">
        <v>78.0</v>
      </c>
      <c r="H75" s="35">
        <v>72.0</v>
      </c>
      <c r="I75" s="35">
        <v>290.0</v>
      </c>
      <c r="J75" s="34">
        <f>+2</f>
        <v>2</v>
      </c>
      <c r="K75" s="36">
        <v>17340.0</v>
      </c>
      <c r="L75" s="35">
        <v>8.0</v>
      </c>
      <c r="M75" s="35">
        <v>43.0</v>
      </c>
      <c r="N75" s="35">
        <v>72.0</v>
      </c>
      <c r="O75" s="35">
        <v>68.0</v>
      </c>
      <c r="P75" s="35">
        <v>34.0</v>
      </c>
      <c r="Q75" s="34" t="s">
        <v>482</v>
      </c>
      <c r="R75" s="37">
        <v>285.8</v>
      </c>
      <c r="S75" s="35" t="s">
        <v>503</v>
      </c>
      <c r="T75" s="35">
        <v>42.0</v>
      </c>
      <c r="U75" s="34" t="s">
        <v>508</v>
      </c>
      <c r="V75" s="35">
        <v>28.0</v>
      </c>
      <c r="W75" s="35">
        <v>112.0</v>
      </c>
      <c r="X75" s="34" t="s">
        <v>451</v>
      </c>
      <c r="Y75" s="35">
        <f>+7</f>
        <v>7</v>
      </c>
      <c r="Z75" s="35">
        <v>-1.0</v>
      </c>
      <c r="AA75" s="35">
        <v>-4.0</v>
      </c>
      <c r="AB75" s="35">
        <v>0.0</v>
      </c>
      <c r="AC75" s="35">
        <v>12.0</v>
      </c>
      <c r="AD75" s="35">
        <v>47.0</v>
      </c>
      <c r="AE75" s="35">
        <v>12.0</v>
      </c>
      <c r="AF75" s="35">
        <v>1.0</v>
      </c>
      <c r="AG75" s="37">
        <v>52.5</v>
      </c>
    </row>
    <row r="76">
      <c r="A76" s="34" t="s">
        <v>433</v>
      </c>
      <c r="B76" s="34">
        <v>2016.0</v>
      </c>
      <c r="C76" s="34" t="s">
        <v>550</v>
      </c>
      <c r="D76" s="35">
        <v>73.0</v>
      </c>
      <c r="E76" s="35">
        <v>71.0</v>
      </c>
      <c r="F76" s="35">
        <v>69.0</v>
      </c>
      <c r="G76" s="35">
        <v>77.0</v>
      </c>
      <c r="H76" s="35">
        <v>75.0</v>
      </c>
      <c r="I76" s="35">
        <v>292.0</v>
      </c>
      <c r="J76" s="34">
        <f>+4</f>
        <v>4</v>
      </c>
      <c r="K76" s="36">
        <v>16490.0</v>
      </c>
      <c r="L76" s="35">
        <v>58.0</v>
      </c>
      <c r="M76" s="35">
        <v>43.0</v>
      </c>
      <c r="N76" s="35">
        <v>70.0</v>
      </c>
      <c r="O76" s="35">
        <v>73.0</v>
      </c>
      <c r="P76" s="35">
        <v>36.0</v>
      </c>
      <c r="Q76" s="34" t="s">
        <v>455</v>
      </c>
      <c r="R76" s="37">
        <v>291.0</v>
      </c>
      <c r="S76" s="35" t="s">
        <v>471</v>
      </c>
      <c r="T76" s="35">
        <v>51.0</v>
      </c>
      <c r="U76" s="34" t="s">
        <v>458</v>
      </c>
      <c r="V76" s="35">
        <v>30.3</v>
      </c>
      <c r="W76" s="35">
        <v>121.0</v>
      </c>
      <c r="X76" s="34" t="s">
        <v>484</v>
      </c>
      <c r="Y76" s="35">
        <f>+5</f>
        <v>5</v>
      </c>
      <c r="Z76" s="35">
        <f>+1</f>
        <v>1</v>
      </c>
      <c r="AA76" s="35">
        <v>-2.0</v>
      </c>
      <c r="AB76" s="35">
        <v>0.0</v>
      </c>
      <c r="AC76" s="35">
        <v>11.0</v>
      </c>
      <c r="AD76" s="35">
        <v>50.0</v>
      </c>
      <c r="AE76" s="35">
        <v>9.0</v>
      </c>
      <c r="AF76" s="35">
        <v>2.0</v>
      </c>
      <c r="AG76" s="37">
        <v>51.5</v>
      </c>
    </row>
    <row r="77">
      <c r="A77" s="34" t="s">
        <v>433</v>
      </c>
      <c r="B77" s="34">
        <v>2016.0</v>
      </c>
      <c r="C77" s="34" t="s">
        <v>538</v>
      </c>
      <c r="D77" s="35" t="s">
        <v>553</v>
      </c>
      <c r="E77" s="35">
        <v>71.0</v>
      </c>
      <c r="F77" s="35">
        <v>72.0</v>
      </c>
      <c r="G77" s="35">
        <v>0.0</v>
      </c>
      <c r="H77" s="35">
        <v>0.0</v>
      </c>
      <c r="I77" s="35">
        <v>143.0</v>
      </c>
      <c r="J77" s="34">
        <v>-1.0</v>
      </c>
      <c r="K77" s="36">
        <v>0.0</v>
      </c>
      <c r="L77" s="35">
        <v>58.0</v>
      </c>
      <c r="M77" s="35">
        <v>76.0</v>
      </c>
      <c r="N77" s="35">
        <v>0.0</v>
      </c>
      <c r="O77" s="35">
        <v>0.0</v>
      </c>
      <c r="P77" s="35">
        <v>18.0</v>
      </c>
      <c r="Q77" s="34">
        <v>0.0</v>
      </c>
      <c r="R77" s="37">
        <v>279.8</v>
      </c>
      <c r="S77" s="35">
        <v>0.0</v>
      </c>
      <c r="T77" s="35">
        <v>20.0</v>
      </c>
      <c r="U77" s="34">
        <v>0.0</v>
      </c>
      <c r="V77" s="35">
        <v>26.5</v>
      </c>
      <c r="W77" s="35">
        <v>53.0</v>
      </c>
      <c r="X77" s="34">
        <v>0.0</v>
      </c>
      <c r="Y77" s="35">
        <v>-1.0</v>
      </c>
      <c r="Z77" s="35">
        <f>+3</f>
        <v>3</v>
      </c>
      <c r="AA77" s="35">
        <v>-3.0</v>
      </c>
      <c r="AB77" s="35">
        <v>1.0</v>
      </c>
      <c r="AC77" s="35">
        <v>8.0</v>
      </c>
      <c r="AD77" s="35">
        <v>18.0</v>
      </c>
      <c r="AE77" s="35">
        <v>9.0</v>
      </c>
      <c r="AF77" s="35">
        <v>0.0</v>
      </c>
      <c r="AG77" s="37">
        <v>36.5</v>
      </c>
    </row>
    <row r="78">
      <c r="A78" s="34" t="s">
        <v>433</v>
      </c>
      <c r="B78" s="34">
        <v>2016.0</v>
      </c>
      <c r="C78" s="34" t="s">
        <v>322</v>
      </c>
      <c r="D78" s="35" t="s">
        <v>553</v>
      </c>
      <c r="E78" s="35">
        <v>72.0</v>
      </c>
      <c r="F78" s="35">
        <v>72.0</v>
      </c>
      <c r="G78" s="35">
        <v>0.0</v>
      </c>
      <c r="H78" s="35">
        <v>0.0</v>
      </c>
      <c r="I78" s="35">
        <v>144.0</v>
      </c>
      <c r="J78" s="34" t="s">
        <v>360</v>
      </c>
      <c r="K78" s="36">
        <v>0.0</v>
      </c>
      <c r="L78" s="35">
        <v>80.0</v>
      </c>
      <c r="M78" s="35">
        <v>88.0</v>
      </c>
      <c r="N78" s="35">
        <v>0.0</v>
      </c>
      <c r="O78" s="35">
        <v>0.0</v>
      </c>
      <c r="P78" s="35">
        <v>17.0</v>
      </c>
      <c r="Q78" s="34">
        <v>0.0</v>
      </c>
      <c r="R78" s="37">
        <v>310.0</v>
      </c>
      <c r="S78" s="35">
        <v>0.0</v>
      </c>
      <c r="T78" s="35">
        <v>24.0</v>
      </c>
      <c r="U78" s="34">
        <v>0.0</v>
      </c>
      <c r="V78" s="35">
        <v>31.5</v>
      </c>
      <c r="W78" s="35">
        <v>63.0</v>
      </c>
      <c r="X78" s="34">
        <v>0.0</v>
      </c>
      <c r="Y78" s="35">
        <f>+2</f>
        <v>2</v>
      </c>
      <c r="Z78" s="35">
        <f t="shared" ref="Z78:Z79" si="9">+6</f>
        <v>6</v>
      </c>
      <c r="AA78" s="35">
        <v>-8.0</v>
      </c>
      <c r="AB78" s="35">
        <v>1.0</v>
      </c>
      <c r="AC78" s="35">
        <v>8.0</v>
      </c>
      <c r="AD78" s="35">
        <v>19.0</v>
      </c>
      <c r="AE78" s="35">
        <v>6.0</v>
      </c>
      <c r="AF78" s="35">
        <v>2.0</v>
      </c>
      <c r="AG78" s="37">
        <v>36.5</v>
      </c>
    </row>
    <row r="79">
      <c r="A79" s="34" t="s">
        <v>433</v>
      </c>
      <c r="B79" s="34">
        <v>2016.0</v>
      </c>
      <c r="C79" s="34" t="s">
        <v>309</v>
      </c>
      <c r="D79" s="35" t="s">
        <v>553</v>
      </c>
      <c r="E79" s="35">
        <v>71.0</v>
      </c>
      <c r="F79" s="35">
        <v>73.0</v>
      </c>
      <c r="G79" s="35">
        <v>0.0</v>
      </c>
      <c r="H79" s="35">
        <v>0.0</v>
      </c>
      <c r="I79" s="35">
        <v>144.0</v>
      </c>
      <c r="J79" s="34" t="s">
        <v>360</v>
      </c>
      <c r="K79" s="36">
        <v>0.0</v>
      </c>
      <c r="L79" s="35">
        <v>58.0</v>
      </c>
      <c r="M79" s="35">
        <v>88.0</v>
      </c>
      <c r="N79" s="35">
        <v>0.0</v>
      </c>
      <c r="O79" s="35">
        <v>0.0</v>
      </c>
      <c r="P79" s="35">
        <v>20.0</v>
      </c>
      <c r="Q79" s="34">
        <v>0.0</v>
      </c>
      <c r="R79" s="37">
        <v>291.5</v>
      </c>
      <c r="S79" s="35">
        <v>0.0</v>
      </c>
      <c r="T79" s="35">
        <v>22.0</v>
      </c>
      <c r="U79" s="34">
        <v>0.0</v>
      </c>
      <c r="V79" s="35">
        <v>28.5</v>
      </c>
      <c r="W79" s="35">
        <v>57.0</v>
      </c>
      <c r="X79" s="34">
        <v>0.0</v>
      </c>
      <c r="Y79" s="35">
        <f>+1</f>
        <v>1</v>
      </c>
      <c r="Z79" s="35">
        <f t="shared" si="9"/>
        <v>6</v>
      </c>
      <c r="AA79" s="35">
        <v>-7.0</v>
      </c>
      <c r="AB79" s="35">
        <v>1.0</v>
      </c>
      <c r="AC79" s="35">
        <v>7.0</v>
      </c>
      <c r="AD79" s="35">
        <v>21.0</v>
      </c>
      <c r="AE79" s="35">
        <v>5.0</v>
      </c>
      <c r="AF79" s="35">
        <v>2.0</v>
      </c>
      <c r="AG79" s="37">
        <v>35.0</v>
      </c>
    </row>
    <row r="80">
      <c r="A80" s="34" t="s">
        <v>433</v>
      </c>
      <c r="B80" s="34">
        <v>2016.0</v>
      </c>
      <c r="C80" s="34" t="s">
        <v>133</v>
      </c>
      <c r="D80" s="35" t="s">
        <v>553</v>
      </c>
      <c r="E80" s="35">
        <v>71.0</v>
      </c>
      <c r="F80" s="35">
        <v>73.0</v>
      </c>
      <c r="G80" s="35">
        <v>0.0</v>
      </c>
      <c r="H80" s="35">
        <v>0.0</v>
      </c>
      <c r="I80" s="35">
        <v>144.0</v>
      </c>
      <c r="J80" s="34" t="s">
        <v>360</v>
      </c>
      <c r="K80" s="36">
        <v>0.0</v>
      </c>
      <c r="L80" s="35">
        <v>58.0</v>
      </c>
      <c r="M80" s="35">
        <v>88.0</v>
      </c>
      <c r="N80" s="35">
        <v>0.0</v>
      </c>
      <c r="O80" s="35">
        <v>0.0</v>
      </c>
      <c r="P80" s="35">
        <v>18.0</v>
      </c>
      <c r="Q80" s="34">
        <v>0.0</v>
      </c>
      <c r="R80" s="37">
        <v>264.3</v>
      </c>
      <c r="S80" s="35">
        <v>0.0</v>
      </c>
      <c r="T80" s="35">
        <v>23.0</v>
      </c>
      <c r="U80" s="34">
        <v>0.0</v>
      </c>
      <c r="V80" s="35">
        <v>26.5</v>
      </c>
      <c r="W80" s="35">
        <v>53.0</v>
      </c>
      <c r="X80" s="34">
        <v>0.0</v>
      </c>
      <c r="Y80" s="35" t="s">
        <v>360</v>
      </c>
      <c r="Z80" s="35" t="s">
        <v>360</v>
      </c>
      <c r="AA80" s="35" t="s">
        <v>360</v>
      </c>
      <c r="AB80" s="35">
        <v>0.0</v>
      </c>
      <c r="AC80" s="35">
        <v>11.0</v>
      </c>
      <c r="AD80" s="35">
        <v>14.0</v>
      </c>
      <c r="AE80" s="35">
        <v>11.0</v>
      </c>
      <c r="AF80" s="35">
        <v>0.0</v>
      </c>
      <c r="AG80" s="37">
        <v>34.5</v>
      </c>
    </row>
    <row r="81">
      <c r="A81" s="34" t="s">
        <v>433</v>
      </c>
      <c r="B81" s="34">
        <v>2016.0</v>
      </c>
      <c r="C81" s="34" t="s">
        <v>551</v>
      </c>
      <c r="D81" s="35" t="s">
        <v>553</v>
      </c>
      <c r="E81" s="35">
        <v>75.0</v>
      </c>
      <c r="F81" s="35">
        <v>70.0</v>
      </c>
      <c r="G81" s="35">
        <v>0.0</v>
      </c>
      <c r="H81" s="35">
        <v>0.0</v>
      </c>
      <c r="I81" s="35">
        <v>145.0</v>
      </c>
      <c r="J81" s="34">
        <f>+1</f>
        <v>1</v>
      </c>
      <c r="K81" s="36">
        <v>0.0</v>
      </c>
      <c r="L81" s="35">
        <v>107.0</v>
      </c>
      <c r="M81" s="35">
        <v>95.0</v>
      </c>
      <c r="N81" s="35">
        <v>0.0</v>
      </c>
      <c r="O81" s="35">
        <v>0.0</v>
      </c>
      <c r="P81" s="35">
        <v>17.0</v>
      </c>
      <c r="Q81" s="34">
        <v>0.0</v>
      </c>
      <c r="R81" s="37">
        <v>279.0</v>
      </c>
      <c r="S81" s="35">
        <v>0.0</v>
      </c>
      <c r="T81" s="35">
        <v>21.0</v>
      </c>
      <c r="U81" s="34">
        <v>0.0</v>
      </c>
      <c r="V81" s="35">
        <v>29.0</v>
      </c>
      <c r="W81" s="35">
        <v>58.0</v>
      </c>
      <c r="X81" s="34">
        <v>0.0</v>
      </c>
      <c r="Y81" s="35" t="s">
        <v>360</v>
      </c>
      <c r="Z81" s="35">
        <f>+7</f>
        <v>7</v>
      </c>
      <c r="AA81" s="35">
        <v>-6.0</v>
      </c>
      <c r="AB81" s="35">
        <v>0.0</v>
      </c>
      <c r="AC81" s="35">
        <v>11.0</v>
      </c>
      <c r="AD81" s="35">
        <v>15.0</v>
      </c>
      <c r="AE81" s="35">
        <v>8.0</v>
      </c>
      <c r="AF81" s="35">
        <v>2.0</v>
      </c>
      <c r="AG81" s="37">
        <v>34.5</v>
      </c>
    </row>
    <row r="82">
      <c r="A82" s="34" t="s">
        <v>433</v>
      </c>
      <c r="B82" s="34">
        <v>2016.0</v>
      </c>
      <c r="C82" s="34" t="s">
        <v>555</v>
      </c>
      <c r="D82" s="35" t="s">
        <v>553</v>
      </c>
      <c r="E82" s="35">
        <v>74.0</v>
      </c>
      <c r="F82" s="35">
        <v>73.0</v>
      </c>
      <c r="G82" s="35">
        <v>0.0</v>
      </c>
      <c r="H82" s="35">
        <v>0.0</v>
      </c>
      <c r="I82" s="35">
        <v>147.0</v>
      </c>
      <c r="J82" s="34">
        <f>+3</f>
        <v>3</v>
      </c>
      <c r="K82" s="36">
        <v>0.0</v>
      </c>
      <c r="L82" s="35">
        <v>105.0</v>
      </c>
      <c r="M82" s="35">
        <v>103.0</v>
      </c>
      <c r="N82" s="35">
        <v>0.0</v>
      </c>
      <c r="O82" s="35">
        <v>0.0</v>
      </c>
      <c r="P82" s="35">
        <v>19.0</v>
      </c>
      <c r="Q82" s="34">
        <v>0.0</v>
      </c>
      <c r="R82" s="37">
        <v>289.8</v>
      </c>
      <c r="S82" s="35">
        <v>0.0</v>
      </c>
      <c r="T82" s="35">
        <v>23.0</v>
      </c>
      <c r="U82" s="34">
        <v>0.0</v>
      </c>
      <c r="V82" s="35">
        <v>30.0</v>
      </c>
      <c r="W82" s="35">
        <v>60.0</v>
      </c>
      <c r="X82" s="34">
        <v>0.0</v>
      </c>
      <c r="Y82" s="35">
        <f>+4</f>
        <v>4</v>
      </c>
      <c r="Z82" s="35">
        <f>+2</f>
        <v>2</v>
      </c>
      <c r="AA82" s="35">
        <v>-3.0</v>
      </c>
      <c r="AB82" s="35">
        <v>1.0</v>
      </c>
      <c r="AC82" s="35">
        <v>8.0</v>
      </c>
      <c r="AD82" s="35">
        <v>17.0</v>
      </c>
      <c r="AE82" s="35">
        <v>8.0</v>
      </c>
      <c r="AF82" s="35">
        <v>2.0</v>
      </c>
      <c r="AG82" s="37">
        <v>34.5</v>
      </c>
    </row>
    <row r="83">
      <c r="A83" s="34" t="s">
        <v>433</v>
      </c>
      <c r="B83" s="34">
        <v>2016.0</v>
      </c>
      <c r="C83" s="34" t="s">
        <v>241</v>
      </c>
      <c r="D83" s="35" t="s">
        <v>553</v>
      </c>
      <c r="E83" s="35">
        <v>73.0</v>
      </c>
      <c r="F83" s="35">
        <v>70.0</v>
      </c>
      <c r="G83" s="35">
        <v>0.0</v>
      </c>
      <c r="H83" s="35">
        <v>0.0</v>
      </c>
      <c r="I83" s="35">
        <v>143.0</v>
      </c>
      <c r="J83" s="34">
        <v>-1.0</v>
      </c>
      <c r="K83" s="36">
        <v>0.0</v>
      </c>
      <c r="L83" s="35">
        <v>96.0</v>
      </c>
      <c r="M83" s="35">
        <v>76.0</v>
      </c>
      <c r="N83" s="35">
        <v>0.0</v>
      </c>
      <c r="O83" s="35">
        <v>0.0</v>
      </c>
      <c r="P83" s="35">
        <v>20.0</v>
      </c>
      <c r="Q83" s="34">
        <v>0.0</v>
      </c>
      <c r="R83" s="37">
        <v>287.8</v>
      </c>
      <c r="S83" s="35">
        <v>0.0</v>
      </c>
      <c r="T83" s="35">
        <v>24.0</v>
      </c>
      <c r="U83" s="34">
        <v>0.0</v>
      </c>
      <c r="V83" s="35">
        <v>29.0</v>
      </c>
      <c r="W83" s="35">
        <v>58.0</v>
      </c>
      <c r="X83" s="34">
        <v>0.0</v>
      </c>
      <c r="Y83" s="35">
        <f t="shared" ref="Y83:Y84" si="10">+2</f>
        <v>2</v>
      </c>
      <c r="Z83" s="35" t="s">
        <v>360</v>
      </c>
      <c r="AA83" s="35">
        <v>-3.0</v>
      </c>
      <c r="AB83" s="35">
        <v>0.0</v>
      </c>
      <c r="AC83" s="35">
        <v>10.0</v>
      </c>
      <c r="AD83" s="35">
        <v>17.0</v>
      </c>
      <c r="AE83" s="35">
        <v>9.0</v>
      </c>
      <c r="AF83" s="35">
        <v>0.0</v>
      </c>
      <c r="AG83" s="37">
        <v>34.0</v>
      </c>
    </row>
    <row r="84">
      <c r="A84" s="34" t="s">
        <v>433</v>
      </c>
      <c r="B84" s="34">
        <v>2016.0</v>
      </c>
      <c r="C84" s="34" t="s">
        <v>171</v>
      </c>
      <c r="D84" s="35" t="s">
        <v>553</v>
      </c>
      <c r="E84" s="35">
        <v>72.0</v>
      </c>
      <c r="F84" s="35">
        <v>71.0</v>
      </c>
      <c r="G84" s="35">
        <v>0.0</v>
      </c>
      <c r="H84" s="35">
        <v>0.0</v>
      </c>
      <c r="I84" s="35">
        <v>143.0</v>
      </c>
      <c r="J84" s="34">
        <v>-1.0</v>
      </c>
      <c r="K84" s="36">
        <v>0.0</v>
      </c>
      <c r="L84" s="35">
        <v>80.0</v>
      </c>
      <c r="M84" s="35">
        <v>76.0</v>
      </c>
      <c r="N84" s="35">
        <v>0.0</v>
      </c>
      <c r="O84" s="35">
        <v>0.0</v>
      </c>
      <c r="P84" s="35">
        <v>20.0</v>
      </c>
      <c r="Q84" s="34">
        <v>0.0</v>
      </c>
      <c r="R84" s="37">
        <v>300.5</v>
      </c>
      <c r="S84" s="35">
        <v>0.0</v>
      </c>
      <c r="T84" s="35">
        <v>24.0</v>
      </c>
      <c r="U84" s="34">
        <v>0.0</v>
      </c>
      <c r="V84" s="35">
        <v>27.5</v>
      </c>
      <c r="W84" s="35">
        <v>55.0</v>
      </c>
      <c r="X84" s="34">
        <v>0.0</v>
      </c>
      <c r="Y84" s="35">
        <f t="shared" si="10"/>
        <v>2</v>
      </c>
      <c r="Z84" s="35">
        <f t="shared" ref="Z84:Z85" si="11">+1</f>
        <v>1</v>
      </c>
      <c r="AA84" s="35">
        <v>-4.0</v>
      </c>
      <c r="AB84" s="35">
        <v>0.0</v>
      </c>
      <c r="AC84" s="35">
        <v>9.0</v>
      </c>
      <c r="AD84" s="35">
        <v>21.0</v>
      </c>
      <c r="AE84" s="35">
        <v>4.0</v>
      </c>
      <c r="AF84" s="35">
        <v>2.0</v>
      </c>
      <c r="AG84" s="37">
        <v>33.5</v>
      </c>
    </row>
    <row r="85">
      <c r="A85" s="34" t="s">
        <v>433</v>
      </c>
      <c r="B85" s="34">
        <v>2016.0</v>
      </c>
      <c r="C85" s="34" t="s">
        <v>324</v>
      </c>
      <c r="D85" s="35" t="s">
        <v>553</v>
      </c>
      <c r="E85" s="35">
        <v>69.0</v>
      </c>
      <c r="F85" s="35">
        <v>76.0</v>
      </c>
      <c r="G85" s="35">
        <v>0.0</v>
      </c>
      <c r="H85" s="35">
        <v>0.0</v>
      </c>
      <c r="I85" s="35">
        <v>145.0</v>
      </c>
      <c r="J85" s="34">
        <f>+1</f>
        <v>1</v>
      </c>
      <c r="K85" s="36">
        <v>0.0</v>
      </c>
      <c r="L85" s="35">
        <v>29.0</v>
      </c>
      <c r="M85" s="35">
        <v>95.0</v>
      </c>
      <c r="N85" s="35">
        <v>0.0</v>
      </c>
      <c r="O85" s="35">
        <v>0.0</v>
      </c>
      <c r="P85" s="35">
        <v>14.0</v>
      </c>
      <c r="Q85" s="34">
        <v>0.0</v>
      </c>
      <c r="R85" s="37">
        <v>299.0</v>
      </c>
      <c r="S85" s="35">
        <v>0.0</v>
      </c>
      <c r="T85" s="35">
        <v>18.0</v>
      </c>
      <c r="U85" s="34">
        <v>0.0</v>
      </c>
      <c r="V85" s="35">
        <v>26.5</v>
      </c>
      <c r="W85" s="35">
        <v>53.0</v>
      </c>
      <c r="X85" s="34">
        <v>0.0</v>
      </c>
      <c r="Y85" s="35">
        <f>+3</f>
        <v>3</v>
      </c>
      <c r="Z85" s="35">
        <f t="shared" si="11"/>
        <v>1</v>
      </c>
      <c r="AA85" s="35">
        <v>-3.0</v>
      </c>
      <c r="AB85" s="35">
        <v>0.0</v>
      </c>
      <c r="AC85" s="35">
        <v>10.0</v>
      </c>
      <c r="AD85" s="35">
        <v>18.0</v>
      </c>
      <c r="AE85" s="35">
        <v>5.0</v>
      </c>
      <c r="AF85" s="35">
        <v>3.0</v>
      </c>
      <c r="AG85" s="37">
        <v>33.5</v>
      </c>
    </row>
    <row r="86">
      <c r="A86" s="34" t="s">
        <v>433</v>
      </c>
      <c r="B86" s="34">
        <v>2016.0</v>
      </c>
      <c r="C86" s="34" t="s">
        <v>515</v>
      </c>
      <c r="D86" s="35" t="s">
        <v>553</v>
      </c>
      <c r="E86" s="35">
        <v>72.0</v>
      </c>
      <c r="F86" s="35">
        <v>71.0</v>
      </c>
      <c r="G86" s="35">
        <v>0.0</v>
      </c>
      <c r="H86" s="35">
        <v>0.0</v>
      </c>
      <c r="I86" s="35">
        <v>143.0</v>
      </c>
      <c r="J86" s="34">
        <v>-1.0</v>
      </c>
      <c r="K86" s="36">
        <v>0.0</v>
      </c>
      <c r="L86" s="35">
        <v>80.0</v>
      </c>
      <c r="M86" s="35">
        <v>76.0</v>
      </c>
      <c r="N86" s="35">
        <v>0.0</v>
      </c>
      <c r="O86" s="35">
        <v>0.0</v>
      </c>
      <c r="P86" s="35">
        <v>20.0</v>
      </c>
      <c r="Q86" s="34">
        <v>0.0</v>
      </c>
      <c r="R86" s="37">
        <v>288.0</v>
      </c>
      <c r="S86" s="35">
        <v>0.0</v>
      </c>
      <c r="T86" s="35">
        <v>26.0</v>
      </c>
      <c r="U86" s="34">
        <v>0.0</v>
      </c>
      <c r="V86" s="35">
        <v>29.5</v>
      </c>
      <c r="W86" s="35">
        <v>59.0</v>
      </c>
      <c r="X86" s="34">
        <v>0.0</v>
      </c>
      <c r="Y86" s="35">
        <v>-1.0</v>
      </c>
      <c r="Z86" s="35">
        <f>+2</f>
        <v>2</v>
      </c>
      <c r="AA86" s="35">
        <v>-2.0</v>
      </c>
      <c r="AB86" s="35">
        <v>0.0</v>
      </c>
      <c r="AC86" s="35">
        <v>9.0</v>
      </c>
      <c r="AD86" s="35">
        <v>20.0</v>
      </c>
      <c r="AE86" s="35">
        <v>6.0</v>
      </c>
      <c r="AF86" s="35">
        <v>1.0</v>
      </c>
      <c r="AG86" s="37">
        <v>33.0</v>
      </c>
    </row>
    <row r="87">
      <c r="A87" s="34" t="s">
        <v>433</v>
      </c>
      <c r="B87" s="34">
        <v>2016.0</v>
      </c>
      <c r="C87" s="34" t="s">
        <v>367</v>
      </c>
      <c r="D87" s="35" t="s">
        <v>553</v>
      </c>
      <c r="E87" s="35">
        <v>68.0</v>
      </c>
      <c r="F87" s="35">
        <v>75.0</v>
      </c>
      <c r="G87" s="35">
        <v>0.0</v>
      </c>
      <c r="H87" s="35">
        <v>0.0</v>
      </c>
      <c r="I87" s="35">
        <v>143.0</v>
      </c>
      <c r="J87" s="34">
        <v>-1.0</v>
      </c>
      <c r="K87" s="36">
        <v>0.0</v>
      </c>
      <c r="L87" s="35">
        <v>13.0</v>
      </c>
      <c r="M87" s="35">
        <v>76.0</v>
      </c>
      <c r="N87" s="35">
        <v>0.0</v>
      </c>
      <c r="O87" s="35">
        <v>0.0</v>
      </c>
      <c r="P87" s="35">
        <v>16.0</v>
      </c>
      <c r="Q87" s="34">
        <v>0.0</v>
      </c>
      <c r="R87" s="37">
        <v>320.5</v>
      </c>
      <c r="S87" s="35">
        <v>0.0</v>
      </c>
      <c r="T87" s="35">
        <v>23.0</v>
      </c>
      <c r="U87" s="34">
        <v>0.0</v>
      </c>
      <c r="V87" s="35">
        <v>28.5</v>
      </c>
      <c r="W87" s="35">
        <v>57.0</v>
      </c>
      <c r="X87" s="34">
        <v>0.0</v>
      </c>
      <c r="Y87" s="35" t="s">
        <v>360</v>
      </c>
      <c r="Z87" s="35" t="s">
        <v>360</v>
      </c>
      <c r="AA87" s="35">
        <v>-1.0</v>
      </c>
      <c r="AB87" s="35">
        <v>0.0</v>
      </c>
      <c r="AC87" s="35">
        <v>9.0</v>
      </c>
      <c r="AD87" s="35">
        <v>20.0</v>
      </c>
      <c r="AE87" s="35">
        <v>6.0</v>
      </c>
      <c r="AF87" s="35">
        <v>1.0</v>
      </c>
      <c r="AG87" s="37">
        <v>33.0</v>
      </c>
    </row>
    <row r="88">
      <c r="A88" s="34" t="s">
        <v>433</v>
      </c>
      <c r="B88" s="34">
        <v>2016.0</v>
      </c>
      <c r="C88" s="34" t="s">
        <v>504</v>
      </c>
      <c r="D88" s="35" t="s">
        <v>553</v>
      </c>
      <c r="E88" s="35">
        <v>72.0</v>
      </c>
      <c r="F88" s="35">
        <v>72.0</v>
      </c>
      <c r="G88" s="35">
        <v>0.0</v>
      </c>
      <c r="H88" s="35">
        <v>0.0</v>
      </c>
      <c r="I88" s="35">
        <v>144.0</v>
      </c>
      <c r="J88" s="34" t="s">
        <v>360</v>
      </c>
      <c r="K88" s="36">
        <v>0.0</v>
      </c>
      <c r="L88" s="35">
        <v>80.0</v>
      </c>
      <c r="M88" s="35">
        <v>88.0</v>
      </c>
      <c r="N88" s="35">
        <v>0.0</v>
      </c>
      <c r="O88" s="35">
        <v>0.0</v>
      </c>
      <c r="P88" s="35">
        <v>18.0</v>
      </c>
      <c r="Q88" s="34">
        <v>0.0</v>
      </c>
      <c r="R88" s="37">
        <v>293.5</v>
      </c>
      <c r="S88" s="35">
        <v>0.0</v>
      </c>
      <c r="T88" s="35">
        <v>17.0</v>
      </c>
      <c r="U88" s="34">
        <v>0.0</v>
      </c>
      <c r="V88" s="35">
        <v>25.5</v>
      </c>
      <c r="W88" s="35">
        <v>51.0</v>
      </c>
      <c r="X88" s="34">
        <v>0.0</v>
      </c>
      <c r="Y88" s="35">
        <f>+4</f>
        <v>4</v>
      </c>
      <c r="Z88" s="35">
        <f>+1</f>
        <v>1</v>
      </c>
      <c r="AA88" s="35">
        <v>-5.0</v>
      </c>
      <c r="AB88" s="35">
        <v>0.0</v>
      </c>
      <c r="AC88" s="35">
        <v>10.0</v>
      </c>
      <c r="AD88" s="35">
        <v>16.0</v>
      </c>
      <c r="AE88" s="35">
        <v>10.0</v>
      </c>
      <c r="AF88" s="35">
        <v>0.0</v>
      </c>
      <c r="AG88" s="37">
        <v>33.0</v>
      </c>
    </row>
    <row r="89">
      <c r="A89" s="34" t="s">
        <v>433</v>
      </c>
      <c r="B89" s="34">
        <v>2016.0</v>
      </c>
      <c r="C89" s="34" t="s">
        <v>234</v>
      </c>
      <c r="D89" s="35" t="s">
        <v>553</v>
      </c>
      <c r="E89" s="35">
        <v>71.0</v>
      </c>
      <c r="F89" s="35">
        <v>73.0</v>
      </c>
      <c r="G89" s="35">
        <v>0.0</v>
      </c>
      <c r="H89" s="35">
        <v>0.0</v>
      </c>
      <c r="I89" s="35">
        <v>144.0</v>
      </c>
      <c r="J89" s="34" t="s">
        <v>360</v>
      </c>
      <c r="K89" s="36">
        <v>0.0</v>
      </c>
      <c r="L89" s="35">
        <v>58.0</v>
      </c>
      <c r="M89" s="35">
        <v>88.0</v>
      </c>
      <c r="N89" s="35">
        <v>0.0</v>
      </c>
      <c r="O89" s="35">
        <v>0.0</v>
      </c>
      <c r="P89" s="35">
        <v>19.0</v>
      </c>
      <c r="Q89" s="34">
        <v>0.0</v>
      </c>
      <c r="R89" s="37">
        <v>286.5</v>
      </c>
      <c r="S89" s="35">
        <v>0.0</v>
      </c>
      <c r="T89" s="35">
        <v>23.0</v>
      </c>
      <c r="U89" s="34">
        <v>0.0</v>
      </c>
      <c r="V89" s="35">
        <v>28.5</v>
      </c>
      <c r="W89" s="35">
        <v>57.0</v>
      </c>
      <c r="X89" s="34">
        <v>0.0</v>
      </c>
      <c r="Y89" s="35">
        <v>-1.0</v>
      </c>
      <c r="Z89" s="35">
        <f>+6</f>
        <v>6</v>
      </c>
      <c r="AA89" s="35">
        <v>-5.0</v>
      </c>
      <c r="AB89" s="35">
        <v>0.0</v>
      </c>
      <c r="AC89" s="35">
        <v>9.0</v>
      </c>
      <c r="AD89" s="35">
        <v>19.0</v>
      </c>
      <c r="AE89" s="35">
        <v>7.0</v>
      </c>
      <c r="AF89" s="35">
        <v>1.0</v>
      </c>
      <c r="AG89" s="37">
        <v>32.0</v>
      </c>
    </row>
    <row r="90">
      <c r="A90" s="34" t="s">
        <v>433</v>
      </c>
      <c r="B90" s="34">
        <v>2016.0</v>
      </c>
      <c r="C90" s="34" t="s">
        <v>257</v>
      </c>
      <c r="D90" s="35" t="s">
        <v>553</v>
      </c>
      <c r="E90" s="35">
        <v>70.0</v>
      </c>
      <c r="F90" s="35">
        <v>73.0</v>
      </c>
      <c r="G90" s="35">
        <v>0.0</v>
      </c>
      <c r="H90" s="35">
        <v>0.0</v>
      </c>
      <c r="I90" s="35">
        <v>143.0</v>
      </c>
      <c r="J90" s="34">
        <v>-1.0</v>
      </c>
      <c r="K90" s="36">
        <v>0.0</v>
      </c>
      <c r="L90" s="35">
        <v>44.0</v>
      </c>
      <c r="M90" s="35">
        <v>76.0</v>
      </c>
      <c r="N90" s="35">
        <v>0.0</v>
      </c>
      <c r="O90" s="35">
        <v>0.0</v>
      </c>
      <c r="P90" s="35">
        <v>16.0</v>
      </c>
      <c r="Q90" s="34">
        <v>0.0</v>
      </c>
      <c r="R90" s="37">
        <v>289.3</v>
      </c>
      <c r="S90" s="35">
        <v>0.0</v>
      </c>
      <c r="T90" s="35">
        <v>29.0</v>
      </c>
      <c r="U90" s="34">
        <v>0.0</v>
      </c>
      <c r="V90" s="35">
        <v>31.5</v>
      </c>
      <c r="W90" s="35">
        <v>63.0</v>
      </c>
      <c r="X90" s="34">
        <v>0.0</v>
      </c>
      <c r="Y90" s="35">
        <f>+3</f>
        <v>3</v>
      </c>
      <c r="Z90" s="35" t="s">
        <v>360</v>
      </c>
      <c r="AA90" s="35">
        <v>-4.0</v>
      </c>
      <c r="AB90" s="35">
        <v>0.0</v>
      </c>
      <c r="AC90" s="35">
        <v>7.0</v>
      </c>
      <c r="AD90" s="35">
        <v>23.0</v>
      </c>
      <c r="AE90" s="35">
        <v>6.0</v>
      </c>
      <c r="AF90" s="35">
        <v>0.0</v>
      </c>
      <c r="AG90" s="37">
        <v>29.5</v>
      </c>
    </row>
    <row r="91">
      <c r="A91" s="34" t="s">
        <v>433</v>
      </c>
      <c r="B91" s="34">
        <v>2016.0</v>
      </c>
      <c r="C91" s="36" t="s">
        <v>557</v>
      </c>
      <c r="D91" s="35" t="s">
        <v>553</v>
      </c>
      <c r="E91" s="35">
        <v>70.0</v>
      </c>
      <c r="F91" s="35">
        <v>73.0</v>
      </c>
      <c r="G91" s="35">
        <v>0.0</v>
      </c>
      <c r="H91" s="35">
        <v>0.0</v>
      </c>
      <c r="I91" s="35">
        <v>143.0</v>
      </c>
      <c r="J91" s="36">
        <v>-1.0</v>
      </c>
      <c r="K91" s="36">
        <v>0.0</v>
      </c>
      <c r="L91" s="35">
        <v>44.0</v>
      </c>
      <c r="M91" s="35">
        <v>76.0</v>
      </c>
      <c r="N91" s="35">
        <v>0.0</v>
      </c>
      <c r="O91" s="35">
        <v>0.0</v>
      </c>
      <c r="P91" s="35">
        <v>16.0</v>
      </c>
      <c r="Q91" s="34">
        <v>0.0</v>
      </c>
      <c r="R91" s="37">
        <v>286.5</v>
      </c>
      <c r="S91" s="35">
        <v>0.0</v>
      </c>
      <c r="T91" s="35">
        <v>21.0</v>
      </c>
      <c r="U91" s="34">
        <v>0.0</v>
      </c>
      <c r="V91" s="35">
        <v>27.5</v>
      </c>
      <c r="W91" s="35">
        <v>55.0</v>
      </c>
      <c r="X91" s="34">
        <v>0.0</v>
      </c>
      <c r="Y91" s="35">
        <v>-2.0</v>
      </c>
      <c r="Z91" s="35">
        <f>+2</f>
        <v>2</v>
      </c>
      <c r="AA91" s="35">
        <v>-1.0</v>
      </c>
      <c r="AB91" s="35">
        <v>0.0</v>
      </c>
      <c r="AC91" s="35">
        <v>7.0</v>
      </c>
      <c r="AD91" s="35">
        <v>23.0</v>
      </c>
      <c r="AE91" s="35">
        <v>6.0</v>
      </c>
      <c r="AF91" s="35">
        <v>0.0</v>
      </c>
      <c r="AG91" s="37">
        <v>29.5</v>
      </c>
    </row>
    <row r="92">
      <c r="A92" s="34" t="s">
        <v>433</v>
      </c>
      <c r="B92" s="34">
        <v>2016.0</v>
      </c>
      <c r="C92" s="34" t="s">
        <v>562</v>
      </c>
      <c r="D92" s="35" t="s">
        <v>553</v>
      </c>
      <c r="E92" s="35">
        <v>72.0</v>
      </c>
      <c r="F92" s="35">
        <v>71.0</v>
      </c>
      <c r="G92" s="35">
        <v>0.0</v>
      </c>
      <c r="H92" s="35">
        <v>0.0</v>
      </c>
      <c r="I92" s="35">
        <v>143.0</v>
      </c>
      <c r="J92" s="34">
        <v>-1.0</v>
      </c>
      <c r="K92" s="36">
        <v>0.0</v>
      </c>
      <c r="L92" s="35">
        <v>80.0</v>
      </c>
      <c r="M92" s="35">
        <v>76.0</v>
      </c>
      <c r="N92" s="35">
        <v>0.0</v>
      </c>
      <c r="O92" s="35">
        <v>0.0</v>
      </c>
      <c r="P92" s="35">
        <v>21.0</v>
      </c>
      <c r="Q92" s="34">
        <v>0.0</v>
      </c>
      <c r="R92" s="37">
        <v>276.8</v>
      </c>
      <c r="S92" s="35">
        <v>0.0</v>
      </c>
      <c r="T92" s="35">
        <v>22.0</v>
      </c>
      <c r="U92" s="34">
        <v>0.0</v>
      </c>
      <c r="V92" s="35">
        <v>28.0</v>
      </c>
      <c r="W92" s="35">
        <v>56.0</v>
      </c>
      <c r="X92" s="34">
        <v>0.0</v>
      </c>
      <c r="Y92" s="35">
        <f t="shared" ref="Y92:Z92" si="12">+1</f>
        <v>1</v>
      </c>
      <c r="Z92" s="35">
        <f t="shared" si="12"/>
        <v>1</v>
      </c>
      <c r="AA92" s="35">
        <v>-3.0</v>
      </c>
      <c r="AB92" s="35">
        <v>0.0</v>
      </c>
      <c r="AC92" s="35">
        <v>7.0</v>
      </c>
      <c r="AD92" s="35">
        <v>23.0</v>
      </c>
      <c r="AE92" s="35">
        <v>6.0</v>
      </c>
      <c r="AF92" s="35">
        <v>0.0</v>
      </c>
      <c r="AG92" s="37">
        <v>29.5</v>
      </c>
    </row>
    <row r="93">
      <c r="A93" s="34" t="s">
        <v>433</v>
      </c>
      <c r="B93" s="34">
        <v>2016.0</v>
      </c>
      <c r="C93" s="34" t="s">
        <v>563</v>
      </c>
      <c r="D93" s="35" t="s">
        <v>553</v>
      </c>
      <c r="E93" s="35">
        <v>73.0</v>
      </c>
      <c r="F93" s="35">
        <v>72.0</v>
      </c>
      <c r="G93" s="35">
        <v>0.0</v>
      </c>
      <c r="H93" s="35">
        <v>0.0</v>
      </c>
      <c r="I93" s="35">
        <v>145.0</v>
      </c>
      <c r="J93" s="34">
        <f>+1</f>
        <v>1</v>
      </c>
      <c r="K93" s="36">
        <v>0.0</v>
      </c>
      <c r="L93" s="35">
        <v>96.0</v>
      </c>
      <c r="M93" s="35">
        <v>95.0</v>
      </c>
      <c r="N93" s="35">
        <v>0.0</v>
      </c>
      <c r="O93" s="35">
        <v>0.0</v>
      </c>
      <c r="P93" s="35">
        <v>20.0</v>
      </c>
      <c r="Q93" s="34">
        <v>0.0</v>
      </c>
      <c r="R93" s="37">
        <v>278.3</v>
      </c>
      <c r="S93" s="35">
        <v>0.0</v>
      </c>
      <c r="T93" s="35">
        <v>22.0</v>
      </c>
      <c r="U93" s="34">
        <v>0.0</v>
      </c>
      <c r="V93" s="35">
        <v>28.0</v>
      </c>
      <c r="W93" s="35">
        <v>56.0</v>
      </c>
      <c r="X93" s="34">
        <v>0.0</v>
      </c>
      <c r="Y93" s="35">
        <f>+4</f>
        <v>4</v>
      </c>
      <c r="Z93" s="35">
        <v>-2.0</v>
      </c>
      <c r="AA93" s="35">
        <v>-1.0</v>
      </c>
      <c r="AB93" s="35">
        <v>0.0</v>
      </c>
      <c r="AC93" s="35">
        <v>8.0</v>
      </c>
      <c r="AD93" s="35">
        <v>20.0</v>
      </c>
      <c r="AE93" s="35">
        <v>7.0</v>
      </c>
      <c r="AF93" s="35">
        <v>1.0</v>
      </c>
      <c r="AG93" s="37">
        <v>29.5</v>
      </c>
    </row>
    <row r="94">
      <c r="A94" s="34" t="s">
        <v>433</v>
      </c>
      <c r="B94" s="34">
        <v>2016.0</v>
      </c>
      <c r="C94" s="34" t="s">
        <v>565</v>
      </c>
      <c r="D94" s="35" t="s">
        <v>553</v>
      </c>
      <c r="E94" s="35">
        <v>71.0</v>
      </c>
      <c r="F94" s="35">
        <v>75.0</v>
      </c>
      <c r="G94" s="35">
        <v>0.0</v>
      </c>
      <c r="H94" s="35">
        <v>0.0</v>
      </c>
      <c r="I94" s="35">
        <v>146.0</v>
      </c>
      <c r="J94" s="34">
        <f>+2</f>
        <v>2</v>
      </c>
      <c r="K94" s="36">
        <v>0.0</v>
      </c>
      <c r="L94" s="35">
        <v>58.0</v>
      </c>
      <c r="M94" s="35">
        <v>100.0</v>
      </c>
      <c r="N94" s="35">
        <v>0.0</v>
      </c>
      <c r="O94" s="35">
        <v>0.0</v>
      </c>
      <c r="P94" s="35">
        <v>17.0</v>
      </c>
      <c r="Q94" s="34">
        <v>0.0</v>
      </c>
      <c r="R94" s="37">
        <v>287.5</v>
      </c>
      <c r="S94" s="35">
        <v>0.0</v>
      </c>
      <c r="T94" s="35">
        <v>23.0</v>
      </c>
      <c r="U94" s="34">
        <v>0.0</v>
      </c>
      <c r="V94" s="35">
        <v>30.5</v>
      </c>
      <c r="W94" s="35">
        <v>61.0</v>
      </c>
      <c r="X94" s="34">
        <v>0.0</v>
      </c>
      <c r="Y94" s="35">
        <f>+1</f>
        <v>1</v>
      </c>
      <c r="Z94" s="35">
        <f>+2</f>
        <v>2</v>
      </c>
      <c r="AA94" s="35">
        <v>-1.0</v>
      </c>
      <c r="AB94" s="35">
        <v>0.0</v>
      </c>
      <c r="AC94" s="35">
        <v>8.0</v>
      </c>
      <c r="AD94" s="35">
        <v>20.0</v>
      </c>
      <c r="AE94" s="35">
        <v>7.0</v>
      </c>
      <c r="AF94" s="35">
        <v>1.0</v>
      </c>
      <c r="AG94" s="37">
        <v>29.5</v>
      </c>
    </row>
    <row r="95">
      <c r="A95" s="34" t="s">
        <v>433</v>
      </c>
      <c r="B95" s="34">
        <v>2016.0</v>
      </c>
      <c r="C95" s="34" t="s">
        <v>531</v>
      </c>
      <c r="D95" s="35" t="s">
        <v>553</v>
      </c>
      <c r="E95" s="35">
        <v>76.0</v>
      </c>
      <c r="F95" s="35">
        <v>68.0</v>
      </c>
      <c r="G95" s="35">
        <v>0.0</v>
      </c>
      <c r="H95" s="35">
        <v>0.0</v>
      </c>
      <c r="I95" s="35">
        <v>144.0</v>
      </c>
      <c r="J95" s="34" t="s">
        <v>360</v>
      </c>
      <c r="K95" s="36">
        <v>0.0</v>
      </c>
      <c r="L95" s="35">
        <v>112.0</v>
      </c>
      <c r="M95" s="35">
        <v>88.0</v>
      </c>
      <c r="N95" s="35">
        <v>0.0</v>
      </c>
      <c r="O95" s="35">
        <v>0.0</v>
      </c>
      <c r="P95" s="35">
        <v>16.0</v>
      </c>
      <c r="Q95" s="34">
        <v>0.0</v>
      </c>
      <c r="R95" s="37">
        <v>292.8</v>
      </c>
      <c r="S95" s="35">
        <v>0.0</v>
      </c>
      <c r="T95" s="35">
        <v>23.0</v>
      </c>
      <c r="U95" s="34">
        <v>0.0</v>
      </c>
      <c r="V95" s="35">
        <v>29.0</v>
      </c>
      <c r="W95" s="35">
        <v>58.0</v>
      </c>
      <c r="X95" s="34">
        <v>0.0</v>
      </c>
      <c r="Y95" s="35">
        <f>+2</f>
        <v>2</v>
      </c>
      <c r="Z95" s="35">
        <f>+1</f>
        <v>1</v>
      </c>
      <c r="AA95" s="35">
        <v>-3.0</v>
      </c>
      <c r="AB95" s="35">
        <v>0.0</v>
      </c>
      <c r="AC95" s="35">
        <v>7.0</v>
      </c>
      <c r="AD95" s="35">
        <v>23.0</v>
      </c>
      <c r="AE95" s="35">
        <v>5.0</v>
      </c>
      <c r="AF95" s="35">
        <v>1.0</v>
      </c>
      <c r="AG95" s="37">
        <v>29.0</v>
      </c>
    </row>
    <row r="96">
      <c r="A96" s="34" t="s">
        <v>433</v>
      </c>
      <c r="B96" s="34">
        <v>2016.0</v>
      </c>
      <c r="C96" s="34" t="s">
        <v>520</v>
      </c>
      <c r="D96" s="35" t="s">
        <v>553</v>
      </c>
      <c r="E96" s="35">
        <v>72.0</v>
      </c>
      <c r="F96" s="35">
        <v>75.0</v>
      </c>
      <c r="G96" s="35">
        <v>0.0</v>
      </c>
      <c r="H96" s="35">
        <v>0.0</v>
      </c>
      <c r="I96" s="35">
        <v>147.0</v>
      </c>
      <c r="J96" s="34">
        <f>+3</f>
        <v>3</v>
      </c>
      <c r="K96" s="36">
        <v>0.0</v>
      </c>
      <c r="L96" s="35">
        <v>80.0</v>
      </c>
      <c r="M96" s="35">
        <v>103.0</v>
      </c>
      <c r="N96" s="35">
        <v>0.0</v>
      </c>
      <c r="O96" s="35">
        <v>0.0</v>
      </c>
      <c r="P96" s="35">
        <v>17.0</v>
      </c>
      <c r="Q96" s="34">
        <v>0.0</v>
      </c>
      <c r="R96" s="37">
        <v>274.3</v>
      </c>
      <c r="S96" s="35">
        <v>0.0</v>
      </c>
      <c r="T96" s="35">
        <v>20.0</v>
      </c>
      <c r="U96" s="34">
        <v>0.0</v>
      </c>
      <c r="V96" s="35">
        <v>27.0</v>
      </c>
      <c r="W96" s="35">
        <v>54.0</v>
      </c>
      <c r="X96" s="34">
        <v>0.0</v>
      </c>
      <c r="Y96" s="35">
        <f>+4</f>
        <v>4</v>
      </c>
      <c r="Z96" s="35">
        <f>+2</f>
        <v>2</v>
      </c>
      <c r="AA96" s="35">
        <v>-3.0</v>
      </c>
      <c r="AB96" s="35">
        <v>0.0</v>
      </c>
      <c r="AC96" s="35">
        <v>9.0</v>
      </c>
      <c r="AD96" s="35">
        <v>16.0</v>
      </c>
      <c r="AE96" s="35">
        <v>10.0</v>
      </c>
      <c r="AF96" s="35">
        <v>1.0</v>
      </c>
      <c r="AG96" s="37">
        <v>29.0</v>
      </c>
    </row>
    <row r="97">
      <c r="A97" s="34" t="s">
        <v>433</v>
      </c>
      <c r="B97" s="34">
        <v>2016.0</v>
      </c>
      <c r="C97" s="34" t="s">
        <v>312</v>
      </c>
      <c r="D97" s="35" t="s">
        <v>553</v>
      </c>
      <c r="E97" s="35">
        <v>71.0</v>
      </c>
      <c r="F97" s="35">
        <v>72.0</v>
      </c>
      <c r="G97" s="35">
        <v>0.0</v>
      </c>
      <c r="H97" s="35">
        <v>0.0</v>
      </c>
      <c r="I97" s="35">
        <v>143.0</v>
      </c>
      <c r="J97" s="34">
        <v>-1.0</v>
      </c>
      <c r="K97" s="36">
        <v>0.0</v>
      </c>
      <c r="L97" s="35">
        <v>58.0</v>
      </c>
      <c r="M97" s="35">
        <v>76.0</v>
      </c>
      <c r="N97" s="35">
        <v>0.0</v>
      </c>
      <c r="O97" s="35">
        <v>0.0</v>
      </c>
      <c r="P97" s="35">
        <v>23.0</v>
      </c>
      <c r="Q97" s="34">
        <v>0.0</v>
      </c>
      <c r="R97" s="37">
        <v>286.5</v>
      </c>
      <c r="S97" s="35">
        <v>0.0</v>
      </c>
      <c r="T97" s="35">
        <v>28.0</v>
      </c>
      <c r="U97" s="34">
        <v>0.0</v>
      </c>
      <c r="V97" s="35">
        <v>32.5</v>
      </c>
      <c r="W97" s="35">
        <v>65.0</v>
      </c>
      <c r="X97" s="34">
        <v>0.0</v>
      </c>
      <c r="Y97" s="35">
        <f>+3</f>
        <v>3</v>
      </c>
      <c r="Z97" s="35" t="s">
        <v>360</v>
      </c>
      <c r="AA97" s="35">
        <v>-4.0</v>
      </c>
      <c r="AB97" s="35">
        <v>0.0</v>
      </c>
      <c r="AC97" s="35">
        <v>6.0</v>
      </c>
      <c r="AD97" s="35">
        <v>26.0</v>
      </c>
      <c r="AE97" s="35">
        <v>3.0</v>
      </c>
      <c r="AF97" s="35">
        <v>1.0</v>
      </c>
      <c r="AG97" s="37">
        <v>28.5</v>
      </c>
    </row>
    <row r="98">
      <c r="A98" s="34" t="s">
        <v>433</v>
      </c>
      <c r="B98" s="34">
        <v>2016.0</v>
      </c>
      <c r="C98" s="34" t="s">
        <v>567</v>
      </c>
      <c r="D98" s="35" t="s">
        <v>553</v>
      </c>
      <c r="E98" s="35">
        <v>75.0</v>
      </c>
      <c r="F98" s="35">
        <v>75.0</v>
      </c>
      <c r="G98" s="35">
        <v>0.0</v>
      </c>
      <c r="H98" s="35">
        <v>0.0</v>
      </c>
      <c r="I98" s="35">
        <v>150.0</v>
      </c>
      <c r="J98" s="34">
        <f>+6</f>
        <v>6</v>
      </c>
      <c r="K98" s="36">
        <v>0.0</v>
      </c>
      <c r="L98" s="35">
        <v>107.0</v>
      </c>
      <c r="M98" s="35">
        <v>111.0</v>
      </c>
      <c r="N98" s="35">
        <v>0.0</v>
      </c>
      <c r="O98" s="35">
        <v>0.0</v>
      </c>
      <c r="P98" s="35">
        <v>22.0</v>
      </c>
      <c r="Q98" s="34">
        <v>0.0</v>
      </c>
      <c r="R98" s="37">
        <v>274.8</v>
      </c>
      <c r="S98" s="35">
        <v>0.0</v>
      </c>
      <c r="T98" s="35">
        <v>20.0</v>
      </c>
      <c r="U98" s="34">
        <v>0.0</v>
      </c>
      <c r="V98" s="35">
        <v>27.5</v>
      </c>
      <c r="W98" s="35">
        <v>55.0</v>
      </c>
      <c r="X98" s="34">
        <v>0.0</v>
      </c>
      <c r="Y98" s="35">
        <f>+5</f>
        <v>5</v>
      </c>
      <c r="Z98" s="35">
        <v>-2.0</v>
      </c>
      <c r="AA98" s="35">
        <f>+3</f>
        <v>3</v>
      </c>
      <c r="AB98" s="35">
        <v>1.0</v>
      </c>
      <c r="AC98" s="35">
        <v>6.0</v>
      </c>
      <c r="AD98" s="35">
        <v>18.0</v>
      </c>
      <c r="AE98" s="35">
        <v>9.0</v>
      </c>
      <c r="AF98" s="35">
        <v>2.0</v>
      </c>
      <c r="AG98" s="37">
        <v>28.5</v>
      </c>
    </row>
    <row r="99">
      <c r="A99" s="34" t="s">
        <v>433</v>
      </c>
      <c r="B99" s="34">
        <v>2016.0</v>
      </c>
      <c r="C99" s="34" t="s">
        <v>214</v>
      </c>
      <c r="D99" s="35" t="s">
        <v>553</v>
      </c>
      <c r="E99" s="35">
        <v>73.0</v>
      </c>
      <c r="F99" s="35">
        <v>70.0</v>
      </c>
      <c r="G99" s="35">
        <v>0.0</v>
      </c>
      <c r="H99" s="35">
        <v>0.0</v>
      </c>
      <c r="I99" s="35">
        <v>143.0</v>
      </c>
      <c r="J99" s="34">
        <v>-1.0</v>
      </c>
      <c r="K99" s="36">
        <v>0.0</v>
      </c>
      <c r="L99" s="35">
        <v>96.0</v>
      </c>
      <c r="M99" s="35">
        <v>76.0</v>
      </c>
      <c r="N99" s="35">
        <v>0.0</v>
      </c>
      <c r="O99" s="35">
        <v>0.0</v>
      </c>
      <c r="P99" s="35">
        <v>22.0</v>
      </c>
      <c r="Q99" s="34">
        <v>0.0</v>
      </c>
      <c r="R99" s="37">
        <v>286.8</v>
      </c>
      <c r="S99" s="35">
        <v>0.0</v>
      </c>
      <c r="T99" s="35">
        <v>20.0</v>
      </c>
      <c r="U99" s="34">
        <v>0.0</v>
      </c>
      <c r="V99" s="35">
        <v>28.0</v>
      </c>
      <c r="W99" s="35">
        <v>56.0</v>
      </c>
      <c r="X99" s="34">
        <v>0.0</v>
      </c>
      <c r="Y99" s="35">
        <v>-2.0</v>
      </c>
      <c r="Z99" s="35">
        <f>+1</f>
        <v>1</v>
      </c>
      <c r="AA99" s="35" t="s">
        <v>360</v>
      </c>
      <c r="AB99" s="35">
        <v>0.0</v>
      </c>
      <c r="AC99" s="35">
        <v>6.0</v>
      </c>
      <c r="AD99" s="35">
        <v>25.0</v>
      </c>
      <c r="AE99" s="35">
        <v>5.0</v>
      </c>
      <c r="AF99" s="35">
        <v>0.0</v>
      </c>
      <c r="AG99" s="37">
        <v>28.0</v>
      </c>
    </row>
    <row r="100">
      <c r="A100" s="34" t="s">
        <v>433</v>
      </c>
      <c r="B100" s="34">
        <v>2016.0</v>
      </c>
      <c r="C100" s="34" t="s">
        <v>571</v>
      </c>
      <c r="D100" s="35" t="s">
        <v>553</v>
      </c>
      <c r="E100" s="35">
        <v>71.0</v>
      </c>
      <c r="F100" s="35">
        <v>72.0</v>
      </c>
      <c r="G100" s="35">
        <v>0.0</v>
      </c>
      <c r="H100" s="35">
        <v>0.0</v>
      </c>
      <c r="I100" s="35">
        <v>143.0</v>
      </c>
      <c r="J100" s="34">
        <v>-1.0</v>
      </c>
      <c r="K100" s="36">
        <v>0.0</v>
      </c>
      <c r="L100" s="35">
        <v>58.0</v>
      </c>
      <c r="M100" s="35">
        <v>76.0</v>
      </c>
      <c r="N100" s="35">
        <v>0.0</v>
      </c>
      <c r="O100" s="35">
        <v>0.0</v>
      </c>
      <c r="P100" s="35">
        <v>17.0</v>
      </c>
      <c r="Q100" s="34">
        <v>0.0</v>
      </c>
      <c r="R100" s="37">
        <v>289.5</v>
      </c>
      <c r="S100" s="35">
        <v>0.0</v>
      </c>
      <c r="T100" s="35">
        <v>25.0</v>
      </c>
      <c r="U100" s="34">
        <v>0.0</v>
      </c>
      <c r="V100" s="35">
        <v>30.0</v>
      </c>
      <c r="W100" s="35">
        <v>60.0</v>
      </c>
      <c r="X100" s="34">
        <v>0.0</v>
      </c>
      <c r="Y100" s="35">
        <f t="shared" ref="Y100:Z100" si="13">+1</f>
        <v>1</v>
      </c>
      <c r="Z100" s="35">
        <f t="shared" si="13"/>
        <v>1</v>
      </c>
      <c r="AA100" s="35">
        <v>-3.0</v>
      </c>
      <c r="AB100" s="35">
        <v>0.0</v>
      </c>
      <c r="AC100" s="35">
        <v>6.0</v>
      </c>
      <c r="AD100" s="35">
        <v>25.0</v>
      </c>
      <c r="AE100" s="35">
        <v>5.0</v>
      </c>
      <c r="AF100" s="35">
        <v>0.0</v>
      </c>
      <c r="AG100" s="37">
        <v>28.0</v>
      </c>
    </row>
    <row r="101">
      <c r="A101" s="34" t="s">
        <v>433</v>
      </c>
      <c r="B101" s="34">
        <v>2016.0</v>
      </c>
      <c r="C101" s="34" t="s">
        <v>526</v>
      </c>
      <c r="D101" s="35" t="s">
        <v>553</v>
      </c>
      <c r="E101" s="35">
        <v>71.0</v>
      </c>
      <c r="F101" s="35">
        <v>74.0</v>
      </c>
      <c r="G101" s="35">
        <v>0.0</v>
      </c>
      <c r="H101" s="35">
        <v>0.0</v>
      </c>
      <c r="I101" s="35">
        <v>145.0</v>
      </c>
      <c r="J101" s="34">
        <f>+1</f>
        <v>1</v>
      </c>
      <c r="K101" s="36">
        <v>0.0</v>
      </c>
      <c r="L101" s="35">
        <v>58.0</v>
      </c>
      <c r="M101" s="35">
        <v>95.0</v>
      </c>
      <c r="N101" s="35">
        <v>0.0</v>
      </c>
      <c r="O101" s="35">
        <v>0.0</v>
      </c>
      <c r="P101" s="35">
        <v>21.0</v>
      </c>
      <c r="Q101" s="34">
        <v>0.0</v>
      </c>
      <c r="R101" s="37">
        <v>281.3</v>
      </c>
      <c r="S101" s="35">
        <v>0.0</v>
      </c>
      <c r="T101" s="35">
        <v>20.0</v>
      </c>
      <c r="U101" s="34">
        <v>0.0</v>
      </c>
      <c r="V101" s="35">
        <v>28.5</v>
      </c>
      <c r="W101" s="35">
        <v>57.0</v>
      </c>
      <c r="X101" s="34">
        <v>0.0</v>
      </c>
      <c r="Y101" s="35">
        <f>+1</f>
        <v>1</v>
      </c>
      <c r="Z101" s="35">
        <f>+4</f>
        <v>4</v>
      </c>
      <c r="AA101" s="35">
        <v>-4.0</v>
      </c>
      <c r="AB101" s="35">
        <v>0.0</v>
      </c>
      <c r="AC101" s="35">
        <v>7.0</v>
      </c>
      <c r="AD101" s="35">
        <v>22.0</v>
      </c>
      <c r="AE101" s="35">
        <v>6.0</v>
      </c>
      <c r="AF101" s="35">
        <v>1.0</v>
      </c>
      <c r="AG101" s="37">
        <v>28.0</v>
      </c>
    </row>
    <row r="102">
      <c r="A102" s="34" t="s">
        <v>433</v>
      </c>
      <c r="B102" s="34">
        <v>2016.0</v>
      </c>
      <c r="C102" s="34" t="s">
        <v>572</v>
      </c>
      <c r="D102" s="35" t="s">
        <v>553</v>
      </c>
      <c r="E102" s="35">
        <v>70.0</v>
      </c>
      <c r="F102" s="35">
        <v>77.0</v>
      </c>
      <c r="G102" s="35">
        <v>0.0</v>
      </c>
      <c r="H102" s="35">
        <v>0.0</v>
      </c>
      <c r="I102" s="35">
        <v>147.0</v>
      </c>
      <c r="J102" s="34">
        <f>+3</f>
        <v>3</v>
      </c>
      <c r="K102" s="36">
        <v>0.0</v>
      </c>
      <c r="L102" s="35">
        <v>44.0</v>
      </c>
      <c r="M102" s="35">
        <v>103.0</v>
      </c>
      <c r="N102" s="35">
        <v>0.0</v>
      </c>
      <c r="O102" s="35">
        <v>0.0</v>
      </c>
      <c r="P102" s="35">
        <v>23.0</v>
      </c>
      <c r="Q102" s="34">
        <v>0.0</v>
      </c>
      <c r="R102" s="37">
        <v>276.8</v>
      </c>
      <c r="S102" s="35">
        <v>0.0</v>
      </c>
      <c r="T102" s="35">
        <v>19.0</v>
      </c>
      <c r="U102" s="34">
        <v>0.0</v>
      </c>
      <c r="V102" s="35">
        <v>28.0</v>
      </c>
      <c r="W102" s="35">
        <v>56.0</v>
      </c>
      <c r="X102" s="34">
        <v>0.0</v>
      </c>
      <c r="Y102" s="35">
        <f t="shared" ref="Y102:Y103" si="14">+4</f>
        <v>4</v>
      </c>
      <c r="Z102" s="35">
        <f t="shared" ref="Z102:Z103" si="15">+3</f>
        <v>3</v>
      </c>
      <c r="AA102" s="35">
        <v>-4.0</v>
      </c>
      <c r="AB102" s="35">
        <v>1.0</v>
      </c>
      <c r="AC102" s="35">
        <v>5.0</v>
      </c>
      <c r="AD102" s="35">
        <v>20.0</v>
      </c>
      <c r="AE102" s="35">
        <v>10.0</v>
      </c>
      <c r="AF102" s="35">
        <v>0.0</v>
      </c>
      <c r="AG102" s="37">
        <v>28.0</v>
      </c>
    </row>
    <row r="103">
      <c r="A103" s="34" t="s">
        <v>433</v>
      </c>
      <c r="B103" s="34">
        <v>2016.0</v>
      </c>
      <c r="C103" s="34" t="s">
        <v>575</v>
      </c>
      <c r="D103" s="35" t="s">
        <v>553</v>
      </c>
      <c r="E103" s="35">
        <v>73.0</v>
      </c>
      <c r="F103" s="35">
        <v>75.0</v>
      </c>
      <c r="G103" s="35">
        <v>0.0</v>
      </c>
      <c r="H103" s="35">
        <v>0.0</v>
      </c>
      <c r="I103" s="35">
        <v>148.0</v>
      </c>
      <c r="J103" s="34">
        <f>+4</f>
        <v>4</v>
      </c>
      <c r="K103" s="36">
        <v>0.0</v>
      </c>
      <c r="L103" s="35">
        <v>96.0</v>
      </c>
      <c r="M103" s="35">
        <v>109.0</v>
      </c>
      <c r="N103" s="35">
        <v>0.0</v>
      </c>
      <c r="O103" s="35">
        <v>0.0</v>
      </c>
      <c r="P103" s="35">
        <v>20.0</v>
      </c>
      <c r="Q103" s="34">
        <v>0.0</v>
      </c>
      <c r="R103" s="37">
        <v>282.0</v>
      </c>
      <c r="S103" s="35">
        <v>0.0</v>
      </c>
      <c r="T103" s="35">
        <v>21.0</v>
      </c>
      <c r="U103" s="34">
        <v>0.0</v>
      </c>
      <c r="V103" s="35">
        <v>26.5</v>
      </c>
      <c r="W103" s="35">
        <v>53.0</v>
      </c>
      <c r="X103" s="34">
        <v>0.0</v>
      </c>
      <c r="Y103" s="35">
        <f t="shared" si="14"/>
        <v>4</v>
      </c>
      <c r="Z103" s="35">
        <f t="shared" si="15"/>
        <v>3</v>
      </c>
      <c r="AA103" s="35">
        <v>-3.0</v>
      </c>
      <c r="AB103" s="35">
        <v>0.0</v>
      </c>
      <c r="AC103" s="35">
        <v>7.0</v>
      </c>
      <c r="AD103" s="35">
        <v>23.0</v>
      </c>
      <c r="AE103" s="35">
        <v>3.0</v>
      </c>
      <c r="AF103" s="35">
        <v>3.0</v>
      </c>
      <c r="AG103" s="37">
        <v>28.0</v>
      </c>
    </row>
    <row r="104">
      <c r="A104" s="34" t="s">
        <v>433</v>
      </c>
      <c r="B104" s="34">
        <v>2016.0</v>
      </c>
      <c r="C104" s="34" t="s">
        <v>59</v>
      </c>
      <c r="D104" s="35" t="s">
        <v>553</v>
      </c>
      <c r="E104" s="35">
        <v>72.0</v>
      </c>
      <c r="F104" s="35">
        <v>74.0</v>
      </c>
      <c r="G104" s="35">
        <v>0.0</v>
      </c>
      <c r="H104" s="35">
        <v>0.0</v>
      </c>
      <c r="I104" s="35">
        <v>146.0</v>
      </c>
      <c r="J104" s="34">
        <f>+2</f>
        <v>2</v>
      </c>
      <c r="K104" s="36">
        <v>0.0</v>
      </c>
      <c r="L104" s="35">
        <v>80.0</v>
      </c>
      <c r="M104" s="35">
        <v>100.0</v>
      </c>
      <c r="N104" s="35">
        <v>0.0</v>
      </c>
      <c r="O104" s="35">
        <v>0.0</v>
      </c>
      <c r="P104" s="35">
        <v>16.0</v>
      </c>
      <c r="Q104" s="34">
        <v>0.0</v>
      </c>
      <c r="R104" s="37">
        <v>290.0</v>
      </c>
      <c r="S104" s="35">
        <v>0.0</v>
      </c>
      <c r="T104" s="35">
        <v>19.0</v>
      </c>
      <c r="U104" s="34">
        <v>0.0</v>
      </c>
      <c r="V104" s="35">
        <v>28.5</v>
      </c>
      <c r="W104" s="35">
        <v>57.0</v>
      </c>
      <c r="X104" s="34">
        <v>0.0</v>
      </c>
      <c r="Y104" s="35">
        <f>+3</f>
        <v>3</v>
      </c>
      <c r="Z104" s="35">
        <f>+1</f>
        <v>1</v>
      </c>
      <c r="AA104" s="35">
        <v>-2.0</v>
      </c>
      <c r="AB104" s="35">
        <v>1.0</v>
      </c>
      <c r="AC104" s="35">
        <v>4.0</v>
      </c>
      <c r="AD104" s="35">
        <v>23.0</v>
      </c>
      <c r="AE104" s="35">
        <v>8.0</v>
      </c>
      <c r="AF104" s="35">
        <v>0.0</v>
      </c>
      <c r="AG104" s="37">
        <v>27.5</v>
      </c>
    </row>
    <row r="105">
      <c r="A105" s="34" t="s">
        <v>433</v>
      </c>
      <c r="B105" s="34">
        <v>2016.0</v>
      </c>
      <c r="C105" s="34" t="s">
        <v>473</v>
      </c>
      <c r="D105" s="35" t="s">
        <v>553</v>
      </c>
      <c r="E105" s="35">
        <v>71.0</v>
      </c>
      <c r="F105" s="35">
        <v>76.0</v>
      </c>
      <c r="G105" s="35">
        <v>0.0</v>
      </c>
      <c r="H105" s="35">
        <v>0.0</v>
      </c>
      <c r="I105" s="35">
        <v>147.0</v>
      </c>
      <c r="J105" s="34">
        <f>+3</f>
        <v>3</v>
      </c>
      <c r="K105" s="36">
        <v>0.0</v>
      </c>
      <c r="L105" s="35">
        <v>58.0</v>
      </c>
      <c r="M105" s="35">
        <v>103.0</v>
      </c>
      <c r="N105" s="35">
        <v>0.0</v>
      </c>
      <c r="O105" s="35">
        <v>0.0</v>
      </c>
      <c r="P105" s="35">
        <v>21.0</v>
      </c>
      <c r="Q105" s="34">
        <v>0.0</v>
      </c>
      <c r="R105" s="37">
        <v>289.0</v>
      </c>
      <c r="S105" s="35">
        <v>0.0</v>
      </c>
      <c r="T105" s="35">
        <v>26.0</v>
      </c>
      <c r="U105" s="34">
        <v>0.0</v>
      </c>
      <c r="V105" s="35">
        <v>32.5</v>
      </c>
      <c r="W105" s="35">
        <v>65.0</v>
      </c>
      <c r="X105" s="34">
        <v>0.0</v>
      </c>
      <c r="Y105" s="35">
        <v>-1.0</v>
      </c>
      <c r="Z105" s="35">
        <f>+7</f>
        <v>7</v>
      </c>
      <c r="AA105" s="35">
        <v>-3.0</v>
      </c>
      <c r="AB105" s="35">
        <v>0.0</v>
      </c>
      <c r="AC105" s="35">
        <v>8.0</v>
      </c>
      <c r="AD105" s="35">
        <v>18.0</v>
      </c>
      <c r="AE105" s="35">
        <v>9.0</v>
      </c>
      <c r="AF105" s="35">
        <v>1.0</v>
      </c>
      <c r="AG105" s="37">
        <v>27.5</v>
      </c>
    </row>
    <row r="106">
      <c r="A106" s="34" t="s">
        <v>433</v>
      </c>
      <c r="B106" s="34">
        <v>2016.0</v>
      </c>
      <c r="C106" s="34" t="s">
        <v>579</v>
      </c>
      <c r="D106" s="35" t="s">
        <v>553</v>
      </c>
      <c r="E106" s="35">
        <v>68.0</v>
      </c>
      <c r="F106" s="35">
        <v>75.0</v>
      </c>
      <c r="G106" s="35">
        <v>0.0</v>
      </c>
      <c r="H106" s="35">
        <v>0.0</v>
      </c>
      <c r="I106" s="35">
        <v>143.0</v>
      </c>
      <c r="J106" s="34">
        <v>-1.0</v>
      </c>
      <c r="K106" s="36">
        <v>0.0</v>
      </c>
      <c r="L106" s="35">
        <v>13.0</v>
      </c>
      <c r="M106" s="35">
        <v>76.0</v>
      </c>
      <c r="N106" s="35">
        <v>0.0</v>
      </c>
      <c r="O106" s="35">
        <v>0.0</v>
      </c>
      <c r="P106" s="35">
        <v>20.0</v>
      </c>
      <c r="Q106" s="34">
        <v>0.0</v>
      </c>
      <c r="R106" s="37">
        <v>294.5</v>
      </c>
      <c r="S106" s="35">
        <v>0.0</v>
      </c>
      <c r="T106" s="35">
        <v>28.0</v>
      </c>
      <c r="U106" s="34">
        <v>0.0</v>
      </c>
      <c r="V106" s="35">
        <v>31.0</v>
      </c>
      <c r="W106" s="35">
        <v>62.0</v>
      </c>
      <c r="X106" s="34">
        <v>0.0</v>
      </c>
      <c r="Y106" s="35">
        <v>-1.0</v>
      </c>
      <c r="Z106" s="35">
        <f>+1</f>
        <v>1</v>
      </c>
      <c r="AA106" s="35">
        <v>-1.0</v>
      </c>
      <c r="AB106" s="35">
        <v>0.0</v>
      </c>
      <c r="AC106" s="35">
        <v>5.0</v>
      </c>
      <c r="AD106" s="35">
        <v>28.0</v>
      </c>
      <c r="AE106" s="35">
        <v>2.0</v>
      </c>
      <c r="AF106" s="35">
        <v>1.0</v>
      </c>
      <c r="AG106" s="37">
        <v>27.0</v>
      </c>
    </row>
    <row r="107">
      <c r="A107" s="34" t="s">
        <v>433</v>
      </c>
      <c r="B107" s="34">
        <v>2016.0</v>
      </c>
      <c r="C107" s="34" t="s">
        <v>580</v>
      </c>
      <c r="D107" s="35" t="s">
        <v>553</v>
      </c>
      <c r="E107" s="35">
        <v>72.0</v>
      </c>
      <c r="F107" s="35">
        <v>73.0</v>
      </c>
      <c r="G107" s="35">
        <v>0.0</v>
      </c>
      <c r="H107" s="35">
        <v>0.0</v>
      </c>
      <c r="I107" s="35">
        <v>145.0</v>
      </c>
      <c r="J107" s="34">
        <f>+1</f>
        <v>1</v>
      </c>
      <c r="K107" s="36">
        <v>0.0</v>
      </c>
      <c r="L107" s="35">
        <v>80.0</v>
      </c>
      <c r="M107" s="35">
        <v>95.0</v>
      </c>
      <c r="N107" s="35">
        <v>0.0</v>
      </c>
      <c r="O107" s="35">
        <v>0.0</v>
      </c>
      <c r="P107" s="35">
        <v>21.0</v>
      </c>
      <c r="Q107" s="34">
        <v>0.0</v>
      </c>
      <c r="R107" s="37">
        <v>290.3</v>
      </c>
      <c r="S107" s="35">
        <v>0.0</v>
      </c>
      <c r="T107" s="35">
        <v>26.0</v>
      </c>
      <c r="U107" s="34">
        <v>0.0</v>
      </c>
      <c r="V107" s="35">
        <v>30.5</v>
      </c>
      <c r="W107" s="35">
        <v>61.0</v>
      </c>
      <c r="X107" s="34">
        <v>0.0</v>
      </c>
      <c r="Y107" s="35">
        <f>+3</f>
        <v>3</v>
      </c>
      <c r="Z107" s="35">
        <f>+2</f>
        <v>2</v>
      </c>
      <c r="AA107" s="35">
        <v>-4.0</v>
      </c>
      <c r="AB107" s="35">
        <v>0.0</v>
      </c>
      <c r="AC107" s="35">
        <v>6.0</v>
      </c>
      <c r="AD107" s="35">
        <v>24.0</v>
      </c>
      <c r="AE107" s="35">
        <v>5.0</v>
      </c>
      <c r="AF107" s="35">
        <v>1.0</v>
      </c>
      <c r="AG107" s="37">
        <v>26.5</v>
      </c>
    </row>
    <row r="108">
      <c r="A108" s="34" t="s">
        <v>433</v>
      </c>
      <c r="B108" s="34">
        <v>2016.0</v>
      </c>
      <c r="C108" s="34" t="s">
        <v>256</v>
      </c>
      <c r="D108" s="35" t="s">
        <v>553</v>
      </c>
      <c r="E108" s="35">
        <v>80.0</v>
      </c>
      <c r="F108" s="35">
        <v>72.0</v>
      </c>
      <c r="G108" s="35">
        <v>0.0</v>
      </c>
      <c r="H108" s="35">
        <v>0.0</v>
      </c>
      <c r="I108" s="35">
        <v>152.0</v>
      </c>
      <c r="J108" s="34">
        <f>+8</f>
        <v>8</v>
      </c>
      <c r="K108" s="36">
        <v>0.0</v>
      </c>
      <c r="L108" s="35">
        <v>120.0</v>
      </c>
      <c r="M108" s="35">
        <v>113.0</v>
      </c>
      <c r="N108" s="35">
        <v>0.0</v>
      </c>
      <c r="O108" s="35">
        <v>0.0</v>
      </c>
      <c r="P108" s="35">
        <v>18.0</v>
      </c>
      <c r="Q108" s="34">
        <v>0.0</v>
      </c>
      <c r="R108" s="37">
        <v>297.0</v>
      </c>
      <c r="S108" s="35">
        <v>0.0</v>
      </c>
      <c r="T108" s="35">
        <v>17.0</v>
      </c>
      <c r="U108" s="34">
        <v>0.0</v>
      </c>
      <c r="V108" s="35">
        <v>28.0</v>
      </c>
      <c r="W108" s="35">
        <v>56.0</v>
      </c>
      <c r="X108" s="34">
        <v>0.0</v>
      </c>
      <c r="Y108" s="35">
        <f>+5</f>
        <v>5</v>
      </c>
      <c r="Z108" s="35">
        <f>+3</f>
        <v>3</v>
      </c>
      <c r="AA108" s="35" t="s">
        <v>360</v>
      </c>
      <c r="AB108" s="35">
        <v>1.0</v>
      </c>
      <c r="AC108" s="35">
        <v>5.0</v>
      </c>
      <c r="AD108" s="35">
        <v>20.0</v>
      </c>
      <c r="AE108" s="35">
        <v>7.0</v>
      </c>
      <c r="AF108" s="35">
        <v>3.0</v>
      </c>
      <c r="AG108" s="37">
        <v>26.5</v>
      </c>
    </row>
    <row r="109">
      <c r="A109" s="34" t="s">
        <v>433</v>
      </c>
      <c r="B109" s="34">
        <v>2016.0</v>
      </c>
      <c r="C109" s="34" t="s">
        <v>319</v>
      </c>
      <c r="D109" s="35" t="s">
        <v>553</v>
      </c>
      <c r="E109" s="35">
        <v>77.0</v>
      </c>
      <c r="F109" s="35">
        <v>78.0</v>
      </c>
      <c r="G109" s="35">
        <v>0.0</v>
      </c>
      <c r="H109" s="35">
        <v>0.0</v>
      </c>
      <c r="I109" s="35">
        <v>155.0</v>
      </c>
      <c r="J109" s="34">
        <f>+11</f>
        <v>11</v>
      </c>
      <c r="K109" s="36">
        <v>0.0</v>
      </c>
      <c r="L109" s="35">
        <v>117.0</v>
      </c>
      <c r="M109" s="35">
        <v>118.0</v>
      </c>
      <c r="N109" s="35">
        <v>0.0</v>
      </c>
      <c r="O109" s="35">
        <v>0.0</v>
      </c>
      <c r="P109" s="35">
        <v>8.0</v>
      </c>
      <c r="Q109" s="34">
        <v>0.0</v>
      </c>
      <c r="R109" s="37">
        <v>305.5</v>
      </c>
      <c r="S109" s="35">
        <v>0.0</v>
      </c>
      <c r="T109" s="35">
        <v>17.0</v>
      </c>
      <c r="U109" s="34">
        <v>0.0</v>
      </c>
      <c r="V109" s="35">
        <v>27.5</v>
      </c>
      <c r="W109" s="35">
        <v>55.0</v>
      </c>
      <c r="X109" s="34">
        <v>0.0</v>
      </c>
      <c r="Y109" s="35">
        <f>+2</f>
        <v>2</v>
      </c>
      <c r="Z109" s="35">
        <f>+14</f>
        <v>14</v>
      </c>
      <c r="AA109" s="35">
        <v>-5.0</v>
      </c>
      <c r="AB109" s="35">
        <v>1.0</v>
      </c>
      <c r="AC109" s="35">
        <v>7.0</v>
      </c>
      <c r="AD109" s="35">
        <v>14.0</v>
      </c>
      <c r="AE109" s="35">
        <v>9.0</v>
      </c>
      <c r="AF109" s="35">
        <v>5.0</v>
      </c>
      <c r="AG109" s="37">
        <v>26.5</v>
      </c>
    </row>
    <row r="110">
      <c r="A110" s="34" t="s">
        <v>433</v>
      </c>
      <c r="B110" s="34">
        <v>2016.0</v>
      </c>
      <c r="C110" s="34" t="s">
        <v>141</v>
      </c>
      <c r="D110" s="35" t="s">
        <v>553</v>
      </c>
      <c r="E110" s="35">
        <v>75.0</v>
      </c>
      <c r="F110" s="35">
        <v>69.0</v>
      </c>
      <c r="G110" s="35">
        <v>0.0</v>
      </c>
      <c r="H110" s="35">
        <v>0.0</v>
      </c>
      <c r="I110" s="35">
        <v>144.0</v>
      </c>
      <c r="J110" s="34" t="s">
        <v>360</v>
      </c>
      <c r="K110" s="36">
        <v>0.0</v>
      </c>
      <c r="L110" s="35">
        <v>107.0</v>
      </c>
      <c r="M110" s="35">
        <v>88.0</v>
      </c>
      <c r="N110" s="35">
        <v>0.0</v>
      </c>
      <c r="O110" s="35">
        <v>0.0</v>
      </c>
      <c r="P110" s="35">
        <v>18.0</v>
      </c>
      <c r="Q110" s="34">
        <v>0.0</v>
      </c>
      <c r="R110" s="37">
        <v>301.3</v>
      </c>
      <c r="S110" s="35">
        <v>0.0</v>
      </c>
      <c r="T110" s="35">
        <v>26.0</v>
      </c>
      <c r="U110" s="34">
        <v>0.0</v>
      </c>
      <c r="V110" s="35">
        <v>30.5</v>
      </c>
      <c r="W110" s="35">
        <v>61.0</v>
      </c>
      <c r="X110" s="34">
        <v>0.0</v>
      </c>
      <c r="Y110" s="35" t="s">
        <v>360</v>
      </c>
      <c r="Z110" s="35">
        <f>+1</f>
        <v>1</v>
      </c>
      <c r="AA110" s="35">
        <v>-1.0</v>
      </c>
      <c r="AB110" s="35">
        <v>0.0</v>
      </c>
      <c r="AC110" s="35">
        <v>5.0</v>
      </c>
      <c r="AD110" s="35">
        <v>26.0</v>
      </c>
      <c r="AE110" s="35">
        <v>5.0</v>
      </c>
      <c r="AF110" s="35">
        <v>0.0</v>
      </c>
      <c r="AG110" s="37">
        <v>25.5</v>
      </c>
    </row>
    <row r="111">
      <c r="A111" s="34" t="s">
        <v>433</v>
      </c>
      <c r="B111" s="34">
        <v>2016.0</v>
      </c>
      <c r="C111" s="34" t="s">
        <v>24</v>
      </c>
      <c r="D111" s="35" t="s">
        <v>553</v>
      </c>
      <c r="E111" s="35">
        <v>74.0</v>
      </c>
      <c r="F111" s="35">
        <v>73.0</v>
      </c>
      <c r="G111" s="35">
        <v>0.0</v>
      </c>
      <c r="H111" s="35">
        <v>0.0</v>
      </c>
      <c r="I111" s="35">
        <v>147.0</v>
      </c>
      <c r="J111" s="34">
        <f>+3</f>
        <v>3</v>
      </c>
      <c r="K111" s="36">
        <v>0.0</v>
      </c>
      <c r="L111" s="35">
        <v>105.0</v>
      </c>
      <c r="M111" s="35">
        <v>103.0</v>
      </c>
      <c r="N111" s="35">
        <v>0.0</v>
      </c>
      <c r="O111" s="35">
        <v>0.0</v>
      </c>
      <c r="P111" s="35">
        <v>13.0</v>
      </c>
      <c r="Q111" s="34">
        <v>0.0</v>
      </c>
      <c r="R111" s="37">
        <v>292.5</v>
      </c>
      <c r="S111" s="35">
        <v>0.0</v>
      </c>
      <c r="T111" s="35">
        <v>22.0</v>
      </c>
      <c r="U111" s="34">
        <v>0.0</v>
      </c>
      <c r="V111" s="35">
        <v>30.0</v>
      </c>
      <c r="W111" s="35">
        <v>60.0</v>
      </c>
      <c r="X111" s="34">
        <v>0.0</v>
      </c>
      <c r="Y111" s="35">
        <f>+1</f>
        <v>1</v>
      </c>
      <c r="Z111" s="35">
        <f>+4</f>
        <v>4</v>
      </c>
      <c r="AA111" s="35">
        <v>-2.0</v>
      </c>
      <c r="AB111" s="35">
        <v>0.0</v>
      </c>
      <c r="AC111" s="35">
        <v>6.0</v>
      </c>
      <c r="AD111" s="35">
        <v>22.0</v>
      </c>
      <c r="AE111" s="35">
        <v>7.0</v>
      </c>
      <c r="AF111" s="35">
        <v>1.0</v>
      </c>
      <c r="AG111" s="37">
        <v>24.5</v>
      </c>
    </row>
    <row r="112">
      <c r="A112" s="34" t="s">
        <v>433</v>
      </c>
      <c r="B112" s="34">
        <v>2016.0</v>
      </c>
      <c r="C112" s="34" t="s">
        <v>223</v>
      </c>
      <c r="D112" s="35" t="s">
        <v>553</v>
      </c>
      <c r="E112" s="35">
        <v>77.0</v>
      </c>
      <c r="F112" s="35">
        <v>69.0</v>
      </c>
      <c r="G112" s="35">
        <v>0.0</v>
      </c>
      <c r="H112" s="35">
        <v>0.0</v>
      </c>
      <c r="I112" s="35">
        <v>146.0</v>
      </c>
      <c r="J112" s="34">
        <f>+2</f>
        <v>2</v>
      </c>
      <c r="K112" s="36">
        <v>0.0</v>
      </c>
      <c r="L112" s="35">
        <v>117.0</v>
      </c>
      <c r="M112" s="35">
        <v>100.0</v>
      </c>
      <c r="N112" s="35">
        <v>0.0</v>
      </c>
      <c r="O112" s="35">
        <v>0.0</v>
      </c>
      <c r="P112" s="35">
        <v>17.0</v>
      </c>
      <c r="Q112" s="34">
        <v>0.0</v>
      </c>
      <c r="R112" s="37">
        <v>303.0</v>
      </c>
      <c r="S112" s="35">
        <v>0.0</v>
      </c>
      <c r="T112" s="35">
        <v>26.0</v>
      </c>
      <c r="U112" s="34">
        <v>0.0</v>
      </c>
      <c r="V112" s="35">
        <v>31.0</v>
      </c>
      <c r="W112" s="35">
        <v>62.0</v>
      </c>
      <c r="X112" s="34">
        <v>0.0</v>
      </c>
      <c r="Y112" s="35" t="s">
        <v>360</v>
      </c>
      <c r="Z112" s="35">
        <f t="shared" ref="Z112:AA112" si="16">+1</f>
        <v>1</v>
      </c>
      <c r="AA112" s="35">
        <f t="shared" si="16"/>
        <v>1</v>
      </c>
      <c r="AB112" s="35">
        <v>0.0</v>
      </c>
      <c r="AC112" s="35">
        <v>5.0</v>
      </c>
      <c r="AD112" s="35">
        <v>25.0</v>
      </c>
      <c r="AE112" s="35">
        <v>5.0</v>
      </c>
      <c r="AF112" s="35">
        <v>1.0</v>
      </c>
      <c r="AG112" s="37">
        <v>24.0</v>
      </c>
    </row>
    <row r="113">
      <c r="A113" s="34" t="s">
        <v>433</v>
      </c>
      <c r="B113" s="34">
        <v>2016.0</v>
      </c>
      <c r="C113" s="34" t="s">
        <v>510</v>
      </c>
      <c r="D113" s="35" t="s">
        <v>553</v>
      </c>
      <c r="E113" s="35">
        <v>70.0</v>
      </c>
      <c r="F113" s="35">
        <v>77.0</v>
      </c>
      <c r="G113" s="35">
        <v>0.0</v>
      </c>
      <c r="H113" s="35">
        <v>0.0</v>
      </c>
      <c r="I113" s="35">
        <v>147.0</v>
      </c>
      <c r="J113" s="34">
        <f>+3</f>
        <v>3</v>
      </c>
      <c r="K113" s="36">
        <v>0.0</v>
      </c>
      <c r="L113" s="35">
        <v>44.0</v>
      </c>
      <c r="M113" s="35">
        <v>103.0</v>
      </c>
      <c r="N113" s="35">
        <v>0.0</v>
      </c>
      <c r="O113" s="35">
        <v>0.0</v>
      </c>
      <c r="P113" s="35">
        <v>23.0</v>
      </c>
      <c r="Q113" s="34">
        <v>0.0</v>
      </c>
      <c r="R113" s="37">
        <v>294.8</v>
      </c>
      <c r="S113" s="35">
        <v>0.0</v>
      </c>
      <c r="T113" s="35">
        <v>19.0</v>
      </c>
      <c r="U113" s="34">
        <v>0.0</v>
      </c>
      <c r="V113" s="35">
        <v>29.0</v>
      </c>
      <c r="W113" s="35">
        <v>58.0</v>
      </c>
      <c r="X113" s="34">
        <v>0.0</v>
      </c>
      <c r="Y113" s="35">
        <v>-1.0</v>
      </c>
      <c r="Z113" s="35">
        <f>+6</f>
        <v>6</v>
      </c>
      <c r="AA113" s="35">
        <v>-2.0</v>
      </c>
      <c r="AB113" s="35">
        <v>0.0</v>
      </c>
      <c r="AC113" s="35">
        <v>6.0</v>
      </c>
      <c r="AD113" s="35">
        <v>21.0</v>
      </c>
      <c r="AE113" s="35">
        <v>9.0</v>
      </c>
      <c r="AF113" s="35">
        <v>0.0</v>
      </c>
      <c r="AG113" s="37">
        <v>24.0</v>
      </c>
    </row>
    <row r="114">
      <c r="A114" s="34" t="s">
        <v>433</v>
      </c>
      <c r="B114" s="34">
        <v>2016.0</v>
      </c>
      <c r="C114" s="34" t="s">
        <v>586</v>
      </c>
      <c r="D114" s="35" t="s">
        <v>553</v>
      </c>
      <c r="E114" s="35">
        <v>73.0</v>
      </c>
      <c r="F114" s="35">
        <v>75.0</v>
      </c>
      <c r="G114" s="35">
        <v>0.0</v>
      </c>
      <c r="H114" s="35">
        <v>0.0</v>
      </c>
      <c r="I114" s="35">
        <v>148.0</v>
      </c>
      <c r="J114" s="34">
        <f>+4</f>
        <v>4</v>
      </c>
      <c r="K114" s="36">
        <v>0.0</v>
      </c>
      <c r="L114" s="35">
        <v>96.0</v>
      </c>
      <c r="M114" s="35">
        <v>109.0</v>
      </c>
      <c r="N114" s="35">
        <v>0.0</v>
      </c>
      <c r="O114" s="35">
        <v>0.0</v>
      </c>
      <c r="P114" s="35">
        <v>18.0</v>
      </c>
      <c r="Q114" s="34">
        <v>0.0</v>
      </c>
      <c r="R114" s="37">
        <v>283.8</v>
      </c>
      <c r="S114" s="35">
        <v>0.0</v>
      </c>
      <c r="T114" s="35">
        <v>18.0</v>
      </c>
      <c r="U114" s="34">
        <v>0.0</v>
      </c>
      <c r="V114" s="35">
        <v>28.5</v>
      </c>
      <c r="W114" s="35">
        <v>57.0</v>
      </c>
      <c r="X114" s="34">
        <v>0.0</v>
      </c>
      <c r="Y114" s="35">
        <f>+2</f>
        <v>2</v>
      </c>
      <c r="Z114" s="35">
        <f>+5</f>
        <v>5</v>
      </c>
      <c r="AA114" s="35">
        <v>-3.0</v>
      </c>
      <c r="AB114" s="35">
        <v>0.0</v>
      </c>
      <c r="AC114" s="35">
        <v>5.0</v>
      </c>
      <c r="AD114" s="35">
        <v>22.0</v>
      </c>
      <c r="AE114" s="35">
        <v>9.0</v>
      </c>
      <c r="AF114" s="35">
        <v>0.0</v>
      </c>
      <c r="AG114" s="37">
        <v>21.5</v>
      </c>
    </row>
    <row r="115">
      <c r="A115" s="34" t="s">
        <v>433</v>
      </c>
      <c r="B115" s="34">
        <v>2016.0</v>
      </c>
      <c r="C115" s="34" t="s">
        <v>387</v>
      </c>
      <c r="D115" s="35" t="s">
        <v>553</v>
      </c>
      <c r="E115" s="35">
        <v>73.0</v>
      </c>
      <c r="F115" s="35">
        <v>78.0</v>
      </c>
      <c r="G115" s="35">
        <v>0.0</v>
      </c>
      <c r="H115" s="35">
        <v>0.0</v>
      </c>
      <c r="I115" s="35">
        <v>151.0</v>
      </c>
      <c r="J115" s="34">
        <f>+7</f>
        <v>7</v>
      </c>
      <c r="K115" s="36">
        <v>0.0</v>
      </c>
      <c r="L115" s="35">
        <v>96.0</v>
      </c>
      <c r="M115" s="35">
        <v>112.0</v>
      </c>
      <c r="N115" s="35">
        <v>0.0</v>
      </c>
      <c r="O115" s="35">
        <v>0.0</v>
      </c>
      <c r="P115" s="35">
        <v>21.0</v>
      </c>
      <c r="Q115" s="34">
        <v>0.0</v>
      </c>
      <c r="R115" s="37">
        <v>293.0</v>
      </c>
      <c r="S115" s="35">
        <v>0.0</v>
      </c>
      <c r="T115" s="35">
        <v>21.0</v>
      </c>
      <c r="U115" s="34">
        <v>0.0</v>
      </c>
      <c r="V115" s="35">
        <v>30.5</v>
      </c>
      <c r="W115" s="35">
        <v>61.0</v>
      </c>
      <c r="X115" s="34">
        <v>0.0</v>
      </c>
      <c r="Y115" s="35">
        <f>+3</f>
        <v>3</v>
      </c>
      <c r="Z115" s="35">
        <f>+6</f>
        <v>6</v>
      </c>
      <c r="AA115" s="35">
        <v>-2.0</v>
      </c>
      <c r="AB115" s="35">
        <v>0.0</v>
      </c>
      <c r="AC115" s="35">
        <v>4.0</v>
      </c>
      <c r="AD115" s="35">
        <v>23.0</v>
      </c>
      <c r="AE115" s="35">
        <v>7.0</v>
      </c>
      <c r="AF115" s="35">
        <v>2.0</v>
      </c>
      <c r="AG115" s="37">
        <v>18.0</v>
      </c>
    </row>
    <row r="116">
      <c r="A116" s="34" t="s">
        <v>433</v>
      </c>
      <c r="B116" s="34">
        <v>2016.0</v>
      </c>
      <c r="C116" s="34" t="s">
        <v>179</v>
      </c>
      <c r="D116" s="35" t="s">
        <v>553</v>
      </c>
      <c r="E116" s="35">
        <v>77.0</v>
      </c>
      <c r="F116" s="35">
        <v>77.0</v>
      </c>
      <c r="G116" s="35">
        <v>0.0</v>
      </c>
      <c r="H116" s="35">
        <v>0.0</v>
      </c>
      <c r="I116" s="35">
        <v>154.0</v>
      </c>
      <c r="J116" s="34">
        <f>+10</f>
        <v>10</v>
      </c>
      <c r="K116" s="36">
        <v>0.0</v>
      </c>
      <c r="L116" s="35">
        <v>117.0</v>
      </c>
      <c r="M116" s="35">
        <v>117.0</v>
      </c>
      <c r="N116" s="35">
        <v>0.0</v>
      </c>
      <c r="O116" s="35">
        <v>0.0</v>
      </c>
      <c r="P116" s="35">
        <v>16.0</v>
      </c>
      <c r="Q116" s="34">
        <v>0.0</v>
      </c>
      <c r="R116" s="37">
        <v>301.5</v>
      </c>
      <c r="S116" s="35">
        <v>0.0</v>
      </c>
      <c r="T116" s="35">
        <v>19.0</v>
      </c>
      <c r="U116" s="34">
        <v>0.0</v>
      </c>
      <c r="V116" s="35">
        <v>32.0</v>
      </c>
      <c r="W116" s="35">
        <v>64.0</v>
      </c>
      <c r="X116" s="34">
        <v>0.0</v>
      </c>
      <c r="Y116" s="35">
        <f>+4</f>
        <v>4</v>
      </c>
      <c r="Z116" s="35">
        <f>+7</f>
        <v>7</v>
      </c>
      <c r="AA116" s="35">
        <v>-1.0</v>
      </c>
      <c r="AB116" s="35">
        <v>0.0</v>
      </c>
      <c r="AC116" s="35">
        <v>5.0</v>
      </c>
      <c r="AD116" s="35">
        <v>19.0</v>
      </c>
      <c r="AE116" s="35">
        <v>10.0</v>
      </c>
      <c r="AF116" s="35">
        <v>2.0</v>
      </c>
      <c r="AG116" s="37">
        <v>17.5</v>
      </c>
    </row>
    <row r="117">
      <c r="A117" s="34" t="s">
        <v>433</v>
      </c>
      <c r="B117" s="34">
        <v>2016.0</v>
      </c>
      <c r="C117" s="34" t="s">
        <v>588</v>
      </c>
      <c r="D117" s="35" t="s">
        <v>553</v>
      </c>
      <c r="E117" s="35">
        <v>76.0</v>
      </c>
      <c r="F117" s="35">
        <v>77.0</v>
      </c>
      <c r="G117" s="35">
        <v>0.0</v>
      </c>
      <c r="H117" s="35">
        <v>0.0</v>
      </c>
      <c r="I117" s="35">
        <v>153.0</v>
      </c>
      <c r="J117" s="34">
        <f t="shared" ref="J117:J118" si="17">+9</f>
        <v>9</v>
      </c>
      <c r="K117" s="36">
        <v>0.0</v>
      </c>
      <c r="L117" s="35">
        <v>112.0</v>
      </c>
      <c r="M117" s="35">
        <v>115.0</v>
      </c>
      <c r="N117" s="35">
        <v>0.0</v>
      </c>
      <c r="O117" s="35">
        <v>0.0</v>
      </c>
      <c r="P117" s="35">
        <v>11.0</v>
      </c>
      <c r="Q117" s="34">
        <v>0.0</v>
      </c>
      <c r="R117" s="37">
        <v>308.5</v>
      </c>
      <c r="S117" s="35">
        <v>0.0</v>
      </c>
      <c r="T117" s="35">
        <v>21.0</v>
      </c>
      <c r="U117" s="34">
        <v>0.0</v>
      </c>
      <c r="V117" s="35">
        <v>32.0</v>
      </c>
      <c r="W117" s="35">
        <v>64.0</v>
      </c>
      <c r="X117" s="34">
        <v>0.0</v>
      </c>
      <c r="Y117" s="35">
        <f>+6</f>
        <v>6</v>
      </c>
      <c r="Z117" s="35">
        <f t="shared" ref="Z117:Z120" si="18">+4</f>
        <v>4</v>
      </c>
      <c r="AA117" s="35">
        <v>-1.0</v>
      </c>
      <c r="AB117" s="35">
        <v>0.0</v>
      </c>
      <c r="AC117" s="35">
        <v>5.0</v>
      </c>
      <c r="AD117" s="35">
        <v>18.0</v>
      </c>
      <c r="AE117" s="35">
        <v>12.0</v>
      </c>
      <c r="AF117" s="35">
        <v>1.0</v>
      </c>
      <c r="AG117" s="37">
        <v>17.0</v>
      </c>
    </row>
    <row r="118">
      <c r="A118" s="34" t="s">
        <v>433</v>
      </c>
      <c r="B118" s="34">
        <v>2016.0</v>
      </c>
      <c r="C118" s="36" t="s">
        <v>590</v>
      </c>
      <c r="D118" s="35" t="s">
        <v>553</v>
      </c>
      <c r="E118" s="35">
        <v>76.0</v>
      </c>
      <c r="F118" s="35">
        <v>77.0</v>
      </c>
      <c r="G118" s="35">
        <v>0.0</v>
      </c>
      <c r="H118" s="35">
        <v>0.0</v>
      </c>
      <c r="I118" s="35">
        <v>153.0</v>
      </c>
      <c r="J118" s="36">
        <f t="shared" si="17"/>
        <v>9</v>
      </c>
      <c r="K118" s="36">
        <v>0.0</v>
      </c>
      <c r="L118" s="35">
        <v>112.0</v>
      </c>
      <c r="M118" s="35">
        <v>115.0</v>
      </c>
      <c r="N118" s="35">
        <v>0.0</v>
      </c>
      <c r="O118" s="35">
        <v>0.0</v>
      </c>
      <c r="P118" s="35">
        <v>18.0</v>
      </c>
      <c r="Q118" s="34">
        <v>0.0</v>
      </c>
      <c r="R118" s="37">
        <v>317.0</v>
      </c>
      <c r="S118" s="35">
        <v>0.0</v>
      </c>
      <c r="T118" s="35">
        <v>22.0</v>
      </c>
      <c r="U118" s="34">
        <v>0.0</v>
      </c>
      <c r="V118" s="35">
        <v>32.0</v>
      </c>
      <c r="W118" s="35">
        <v>64.0</v>
      </c>
      <c r="X118" s="34">
        <v>0.0</v>
      </c>
      <c r="Y118" s="35">
        <f>+7</f>
        <v>7</v>
      </c>
      <c r="Z118" s="35">
        <f t="shared" si="18"/>
        <v>4</v>
      </c>
      <c r="AA118" s="35">
        <v>-2.0</v>
      </c>
      <c r="AB118" s="35">
        <v>0.0</v>
      </c>
      <c r="AC118" s="35">
        <v>4.0</v>
      </c>
      <c r="AD118" s="35">
        <v>21.0</v>
      </c>
      <c r="AE118" s="35">
        <v>9.0</v>
      </c>
      <c r="AF118" s="35">
        <v>2.0</v>
      </c>
      <c r="AG118" s="37">
        <v>16.0</v>
      </c>
    </row>
    <row r="119">
      <c r="A119" s="34" t="s">
        <v>433</v>
      </c>
      <c r="B119" s="34">
        <v>2016.0</v>
      </c>
      <c r="C119" s="34" t="s">
        <v>261</v>
      </c>
      <c r="D119" s="35" t="s">
        <v>553</v>
      </c>
      <c r="E119" s="35">
        <v>76.0</v>
      </c>
      <c r="F119" s="35">
        <v>76.0</v>
      </c>
      <c r="G119" s="35">
        <v>0.0</v>
      </c>
      <c r="H119" s="35">
        <v>0.0</v>
      </c>
      <c r="I119" s="35">
        <v>152.0</v>
      </c>
      <c r="J119" s="34">
        <f>+8</f>
        <v>8</v>
      </c>
      <c r="K119" s="36">
        <v>0.0</v>
      </c>
      <c r="L119" s="35">
        <v>112.0</v>
      </c>
      <c r="M119" s="35">
        <v>113.0</v>
      </c>
      <c r="N119" s="35">
        <v>0.0</v>
      </c>
      <c r="O119" s="35">
        <v>0.0</v>
      </c>
      <c r="P119" s="35">
        <v>18.0</v>
      </c>
      <c r="Q119" s="34">
        <v>0.0</v>
      </c>
      <c r="R119" s="37">
        <v>278.8</v>
      </c>
      <c r="S119" s="35">
        <v>0.0</v>
      </c>
      <c r="T119" s="35">
        <v>13.0</v>
      </c>
      <c r="U119" s="34">
        <v>0.0</v>
      </c>
      <c r="V119" s="35">
        <v>28.0</v>
      </c>
      <c r="W119" s="35">
        <v>56.0</v>
      </c>
      <c r="X119" s="34">
        <v>0.0</v>
      </c>
      <c r="Y119" s="35">
        <f>+2</f>
        <v>2</v>
      </c>
      <c r="Z119" s="35">
        <f t="shared" si="18"/>
        <v>4</v>
      </c>
      <c r="AA119" s="35">
        <f>+2</f>
        <v>2</v>
      </c>
      <c r="AB119" s="35">
        <v>0.0</v>
      </c>
      <c r="AC119" s="35">
        <v>1.0</v>
      </c>
      <c r="AD119" s="35">
        <v>26.0</v>
      </c>
      <c r="AE119" s="35">
        <v>9.0</v>
      </c>
      <c r="AF119" s="35">
        <v>0.0</v>
      </c>
      <c r="AG119" s="37">
        <v>11.5</v>
      </c>
    </row>
    <row r="120">
      <c r="A120" s="34" t="s">
        <v>433</v>
      </c>
      <c r="B120" s="34">
        <v>2016.0</v>
      </c>
      <c r="C120" s="34" t="s">
        <v>591</v>
      </c>
      <c r="D120" s="35" t="s">
        <v>592</v>
      </c>
      <c r="E120" s="35">
        <v>75.0</v>
      </c>
      <c r="F120" s="35">
        <v>0.0</v>
      </c>
      <c r="G120" s="35">
        <v>0.0</v>
      </c>
      <c r="H120" s="35">
        <v>0.0</v>
      </c>
      <c r="I120" s="35">
        <v>75.0</v>
      </c>
      <c r="J120" s="34">
        <f>+3</f>
        <v>3</v>
      </c>
      <c r="K120" s="36">
        <v>0.0</v>
      </c>
      <c r="L120" s="35">
        <v>107.0</v>
      </c>
      <c r="M120" s="35">
        <v>0.0</v>
      </c>
      <c r="N120" s="35">
        <v>0.0</v>
      </c>
      <c r="O120" s="35">
        <v>0.0</v>
      </c>
      <c r="P120" s="35">
        <v>9.0</v>
      </c>
      <c r="Q120" s="34">
        <v>0.0</v>
      </c>
      <c r="R120" s="37">
        <v>287.5</v>
      </c>
      <c r="S120" s="35">
        <v>0.0</v>
      </c>
      <c r="T120" s="35">
        <v>11.0</v>
      </c>
      <c r="U120" s="34">
        <v>0.0</v>
      </c>
      <c r="V120" s="35">
        <v>30.0</v>
      </c>
      <c r="W120" s="35">
        <v>30.0</v>
      </c>
      <c r="X120" s="34">
        <v>0.0</v>
      </c>
      <c r="Y120" s="35">
        <f t="shared" ref="Y120:Y121" si="19">+1</f>
        <v>1</v>
      </c>
      <c r="Z120" s="35">
        <f t="shared" si="18"/>
        <v>4</v>
      </c>
      <c r="AA120" s="35">
        <v>-2.0</v>
      </c>
      <c r="AB120" s="35">
        <v>0.0</v>
      </c>
      <c r="AC120" s="35">
        <v>3.0</v>
      </c>
      <c r="AD120" s="35">
        <v>10.0</v>
      </c>
      <c r="AE120" s="35">
        <v>4.0</v>
      </c>
      <c r="AF120" s="35">
        <v>1.0</v>
      </c>
      <c r="AG120" s="37">
        <v>11.0</v>
      </c>
    </row>
    <row r="121">
      <c r="A121" s="34" t="s">
        <v>433</v>
      </c>
      <c r="B121" s="34">
        <v>2016.0</v>
      </c>
      <c r="C121" s="34" t="s">
        <v>593</v>
      </c>
      <c r="D121" s="35" t="s">
        <v>592</v>
      </c>
      <c r="E121" s="35">
        <v>76.0</v>
      </c>
      <c r="F121" s="35">
        <v>0.0</v>
      </c>
      <c r="G121" s="35">
        <v>0.0</v>
      </c>
      <c r="H121" s="35">
        <v>0.0</v>
      </c>
      <c r="I121" s="35">
        <v>76.0</v>
      </c>
      <c r="J121" s="34">
        <f>+4</f>
        <v>4</v>
      </c>
      <c r="K121" s="36">
        <v>0.0</v>
      </c>
      <c r="L121" s="35">
        <v>112.0</v>
      </c>
      <c r="M121" s="35">
        <v>0.0</v>
      </c>
      <c r="N121" s="35">
        <v>0.0</v>
      </c>
      <c r="O121" s="35">
        <v>0.0</v>
      </c>
      <c r="P121" s="35">
        <v>9.0</v>
      </c>
      <c r="Q121" s="34">
        <v>0.0</v>
      </c>
      <c r="R121" s="37">
        <v>283.0</v>
      </c>
      <c r="S121" s="35">
        <v>0.0</v>
      </c>
      <c r="T121" s="35">
        <v>12.0</v>
      </c>
      <c r="U121" s="34">
        <v>0.0</v>
      </c>
      <c r="V121" s="35">
        <v>34.0</v>
      </c>
      <c r="W121" s="35">
        <v>34.0</v>
      </c>
      <c r="X121" s="34">
        <v>0.0</v>
      </c>
      <c r="Y121" s="35">
        <f t="shared" si="19"/>
        <v>1</v>
      </c>
      <c r="Z121" s="35">
        <f>+3</f>
        <v>3</v>
      </c>
      <c r="AA121" s="35" t="s">
        <v>360</v>
      </c>
      <c r="AB121" s="35">
        <v>0.0</v>
      </c>
      <c r="AC121" s="35">
        <v>2.0</v>
      </c>
      <c r="AD121" s="35">
        <v>11.0</v>
      </c>
      <c r="AE121" s="35">
        <v>4.0</v>
      </c>
      <c r="AF121" s="35">
        <v>1.0</v>
      </c>
      <c r="AG121" s="37">
        <v>8.5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71"/>
    <col customWidth="1" min="2" max="2" width="4.57"/>
    <col customWidth="1" min="3" max="3" width="20.43"/>
    <col customWidth="1" min="4" max="4" width="4.86"/>
    <col customWidth="1" min="5" max="8" width="2.86"/>
    <col customWidth="1" min="9" max="9" width="3.71"/>
    <col customWidth="1" min="10" max="10" width="4.14"/>
    <col customWidth="1" min="11" max="11" width="8.71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30" t="s">
        <v>405</v>
      </c>
      <c r="B1" s="30" t="s">
        <v>406</v>
      </c>
      <c r="C1" s="30" t="s">
        <v>0</v>
      </c>
      <c r="D1" s="31" t="s">
        <v>407</v>
      </c>
      <c r="E1" s="31" t="s">
        <v>408</v>
      </c>
      <c r="F1" s="31" t="s">
        <v>409</v>
      </c>
      <c r="G1" s="31" t="s">
        <v>410</v>
      </c>
      <c r="H1" s="31" t="s">
        <v>411</v>
      </c>
      <c r="I1" s="31" t="s">
        <v>412</v>
      </c>
      <c r="J1" s="30" t="s">
        <v>413</v>
      </c>
      <c r="K1" s="32" t="s">
        <v>414</v>
      </c>
      <c r="L1" s="31" t="s">
        <v>415</v>
      </c>
      <c r="M1" s="31" t="s">
        <v>416</v>
      </c>
      <c r="N1" s="31" t="s">
        <v>417</v>
      </c>
      <c r="O1" s="31" t="s">
        <v>418</v>
      </c>
      <c r="P1" s="31" t="s">
        <v>419</v>
      </c>
      <c r="Q1" s="30" t="s">
        <v>31</v>
      </c>
      <c r="R1" s="33" t="s">
        <v>420</v>
      </c>
      <c r="S1" s="31" t="s">
        <v>31</v>
      </c>
      <c r="T1" s="31" t="s">
        <v>421</v>
      </c>
      <c r="U1" s="30" t="s">
        <v>31</v>
      </c>
      <c r="V1" s="31" t="s">
        <v>422</v>
      </c>
      <c r="W1" s="31" t="s">
        <v>423</v>
      </c>
      <c r="X1" s="30" t="s">
        <v>31</v>
      </c>
      <c r="Y1" s="31" t="s">
        <v>424</v>
      </c>
      <c r="Z1" s="31" t="s">
        <v>425</v>
      </c>
      <c r="AA1" s="31" t="s">
        <v>426</v>
      </c>
      <c r="AB1" s="31" t="s">
        <v>427</v>
      </c>
      <c r="AC1" s="31" t="s">
        <v>428</v>
      </c>
      <c r="AD1" s="31" t="s">
        <v>429</v>
      </c>
      <c r="AE1" s="31" t="s">
        <v>430</v>
      </c>
      <c r="AF1" s="31" t="s">
        <v>431</v>
      </c>
      <c r="AG1" s="33" t="s">
        <v>432</v>
      </c>
    </row>
    <row r="2">
      <c r="A2" s="34" t="s">
        <v>433</v>
      </c>
      <c r="B2" s="34">
        <v>2015.0</v>
      </c>
      <c r="C2" s="34" t="s">
        <v>55</v>
      </c>
      <c r="D2" s="35">
        <v>1.0</v>
      </c>
      <c r="E2" s="35">
        <v>67.0</v>
      </c>
      <c r="F2" s="35">
        <v>65.0</v>
      </c>
      <c r="G2" s="35">
        <v>72.0</v>
      </c>
      <c r="H2" s="35">
        <v>69.0</v>
      </c>
      <c r="I2" s="35">
        <v>273.0</v>
      </c>
      <c r="J2" s="34">
        <v>-15.0</v>
      </c>
      <c r="K2" s="36">
        <v>1116000.0</v>
      </c>
      <c r="L2" s="35">
        <v>5.0</v>
      </c>
      <c r="M2" s="35">
        <v>1.0</v>
      </c>
      <c r="N2" s="35">
        <v>2.0</v>
      </c>
      <c r="O2" s="35">
        <v>1.0</v>
      </c>
      <c r="P2" s="35">
        <v>43.0</v>
      </c>
      <c r="Q2" s="34" t="s">
        <v>454</v>
      </c>
      <c r="R2" s="37">
        <v>279.6</v>
      </c>
      <c r="S2" s="35">
        <v>61.0</v>
      </c>
      <c r="T2" s="35">
        <v>49.0</v>
      </c>
      <c r="U2" s="34" t="s">
        <v>463</v>
      </c>
      <c r="V2" s="35">
        <v>26.5</v>
      </c>
      <c r="W2" s="35">
        <v>106.0</v>
      </c>
      <c r="X2" s="34" t="s">
        <v>456</v>
      </c>
      <c r="Y2" s="35">
        <v>-6.0</v>
      </c>
      <c r="Z2" s="35">
        <v>-4.0</v>
      </c>
      <c r="AA2" s="35">
        <v>-5.0</v>
      </c>
      <c r="AB2" s="35">
        <v>1.0</v>
      </c>
      <c r="AC2" s="35">
        <v>22.0</v>
      </c>
      <c r="AD2" s="35">
        <v>41.0</v>
      </c>
      <c r="AE2" s="35">
        <v>7.0</v>
      </c>
      <c r="AF2" s="35">
        <v>1.0</v>
      </c>
      <c r="AG2" s="37">
        <v>120.0</v>
      </c>
    </row>
    <row r="3">
      <c r="A3" s="34" t="s">
        <v>433</v>
      </c>
      <c r="B3" s="34">
        <v>2015.0</v>
      </c>
      <c r="C3" s="34" t="s">
        <v>466</v>
      </c>
      <c r="D3" s="35">
        <v>2.0</v>
      </c>
      <c r="E3" s="35">
        <v>68.0</v>
      </c>
      <c r="F3" s="35">
        <v>67.0</v>
      </c>
      <c r="G3" s="35">
        <v>66.0</v>
      </c>
      <c r="H3" s="35">
        <v>72.0</v>
      </c>
      <c r="I3" s="35">
        <v>273.0</v>
      </c>
      <c r="J3" s="34">
        <v>-15.0</v>
      </c>
      <c r="K3" s="36">
        <v>669600.0</v>
      </c>
      <c r="L3" s="35">
        <v>12.0</v>
      </c>
      <c r="M3" s="35">
        <v>5.0</v>
      </c>
      <c r="N3" s="35">
        <v>1.0</v>
      </c>
      <c r="O3" s="35">
        <v>1.0</v>
      </c>
      <c r="P3" s="35">
        <v>40.0</v>
      </c>
      <c r="Q3" s="34" t="s">
        <v>467</v>
      </c>
      <c r="R3" s="37">
        <v>303.5</v>
      </c>
      <c r="S3" s="35">
        <v>11.0</v>
      </c>
      <c r="T3" s="35">
        <v>48.0</v>
      </c>
      <c r="U3" s="34" t="s">
        <v>468</v>
      </c>
      <c r="V3" s="35">
        <v>26.8</v>
      </c>
      <c r="W3" s="35">
        <v>107.0</v>
      </c>
      <c r="X3" s="34" t="s">
        <v>454</v>
      </c>
      <c r="Y3" s="35">
        <f>+1</f>
        <v>1</v>
      </c>
      <c r="Z3" s="35">
        <v>-6.0</v>
      </c>
      <c r="AA3" s="35">
        <v>-10.0</v>
      </c>
      <c r="AB3" s="35">
        <v>0.0</v>
      </c>
      <c r="AC3" s="35">
        <v>26.0</v>
      </c>
      <c r="AD3" s="35">
        <v>36.0</v>
      </c>
      <c r="AE3" s="35">
        <v>9.0</v>
      </c>
      <c r="AF3" s="35">
        <v>1.0</v>
      </c>
      <c r="AG3" s="37">
        <v>110.5</v>
      </c>
    </row>
    <row r="4">
      <c r="A4" s="34" t="s">
        <v>433</v>
      </c>
      <c r="B4" s="34">
        <v>2015.0</v>
      </c>
      <c r="C4" s="34" t="s">
        <v>107</v>
      </c>
      <c r="D4" s="35" t="s">
        <v>444</v>
      </c>
      <c r="E4" s="35">
        <v>68.0</v>
      </c>
      <c r="F4" s="35">
        <v>70.0</v>
      </c>
      <c r="G4" s="35">
        <v>72.0</v>
      </c>
      <c r="H4" s="35">
        <v>65.0</v>
      </c>
      <c r="I4" s="35">
        <v>275.0</v>
      </c>
      <c r="J4" s="34">
        <v>-13.0</v>
      </c>
      <c r="K4" s="36">
        <v>359600.0</v>
      </c>
      <c r="L4" s="35">
        <v>12.0</v>
      </c>
      <c r="M4" s="35">
        <v>16.0</v>
      </c>
      <c r="N4" s="35">
        <v>24.0</v>
      </c>
      <c r="O4" s="35">
        <v>3.0</v>
      </c>
      <c r="P4" s="35">
        <v>41.0</v>
      </c>
      <c r="Q4" s="34" t="s">
        <v>470</v>
      </c>
      <c r="R4" s="37">
        <v>293.5</v>
      </c>
      <c r="S4" s="35">
        <v>26.0</v>
      </c>
      <c r="T4" s="35">
        <v>47.0</v>
      </c>
      <c r="U4" s="34" t="s">
        <v>471</v>
      </c>
      <c r="V4" s="35">
        <v>25.8</v>
      </c>
      <c r="W4" s="35">
        <v>103.0</v>
      </c>
      <c r="X4" s="34" t="s">
        <v>472</v>
      </c>
      <c r="Y4" s="35" t="s">
        <v>360</v>
      </c>
      <c r="Z4" s="35">
        <v>-2.0</v>
      </c>
      <c r="AA4" s="35">
        <v>-11.0</v>
      </c>
      <c r="AB4" s="35">
        <v>2.0</v>
      </c>
      <c r="AC4" s="35">
        <v>17.0</v>
      </c>
      <c r="AD4" s="35">
        <v>47.0</v>
      </c>
      <c r="AE4" s="35">
        <v>4.0</v>
      </c>
      <c r="AF4" s="35">
        <v>2.0</v>
      </c>
      <c r="AG4" s="37">
        <v>104.5</v>
      </c>
    </row>
    <row r="5">
      <c r="A5" s="34" t="s">
        <v>433</v>
      </c>
      <c r="B5" s="34">
        <v>2015.0</v>
      </c>
      <c r="C5" s="34" t="s">
        <v>473</v>
      </c>
      <c r="D5" s="35" t="s">
        <v>444</v>
      </c>
      <c r="E5" s="35">
        <v>68.0</v>
      </c>
      <c r="F5" s="35">
        <v>67.0</v>
      </c>
      <c r="G5" s="35">
        <v>69.0</v>
      </c>
      <c r="H5" s="35">
        <v>71.0</v>
      </c>
      <c r="I5" s="35">
        <v>275.0</v>
      </c>
      <c r="J5" s="34">
        <v>-13.0</v>
      </c>
      <c r="K5" s="36">
        <v>359600.0</v>
      </c>
      <c r="L5" s="35">
        <v>12.0</v>
      </c>
      <c r="M5" s="35">
        <v>5.0</v>
      </c>
      <c r="N5" s="35">
        <v>2.0</v>
      </c>
      <c r="O5" s="35">
        <v>3.0</v>
      </c>
      <c r="P5" s="35">
        <v>51.0</v>
      </c>
      <c r="Q5" s="34" t="s">
        <v>475</v>
      </c>
      <c r="R5" s="37">
        <v>278.1</v>
      </c>
      <c r="S5" s="35">
        <v>63.0</v>
      </c>
      <c r="T5" s="35">
        <v>56.0</v>
      </c>
      <c r="U5" s="34">
        <v>1.0</v>
      </c>
      <c r="V5" s="35">
        <v>28.8</v>
      </c>
      <c r="W5" s="35">
        <v>115.0</v>
      </c>
      <c r="X5" s="34" t="s">
        <v>477</v>
      </c>
      <c r="Y5" s="35" t="s">
        <v>360</v>
      </c>
      <c r="Z5" s="35">
        <v>-8.0</v>
      </c>
      <c r="AA5" s="35">
        <v>-5.0</v>
      </c>
      <c r="AB5" s="35">
        <v>0.0</v>
      </c>
      <c r="AC5" s="35">
        <v>20.0</v>
      </c>
      <c r="AD5" s="35">
        <v>46.0</v>
      </c>
      <c r="AE5" s="35">
        <v>5.0</v>
      </c>
      <c r="AF5" s="35">
        <v>1.0</v>
      </c>
      <c r="AG5" s="37">
        <v>97.5</v>
      </c>
    </row>
    <row r="6">
      <c r="A6" s="34" t="s">
        <v>433</v>
      </c>
      <c r="B6" s="34">
        <v>2015.0</v>
      </c>
      <c r="C6" s="34" t="s">
        <v>200</v>
      </c>
      <c r="D6" s="35" t="s">
        <v>478</v>
      </c>
      <c r="E6" s="35">
        <v>69.0</v>
      </c>
      <c r="F6" s="35">
        <v>67.0</v>
      </c>
      <c r="G6" s="35">
        <v>71.0</v>
      </c>
      <c r="H6" s="35">
        <v>69.0</v>
      </c>
      <c r="I6" s="35">
        <v>276.0</v>
      </c>
      <c r="J6" s="34">
        <v>-12.0</v>
      </c>
      <c r="K6" s="36">
        <v>226300.0</v>
      </c>
      <c r="L6" s="35">
        <v>21.0</v>
      </c>
      <c r="M6" s="35">
        <v>11.0</v>
      </c>
      <c r="N6" s="35">
        <v>9.0</v>
      </c>
      <c r="O6" s="35">
        <v>5.0</v>
      </c>
      <c r="P6" s="35">
        <v>43.0</v>
      </c>
      <c r="Q6" s="34" t="s">
        <v>454</v>
      </c>
      <c r="R6" s="37">
        <v>295.1</v>
      </c>
      <c r="S6" s="35" t="s">
        <v>474</v>
      </c>
      <c r="T6" s="35">
        <v>49.0</v>
      </c>
      <c r="U6" s="34" t="s">
        <v>463</v>
      </c>
      <c r="V6" s="35">
        <v>26.5</v>
      </c>
      <c r="W6" s="35">
        <v>106.0</v>
      </c>
      <c r="X6" s="34" t="s">
        <v>456</v>
      </c>
      <c r="Y6" s="35">
        <f>+1</f>
        <v>1</v>
      </c>
      <c r="Z6" s="35">
        <v>-8.0</v>
      </c>
      <c r="AA6" s="35">
        <v>-5.0</v>
      </c>
      <c r="AB6" s="35">
        <v>0.0</v>
      </c>
      <c r="AC6" s="35">
        <v>23.0</v>
      </c>
      <c r="AD6" s="35">
        <v>38.0</v>
      </c>
      <c r="AE6" s="35">
        <v>11.0</v>
      </c>
      <c r="AF6" s="35">
        <v>0.0</v>
      </c>
      <c r="AG6" s="37">
        <v>96.5</v>
      </c>
    </row>
    <row r="7">
      <c r="A7" s="34" t="s">
        <v>433</v>
      </c>
      <c r="B7" s="34">
        <v>2015.0</v>
      </c>
      <c r="C7" s="34" t="s">
        <v>121</v>
      </c>
      <c r="D7" s="35" t="s">
        <v>485</v>
      </c>
      <c r="E7" s="35">
        <v>72.0</v>
      </c>
      <c r="F7" s="35">
        <v>71.0</v>
      </c>
      <c r="G7" s="35">
        <v>65.0</v>
      </c>
      <c r="H7" s="35">
        <v>71.0</v>
      </c>
      <c r="I7" s="35">
        <v>279.0</v>
      </c>
      <c r="J7" s="34">
        <v>-9.0</v>
      </c>
      <c r="K7" s="36">
        <v>116250.0</v>
      </c>
      <c r="L7" s="35">
        <v>68.0</v>
      </c>
      <c r="M7" s="35">
        <v>64.0</v>
      </c>
      <c r="N7" s="35">
        <v>14.0</v>
      </c>
      <c r="O7" s="35">
        <v>13.0</v>
      </c>
      <c r="P7" s="35">
        <v>36.0</v>
      </c>
      <c r="Q7" s="34" t="s">
        <v>486</v>
      </c>
      <c r="R7" s="37">
        <v>326.1</v>
      </c>
      <c r="S7" s="35">
        <v>1.0</v>
      </c>
      <c r="T7" s="35">
        <v>45.0</v>
      </c>
      <c r="U7" s="34" t="s">
        <v>459</v>
      </c>
      <c r="V7" s="35">
        <v>26.3</v>
      </c>
      <c r="W7" s="35">
        <v>105.0</v>
      </c>
      <c r="X7" s="34" t="s">
        <v>478</v>
      </c>
      <c r="Y7" s="35">
        <v>-1.0</v>
      </c>
      <c r="Z7" s="35">
        <v>-1.0</v>
      </c>
      <c r="AA7" s="35">
        <v>-7.0</v>
      </c>
      <c r="AB7" s="35">
        <v>2.0</v>
      </c>
      <c r="AC7" s="35">
        <v>20.0</v>
      </c>
      <c r="AD7" s="35">
        <v>39.0</v>
      </c>
      <c r="AE7" s="35">
        <v>7.0</v>
      </c>
      <c r="AF7" s="35">
        <v>4.0</v>
      </c>
      <c r="AG7" s="37">
        <v>94.0</v>
      </c>
    </row>
    <row r="8">
      <c r="A8" s="34" t="s">
        <v>433</v>
      </c>
      <c r="B8" s="34">
        <v>2015.0</v>
      </c>
      <c r="C8" s="34" t="s">
        <v>23</v>
      </c>
      <c r="D8" s="35" t="s">
        <v>456</v>
      </c>
      <c r="E8" s="35">
        <v>71.0</v>
      </c>
      <c r="F8" s="35">
        <v>66.0</v>
      </c>
      <c r="G8" s="35">
        <v>73.0</v>
      </c>
      <c r="H8" s="35">
        <v>67.0</v>
      </c>
      <c r="I8" s="35">
        <v>277.0</v>
      </c>
      <c r="J8" s="34">
        <v>-11.0</v>
      </c>
      <c r="K8" s="36">
        <v>179800.0</v>
      </c>
      <c r="L8" s="35">
        <v>49.0</v>
      </c>
      <c r="M8" s="35">
        <v>13.0</v>
      </c>
      <c r="N8" s="35">
        <v>24.0</v>
      </c>
      <c r="O8" s="35">
        <v>8.0</v>
      </c>
      <c r="P8" s="35">
        <v>39.0</v>
      </c>
      <c r="Q8" s="34" t="s">
        <v>437</v>
      </c>
      <c r="R8" s="37">
        <v>305.5</v>
      </c>
      <c r="S8" s="35">
        <v>6.0</v>
      </c>
      <c r="T8" s="35">
        <v>52.0</v>
      </c>
      <c r="U8" s="34" t="s">
        <v>448</v>
      </c>
      <c r="V8" s="35">
        <v>28.5</v>
      </c>
      <c r="W8" s="35">
        <v>114.0</v>
      </c>
      <c r="X8" s="34" t="s">
        <v>487</v>
      </c>
      <c r="Y8" s="35" t="s">
        <v>360</v>
      </c>
      <c r="Z8" s="35">
        <v>-2.0</v>
      </c>
      <c r="AA8" s="35">
        <v>-9.0</v>
      </c>
      <c r="AB8" s="35">
        <v>1.0</v>
      </c>
      <c r="AC8" s="35">
        <v>21.0</v>
      </c>
      <c r="AD8" s="35">
        <v>39.0</v>
      </c>
      <c r="AE8" s="35">
        <v>10.0</v>
      </c>
      <c r="AF8" s="35">
        <v>1.0</v>
      </c>
      <c r="AG8" s="37">
        <v>93.5</v>
      </c>
    </row>
    <row r="9">
      <c r="A9" s="34" t="s">
        <v>433</v>
      </c>
      <c r="B9" s="34">
        <v>2015.0</v>
      </c>
      <c r="C9" s="34" t="s">
        <v>24</v>
      </c>
      <c r="D9" s="35" t="s">
        <v>478</v>
      </c>
      <c r="E9" s="35">
        <v>64.0</v>
      </c>
      <c r="F9" s="35">
        <v>71.0</v>
      </c>
      <c r="G9" s="35">
        <v>71.0</v>
      </c>
      <c r="H9" s="35">
        <v>70.0</v>
      </c>
      <c r="I9" s="35">
        <v>276.0</v>
      </c>
      <c r="J9" s="34">
        <v>-12.0</v>
      </c>
      <c r="K9" s="36">
        <v>226300.0</v>
      </c>
      <c r="L9" s="35">
        <v>1.0</v>
      </c>
      <c r="M9" s="35">
        <v>5.0</v>
      </c>
      <c r="N9" s="35">
        <v>5.0</v>
      </c>
      <c r="O9" s="35">
        <v>5.0</v>
      </c>
      <c r="P9" s="35">
        <v>40.0</v>
      </c>
      <c r="Q9" s="34" t="s">
        <v>467</v>
      </c>
      <c r="R9" s="37">
        <v>296.9</v>
      </c>
      <c r="S9" s="35">
        <v>19.0</v>
      </c>
      <c r="T9" s="35">
        <v>48.0</v>
      </c>
      <c r="U9" s="34" t="s">
        <v>468</v>
      </c>
      <c r="V9" s="35">
        <v>26.0</v>
      </c>
      <c r="W9" s="35">
        <v>104.0</v>
      </c>
      <c r="X9" s="34">
        <v>4.0</v>
      </c>
      <c r="Y9" s="35">
        <f>+3</f>
        <v>3</v>
      </c>
      <c r="Z9" s="35">
        <v>-8.0</v>
      </c>
      <c r="AA9" s="35">
        <v>-7.0</v>
      </c>
      <c r="AB9" s="35">
        <v>0.0</v>
      </c>
      <c r="AC9" s="35">
        <v>20.0</v>
      </c>
      <c r="AD9" s="35">
        <v>45.0</v>
      </c>
      <c r="AE9" s="35">
        <v>6.0</v>
      </c>
      <c r="AF9" s="35">
        <v>1.0</v>
      </c>
      <c r="AG9" s="37">
        <v>92.5</v>
      </c>
    </row>
    <row r="10">
      <c r="A10" s="34" t="s">
        <v>433</v>
      </c>
      <c r="B10" s="34">
        <v>2015.0</v>
      </c>
      <c r="C10" s="34" t="s">
        <v>491</v>
      </c>
      <c r="D10" s="35" t="s">
        <v>485</v>
      </c>
      <c r="E10" s="35">
        <v>72.0</v>
      </c>
      <c r="F10" s="35">
        <v>71.0</v>
      </c>
      <c r="G10" s="35">
        <v>67.0</v>
      </c>
      <c r="H10" s="35">
        <v>69.0</v>
      </c>
      <c r="I10" s="35">
        <v>279.0</v>
      </c>
      <c r="J10" s="34">
        <v>-9.0</v>
      </c>
      <c r="K10" s="36">
        <v>116250.0</v>
      </c>
      <c r="L10" s="35">
        <v>68.0</v>
      </c>
      <c r="M10" s="35">
        <v>64.0</v>
      </c>
      <c r="N10" s="35">
        <v>24.0</v>
      </c>
      <c r="O10" s="35">
        <v>13.0</v>
      </c>
      <c r="P10" s="35">
        <v>46.0</v>
      </c>
      <c r="Q10" s="34" t="s">
        <v>448</v>
      </c>
      <c r="R10" s="37">
        <v>295.8</v>
      </c>
      <c r="S10" s="35">
        <v>22.0</v>
      </c>
      <c r="T10" s="35">
        <v>53.0</v>
      </c>
      <c r="U10" s="34">
        <v>5.0</v>
      </c>
      <c r="V10" s="35">
        <v>29.5</v>
      </c>
      <c r="W10" s="35">
        <v>118.0</v>
      </c>
      <c r="X10" s="34" t="s">
        <v>492</v>
      </c>
      <c r="Y10" s="35">
        <f>+2</f>
        <v>2</v>
      </c>
      <c r="Z10" s="35">
        <f>+3</f>
        <v>3</v>
      </c>
      <c r="AA10" s="35">
        <v>-14.0</v>
      </c>
      <c r="AB10" s="35">
        <v>3.0</v>
      </c>
      <c r="AC10" s="35">
        <v>16.0</v>
      </c>
      <c r="AD10" s="35">
        <v>40.0</v>
      </c>
      <c r="AE10" s="35">
        <v>13.0</v>
      </c>
      <c r="AF10" s="35">
        <v>0.0</v>
      </c>
      <c r="AG10" s="37">
        <v>91.5</v>
      </c>
    </row>
    <row r="11">
      <c r="A11" s="34" t="s">
        <v>433</v>
      </c>
      <c r="B11" s="34">
        <v>2015.0</v>
      </c>
      <c r="C11" s="34" t="s">
        <v>63</v>
      </c>
      <c r="D11" s="35" t="s">
        <v>478</v>
      </c>
      <c r="E11" s="35">
        <v>69.0</v>
      </c>
      <c r="F11" s="35">
        <v>66.0</v>
      </c>
      <c r="G11" s="35">
        <v>70.0</v>
      </c>
      <c r="H11" s="35">
        <v>71.0</v>
      </c>
      <c r="I11" s="35">
        <v>276.0</v>
      </c>
      <c r="J11" s="34">
        <v>-12.0</v>
      </c>
      <c r="K11" s="36">
        <v>226300.0</v>
      </c>
      <c r="L11" s="35">
        <v>21.0</v>
      </c>
      <c r="M11" s="35">
        <v>5.0</v>
      </c>
      <c r="N11" s="35">
        <v>4.0</v>
      </c>
      <c r="O11" s="35">
        <v>5.0</v>
      </c>
      <c r="P11" s="35">
        <v>43.0</v>
      </c>
      <c r="Q11" s="34" t="s">
        <v>454</v>
      </c>
      <c r="R11" s="37">
        <v>276.4</v>
      </c>
      <c r="S11" s="35">
        <v>64.0</v>
      </c>
      <c r="T11" s="35">
        <v>55.0</v>
      </c>
      <c r="U11" s="34">
        <v>2.0</v>
      </c>
      <c r="V11" s="35">
        <v>28.8</v>
      </c>
      <c r="W11" s="35">
        <v>115.0</v>
      </c>
      <c r="X11" s="34" t="s">
        <v>477</v>
      </c>
      <c r="Y11" s="35">
        <f>+3</f>
        <v>3</v>
      </c>
      <c r="Z11" s="35">
        <v>-9.0</v>
      </c>
      <c r="AA11" s="35">
        <v>-6.0</v>
      </c>
      <c r="AB11" s="35">
        <v>0.0</v>
      </c>
      <c r="AC11" s="35">
        <v>19.0</v>
      </c>
      <c r="AD11" s="35">
        <v>46.0</v>
      </c>
      <c r="AE11" s="35">
        <v>7.0</v>
      </c>
      <c r="AF11" s="35">
        <v>0.0</v>
      </c>
      <c r="AG11" s="37">
        <v>90.5</v>
      </c>
    </row>
    <row r="12">
      <c r="A12" s="34" t="s">
        <v>433</v>
      </c>
      <c r="B12" s="34">
        <v>2015.0</v>
      </c>
      <c r="C12" s="34" t="s">
        <v>157</v>
      </c>
      <c r="D12" s="35" t="s">
        <v>474</v>
      </c>
      <c r="E12" s="35">
        <v>66.0</v>
      </c>
      <c r="F12" s="35">
        <v>67.0</v>
      </c>
      <c r="G12" s="35">
        <v>74.0</v>
      </c>
      <c r="H12" s="35">
        <v>75.0</v>
      </c>
      <c r="I12" s="35">
        <v>282.0</v>
      </c>
      <c r="J12" s="34">
        <v>-6.0</v>
      </c>
      <c r="K12" s="36">
        <v>57040.0</v>
      </c>
      <c r="L12" s="35">
        <v>3.0</v>
      </c>
      <c r="M12" s="35">
        <v>2.0</v>
      </c>
      <c r="N12" s="35">
        <v>9.0</v>
      </c>
      <c r="O12" s="35">
        <v>24.0</v>
      </c>
      <c r="P12" s="35">
        <v>39.0</v>
      </c>
      <c r="Q12" s="34" t="s">
        <v>437</v>
      </c>
      <c r="R12" s="37">
        <v>289.0</v>
      </c>
      <c r="S12" s="35" t="s">
        <v>496</v>
      </c>
      <c r="T12" s="35">
        <v>51.0</v>
      </c>
      <c r="U12" s="34" t="s">
        <v>497</v>
      </c>
      <c r="V12" s="35">
        <v>29.3</v>
      </c>
      <c r="W12" s="35">
        <v>117.0</v>
      </c>
      <c r="X12" s="34" t="s">
        <v>498</v>
      </c>
      <c r="Y12" s="35">
        <f>+2</f>
        <v>2</v>
      </c>
      <c r="Z12" s="35" t="s">
        <v>360</v>
      </c>
      <c r="AA12" s="35">
        <v>-8.0</v>
      </c>
      <c r="AB12" s="35">
        <v>4.0</v>
      </c>
      <c r="AC12" s="35">
        <v>14.0</v>
      </c>
      <c r="AD12" s="35">
        <v>41.0</v>
      </c>
      <c r="AE12" s="35">
        <v>10.0</v>
      </c>
      <c r="AF12" s="35">
        <v>3.0</v>
      </c>
      <c r="AG12" s="37">
        <v>90.5</v>
      </c>
    </row>
    <row r="13">
      <c r="A13" s="34" t="s">
        <v>433</v>
      </c>
      <c r="B13" s="34">
        <v>2015.0</v>
      </c>
      <c r="C13" s="34" t="s">
        <v>145</v>
      </c>
      <c r="D13" s="35" t="s">
        <v>456</v>
      </c>
      <c r="E13" s="35">
        <v>68.0</v>
      </c>
      <c r="F13" s="35">
        <v>74.0</v>
      </c>
      <c r="G13" s="35">
        <v>65.0</v>
      </c>
      <c r="H13" s="35">
        <v>70.0</v>
      </c>
      <c r="I13" s="35">
        <v>277.0</v>
      </c>
      <c r="J13" s="34">
        <v>-11.0</v>
      </c>
      <c r="K13" s="36">
        <v>179800.0</v>
      </c>
      <c r="L13" s="35">
        <v>12.0</v>
      </c>
      <c r="M13" s="35">
        <v>53.0</v>
      </c>
      <c r="N13" s="35">
        <v>9.0</v>
      </c>
      <c r="O13" s="35">
        <v>8.0</v>
      </c>
      <c r="P13" s="35">
        <v>38.0</v>
      </c>
      <c r="Q13" s="34" t="s">
        <v>487</v>
      </c>
      <c r="R13" s="37">
        <v>305.4</v>
      </c>
      <c r="S13" s="35">
        <v>7.0</v>
      </c>
      <c r="T13" s="35">
        <v>43.0</v>
      </c>
      <c r="U13" s="34" t="s">
        <v>502</v>
      </c>
      <c r="V13" s="35">
        <v>26.3</v>
      </c>
      <c r="W13" s="35">
        <v>105.0</v>
      </c>
      <c r="X13" s="34" t="s">
        <v>478</v>
      </c>
      <c r="Y13" s="35">
        <v>-2.0</v>
      </c>
      <c r="Z13" s="35" t="s">
        <v>360</v>
      </c>
      <c r="AA13" s="35">
        <v>-9.0</v>
      </c>
      <c r="AB13" s="35">
        <v>0.0</v>
      </c>
      <c r="AC13" s="35">
        <v>22.0</v>
      </c>
      <c r="AD13" s="35">
        <v>40.0</v>
      </c>
      <c r="AE13" s="35">
        <v>9.0</v>
      </c>
      <c r="AF13" s="35">
        <v>1.0</v>
      </c>
      <c r="AG13" s="37">
        <v>89.5</v>
      </c>
    </row>
    <row r="14">
      <c r="A14" s="34" t="s">
        <v>433</v>
      </c>
      <c r="B14" s="34">
        <v>2015.0</v>
      </c>
      <c r="C14" s="34" t="s">
        <v>59</v>
      </c>
      <c r="D14" s="35" t="s">
        <v>456</v>
      </c>
      <c r="E14" s="35">
        <v>67.0</v>
      </c>
      <c r="F14" s="35">
        <v>71.0</v>
      </c>
      <c r="G14" s="35">
        <v>69.0</v>
      </c>
      <c r="H14" s="35">
        <v>70.0</v>
      </c>
      <c r="I14" s="35">
        <v>277.0</v>
      </c>
      <c r="J14" s="34">
        <v>-11.0</v>
      </c>
      <c r="K14" s="36">
        <v>179800.0</v>
      </c>
      <c r="L14" s="35">
        <v>5.0</v>
      </c>
      <c r="M14" s="35">
        <v>16.0</v>
      </c>
      <c r="N14" s="35">
        <v>9.0</v>
      </c>
      <c r="O14" s="35">
        <v>8.0</v>
      </c>
      <c r="P14" s="35">
        <v>50.0</v>
      </c>
      <c r="Q14" s="34">
        <v>3.0</v>
      </c>
      <c r="R14" s="37">
        <v>288.4</v>
      </c>
      <c r="S14" s="35">
        <v>40.0</v>
      </c>
      <c r="T14" s="35">
        <v>50.0</v>
      </c>
      <c r="U14" s="34" t="s">
        <v>485</v>
      </c>
      <c r="V14" s="35">
        <v>28.5</v>
      </c>
      <c r="W14" s="35">
        <v>114.0</v>
      </c>
      <c r="X14" s="34" t="s">
        <v>487</v>
      </c>
      <c r="Y14" s="35">
        <f>+2</f>
        <v>2</v>
      </c>
      <c r="Z14" s="35">
        <v>-5.0</v>
      </c>
      <c r="AA14" s="35">
        <v>-8.0</v>
      </c>
      <c r="AB14" s="35">
        <v>0.0</v>
      </c>
      <c r="AC14" s="35">
        <v>21.0</v>
      </c>
      <c r="AD14" s="35">
        <v>42.0</v>
      </c>
      <c r="AE14" s="35">
        <v>8.0</v>
      </c>
      <c r="AF14" s="35">
        <v>1.0</v>
      </c>
      <c r="AG14" s="37">
        <v>88.0</v>
      </c>
    </row>
    <row r="15">
      <c r="A15" s="34" t="s">
        <v>433</v>
      </c>
      <c r="B15" s="34">
        <v>2015.0</v>
      </c>
      <c r="C15" s="34" t="s">
        <v>479</v>
      </c>
      <c r="D15" s="35" t="s">
        <v>485</v>
      </c>
      <c r="E15" s="35">
        <v>71.0</v>
      </c>
      <c r="F15" s="35">
        <v>71.0</v>
      </c>
      <c r="G15" s="35">
        <v>66.0</v>
      </c>
      <c r="H15" s="35">
        <v>71.0</v>
      </c>
      <c r="I15" s="35">
        <v>279.0</v>
      </c>
      <c r="J15" s="34">
        <v>-9.0</v>
      </c>
      <c r="K15" s="36">
        <v>116250.0</v>
      </c>
      <c r="L15" s="35">
        <v>49.0</v>
      </c>
      <c r="M15" s="35">
        <v>53.0</v>
      </c>
      <c r="N15" s="35">
        <v>14.0</v>
      </c>
      <c r="O15" s="35">
        <v>13.0</v>
      </c>
      <c r="P15" s="35">
        <v>34.0</v>
      </c>
      <c r="Q15" s="34" t="s">
        <v>492</v>
      </c>
      <c r="R15" s="37">
        <v>286.6</v>
      </c>
      <c r="S15" s="35">
        <v>46.0</v>
      </c>
      <c r="T15" s="35">
        <v>49.0</v>
      </c>
      <c r="U15" s="34" t="s">
        <v>463</v>
      </c>
      <c r="V15" s="35">
        <v>29.0</v>
      </c>
      <c r="W15" s="35">
        <v>116.0</v>
      </c>
      <c r="X15" s="34" t="s">
        <v>453</v>
      </c>
      <c r="Y15" s="35" t="s">
        <v>360</v>
      </c>
      <c r="Z15" s="35">
        <f>+3</f>
        <v>3</v>
      </c>
      <c r="AA15" s="35">
        <v>-12.0</v>
      </c>
      <c r="AB15" s="35">
        <v>0.0</v>
      </c>
      <c r="AC15" s="35">
        <v>23.0</v>
      </c>
      <c r="AD15" s="35">
        <v>38.0</v>
      </c>
      <c r="AE15" s="35">
        <v>8.0</v>
      </c>
      <c r="AF15" s="35">
        <v>3.0</v>
      </c>
      <c r="AG15" s="37">
        <v>87.0</v>
      </c>
    </row>
    <row r="16">
      <c r="A16" s="34" t="s">
        <v>433</v>
      </c>
      <c r="B16" s="34">
        <v>2015.0</v>
      </c>
      <c r="C16" s="34" t="s">
        <v>506</v>
      </c>
      <c r="D16" s="35" t="s">
        <v>485</v>
      </c>
      <c r="E16" s="35">
        <v>70.0</v>
      </c>
      <c r="F16" s="35">
        <v>64.0</v>
      </c>
      <c r="G16" s="35">
        <v>72.0</v>
      </c>
      <c r="H16" s="35">
        <v>73.0</v>
      </c>
      <c r="I16" s="35">
        <v>279.0</v>
      </c>
      <c r="J16" s="34">
        <v>-9.0</v>
      </c>
      <c r="K16" s="36">
        <v>116250.0</v>
      </c>
      <c r="L16" s="35">
        <v>32.0</v>
      </c>
      <c r="M16" s="35">
        <v>3.0</v>
      </c>
      <c r="N16" s="35">
        <v>5.0</v>
      </c>
      <c r="O16" s="35">
        <v>13.0</v>
      </c>
      <c r="P16" s="35">
        <v>43.0</v>
      </c>
      <c r="Q16" s="34" t="s">
        <v>454</v>
      </c>
      <c r="R16" s="37">
        <v>298.1</v>
      </c>
      <c r="S16" s="35">
        <v>17.0</v>
      </c>
      <c r="T16" s="35">
        <v>46.0</v>
      </c>
      <c r="U16" s="34" t="s">
        <v>509</v>
      </c>
      <c r="V16" s="35">
        <v>25.8</v>
      </c>
      <c r="W16" s="35">
        <v>103.0</v>
      </c>
      <c r="X16" s="34" t="s">
        <v>472</v>
      </c>
      <c r="Y16" s="35">
        <f>+1</f>
        <v>1</v>
      </c>
      <c r="Z16" s="35">
        <v>-2.0</v>
      </c>
      <c r="AA16" s="35">
        <v>-8.0</v>
      </c>
      <c r="AB16" s="35">
        <v>0.0</v>
      </c>
      <c r="AC16" s="35">
        <v>23.0</v>
      </c>
      <c r="AD16" s="35">
        <v>37.0</v>
      </c>
      <c r="AE16" s="35">
        <v>10.0</v>
      </c>
      <c r="AF16" s="35">
        <v>2.0</v>
      </c>
      <c r="AG16" s="37">
        <v>86.5</v>
      </c>
    </row>
    <row r="17">
      <c r="A17" s="34" t="s">
        <v>433</v>
      </c>
      <c r="B17" s="34">
        <v>2015.0</v>
      </c>
      <c r="C17" s="34" t="s">
        <v>60</v>
      </c>
      <c r="D17" s="35" t="s">
        <v>454</v>
      </c>
      <c r="E17" s="35">
        <v>70.0</v>
      </c>
      <c r="F17" s="35">
        <v>68.0</v>
      </c>
      <c r="G17" s="35">
        <v>71.0</v>
      </c>
      <c r="H17" s="35">
        <v>69.0</v>
      </c>
      <c r="I17" s="35">
        <v>278.0</v>
      </c>
      <c r="J17" s="34">
        <v>-10.0</v>
      </c>
      <c r="K17" s="36">
        <v>148800.0</v>
      </c>
      <c r="L17" s="35">
        <v>32.0</v>
      </c>
      <c r="M17" s="35">
        <v>16.0</v>
      </c>
      <c r="N17" s="35">
        <v>19.0</v>
      </c>
      <c r="O17" s="35">
        <v>11.0</v>
      </c>
      <c r="P17" s="35">
        <v>41.0</v>
      </c>
      <c r="Q17" s="34" t="s">
        <v>470</v>
      </c>
      <c r="R17" s="37">
        <v>295.1</v>
      </c>
      <c r="S17" s="35" t="s">
        <v>474</v>
      </c>
      <c r="T17" s="35">
        <v>44.0</v>
      </c>
      <c r="U17" s="34" t="s">
        <v>511</v>
      </c>
      <c r="V17" s="35">
        <v>27.0</v>
      </c>
      <c r="W17" s="35">
        <v>108.0</v>
      </c>
      <c r="X17" s="34" t="s">
        <v>463</v>
      </c>
      <c r="Y17" s="35" t="s">
        <v>360</v>
      </c>
      <c r="Z17" s="35">
        <v>-1.0</v>
      </c>
      <c r="AA17" s="35">
        <v>-9.0</v>
      </c>
      <c r="AB17" s="35">
        <v>0.0</v>
      </c>
      <c r="AC17" s="35">
        <v>22.0</v>
      </c>
      <c r="AD17" s="35">
        <v>39.0</v>
      </c>
      <c r="AE17" s="35">
        <v>10.0</v>
      </c>
      <c r="AF17" s="35">
        <v>1.0</v>
      </c>
      <c r="AG17" s="37">
        <v>85.5</v>
      </c>
    </row>
    <row r="18">
      <c r="A18" s="34" t="s">
        <v>433</v>
      </c>
      <c r="B18" s="34">
        <v>2015.0</v>
      </c>
      <c r="C18" s="34" t="s">
        <v>512</v>
      </c>
      <c r="D18" s="35" t="s">
        <v>447</v>
      </c>
      <c r="E18" s="35">
        <v>64.0</v>
      </c>
      <c r="F18" s="35">
        <v>72.0</v>
      </c>
      <c r="G18" s="35">
        <v>78.0</v>
      </c>
      <c r="H18" s="35">
        <v>72.0</v>
      </c>
      <c r="I18" s="35">
        <v>286.0</v>
      </c>
      <c r="J18" s="34">
        <v>-2.0</v>
      </c>
      <c r="K18" s="36">
        <v>21728.0</v>
      </c>
      <c r="L18" s="35">
        <v>1.0</v>
      </c>
      <c r="M18" s="35">
        <v>11.0</v>
      </c>
      <c r="N18" s="35">
        <v>54.0</v>
      </c>
      <c r="O18" s="35">
        <v>40.0</v>
      </c>
      <c r="P18" s="35">
        <v>37.0</v>
      </c>
      <c r="Q18" s="34" t="s">
        <v>477</v>
      </c>
      <c r="R18" s="37">
        <v>297.5</v>
      </c>
      <c r="S18" s="35">
        <v>18.0</v>
      </c>
      <c r="T18" s="35">
        <v>50.0</v>
      </c>
      <c r="U18" s="34" t="s">
        <v>485</v>
      </c>
      <c r="V18" s="35">
        <v>28.0</v>
      </c>
      <c r="W18" s="35">
        <v>112.0</v>
      </c>
      <c r="X18" s="34" t="s">
        <v>471</v>
      </c>
      <c r="Y18" s="35">
        <f>+4</f>
        <v>4</v>
      </c>
      <c r="Z18" s="35">
        <v>-3.0</v>
      </c>
      <c r="AA18" s="35">
        <v>-3.0</v>
      </c>
      <c r="AB18" s="35">
        <v>1.0</v>
      </c>
      <c r="AC18" s="35">
        <v>21.0</v>
      </c>
      <c r="AD18" s="35">
        <v>35.0</v>
      </c>
      <c r="AE18" s="35">
        <v>11.0</v>
      </c>
      <c r="AF18" s="35">
        <v>4.0</v>
      </c>
      <c r="AG18" s="37">
        <v>81.0</v>
      </c>
    </row>
    <row r="19">
      <c r="A19" s="34" t="s">
        <v>433</v>
      </c>
      <c r="B19" s="34">
        <v>2015.0</v>
      </c>
      <c r="C19" s="34" t="s">
        <v>90</v>
      </c>
      <c r="D19" s="35" t="s">
        <v>513</v>
      </c>
      <c r="E19" s="35">
        <v>67.0</v>
      </c>
      <c r="F19" s="35">
        <v>67.0</v>
      </c>
      <c r="G19" s="35">
        <v>75.0</v>
      </c>
      <c r="H19" s="35">
        <v>72.0</v>
      </c>
      <c r="I19" s="35">
        <v>281.0</v>
      </c>
      <c r="J19" s="34">
        <v>-7.0</v>
      </c>
      <c r="K19" s="36">
        <v>78120.0</v>
      </c>
      <c r="L19" s="35">
        <v>5.0</v>
      </c>
      <c r="M19" s="35">
        <v>3.0</v>
      </c>
      <c r="N19" s="35">
        <v>19.0</v>
      </c>
      <c r="O19" s="35">
        <v>18.0</v>
      </c>
      <c r="P19" s="35">
        <v>46.0</v>
      </c>
      <c r="Q19" s="34" t="s">
        <v>448</v>
      </c>
      <c r="R19" s="37">
        <v>279.4</v>
      </c>
      <c r="S19" s="35">
        <v>62.0</v>
      </c>
      <c r="T19" s="35">
        <v>49.0</v>
      </c>
      <c r="U19" s="34" t="s">
        <v>463</v>
      </c>
      <c r="V19" s="35">
        <v>28.0</v>
      </c>
      <c r="W19" s="35">
        <v>112.0</v>
      </c>
      <c r="X19" s="34" t="s">
        <v>471</v>
      </c>
      <c r="Y19" s="35">
        <f>+3</f>
        <v>3</v>
      </c>
      <c r="Z19" s="35">
        <v>-2.0</v>
      </c>
      <c r="AA19" s="35">
        <v>-8.0</v>
      </c>
      <c r="AB19" s="35">
        <v>1.0</v>
      </c>
      <c r="AC19" s="35">
        <v>17.0</v>
      </c>
      <c r="AD19" s="35">
        <v>45.0</v>
      </c>
      <c r="AE19" s="35">
        <v>6.0</v>
      </c>
      <c r="AF19" s="35">
        <v>3.0</v>
      </c>
      <c r="AG19" s="37">
        <v>80.5</v>
      </c>
    </row>
    <row r="20">
      <c r="A20" s="34" t="s">
        <v>433</v>
      </c>
      <c r="B20" s="34">
        <v>2015.0</v>
      </c>
      <c r="C20" s="34" t="s">
        <v>515</v>
      </c>
      <c r="D20" s="35" t="s">
        <v>517</v>
      </c>
      <c r="E20" s="35">
        <v>69.0</v>
      </c>
      <c r="F20" s="35">
        <v>68.0</v>
      </c>
      <c r="G20" s="35">
        <v>70.0</v>
      </c>
      <c r="H20" s="35">
        <v>76.0</v>
      </c>
      <c r="I20" s="35">
        <v>283.0</v>
      </c>
      <c r="J20" s="34">
        <v>-5.0</v>
      </c>
      <c r="K20" s="36">
        <v>45880.0</v>
      </c>
      <c r="L20" s="35">
        <v>21.0</v>
      </c>
      <c r="M20" s="35">
        <v>13.0</v>
      </c>
      <c r="N20" s="35">
        <v>9.0</v>
      </c>
      <c r="O20" s="35">
        <v>26.0</v>
      </c>
      <c r="P20" s="35">
        <v>47.0</v>
      </c>
      <c r="Q20" s="34" t="s">
        <v>441</v>
      </c>
      <c r="R20" s="37">
        <v>288.0</v>
      </c>
      <c r="S20" s="35" t="s">
        <v>487</v>
      </c>
      <c r="T20" s="35">
        <v>42.0</v>
      </c>
      <c r="U20" s="34" t="s">
        <v>518</v>
      </c>
      <c r="V20" s="35">
        <v>26.5</v>
      </c>
      <c r="W20" s="35">
        <v>106.0</v>
      </c>
      <c r="X20" s="34" t="s">
        <v>456</v>
      </c>
      <c r="Y20" s="35" t="s">
        <v>360</v>
      </c>
      <c r="Z20" s="35" t="s">
        <v>360</v>
      </c>
      <c r="AA20" s="35">
        <v>-5.0</v>
      </c>
      <c r="AB20" s="35">
        <v>1.0</v>
      </c>
      <c r="AC20" s="35">
        <v>20.0</v>
      </c>
      <c r="AD20" s="35">
        <v>36.0</v>
      </c>
      <c r="AE20" s="35">
        <v>13.0</v>
      </c>
      <c r="AF20" s="35">
        <v>2.0</v>
      </c>
      <c r="AG20" s="37">
        <v>80.5</v>
      </c>
    </row>
    <row r="21">
      <c r="A21" s="34" t="s">
        <v>433</v>
      </c>
      <c r="B21" s="34">
        <v>2015.0</v>
      </c>
      <c r="C21" s="34" t="s">
        <v>220</v>
      </c>
      <c r="D21" s="35" t="s">
        <v>513</v>
      </c>
      <c r="E21" s="35">
        <v>71.0</v>
      </c>
      <c r="F21" s="35">
        <v>70.0</v>
      </c>
      <c r="G21" s="35">
        <v>65.0</v>
      </c>
      <c r="H21" s="35">
        <v>75.0</v>
      </c>
      <c r="I21" s="35">
        <v>281.0</v>
      </c>
      <c r="J21" s="34">
        <v>-7.0</v>
      </c>
      <c r="K21" s="36">
        <v>78120.0</v>
      </c>
      <c r="L21" s="35">
        <v>49.0</v>
      </c>
      <c r="M21" s="35">
        <v>45.0</v>
      </c>
      <c r="N21" s="35">
        <v>5.0</v>
      </c>
      <c r="O21" s="35">
        <v>18.0</v>
      </c>
      <c r="P21" s="35">
        <v>51.0</v>
      </c>
      <c r="Q21" s="34" t="s">
        <v>475</v>
      </c>
      <c r="R21" s="37">
        <v>289.0</v>
      </c>
      <c r="S21" s="35" t="s">
        <v>496</v>
      </c>
      <c r="T21" s="35">
        <v>52.0</v>
      </c>
      <c r="U21" s="34" t="s">
        <v>448</v>
      </c>
      <c r="V21" s="35">
        <v>30.3</v>
      </c>
      <c r="W21" s="35">
        <v>121.0</v>
      </c>
      <c r="X21" s="34" t="s">
        <v>507</v>
      </c>
      <c r="Y21" s="35">
        <f>+3</f>
        <v>3</v>
      </c>
      <c r="Z21" s="35">
        <f>+1</f>
        <v>1</v>
      </c>
      <c r="AA21" s="35">
        <v>-11.0</v>
      </c>
      <c r="AB21" s="35">
        <v>1.0</v>
      </c>
      <c r="AC21" s="35">
        <v>17.0</v>
      </c>
      <c r="AD21" s="35">
        <v>44.0</v>
      </c>
      <c r="AE21" s="35">
        <v>8.0</v>
      </c>
      <c r="AF21" s="35">
        <v>2.0</v>
      </c>
      <c r="AG21" s="37">
        <v>80.0</v>
      </c>
    </row>
    <row r="22">
      <c r="A22" s="34" t="s">
        <v>433</v>
      </c>
      <c r="B22" s="34">
        <v>2015.0</v>
      </c>
      <c r="C22" s="34" t="s">
        <v>261</v>
      </c>
      <c r="D22" s="35" t="s">
        <v>476</v>
      </c>
      <c r="E22" s="35">
        <v>72.0</v>
      </c>
      <c r="F22" s="35">
        <v>67.0</v>
      </c>
      <c r="G22" s="35">
        <v>72.0</v>
      </c>
      <c r="H22" s="35">
        <v>74.0</v>
      </c>
      <c r="I22" s="35">
        <v>285.0</v>
      </c>
      <c r="J22" s="34">
        <v>-3.0</v>
      </c>
      <c r="K22" s="36">
        <v>29838.0</v>
      </c>
      <c r="L22" s="35">
        <v>68.0</v>
      </c>
      <c r="M22" s="35">
        <v>27.0</v>
      </c>
      <c r="N22" s="35">
        <v>35.0</v>
      </c>
      <c r="O22" s="35">
        <v>36.0</v>
      </c>
      <c r="P22" s="35">
        <v>43.0</v>
      </c>
      <c r="Q22" s="34" t="s">
        <v>454</v>
      </c>
      <c r="R22" s="37">
        <v>298.9</v>
      </c>
      <c r="S22" s="35">
        <v>15.0</v>
      </c>
      <c r="T22" s="35">
        <v>39.0</v>
      </c>
      <c r="U22" s="34" t="s">
        <v>507</v>
      </c>
      <c r="V22" s="35">
        <v>26.8</v>
      </c>
      <c r="W22" s="35">
        <v>107.0</v>
      </c>
      <c r="X22" s="34" t="s">
        <v>454</v>
      </c>
      <c r="Y22" s="35">
        <f>+5</f>
        <v>5</v>
      </c>
      <c r="Z22" s="35">
        <f>+4</f>
        <v>4</v>
      </c>
      <c r="AA22" s="35">
        <v>-12.0</v>
      </c>
      <c r="AB22" s="35">
        <v>4.0</v>
      </c>
      <c r="AC22" s="35">
        <v>11.0</v>
      </c>
      <c r="AD22" s="35">
        <v>42.0</v>
      </c>
      <c r="AE22" s="35">
        <v>14.0</v>
      </c>
      <c r="AF22" s="35">
        <v>1.0</v>
      </c>
      <c r="AG22" s="37">
        <v>80.0</v>
      </c>
    </row>
    <row r="23">
      <c r="A23" s="34" t="s">
        <v>433</v>
      </c>
      <c r="B23" s="34">
        <v>2015.0</v>
      </c>
      <c r="C23" s="34" t="s">
        <v>43</v>
      </c>
      <c r="D23" s="35" t="s">
        <v>517</v>
      </c>
      <c r="E23" s="35">
        <v>70.0</v>
      </c>
      <c r="F23" s="35">
        <v>69.0</v>
      </c>
      <c r="G23" s="35">
        <v>70.0</v>
      </c>
      <c r="H23" s="35">
        <v>74.0</v>
      </c>
      <c r="I23" s="35">
        <v>283.0</v>
      </c>
      <c r="J23" s="34">
        <v>-5.0</v>
      </c>
      <c r="K23" s="36">
        <v>45880.0</v>
      </c>
      <c r="L23" s="35">
        <v>32.0</v>
      </c>
      <c r="M23" s="35">
        <v>27.0</v>
      </c>
      <c r="N23" s="35">
        <v>19.0</v>
      </c>
      <c r="O23" s="35">
        <v>26.0</v>
      </c>
      <c r="P23" s="35">
        <v>32.0</v>
      </c>
      <c r="Q23" s="34" t="s">
        <v>469</v>
      </c>
      <c r="R23" s="37">
        <v>283.4</v>
      </c>
      <c r="S23" s="35" t="s">
        <v>511</v>
      </c>
      <c r="T23" s="35">
        <v>46.0</v>
      </c>
      <c r="U23" s="34" t="s">
        <v>509</v>
      </c>
      <c r="V23" s="35">
        <v>26.8</v>
      </c>
      <c r="W23" s="35">
        <v>107.0</v>
      </c>
      <c r="X23" s="34" t="s">
        <v>454</v>
      </c>
      <c r="Y23" s="35" t="s">
        <v>360</v>
      </c>
      <c r="Z23" s="35">
        <f>+3</f>
        <v>3</v>
      </c>
      <c r="AA23" s="35">
        <v>-8.0</v>
      </c>
      <c r="AB23" s="35">
        <v>2.0</v>
      </c>
      <c r="AC23" s="35">
        <v>15.0</v>
      </c>
      <c r="AD23" s="35">
        <v>44.0</v>
      </c>
      <c r="AE23" s="35">
        <v>8.0</v>
      </c>
      <c r="AF23" s="35">
        <v>3.0</v>
      </c>
      <c r="AG23" s="37">
        <v>79.0</v>
      </c>
    </row>
    <row r="24">
      <c r="A24" s="34" t="s">
        <v>433</v>
      </c>
      <c r="B24" s="34">
        <v>2015.0</v>
      </c>
      <c r="C24" s="34" t="s">
        <v>520</v>
      </c>
      <c r="D24" s="35">
        <v>17.0</v>
      </c>
      <c r="E24" s="35">
        <v>67.0</v>
      </c>
      <c r="F24" s="35">
        <v>68.0</v>
      </c>
      <c r="G24" s="35">
        <v>71.0</v>
      </c>
      <c r="H24" s="35">
        <v>74.0</v>
      </c>
      <c r="I24" s="35">
        <v>280.0</v>
      </c>
      <c r="J24" s="34">
        <v>-8.0</v>
      </c>
      <c r="K24" s="36">
        <v>99200.0</v>
      </c>
      <c r="L24" s="35">
        <v>5.0</v>
      </c>
      <c r="M24" s="35">
        <v>5.0</v>
      </c>
      <c r="N24" s="35">
        <v>5.0</v>
      </c>
      <c r="O24" s="35">
        <v>17.0</v>
      </c>
      <c r="P24" s="35">
        <v>47.0</v>
      </c>
      <c r="Q24" s="34" t="s">
        <v>441</v>
      </c>
      <c r="R24" s="37">
        <v>271.5</v>
      </c>
      <c r="S24" s="35">
        <v>70.0</v>
      </c>
      <c r="T24" s="35">
        <v>52.0</v>
      </c>
      <c r="U24" s="34" t="s">
        <v>448</v>
      </c>
      <c r="V24" s="35">
        <v>28.3</v>
      </c>
      <c r="W24" s="35">
        <v>113.0</v>
      </c>
      <c r="X24" s="34" t="s">
        <v>496</v>
      </c>
      <c r="Y24" s="35">
        <f>+1</f>
        <v>1</v>
      </c>
      <c r="Z24" s="35">
        <v>-5.0</v>
      </c>
      <c r="AA24" s="35">
        <v>-4.0</v>
      </c>
      <c r="AB24" s="35">
        <v>0.0</v>
      </c>
      <c r="AC24" s="35">
        <v>19.0</v>
      </c>
      <c r="AD24" s="35">
        <v>43.0</v>
      </c>
      <c r="AE24" s="35">
        <v>9.0</v>
      </c>
      <c r="AF24" s="35">
        <v>1.0</v>
      </c>
      <c r="AG24" s="37">
        <v>78.0</v>
      </c>
    </row>
    <row r="25">
      <c r="A25" s="34" t="s">
        <v>433</v>
      </c>
      <c r="B25" s="34">
        <v>2015.0</v>
      </c>
      <c r="C25" s="36" t="s">
        <v>101</v>
      </c>
      <c r="D25" s="35" t="s">
        <v>454</v>
      </c>
      <c r="E25" s="35">
        <v>71.0</v>
      </c>
      <c r="F25" s="35">
        <v>67.0</v>
      </c>
      <c r="G25" s="35">
        <v>71.0</v>
      </c>
      <c r="H25" s="35">
        <v>69.0</v>
      </c>
      <c r="I25" s="35">
        <v>278.0</v>
      </c>
      <c r="J25" s="36">
        <v>-10.0</v>
      </c>
      <c r="K25" s="36">
        <v>148800.0</v>
      </c>
      <c r="L25" s="35">
        <v>49.0</v>
      </c>
      <c r="M25" s="35">
        <v>16.0</v>
      </c>
      <c r="N25" s="35">
        <v>19.0</v>
      </c>
      <c r="O25" s="35">
        <v>11.0</v>
      </c>
      <c r="P25" s="35">
        <v>41.0</v>
      </c>
      <c r="Q25" s="34" t="s">
        <v>470</v>
      </c>
      <c r="R25" s="37">
        <v>292.1</v>
      </c>
      <c r="S25" s="35">
        <v>29.0</v>
      </c>
      <c r="T25" s="35">
        <v>46.0</v>
      </c>
      <c r="U25" s="34" t="s">
        <v>509</v>
      </c>
      <c r="V25" s="35">
        <v>26.8</v>
      </c>
      <c r="W25" s="35">
        <v>107.0</v>
      </c>
      <c r="X25" s="34" t="s">
        <v>454</v>
      </c>
      <c r="Y25" s="35">
        <f>+2</f>
        <v>2</v>
      </c>
      <c r="Z25" s="35">
        <v>-4.0</v>
      </c>
      <c r="AA25" s="35">
        <v>-8.0</v>
      </c>
      <c r="AB25" s="35">
        <v>0.0</v>
      </c>
      <c r="AC25" s="35">
        <v>17.0</v>
      </c>
      <c r="AD25" s="35">
        <v>48.0</v>
      </c>
      <c r="AE25" s="35">
        <v>7.0</v>
      </c>
      <c r="AF25" s="35">
        <v>0.0</v>
      </c>
      <c r="AG25" s="37">
        <v>77.5</v>
      </c>
    </row>
    <row r="26">
      <c r="A26" s="34" t="s">
        <v>433</v>
      </c>
      <c r="B26" s="34">
        <v>2015.0</v>
      </c>
      <c r="C26" s="34" t="s">
        <v>522</v>
      </c>
      <c r="D26" s="35" t="s">
        <v>476</v>
      </c>
      <c r="E26" s="35">
        <v>68.0</v>
      </c>
      <c r="F26" s="35">
        <v>69.0</v>
      </c>
      <c r="G26" s="35">
        <v>71.0</v>
      </c>
      <c r="H26" s="35">
        <v>77.0</v>
      </c>
      <c r="I26" s="35">
        <v>285.0</v>
      </c>
      <c r="J26" s="34">
        <v>-3.0</v>
      </c>
      <c r="K26" s="36">
        <v>29838.0</v>
      </c>
      <c r="L26" s="35">
        <v>12.0</v>
      </c>
      <c r="M26" s="35">
        <v>13.0</v>
      </c>
      <c r="N26" s="35">
        <v>14.0</v>
      </c>
      <c r="O26" s="35">
        <v>36.0</v>
      </c>
      <c r="P26" s="35">
        <v>37.0</v>
      </c>
      <c r="Q26" s="34" t="s">
        <v>477</v>
      </c>
      <c r="R26" s="37">
        <v>288.5</v>
      </c>
      <c r="S26" s="35">
        <v>39.0</v>
      </c>
      <c r="T26" s="35">
        <v>44.0</v>
      </c>
      <c r="U26" s="34" t="s">
        <v>511</v>
      </c>
      <c r="V26" s="35">
        <v>27.5</v>
      </c>
      <c r="W26" s="35">
        <v>110.0</v>
      </c>
      <c r="X26" s="34" t="s">
        <v>468</v>
      </c>
      <c r="Y26" s="35" t="s">
        <v>360</v>
      </c>
      <c r="Z26" s="35">
        <f>+5</f>
        <v>5</v>
      </c>
      <c r="AA26" s="35">
        <v>-8.0</v>
      </c>
      <c r="AB26" s="35">
        <v>1.0</v>
      </c>
      <c r="AC26" s="35">
        <v>20.0</v>
      </c>
      <c r="AD26" s="35">
        <v>34.0</v>
      </c>
      <c r="AE26" s="35">
        <v>15.0</v>
      </c>
      <c r="AF26" s="35">
        <v>2.0</v>
      </c>
      <c r="AG26" s="37">
        <v>77.5</v>
      </c>
    </row>
    <row r="27">
      <c r="A27" s="34" t="s">
        <v>433</v>
      </c>
      <c r="B27" s="34">
        <v>2015.0</v>
      </c>
      <c r="C27" s="36" t="s">
        <v>462</v>
      </c>
      <c r="D27" s="35" t="s">
        <v>513</v>
      </c>
      <c r="E27" s="35">
        <v>73.0</v>
      </c>
      <c r="F27" s="35">
        <v>67.0</v>
      </c>
      <c r="G27" s="35">
        <v>71.0</v>
      </c>
      <c r="H27" s="35">
        <v>70.0</v>
      </c>
      <c r="I27" s="35">
        <v>281.0</v>
      </c>
      <c r="J27" s="36">
        <v>-7.0</v>
      </c>
      <c r="K27" s="36">
        <v>78120.0</v>
      </c>
      <c r="L27" s="35">
        <v>85.0</v>
      </c>
      <c r="M27" s="35">
        <v>33.0</v>
      </c>
      <c r="N27" s="35">
        <v>35.0</v>
      </c>
      <c r="O27" s="35">
        <v>18.0</v>
      </c>
      <c r="P27" s="35">
        <v>33.0</v>
      </c>
      <c r="Q27" s="34" t="s">
        <v>518</v>
      </c>
      <c r="R27" s="37">
        <v>284.3</v>
      </c>
      <c r="S27" s="35">
        <v>49.0</v>
      </c>
      <c r="T27" s="35">
        <v>47.0</v>
      </c>
      <c r="U27" s="34" t="s">
        <v>471</v>
      </c>
      <c r="V27" s="35">
        <v>27.8</v>
      </c>
      <c r="W27" s="35">
        <v>111.0</v>
      </c>
      <c r="X27" s="34" t="s">
        <v>517</v>
      </c>
      <c r="Y27" s="35">
        <v>-1.0</v>
      </c>
      <c r="Z27" s="35">
        <f>+1</f>
        <v>1</v>
      </c>
      <c r="AA27" s="35">
        <v>-7.0</v>
      </c>
      <c r="AB27" s="35">
        <v>0.0</v>
      </c>
      <c r="AC27" s="35">
        <v>19.0</v>
      </c>
      <c r="AD27" s="35">
        <v>42.0</v>
      </c>
      <c r="AE27" s="35">
        <v>10.0</v>
      </c>
      <c r="AF27" s="35">
        <v>1.0</v>
      </c>
      <c r="AG27" s="37">
        <v>77.0</v>
      </c>
    </row>
    <row r="28">
      <c r="A28" s="34" t="s">
        <v>433</v>
      </c>
      <c r="B28" s="34">
        <v>2015.0</v>
      </c>
      <c r="C28" s="34" t="s">
        <v>257</v>
      </c>
      <c r="D28" s="35" t="s">
        <v>513</v>
      </c>
      <c r="E28" s="35">
        <v>70.0</v>
      </c>
      <c r="F28" s="35">
        <v>71.0</v>
      </c>
      <c r="G28" s="35">
        <v>71.0</v>
      </c>
      <c r="H28" s="35">
        <v>69.0</v>
      </c>
      <c r="I28" s="35">
        <v>281.0</v>
      </c>
      <c r="J28" s="34">
        <v>-7.0</v>
      </c>
      <c r="K28" s="36">
        <v>78120.0</v>
      </c>
      <c r="L28" s="35">
        <v>32.0</v>
      </c>
      <c r="M28" s="35">
        <v>45.0</v>
      </c>
      <c r="N28" s="35">
        <v>42.0</v>
      </c>
      <c r="O28" s="35">
        <v>18.0</v>
      </c>
      <c r="P28" s="35">
        <v>43.0</v>
      </c>
      <c r="Q28" s="34" t="s">
        <v>454</v>
      </c>
      <c r="R28" s="37">
        <v>287.5</v>
      </c>
      <c r="S28" s="35">
        <v>44.0</v>
      </c>
      <c r="T28" s="35">
        <v>54.0</v>
      </c>
      <c r="U28" s="34" t="s">
        <v>444</v>
      </c>
      <c r="V28" s="35">
        <v>29.0</v>
      </c>
      <c r="W28" s="35">
        <v>116.0</v>
      </c>
      <c r="X28" s="34" t="s">
        <v>453</v>
      </c>
      <c r="Y28" s="35">
        <v>-1.0</v>
      </c>
      <c r="Z28" s="35">
        <v>-1.0</v>
      </c>
      <c r="AA28" s="35">
        <v>-5.0</v>
      </c>
      <c r="AB28" s="35">
        <v>1.0</v>
      </c>
      <c r="AC28" s="35">
        <v>15.0</v>
      </c>
      <c r="AD28" s="35">
        <v>47.0</v>
      </c>
      <c r="AE28" s="35">
        <v>8.0</v>
      </c>
      <c r="AF28" s="35">
        <v>1.0</v>
      </c>
      <c r="AG28" s="37">
        <v>76.5</v>
      </c>
    </row>
    <row r="29">
      <c r="A29" s="34" t="s">
        <v>433</v>
      </c>
      <c r="B29" s="34">
        <v>2015.0</v>
      </c>
      <c r="C29" s="34" t="s">
        <v>525</v>
      </c>
      <c r="D29" s="35" t="s">
        <v>513</v>
      </c>
      <c r="E29" s="35">
        <v>67.0</v>
      </c>
      <c r="F29" s="35">
        <v>71.0</v>
      </c>
      <c r="G29" s="35">
        <v>72.0</v>
      </c>
      <c r="H29" s="35">
        <v>71.0</v>
      </c>
      <c r="I29" s="35">
        <v>281.0</v>
      </c>
      <c r="J29" s="34">
        <v>-7.0</v>
      </c>
      <c r="K29" s="36">
        <v>78120.0</v>
      </c>
      <c r="L29" s="35">
        <v>5.0</v>
      </c>
      <c r="M29" s="35">
        <v>16.0</v>
      </c>
      <c r="N29" s="35">
        <v>24.0</v>
      </c>
      <c r="O29" s="35">
        <v>18.0</v>
      </c>
      <c r="P29" s="35">
        <v>43.0</v>
      </c>
      <c r="Q29" s="34" t="s">
        <v>454</v>
      </c>
      <c r="R29" s="37">
        <v>304.6</v>
      </c>
      <c r="S29" s="35">
        <v>8.0</v>
      </c>
      <c r="T29" s="35">
        <v>45.0</v>
      </c>
      <c r="U29" s="34" t="s">
        <v>459</v>
      </c>
      <c r="V29" s="35">
        <v>27.5</v>
      </c>
      <c r="W29" s="35">
        <v>110.0</v>
      </c>
      <c r="X29" s="34" t="s">
        <v>468</v>
      </c>
      <c r="Y29" s="35">
        <f>+3</f>
        <v>3</v>
      </c>
      <c r="Z29" s="35">
        <v>-2.0</v>
      </c>
      <c r="AA29" s="35">
        <v>-8.0</v>
      </c>
      <c r="AB29" s="35">
        <v>0.0</v>
      </c>
      <c r="AC29" s="35">
        <v>19.0</v>
      </c>
      <c r="AD29" s="35">
        <v>41.0</v>
      </c>
      <c r="AE29" s="35">
        <v>12.0</v>
      </c>
      <c r="AF29" s="35">
        <v>0.0</v>
      </c>
      <c r="AG29" s="37">
        <v>76.5</v>
      </c>
    </row>
    <row r="30">
      <c r="A30" s="34" t="s">
        <v>433</v>
      </c>
      <c r="B30" s="34">
        <v>2015.0</v>
      </c>
      <c r="C30" s="34" t="s">
        <v>528</v>
      </c>
      <c r="D30" s="35" t="s">
        <v>474</v>
      </c>
      <c r="E30" s="35">
        <v>72.0</v>
      </c>
      <c r="F30" s="35">
        <v>67.0</v>
      </c>
      <c r="G30" s="35">
        <v>71.0</v>
      </c>
      <c r="H30" s="35">
        <v>72.0</v>
      </c>
      <c r="I30" s="35">
        <v>282.0</v>
      </c>
      <c r="J30" s="34">
        <v>-6.0</v>
      </c>
      <c r="K30" s="36">
        <v>57040.0</v>
      </c>
      <c r="L30" s="35">
        <v>68.0</v>
      </c>
      <c r="M30" s="35">
        <v>27.0</v>
      </c>
      <c r="N30" s="35">
        <v>24.0</v>
      </c>
      <c r="O30" s="35">
        <v>24.0</v>
      </c>
      <c r="P30" s="35">
        <v>33.0</v>
      </c>
      <c r="Q30" s="34" t="s">
        <v>518</v>
      </c>
      <c r="R30" s="37">
        <v>289.4</v>
      </c>
      <c r="S30" s="35">
        <v>34.0</v>
      </c>
      <c r="T30" s="35">
        <v>51.0</v>
      </c>
      <c r="U30" s="34" t="s">
        <v>497</v>
      </c>
      <c r="V30" s="35">
        <v>28.8</v>
      </c>
      <c r="W30" s="35">
        <v>115.0</v>
      </c>
      <c r="X30" s="34" t="s">
        <v>477</v>
      </c>
      <c r="Y30" s="35">
        <v>-1.0</v>
      </c>
      <c r="Z30" s="35">
        <v>-1.0</v>
      </c>
      <c r="AA30" s="35">
        <v>-4.0</v>
      </c>
      <c r="AB30" s="35">
        <v>0.0</v>
      </c>
      <c r="AC30" s="35">
        <v>20.0</v>
      </c>
      <c r="AD30" s="35">
        <v>38.0</v>
      </c>
      <c r="AE30" s="35">
        <v>14.0</v>
      </c>
      <c r="AF30" s="35">
        <v>0.0</v>
      </c>
      <c r="AG30" s="37">
        <v>76.0</v>
      </c>
    </row>
    <row r="31">
      <c r="A31" s="34" t="s">
        <v>433</v>
      </c>
      <c r="B31" s="34">
        <v>2015.0</v>
      </c>
      <c r="C31" s="34" t="s">
        <v>530</v>
      </c>
      <c r="D31" s="35" t="s">
        <v>453</v>
      </c>
      <c r="E31" s="35">
        <v>74.0</v>
      </c>
      <c r="F31" s="35">
        <v>66.0</v>
      </c>
      <c r="G31" s="35">
        <v>78.0</v>
      </c>
      <c r="H31" s="35">
        <v>69.0</v>
      </c>
      <c r="I31" s="35">
        <v>287.0</v>
      </c>
      <c r="J31" s="34">
        <v>-1.0</v>
      </c>
      <c r="K31" s="36">
        <v>15665.0</v>
      </c>
      <c r="L31" s="35">
        <v>93.0</v>
      </c>
      <c r="M31" s="35">
        <v>33.0</v>
      </c>
      <c r="N31" s="35">
        <v>63.0</v>
      </c>
      <c r="O31" s="35">
        <v>49.0</v>
      </c>
      <c r="P31" s="35">
        <v>36.0</v>
      </c>
      <c r="Q31" s="34" t="s">
        <v>486</v>
      </c>
      <c r="R31" s="37">
        <v>288.0</v>
      </c>
      <c r="S31" s="35" t="s">
        <v>487</v>
      </c>
      <c r="T31" s="35">
        <v>42.0</v>
      </c>
      <c r="U31" s="34" t="s">
        <v>518</v>
      </c>
      <c r="V31" s="35">
        <v>27.3</v>
      </c>
      <c r="W31" s="35">
        <v>109.0</v>
      </c>
      <c r="X31" s="34" t="s">
        <v>458</v>
      </c>
      <c r="Y31" s="35">
        <f>+1</f>
        <v>1</v>
      </c>
      <c r="Z31" s="35">
        <f>+5</f>
        <v>5</v>
      </c>
      <c r="AA31" s="35">
        <v>-7.0</v>
      </c>
      <c r="AB31" s="35">
        <v>1.0</v>
      </c>
      <c r="AC31" s="35">
        <v>20.0</v>
      </c>
      <c r="AD31" s="35">
        <v>35.0</v>
      </c>
      <c r="AE31" s="35">
        <v>11.0</v>
      </c>
      <c r="AF31" s="35">
        <v>5.0</v>
      </c>
      <c r="AG31" s="37">
        <v>76.0</v>
      </c>
    </row>
    <row r="32">
      <c r="A32" s="34" t="s">
        <v>433</v>
      </c>
      <c r="B32" s="34">
        <v>2015.0</v>
      </c>
      <c r="C32" s="34" t="s">
        <v>490</v>
      </c>
      <c r="D32" s="35" t="s">
        <v>447</v>
      </c>
      <c r="E32" s="35">
        <v>71.0</v>
      </c>
      <c r="F32" s="35">
        <v>68.0</v>
      </c>
      <c r="G32" s="35">
        <v>74.0</v>
      </c>
      <c r="H32" s="35">
        <v>73.0</v>
      </c>
      <c r="I32" s="35">
        <v>286.0</v>
      </c>
      <c r="J32" s="34">
        <v>-2.0</v>
      </c>
      <c r="K32" s="36">
        <v>21728.0</v>
      </c>
      <c r="L32" s="35">
        <v>49.0</v>
      </c>
      <c r="M32" s="35">
        <v>27.0</v>
      </c>
      <c r="N32" s="35">
        <v>46.0</v>
      </c>
      <c r="O32" s="35">
        <v>40.0</v>
      </c>
      <c r="P32" s="35">
        <v>37.0</v>
      </c>
      <c r="Q32" s="34" t="s">
        <v>477</v>
      </c>
      <c r="R32" s="37">
        <v>304.4</v>
      </c>
      <c r="S32" s="35">
        <v>9.0</v>
      </c>
      <c r="T32" s="35">
        <v>38.0</v>
      </c>
      <c r="U32" s="34">
        <v>70.0</v>
      </c>
      <c r="V32" s="35">
        <v>26.3</v>
      </c>
      <c r="W32" s="35">
        <v>105.0</v>
      </c>
      <c r="X32" s="34" t="s">
        <v>478</v>
      </c>
      <c r="Y32" s="35">
        <f>+3</f>
        <v>3</v>
      </c>
      <c r="Z32" s="35">
        <f>+9</f>
        <v>9</v>
      </c>
      <c r="AA32" s="35">
        <v>-14.0</v>
      </c>
      <c r="AB32" s="35">
        <v>2.0</v>
      </c>
      <c r="AC32" s="35">
        <v>15.0</v>
      </c>
      <c r="AD32" s="35">
        <v>41.0</v>
      </c>
      <c r="AE32" s="35">
        <v>11.0</v>
      </c>
      <c r="AF32" s="35">
        <v>3.0</v>
      </c>
      <c r="AG32" s="37">
        <v>75.0</v>
      </c>
    </row>
    <row r="33">
      <c r="A33" s="34" t="s">
        <v>433</v>
      </c>
      <c r="B33" s="34">
        <v>2015.0</v>
      </c>
      <c r="C33" s="34" t="s">
        <v>40</v>
      </c>
      <c r="D33" s="35" t="s">
        <v>517</v>
      </c>
      <c r="E33" s="35">
        <v>72.0</v>
      </c>
      <c r="F33" s="35">
        <v>68.0</v>
      </c>
      <c r="G33" s="35">
        <v>68.0</v>
      </c>
      <c r="H33" s="35">
        <v>75.0</v>
      </c>
      <c r="I33" s="35">
        <v>283.0</v>
      </c>
      <c r="J33" s="34">
        <v>-5.0</v>
      </c>
      <c r="K33" s="36">
        <v>45880.0</v>
      </c>
      <c r="L33" s="35">
        <v>68.0</v>
      </c>
      <c r="M33" s="35">
        <v>33.0</v>
      </c>
      <c r="N33" s="35">
        <v>14.0</v>
      </c>
      <c r="O33" s="35">
        <v>26.0</v>
      </c>
      <c r="P33" s="35">
        <v>32.0</v>
      </c>
      <c r="Q33" s="34" t="s">
        <v>469</v>
      </c>
      <c r="R33" s="37">
        <v>296.6</v>
      </c>
      <c r="S33" s="35">
        <v>21.0</v>
      </c>
      <c r="T33" s="35">
        <v>41.0</v>
      </c>
      <c r="U33" s="34" t="s">
        <v>529</v>
      </c>
      <c r="V33" s="35">
        <v>25.5</v>
      </c>
      <c r="W33" s="35">
        <v>102.0</v>
      </c>
      <c r="X33" s="34">
        <v>1.0</v>
      </c>
      <c r="Y33" s="35">
        <f t="shared" ref="Y33:Z33" si="1">+1</f>
        <v>1</v>
      </c>
      <c r="Z33" s="35">
        <f t="shared" si="1"/>
        <v>1</v>
      </c>
      <c r="AA33" s="35">
        <v>-7.0</v>
      </c>
      <c r="AB33" s="35">
        <v>0.0</v>
      </c>
      <c r="AC33" s="35">
        <v>20.0</v>
      </c>
      <c r="AD33" s="35">
        <v>37.0</v>
      </c>
      <c r="AE33" s="35">
        <v>15.0</v>
      </c>
      <c r="AF33" s="35">
        <v>0.0</v>
      </c>
      <c r="AG33" s="37">
        <v>74.0</v>
      </c>
    </row>
    <row r="34">
      <c r="A34" s="34" t="s">
        <v>433</v>
      </c>
      <c r="B34" s="34">
        <v>2015.0</v>
      </c>
      <c r="C34" s="34" t="s">
        <v>367</v>
      </c>
      <c r="D34" s="35" t="s">
        <v>447</v>
      </c>
      <c r="E34" s="35">
        <v>69.0</v>
      </c>
      <c r="F34" s="35">
        <v>66.0</v>
      </c>
      <c r="G34" s="35">
        <v>78.0</v>
      </c>
      <c r="H34" s="35">
        <v>73.0</v>
      </c>
      <c r="I34" s="35">
        <v>286.0</v>
      </c>
      <c r="J34" s="34">
        <v>-2.0</v>
      </c>
      <c r="K34" s="36">
        <v>21728.0</v>
      </c>
      <c r="L34" s="35">
        <v>21.0</v>
      </c>
      <c r="M34" s="35">
        <v>5.0</v>
      </c>
      <c r="N34" s="35">
        <v>46.0</v>
      </c>
      <c r="O34" s="35">
        <v>40.0</v>
      </c>
      <c r="P34" s="35">
        <v>38.0</v>
      </c>
      <c r="Q34" s="34" t="s">
        <v>487</v>
      </c>
      <c r="R34" s="37">
        <v>307.0</v>
      </c>
      <c r="S34" s="35">
        <v>5.0</v>
      </c>
      <c r="T34" s="35">
        <v>46.0</v>
      </c>
      <c r="U34" s="34" t="s">
        <v>509</v>
      </c>
      <c r="V34" s="35">
        <v>28.3</v>
      </c>
      <c r="W34" s="35">
        <v>113.0</v>
      </c>
      <c r="X34" s="34" t="s">
        <v>496</v>
      </c>
      <c r="Y34" s="35">
        <f>+4</f>
        <v>4</v>
      </c>
      <c r="Z34" s="35">
        <v>-3.0</v>
      </c>
      <c r="AA34" s="35">
        <v>-3.0</v>
      </c>
      <c r="AB34" s="35">
        <v>0.0</v>
      </c>
      <c r="AC34" s="35">
        <v>21.0</v>
      </c>
      <c r="AD34" s="35">
        <v>35.0</v>
      </c>
      <c r="AE34" s="35">
        <v>14.0</v>
      </c>
      <c r="AF34" s="35">
        <v>2.0</v>
      </c>
      <c r="AG34" s="37">
        <v>73.5</v>
      </c>
    </row>
    <row r="35">
      <c r="A35" s="34" t="s">
        <v>433</v>
      </c>
      <c r="B35" s="34">
        <v>2015.0</v>
      </c>
      <c r="C35" s="34" t="s">
        <v>537</v>
      </c>
      <c r="D35" s="35" t="s">
        <v>455</v>
      </c>
      <c r="E35" s="35">
        <v>75.0</v>
      </c>
      <c r="F35" s="35">
        <v>67.0</v>
      </c>
      <c r="G35" s="35">
        <v>74.0</v>
      </c>
      <c r="H35" s="35">
        <v>72.0</v>
      </c>
      <c r="I35" s="35">
        <v>288.0</v>
      </c>
      <c r="J35" s="34" t="s">
        <v>360</v>
      </c>
      <c r="K35" s="36">
        <v>14458.0</v>
      </c>
      <c r="L35" s="35">
        <v>102.0</v>
      </c>
      <c r="M35" s="35">
        <v>53.0</v>
      </c>
      <c r="N35" s="35">
        <v>58.0</v>
      </c>
      <c r="O35" s="35">
        <v>52.0</v>
      </c>
      <c r="P35" s="35">
        <v>43.0</v>
      </c>
      <c r="Q35" s="34" t="s">
        <v>454</v>
      </c>
      <c r="R35" s="37">
        <v>274.8</v>
      </c>
      <c r="S35" s="35">
        <v>66.0</v>
      </c>
      <c r="T35" s="35">
        <v>44.0</v>
      </c>
      <c r="U35" s="34" t="s">
        <v>511</v>
      </c>
      <c r="V35" s="35">
        <v>26.8</v>
      </c>
      <c r="W35" s="35">
        <v>107.0</v>
      </c>
      <c r="X35" s="34" t="s">
        <v>454</v>
      </c>
      <c r="Y35" s="35">
        <f>+9</f>
        <v>9</v>
      </c>
      <c r="Z35" s="35">
        <v>-4.0</v>
      </c>
      <c r="AA35" s="35">
        <v>-5.0</v>
      </c>
      <c r="AB35" s="35">
        <v>0.0</v>
      </c>
      <c r="AC35" s="35">
        <v>23.0</v>
      </c>
      <c r="AD35" s="35">
        <v>32.0</v>
      </c>
      <c r="AE35" s="35">
        <v>11.0</v>
      </c>
      <c r="AF35" s="35">
        <v>6.0</v>
      </c>
      <c r="AG35" s="37">
        <v>73.5</v>
      </c>
    </row>
    <row r="36">
      <c r="A36" s="34" t="s">
        <v>433</v>
      </c>
      <c r="B36" s="34">
        <v>2015.0</v>
      </c>
      <c r="C36" s="34" t="s">
        <v>277</v>
      </c>
      <c r="D36" s="35" t="s">
        <v>471</v>
      </c>
      <c r="E36" s="35">
        <v>69.0</v>
      </c>
      <c r="F36" s="35">
        <v>73.0</v>
      </c>
      <c r="G36" s="35">
        <v>70.0</v>
      </c>
      <c r="H36" s="35">
        <v>72.0</v>
      </c>
      <c r="I36" s="35">
        <v>284.0</v>
      </c>
      <c r="J36" s="34">
        <v>-4.0</v>
      </c>
      <c r="K36" s="36">
        <v>36766.0</v>
      </c>
      <c r="L36" s="35">
        <v>21.0</v>
      </c>
      <c r="M36" s="35">
        <v>53.0</v>
      </c>
      <c r="N36" s="35">
        <v>42.0</v>
      </c>
      <c r="O36" s="35">
        <v>31.0</v>
      </c>
      <c r="P36" s="35">
        <v>37.0</v>
      </c>
      <c r="Q36" s="34" t="s">
        <v>477</v>
      </c>
      <c r="R36" s="37">
        <v>281.3</v>
      </c>
      <c r="S36" s="35" t="s">
        <v>498</v>
      </c>
      <c r="T36" s="35">
        <v>46.0</v>
      </c>
      <c r="U36" s="34" t="s">
        <v>509</v>
      </c>
      <c r="V36" s="35">
        <v>27.8</v>
      </c>
      <c r="W36" s="35">
        <v>111.0</v>
      </c>
      <c r="X36" s="34" t="s">
        <v>517</v>
      </c>
      <c r="Y36" s="35">
        <f>+4</f>
        <v>4</v>
      </c>
      <c r="Z36" s="35">
        <f>+1</f>
        <v>1</v>
      </c>
      <c r="AA36" s="35">
        <v>-9.0</v>
      </c>
      <c r="AB36" s="35">
        <v>0.0</v>
      </c>
      <c r="AC36" s="35">
        <v>20.0</v>
      </c>
      <c r="AD36" s="35">
        <v>37.0</v>
      </c>
      <c r="AE36" s="35">
        <v>14.0</v>
      </c>
      <c r="AF36" s="35">
        <v>1.0</v>
      </c>
      <c r="AG36" s="37">
        <v>72.5</v>
      </c>
    </row>
    <row r="37">
      <c r="A37" s="34" t="s">
        <v>433</v>
      </c>
      <c r="B37" s="34">
        <v>2015.0</v>
      </c>
      <c r="C37" s="34" t="s">
        <v>203</v>
      </c>
      <c r="D37" s="35" t="s">
        <v>517</v>
      </c>
      <c r="E37" s="35">
        <v>69.0</v>
      </c>
      <c r="F37" s="35">
        <v>69.0</v>
      </c>
      <c r="G37" s="35">
        <v>72.0</v>
      </c>
      <c r="H37" s="35">
        <v>73.0</v>
      </c>
      <c r="I37" s="35">
        <v>283.0</v>
      </c>
      <c r="J37" s="34">
        <v>-5.0</v>
      </c>
      <c r="K37" s="36">
        <v>45880.0</v>
      </c>
      <c r="L37" s="35">
        <v>21.0</v>
      </c>
      <c r="M37" s="35">
        <v>16.0</v>
      </c>
      <c r="N37" s="35">
        <v>24.0</v>
      </c>
      <c r="O37" s="35">
        <v>26.0</v>
      </c>
      <c r="P37" s="35">
        <v>40.0</v>
      </c>
      <c r="Q37" s="34" t="s">
        <v>467</v>
      </c>
      <c r="R37" s="37">
        <v>295.6</v>
      </c>
      <c r="S37" s="35">
        <v>23.0</v>
      </c>
      <c r="T37" s="35">
        <v>50.0</v>
      </c>
      <c r="U37" s="34" t="s">
        <v>485</v>
      </c>
      <c r="V37" s="35">
        <v>28.8</v>
      </c>
      <c r="W37" s="35">
        <v>115.0</v>
      </c>
      <c r="X37" s="34" t="s">
        <v>477</v>
      </c>
      <c r="Y37" s="35" t="s">
        <v>360</v>
      </c>
      <c r="Z37" s="35">
        <v>-2.0</v>
      </c>
      <c r="AA37" s="35">
        <v>-3.0</v>
      </c>
      <c r="AB37" s="35">
        <v>0.0</v>
      </c>
      <c r="AC37" s="35">
        <v>18.0</v>
      </c>
      <c r="AD37" s="35">
        <v>41.0</v>
      </c>
      <c r="AE37" s="35">
        <v>13.0</v>
      </c>
      <c r="AF37" s="35">
        <v>0.0</v>
      </c>
      <c r="AG37" s="37">
        <v>71.0</v>
      </c>
    </row>
    <row r="38">
      <c r="A38" s="34" t="s">
        <v>433</v>
      </c>
      <c r="B38" s="34">
        <v>2015.0</v>
      </c>
      <c r="C38" s="34" t="s">
        <v>275</v>
      </c>
      <c r="D38" s="35" t="s">
        <v>455</v>
      </c>
      <c r="E38" s="35">
        <v>71.0</v>
      </c>
      <c r="F38" s="35">
        <v>70.0</v>
      </c>
      <c r="G38" s="35">
        <v>69.0</v>
      </c>
      <c r="H38" s="35">
        <v>78.0</v>
      </c>
      <c r="I38" s="35">
        <v>288.0</v>
      </c>
      <c r="J38" s="34" t="s">
        <v>360</v>
      </c>
      <c r="K38" s="36">
        <v>14458.0</v>
      </c>
      <c r="L38" s="35">
        <v>49.0</v>
      </c>
      <c r="M38" s="35">
        <v>45.0</v>
      </c>
      <c r="N38" s="35">
        <v>24.0</v>
      </c>
      <c r="O38" s="35">
        <v>52.0</v>
      </c>
      <c r="P38" s="35">
        <v>35.0</v>
      </c>
      <c r="Q38" s="34" t="s">
        <v>498</v>
      </c>
      <c r="R38" s="37">
        <v>299.6</v>
      </c>
      <c r="S38" s="35">
        <v>14.0</v>
      </c>
      <c r="T38" s="35">
        <v>40.0</v>
      </c>
      <c r="U38" s="34">
        <v>67.0</v>
      </c>
      <c r="V38" s="35">
        <v>27.0</v>
      </c>
      <c r="W38" s="35">
        <v>108.0</v>
      </c>
      <c r="X38" s="34" t="s">
        <v>463</v>
      </c>
      <c r="Y38" s="35">
        <f>+4</f>
        <v>4</v>
      </c>
      <c r="Z38" s="35" t="s">
        <v>360</v>
      </c>
      <c r="AA38" s="35">
        <v>-4.0</v>
      </c>
      <c r="AB38" s="35">
        <v>2.0</v>
      </c>
      <c r="AC38" s="35">
        <v>15.0</v>
      </c>
      <c r="AD38" s="35">
        <v>39.0</v>
      </c>
      <c r="AE38" s="35">
        <v>13.0</v>
      </c>
      <c r="AF38" s="35">
        <v>3.0</v>
      </c>
      <c r="AG38" s="37">
        <v>71.0</v>
      </c>
    </row>
    <row r="39">
      <c r="A39" s="34" t="s">
        <v>433</v>
      </c>
      <c r="B39" s="34">
        <v>2015.0</v>
      </c>
      <c r="C39" s="34" t="s">
        <v>541</v>
      </c>
      <c r="D39" s="35" t="s">
        <v>517</v>
      </c>
      <c r="E39" s="35">
        <v>71.0</v>
      </c>
      <c r="F39" s="35">
        <v>71.0</v>
      </c>
      <c r="G39" s="35">
        <v>67.0</v>
      </c>
      <c r="H39" s="35">
        <v>74.0</v>
      </c>
      <c r="I39" s="35">
        <v>283.0</v>
      </c>
      <c r="J39" s="34">
        <v>-5.0</v>
      </c>
      <c r="K39" s="36">
        <v>45880.0</v>
      </c>
      <c r="L39" s="35">
        <v>49.0</v>
      </c>
      <c r="M39" s="35">
        <v>53.0</v>
      </c>
      <c r="N39" s="35">
        <v>19.0</v>
      </c>
      <c r="O39" s="35">
        <v>26.0</v>
      </c>
      <c r="P39" s="35">
        <v>42.0</v>
      </c>
      <c r="Q39" s="34" t="s">
        <v>542</v>
      </c>
      <c r="R39" s="37">
        <v>283.5</v>
      </c>
      <c r="S39" s="35">
        <v>50.0</v>
      </c>
      <c r="T39" s="35">
        <v>47.0</v>
      </c>
      <c r="U39" s="34" t="s">
        <v>471</v>
      </c>
      <c r="V39" s="35">
        <v>28.3</v>
      </c>
      <c r="W39" s="35">
        <v>113.0</v>
      </c>
      <c r="X39" s="34" t="s">
        <v>496</v>
      </c>
      <c r="Y39" s="35">
        <f>+3</f>
        <v>3</v>
      </c>
      <c r="Z39" s="35">
        <v>-3.0</v>
      </c>
      <c r="AA39" s="35">
        <v>-5.0</v>
      </c>
      <c r="AB39" s="35">
        <v>0.0</v>
      </c>
      <c r="AC39" s="35">
        <v>17.0</v>
      </c>
      <c r="AD39" s="35">
        <v>44.0</v>
      </c>
      <c r="AE39" s="35">
        <v>10.0</v>
      </c>
      <c r="AF39" s="35">
        <v>1.0</v>
      </c>
      <c r="AG39" s="37">
        <v>70.0</v>
      </c>
    </row>
    <row r="40">
      <c r="A40" s="34" t="s">
        <v>433</v>
      </c>
      <c r="B40" s="34">
        <v>2015.0</v>
      </c>
      <c r="C40" s="34" t="s">
        <v>505</v>
      </c>
      <c r="D40" s="35" t="s">
        <v>471</v>
      </c>
      <c r="E40" s="35">
        <v>75.0</v>
      </c>
      <c r="F40" s="35">
        <v>66.0</v>
      </c>
      <c r="G40" s="35">
        <v>70.0</v>
      </c>
      <c r="H40" s="35">
        <v>73.0</v>
      </c>
      <c r="I40" s="35">
        <v>284.0</v>
      </c>
      <c r="J40" s="34">
        <v>-4.0</v>
      </c>
      <c r="K40" s="36">
        <v>36766.0</v>
      </c>
      <c r="L40" s="35">
        <v>102.0</v>
      </c>
      <c r="M40" s="35">
        <v>45.0</v>
      </c>
      <c r="N40" s="35">
        <v>35.0</v>
      </c>
      <c r="O40" s="35">
        <v>31.0</v>
      </c>
      <c r="P40" s="35">
        <v>32.0</v>
      </c>
      <c r="Q40" s="34" t="s">
        <v>469</v>
      </c>
      <c r="R40" s="37">
        <v>296.8</v>
      </c>
      <c r="S40" s="35">
        <v>20.0</v>
      </c>
      <c r="T40" s="35">
        <v>47.0</v>
      </c>
      <c r="U40" s="34" t="s">
        <v>471</v>
      </c>
      <c r="V40" s="35">
        <v>28.3</v>
      </c>
      <c r="W40" s="35">
        <v>113.0</v>
      </c>
      <c r="X40" s="34" t="s">
        <v>496</v>
      </c>
      <c r="Y40" s="35">
        <v>-1.0</v>
      </c>
      <c r="Z40" s="35">
        <f>+2</f>
        <v>2</v>
      </c>
      <c r="AA40" s="35">
        <v>-5.0</v>
      </c>
      <c r="AB40" s="35">
        <v>0.0</v>
      </c>
      <c r="AC40" s="35">
        <v>18.0</v>
      </c>
      <c r="AD40" s="35">
        <v>42.0</v>
      </c>
      <c r="AE40" s="35">
        <v>10.0</v>
      </c>
      <c r="AF40" s="35">
        <v>2.0</v>
      </c>
      <c r="AG40" s="37">
        <v>70.0</v>
      </c>
    </row>
    <row r="41">
      <c r="A41" s="34" t="s">
        <v>433</v>
      </c>
      <c r="B41" s="34">
        <v>2015.0</v>
      </c>
      <c r="C41" s="34" t="s">
        <v>147</v>
      </c>
      <c r="D41" s="35" t="s">
        <v>513</v>
      </c>
      <c r="E41" s="35">
        <v>66.0</v>
      </c>
      <c r="F41" s="35">
        <v>74.0</v>
      </c>
      <c r="G41" s="35">
        <v>73.0</v>
      </c>
      <c r="H41" s="35">
        <v>68.0</v>
      </c>
      <c r="I41" s="35">
        <v>281.0</v>
      </c>
      <c r="J41" s="34">
        <v>-7.0</v>
      </c>
      <c r="K41" s="36">
        <v>78120.0</v>
      </c>
      <c r="L41" s="35">
        <v>3.0</v>
      </c>
      <c r="M41" s="35">
        <v>33.0</v>
      </c>
      <c r="N41" s="35">
        <v>46.0</v>
      </c>
      <c r="O41" s="35">
        <v>18.0</v>
      </c>
      <c r="P41" s="35">
        <v>45.0</v>
      </c>
      <c r="Q41" s="34" t="s">
        <v>457</v>
      </c>
      <c r="R41" s="37">
        <v>281.8</v>
      </c>
      <c r="S41" s="35">
        <v>54.0</v>
      </c>
      <c r="T41" s="35">
        <v>49.0</v>
      </c>
      <c r="U41" s="34" t="s">
        <v>463</v>
      </c>
      <c r="V41" s="35">
        <v>28.5</v>
      </c>
      <c r="W41" s="35">
        <v>114.0</v>
      </c>
      <c r="X41" s="34" t="s">
        <v>487</v>
      </c>
      <c r="Y41" s="35">
        <v>-1.0</v>
      </c>
      <c r="Z41" s="35">
        <v>-3.0</v>
      </c>
      <c r="AA41" s="35">
        <v>-3.0</v>
      </c>
      <c r="AB41" s="35">
        <v>0.0</v>
      </c>
      <c r="AC41" s="35">
        <v>14.0</v>
      </c>
      <c r="AD41" s="35">
        <v>51.0</v>
      </c>
      <c r="AE41" s="35">
        <v>7.0</v>
      </c>
      <c r="AF41" s="35">
        <v>0.0</v>
      </c>
      <c r="AG41" s="37">
        <v>69.0</v>
      </c>
    </row>
    <row r="42">
      <c r="A42" s="34" t="s">
        <v>433</v>
      </c>
      <c r="B42" s="34">
        <v>2015.0</v>
      </c>
      <c r="C42" s="36" t="s">
        <v>544</v>
      </c>
      <c r="D42" s="35" t="s">
        <v>471</v>
      </c>
      <c r="E42" s="35">
        <v>70.0</v>
      </c>
      <c r="F42" s="35">
        <v>68.0</v>
      </c>
      <c r="G42" s="35">
        <v>72.0</v>
      </c>
      <c r="H42" s="35">
        <v>74.0</v>
      </c>
      <c r="I42" s="35">
        <v>284.0</v>
      </c>
      <c r="J42" s="36">
        <v>-4.0</v>
      </c>
      <c r="K42" s="36">
        <v>36766.0</v>
      </c>
      <c r="L42" s="35">
        <v>32.0</v>
      </c>
      <c r="M42" s="35">
        <v>16.0</v>
      </c>
      <c r="N42" s="35">
        <v>24.0</v>
      </c>
      <c r="O42" s="35">
        <v>31.0</v>
      </c>
      <c r="P42" s="35">
        <v>36.0</v>
      </c>
      <c r="Q42" s="34" t="s">
        <v>486</v>
      </c>
      <c r="R42" s="37">
        <v>280.6</v>
      </c>
      <c r="S42" s="35">
        <v>59.0</v>
      </c>
      <c r="T42" s="35">
        <v>42.0</v>
      </c>
      <c r="U42" s="34" t="s">
        <v>518</v>
      </c>
      <c r="V42" s="35">
        <v>27.3</v>
      </c>
      <c r="W42" s="35">
        <v>109.0</v>
      </c>
      <c r="X42" s="34" t="s">
        <v>458</v>
      </c>
      <c r="Y42" s="35">
        <v>-2.0</v>
      </c>
      <c r="Z42" s="35">
        <f>+2</f>
        <v>2</v>
      </c>
      <c r="AA42" s="35">
        <v>-4.0</v>
      </c>
      <c r="AB42" s="35">
        <v>0.0</v>
      </c>
      <c r="AC42" s="35">
        <v>17.0</v>
      </c>
      <c r="AD42" s="35">
        <v>45.0</v>
      </c>
      <c r="AE42" s="35">
        <v>7.0</v>
      </c>
      <c r="AF42" s="35">
        <v>3.0</v>
      </c>
      <c r="AG42" s="37">
        <v>69.0</v>
      </c>
    </row>
    <row r="43">
      <c r="A43" s="34" t="s">
        <v>433</v>
      </c>
      <c r="B43" s="34">
        <v>2015.0</v>
      </c>
      <c r="C43" s="34" t="s">
        <v>235</v>
      </c>
      <c r="D43" s="35" t="s">
        <v>443</v>
      </c>
      <c r="E43" s="35">
        <v>68.0</v>
      </c>
      <c r="F43" s="35">
        <v>70.0</v>
      </c>
      <c r="G43" s="35">
        <v>75.0</v>
      </c>
      <c r="H43" s="35">
        <v>76.0</v>
      </c>
      <c r="I43" s="35">
        <v>289.0</v>
      </c>
      <c r="J43" s="34">
        <f>+1</f>
        <v>1</v>
      </c>
      <c r="K43" s="36">
        <v>13826.0</v>
      </c>
      <c r="L43" s="35">
        <v>12.0</v>
      </c>
      <c r="M43" s="35">
        <v>16.0</v>
      </c>
      <c r="N43" s="35">
        <v>46.0</v>
      </c>
      <c r="O43" s="35">
        <v>57.0</v>
      </c>
      <c r="P43" s="35">
        <v>39.0</v>
      </c>
      <c r="Q43" s="34" t="s">
        <v>437</v>
      </c>
      <c r="R43" s="37">
        <v>283.4</v>
      </c>
      <c r="S43" s="35" t="s">
        <v>511</v>
      </c>
      <c r="T43" s="35">
        <v>51.0</v>
      </c>
      <c r="U43" s="34" t="s">
        <v>497</v>
      </c>
      <c r="V43" s="35">
        <v>29.5</v>
      </c>
      <c r="W43" s="35">
        <v>118.0</v>
      </c>
      <c r="X43" s="34" t="s">
        <v>492</v>
      </c>
      <c r="Y43" s="35">
        <f>+7</f>
        <v>7</v>
      </c>
      <c r="Z43" s="35" t="s">
        <v>360</v>
      </c>
      <c r="AA43" s="35">
        <v>-6.0</v>
      </c>
      <c r="AB43" s="35">
        <v>0.0</v>
      </c>
      <c r="AC43" s="35">
        <v>20.0</v>
      </c>
      <c r="AD43" s="35">
        <v>38.0</v>
      </c>
      <c r="AE43" s="35">
        <v>8.0</v>
      </c>
      <c r="AF43" s="35">
        <v>6.0</v>
      </c>
      <c r="AG43" s="37">
        <v>69.0</v>
      </c>
    </row>
    <row r="44">
      <c r="A44" s="34" t="s">
        <v>433</v>
      </c>
      <c r="B44" s="34">
        <v>2015.0</v>
      </c>
      <c r="C44" s="34" t="s">
        <v>102</v>
      </c>
      <c r="D44" s="35" t="s">
        <v>471</v>
      </c>
      <c r="E44" s="35">
        <v>72.0</v>
      </c>
      <c r="F44" s="35">
        <v>71.0</v>
      </c>
      <c r="G44" s="35">
        <v>71.0</v>
      </c>
      <c r="H44" s="35">
        <v>70.0</v>
      </c>
      <c r="I44" s="35">
        <v>284.0</v>
      </c>
      <c r="J44" s="34">
        <v>-4.0</v>
      </c>
      <c r="K44" s="36">
        <v>36766.0</v>
      </c>
      <c r="L44" s="35">
        <v>68.0</v>
      </c>
      <c r="M44" s="35">
        <v>64.0</v>
      </c>
      <c r="N44" s="35">
        <v>54.0</v>
      </c>
      <c r="O44" s="35">
        <v>31.0</v>
      </c>
      <c r="P44" s="35">
        <v>39.0</v>
      </c>
      <c r="Q44" s="34" t="s">
        <v>437</v>
      </c>
      <c r="R44" s="37">
        <v>290.0</v>
      </c>
      <c r="S44" s="35">
        <v>33.0</v>
      </c>
      <c r="T44" s="35">
        <v>54.0</v>
      </c>
      <c r="U44" s="34" t="s">
        <v>444</v>
      </c>
      <c r="V44" s="35">
        <v>30.0</v>
      </c>
      <c r="W44" s="35">
        <v>120.0</v>
      </c>
      <c r="X44" s="34">
        <v>67.0</v>
      </c>
      <c r="Y44" s="35" t="s">
        <v>360</v>
      </c>
      <c r="Z44" s="35">
        <v>-2.0</v>
      </c>
      <c r="AA44" s="35">
        <v>-2.0</v>
      </c>
      <c r="AB44" s="35">
        <v>0.0</v>
      </c>
      <c r="AC44" s="35">
        <v>17.0</v>
      </c>
      <c r="AD44" s="35">
        <v>44.0</v>
      </c>
      <c r="AE44" s="35">
        <v>9.0</v>
      </c>
      <c r="AF44" s="35">
        <v>2.0</v>
      </c>
      <c r="AG44" s="37">
        <v>68.5</v>
      </c>
    </row>
    <row r="45">
      <c r="A45" s="34" t="s">
        <v>433</v>
      </c>
      <c r="B45" s="34">
        <v>2015.0</v>
      </c>
      <c r="C45" s="34" t="s">
        <v>533</v>
      </c>
      <c r="D45" s="35" t="s">
        <v>443</v>
      </c>
      <c r="E45" s="35">
        <v>70.0</v>
      </c>
      <c r="F45" s="35">
        <v>70.0</v>
      </c>
      <c r="G45" s="35">
        <v>77.0</v>
      </c>
      <c r="H45" s="35">
        <v>72.0</v>
      </c>
      <c r="I45" s="35">
        <v>289.0</v>
      </c>
      <c r="J45" s="34">
        <f>+1</f>
        <v>1</v>
      </c>
      <c r="K45" s="36">
        <v>13826.0</v>
      </c>
      <c r="L45" s="35">
        <v>32.0</v>
      </c>
      <c r="M45" s="35">
        <v>33.0</v>
      </c>
      <c r="N45" s="35">
        <v>61.0</v>
      </c>
      <c r="O45" s="35">
        <v>57.0</v>
      </c>
      <c r="P45" s="35">
        <v>38.0</v>
      </c>
      <c r="Q45" s="34" t="s">
        <v>487</v>
      </c>
      <c r="R45" s="37">
        <v>286.4</v>
      </c>
      <c r="S45" s="35">
        <v>47.0</v>
      </c>
      <c r="T45" s="35">
        <v>43.0</v>
      </c>
      <c r="U45" s="34" t="s">
        <v>502</v>
      </c>
      <c r="V45" s="35">
        <v>28.3</v>
      </c>
      <c r="W45" s="35">
        <v>113.0</v>
      </c>
      <c r="X45" s="34" t="s">
        <v>496</v>
      </c>
      <c r="Y45" s="35">
        <f t="shared" ref="Y45:Z45" si="2">+4</f>
        <v>4</v>
      </c>
      <c r="Z45" s="35">
        <f t="shared" si="2"/>
        <v>4</v>
      </c>
      <c r="AA45" s="35">
        <v>-7.0</v>
      </c>
      <c r="AB45" s="35">
        <v>1.0</v>
      </c>
      <c r="AC45" s="35">
        <v>18.0</v>
      </c>
      <c r="AD45" s="35">
        <v>34.0</v>
      </c>
      <c r="AE45" s="35">
        <v>17.0</v>
      </c>
      <c r="AF45" s="35">
        <v>2.0</v>
      </c>
      <c r="AG45" s="37">
        <v>68.5</v>
      </c>
    </row>
    <row r="46">
      <c r="A46" s="34" t="s">
        <v>433</v>
      </c>
      <c r="B46" s="34">
        <v>2015.0</v>
      </c>
      <c r="C46" s="34" t="s">
        <v>319</v>
      </c>
      <c r="D46" s="35" t="s">
        <v>455</v>
      </c>
      <c r="E46" s="35">
        <v>69.0</v>
      </c>
      <c r="F46" s="35">
        <v>71.0</v>
      </c>
      <c r="G46" s="35">
        <v>68.0</v>
      </c>
      <c r="H46" s="35">
        <v>80.0</v>
      </c>
      <c r="I46" s="35">
        <v>288.0</v>
      </c>
      <c r="J46" s="34" t="s">
        <v>360</v>
      </c>
      <c r="K46" s="36">
        <v>14458.0</v>
      </c>
      <c r="L46" s="35">
        <v>21.0</v>
      </c>
      <c r="M46" s="35">
        <v>33.0</v>
      </c>
      <c r="N46" s="35">
        <v>14.0</v>
      </c>
      <c r="O46" s="35">
        <v>52.0</v>
      </c>
      <c r="P46" s="35">
        <v>32.0</v>
      </c>
      <c r="Q46" s="34" t="s">
        <v>469</v>
      </c>
      <c r="R46" s="37">
        <v>309.6</v>
      </c>
      <c r="S46" s="35">
        <v>3.0</v>
      </c>
      <c r="T46" s="35">
        <v>48.0</v>
      </c>
      <c r="U46" s="34" t="s">
        <v>468</v>
      </c>
      <c r="V46" s="35">
        <v>28.3</v>
      </c>
      <c r="W46" s="35">
        <v>113.0</v>
      </c>
      <c r="X46" s="34" t="s">
        <v>496</v>
      </c>
      <c r="Y46" s="35">
        <f>+2</f>
        <v>2</v>
      </c>
      <c r="Z46" s="35" t="s">
        <v>360</v>
      </c>
      <c r="AA46" s="35">
        <v>-2.0</v>
      </c>
      <c r="AB46" s="35">
        <v>1.0</v>
      </c>
      <c r="AC46" s="35">
        <v>15.0</v>
      </c>
      <c r="AD46" s="35">
        <v>45.0</v>
      </c>
      <c r="AE46" s="35">
        <v>6.0</v>
      </c>
      <c r="AF46" s="35">
        <v>5.0</v>
      </c>
      <c r="AG46" s="37">
        <v>67.5</v>
      </c>
    </row>
    <row r="47">
      <c r="A47" s="34" t="s">
        <v>433</v>
      </c>
      <c r="B47" s="34">
        <v>2015.0</v>
      </c>
      <c r="C47" s="34" t="s">
        <v>267</v>
      </c>
      <c r="D47" s="35" t="s">
        <v>447</v>
      </c>
      <c r="E47" s="35">
        <v>73.0</v>
      </c>
      <c r="F47" s="35">
        <v>68.0</v>
      </c>
      <c r="G47" s="35">
        <v>72.0</v>
      </c>
      <c r="H47" s="35">
        <v>73.0</v>
      </c>
      <c r="I47" s="35">
        <v>286.0</v>
      </c>
      <c r="J47" s="34">
        <v>-2.0</v>
      </c>
      <c r="K47" s="36">
        <v>21728.0</v>
      </c>
      <c r="L47" s="35">
        <v>85.0</v>
      </c>
      <c r="M47" s="35">
        <v>45.0</v>
      </c>
      <c r="N47" s="35">
        <v>46.0</v>
      </c>
      <c r="O47" s="35">
        <v>40.0</v>
      </c>
      <c r="P47" s="35">
        <v>32.0</v>
      </c>
      <c r="Q47" s="34" t="s">
        <v>469</v>
      </c>
      <c r="R47" s="37">
        <v>291.1</v>
      </c>
      <c r="S47" s="35">
        <v>31.0</v>
      </c>
      <c r="T47" s="35">
        <v>45.0</v>
      </c>
      <c r="U47" s="34" t="s">
        <v>459</v>
      </c>
      <c r="V47" s="35">
        <v>27.8</v>
      </c>
      <c r="W47" s="35">
        <v>111.0</v>
      </c>
      <c r="X47" s="34" t="s">
        <v>517</v>
      </c>
      <c r="Y47" s="35">
        <v>-1.0</v>
      </c>
      <c r="Z47" s="35">
        <f>+7</f>
        <v>7</v>
      </c>
      <c r="AA47" s="35">
        <v>-8.0</v>
      </c>
      <c r="AB47" s="35">
        <v>0.0</v>
      </c>
      <c r="AC47" s="35">
        <v>17.0</v>
      </c>
      <c r="AD47" s="35">
        <v>43.0</v>
      </c>
      <c r="AE47" s="35">
        <v>9.0</v>
      </c>
      <c r="AF47" s="35">
        <v>3.0</v>
      </c>
      <c r="AG47" s="37">
        <v>67.0</v>
      </c>
    </row>
    <row r="48">
      <c r="A48" s="34" t="s">
        <v>433</v>
      </c>
      <c r="B48" s="34">
        <v>2015.0</v>
      </c>
      <c r="C48" s="34" t="s">
        <v>519</v>
      </c>
      <c r="D48" s="35" t="s">
        <v>476</v>
      </c>
      <c r="E48" s="35">
        <v>72.0</v>
      </c>
      <c r="F48" s="35">
        <v>66.0</v>
      </c>
      <c r="G48" s="35">
        <v>73.0</v>
      </c>
      <c r="H48" s="35">
        <v>74.0</v>
      </c>
      <c r="I48" s="35">
        <v>285.0</v>
      </c>
      <c r="J48" s="34">
        <v>-3.0</v>
      </c>
      <c r="K48" s="36">
        <v>29838.0</v>
      </c>
      <c r="L48" s="35">
        <v>68.0</v>
      </c>
      <c r="M48" s="35">
        <v>16.0</v>
      </c>
      <c r="N48" s="35">
        <v>35.0</v>
      </c>
      <c r="O48" s="35">
        <v>36.0</v>
      </c>
      <c r="P48" s="35">
        <v>39.0</v>
      </c>
      <c r="Q48" s="34" t="s">
        <v>437</v>
      </c>
      <c r="R48" s="37">
        <v>281.0</v>
      </c>
      <c r="S48" s="35">
        <v>58.0</v>
      </c>
      <c r="T48" s="35">
        <v>44.0</v>
      </c>
      <c r="U48" s="34" t="s">
        <v>511</v>
      </c>
      <c r="V48" s="35">
        <v>27.3</v>
      </c>
      <c r="W48" s="35">
        <v>109.0</v>
      </c>
      <c r="X48" s="34" t="s">
        <v>458</v>
      </c>
      <c r="Y48" s="35">
        <f t="shared" ref="Y48:Z48" si="3">+1</f>
        <v>1</v>
      </c>
      <c r="Z48" s="35">
        <f t="shared" si="3"/>
        <v>1</v>
      </c>
      <c r="AA48" s="35">
        <v>-5.0</v>
      </c>
      <c r="AB48" s="35">
        <v>0.0</v>
      </c>
      <c r="AC48" s="35">
        <v>16.0</v>
      </c>
      <c r="AD48" s="35">
        <v>45.0</v>
      </c>
      <c r="AE48" s="35">
        <v>9.0</v>
      </c>
      <c r="AF48" s="35">
        <v>2.0</v>
      </c>
      <c r="AG48" s="37">
        <v>66.0</v>
      </c>
    </row>
    <row r="49">
      <c r="A49" s="34" t="s">
        <v>433</v>
      </c>
      <c r="B49" s="34">
        <v>2015.0</v>
      </c>
      <c r="C49" s="34" t="s">
        <v>548</v>
      </c>
      <c r="D49" s="35" t="s">
        <v>453</v>
      </c>
      <c r="E49" s="35">
        <v>74.0</v>
      </c>
      <c r="F49" s="35">
        <v>66.0</v>
      </c>
      <c r="G49" s="35">
        <v>73.0</v>
      </c>
      <c r="H49" s="35">
        <v>74.0</v>
      </c>
      <c r="I49" s="35">
        <v>287.0</v>
      </c>
      <c r="J49" s="34">
        <v>-1.0</v>
      </c>
      <c r="K49" s="36">
        <v>15665.0</v>
      </c>
      <c r="L49" s="35">
        <v>93.0</v>
      </c>
      <c r="M49" s="35">
        <v>33.0</v>
      </c>
      <c r="N49" s="35">
        <v>46.0</v>
      </c>
      <c r="O49" s="35">
        <v>49.0</v>
      </c>
      <c r="P49" s="35">
        <v>30.0</v>
      </c>
      <c r="Q49" s="34" t="s">
        <v>540</v>
      </c>
      <c r="R49" s="37">
        <v>287.3</v>
      </c>
      <c r="S49" s="35">
        <v>45.0</v>
      </c>
      <c r="T49" s="35">
        <v>48.0</v>
      </c>
      <c r="U49" s="34" t="s">
        <v>468</v>
      </c>
      <c r="V49" s="35">
        <v>28.0</v>
      </c>
      <c r="W49" s="35">
        <v>112.0</v>
      </c>
      <c r="X49" s="34" t="s">
        <v>471</v>
      </c>
      <c r="Y49" s="35">
        <v>-2.0</v>
      </c>
      <c r="Z49" s="35">
        <f>+3</f>
        <v>3</v>
      </c>
      <c r="AA49" s="35">
        <v>-2.0</v>
      </c>
      <c r="AB49" s="35">
        <v>1.0</v>
      </c>
      <c r="AC49" s="35">
        <v>14.0</v>
      </c>
      <c r="AD49" s="35">
        <v>45.0</v>
      </c>
      <c r="AE49" s="35">
        <v>9.0</v>
      </c>
      <c r="AF49" s="35">
        <v>3.0</v>
      </c>
      <c r="AG49" s="37">
        <v>66.0</v>
      </c>
    </row>
    <row r="50">
      <c r="A50" s="34" t="s">
        <v>433</v>
      </c>
      <c r="B50" s="34">
        <v>2015.0</v>
      </c>
      <c r="C50" s="34" t="s">
        <v>262</v>
      </c>
      <c r="D50" s="35" t="s">
        <v>469</v>
      </c>
      <c r="E50" s="35">
        <v>71.0</v>
      </c>
      <c r="F50" s="35">
        <v>70.0</v>
      </c>
      <c r="G50" s="35">
        <v>79.0</v>
      </c>
      <c r="H50" s="35">
        <v>71.0</v>
      </c>
      <c r="I50" s="35">
        <v>291.0</v>
      </c>
      <c r="J50" s="34">
        <f>+3</f>
        <v>3</v>
      </c>
      <c r="K50" s="36">
        <v>13206.0</v>
      </c>
      <c r="L50" s="35">
        <v>49.0</v>
      </c>
      <c r="M50" s="35">
        <v>45.0</v>
      </c>
      <c r="N50" s="35">
        <v>68.0</v>
      </c>
      <c r="O50" s="35">
        <v>63.0</v>
      </c>
      <c r="P50" s="35">
        <v>41.0</v>
      </c>
      <c r="Q50" s="34" t="s">
        <v>470</v>
      </c>
      <c r="R50" s="37">
        <v>315.1</v>
      </c>
      <c r="S50" s="35">
        <v>2.0</v>
      </c>
      <c r="T50" s="35">
        <v>47.0</v>
      </c>
      <c r="U50" s="34" t="s">
        <v>471</v>
      </c>
      <c r="V50" s="35">
        <v>29.5</v>
      </c>
      <c r="W50" s="35">
        <v>118.0</v>
      </c>
      <c r="X50" s="34" t="s">
        <v>492</v>
      </c>
      <c r="Y50" s="35">
        <f t="shared" ref="Y50:Y51" si="4">+4</f>
        <v>4</v>
      </c>
      <c r="Z50" s="35">
        <f>+5</f>
        <v>5</v>
      </c>
      <c r="AA50" s="35">
        <v>-6.0</v>
      </c>
      <c r="AB50" s="35">
        <v>1.0</v>
      </c>
      <c r="AC50" s="35">
        <v>16.0</v>
      </c>
      <c r="AD50" s="35">
        <v>39.0</v>
      </c>
      <c r="AE50" s="35">
        <v>12.0</v>
      </c>
      <c r="AF50" s="35">
        <v>4.0</v>
      </c>
      <c r="AG50" s="37">
        <v>65.5</v>
      </c>
    </row>
    <row r="51">
      <c r="A51" s="34" t="s">
        <v>433</v>
      </c>
      <c r="B51" s="34">
        <v>2015.0</v>
      </c>
      <c r="C51" s="34" t="s">
        <v>551</v>
      </c>
      <c r="D51" s="35" t="s">
        <v>455</v>
      </c>
      <c r="E51" s="35">
        <v>70.0</v>
      </c>
      <c r="F51" s="35">
        <v>69.0</v>
      </c>
      <c r="G51" s="35">
        <v>72.0</v>
      </c>
      <c r="H51" s="35">
        <v>77.0</v>
      </c>
      <c r="I51" s="35">
        <v>288.0</v>
      </c>
      <c r="J51" s="34" t="s">
        <v>360</v>
      </c>
      <c r="K51" s="36">
        <v>14458.0</v>
      </c>
      <c r="L51" s="35">
        <v>32.0</v>
      </c>
      <c r="M51" s="35">
        <v>27.0</v>
      </c>
      <c r="N51" s="35">
        <v>35.0</v>
      </c>
      <c r="O51" s="35">
        <v>52.0</v>
      </c>
      <c r="P51" s="35">
        <v>39.0</v>
      </c>
      <c r="Q51" s="34" t="s">
        <v>437</v>
      </c>
      <c r="R51" s="37">
        <v>289.0</v>
      </c>
      <c r="S51" s="35" t="s">
        <v>496</v>
      </c>
      <c r="T51" s="35">
        <v>48.0</v>
      </c>
      <c r="U51" s="34" t="s">
        <v>468</v>
      </c>
      <c r="V51" s="35">
        <v>27.5</v>
      </c>
      <c r="W51" s="35">
        <v>110.0</v>
      </c>
      <c r="X51" s="34" t="s">
        <v>468</v>
      </c>
      <c r="Y51" s="35">
        <f t="shared" si="4"/>
        <v>4</v>
      </c>
      <c r="Z51" s="35">
        <f>+2</f>
        <v>2</v>
      </c>
      <c r="AA51" s="35">
        <v>-6.0</v>
      </c>
      <c r="AB51" s="35">
        <v>0.0</v>
      </c>
      <c r="AC51" s="35">
        <v>17.0</v>
      </c>
      <c r="AD51" s="35">
        <v>44.0</v>
      </c>
      <c r="AE51" s="35">
        <v>6.0</v>
      </c>
      <c r="AF51" s="35">
        <v>5.0</v>
      </c>
      <c r="AG51" s="37">
        <v>65.0</v>
      </c>
    </row>
    <row r="52">
      <c r="A52" s="34" t="s">
        <v>433</v>
      </c>
      <c r="B52" s="34">
        <v>2015.0</v>
      </c>
      <c r="C52" s="34" t="s">
        <v>214</v>
      </c>
      <c r="D52" s="35" t="s">
        <v>476</v>
      </c>
      <c r="E52" s="35">
        <v>69.0</v>
      </c>
      <c r="F52" s="35">
        <v>71.0</v>
      </c>
      <c r="G52" s="35">
        <v>76.0</v>
      </c>
      <c r="H52" s="35">
        <v>69.0</v>
      </c>
      <c r="I52" s="35">
        <v>285.0</v>
      </c>
      <c r="J52" s="34">
        <v>-3.0</v>
      </c>
      <c r="K52" s="36">
        <v>29838.0</v>
      </c>
      <c r="L52" s="35">
        <v>21.0</v>
      </c>
      <c r="M52" s="35">
        <v>33.0</v>
      </c>
      <c r="N52" s="35">
        <v>58.0</v>
      </c>
      <c r="O52" s="35">
        <v>36.0</v>
      </c>
      <c r="P52" s="35">
        <v>43.0</v>
      </c>
      <c r="Q52" s="34" t="s">
        <v>454</v>
      </c>
      <c r="R52" s="37">
        <v>281.1</v>
      </c>
      <c r="S52" s="35">
        <v>57.0</v>
      </c>
      <c r="T52" s="35">
        <v>47.0</v>
      </c>
      <c r="U52" s="34" t="s">
        <v>471</v>
      </c>
      <c r="V52" s="35">
        <v>28.0</v>
      </c>
      <c r="W52" s="35">
        <v>112.0</v>
      </c>
      <c r="X52" s="34" t="s">
        <v>471</v>
      </c>
      <c r="Y52" s="35">
        <f>+5</f>
        <v>5</v>
      </c>
      <c r="Z52" s="35">
        <v>-4.0</v>
      </c>
      <c r="AA52" s="35">
        <v>-4.0</v>
      </c>
      <c r="AB52" s="35">
        <v>0.0</v>
      </c>
      <c r="AC52" s="35">
        <v>15.0</v>
      </c>
      <c r="AD52" s="35">
        <v>46.0</v>
      </c>
      <c r="AE52" s="35">
        <v>10.0</v>
      </c>
      <c r="AF52" s="35">
        <v>1.0</v>
      </c>
      <c r="AG52" s="37">
        <v>64.0</v>
      </c>
    </row>
    <row r="53">
      <c r="A53" s="34" t="s">
        <v>433</v>
      </c>
      <c r="B53" s="34">
        <v>2015.0</v>
      </c>
      <c r="C53" s="34" t="s">
        <v>209</v>
      </c>
      <c r="D53" s="35" t="s">
        <v>447</v>
      </c>
      <c r="E53" s="35">
        <v>70.0</v>
      </c>
      <c r="F53" s="35">
        <v>70.0</v>
      </c>
      <c r="G53" s="35">
        <v>70.0</v>
      </c>
      <c r="H53" s="35">
        <v>76.0</v>
      </c>
      <c r="I53" s="35">
        <v>286.0</v>
      </c>
      <c r="J53" s="34">
        <v>-2.0</v>
      </c>
      <c r="K53" s="36">
        <v>21728.0</v>
      </c>
      <c r="L53" s="35">
        <v>32.0</v>
      </c>
      <c r="M53" s="35">
        <v>33.0</v>
      </c>
      <c r="N53" s="35">
        <v>24.0</v>
      </c>
      <c r="O53" s="35">
        <v>40.0</v>
      </c>
      <c r="P53" s="35">
        <v>46.0</v>
      </c>
      <c r="Q53" s="34" t="s">
        <v>448</v>
      </c>
      <c r="R53" s="37">
        <v>285.8</v>
      </c>
      <c r="S53" s="35">
        <v>48.0</v>
      </c>
      <c r="T53" s="35">
        <v>44.0</v>
      </c>
      <c r="U53" s="34" t="s">
        <v>511</v>
      </c>
      <c r="V53" s="35">
        <v>27.8</v>
      </c>
      <c r="W53" s="35">
        <v>111.0</v>
      </c>
      <c r="X53" s="34" t="s">
        <v>517</v>
      </c>
      <c r="Y53" s="35">
        <v>-1.0</v>
      </c>
      <c r="Z53" s="35">
        <f>+6</f>
        <v>6</v>
      </c>
      <c r="AA53" s="35">
        <v>-7.0</v>
      </c>
      <c r="AB53" s="35">
        <v>1.0</v>
      </c>
      <c r="AC53" s="35">
        <v>11.0</v>
      </c>
      <c r="AD53" s="35">
        <v>50.0</v>
      </c>
      <c r="AE53" s="35">
        <v>9.0</v>
      </c>
      <c r="AF53" s="35">
        <v>1.0</v>
      </c>
      <c r="AG53" s="37">
        <v>62.5</v>
      </c>
    </row>
    <row r="54">
      <c r="A54" s="34" t="s">
        <v>433</v>
      </c>
      <c r="B54" s="34">
        <v>2015.0</v>
      </c>
      <c r="C54" s="34" t="s">
        <v>171</v>
      </c>
      <c r="D54" s="35" t="s">
        <v>447</v>
      </c>
      <c r="E54" s="35">
        <v>70.0</v>
      </c>
      <c r="F54" s="35">
        <v>72.0</v>
      </c>
      <c r="G54" s="35">
        <v>68.0</v>
      </c>
      <c r="H54" s="35">
        <v>76.0</v>
      </c>
      <c r="I54" s="35">
        <v>286.0</v>
      </c>
      <c r="J54" s="34">
        <v>-2.0</v>
      </c>
      <c r="K54" s="36">
        <v>21728.0</v>
      </c>
      <c r="L54" s="35">
        <v>32.0</v>
      </c>
      <c r="M54" s="35">
        <v>53.0</v>
      </c>
      <c r="N54" s="35">
        <v>24.0</v>
      </c>
      <c r="O54" s="35">
        <v>40.0</v>
      </c>
      <c r="P54" s="35">
        <v>39.0</v>
      </c>
      <c r="Q54" s="34" t="s">
        <v>437</v>
      </c>
      <c r="R54" s="37">
        <v>293.0</v>
      </c>
      <c r="S54" s="35">
        <v>27.0</v>
      </c>
      <c r="T54" s="35">
        <v>48.0</v>
      </c>
      <c r="U54" s="34" t="s">
        <v>468</v>
      </c>
      <c r="V54" s="35">
        <v>29.8</v>
      </c>
      <c r="W54" s="35">
        <v>119.0</v>
      </c>
      <c r="X54" s="34" t="s">
        <v>440</v>
      </c>
      <c r="Y54" s="35">
        <f>+2</f>
        <v>2</v>
      </c>
      <c r="Z54" s="35">
        <f>+1</f>
        <v>1</v>
      </c>
      <c r="AA54" s="35">
        <v>-5.0</v>
      </c>
      <c r="AB54" s="35">
        <v>0.0</v>
      </c>
      <c r="AC54" s="35">
        <v>15.0</v>
      </c>
      <c r="AD54" s="35">
        <v>44.0</v>
      </c>
      <c r="AE54" s="35">
        <v>13.0</v>
      </c>
      <c r="AF54" s="35">
        <v>0.0</v>
      </c>
      <c r="AG54" s="37">
        <v>62.5</v>
      </c>
    </row>
    <row r="55">
      <c r="A55" s="34" t="s">
        <v>433</v>
      </c>
      <c r="B55" s="34">
        <v>2015.0</v>
      </c>
      <c r="C55" s="34" t="s">
        <v>554</v>
      </c>
      <c r="D55" s="35" t="s">
        <v>447</v>
      </c>
      <c r="E55" s="35">
        <v>68.0</v>
      </c>
      <c r="F55" s="35">
        <v>71.0</v>
      </c>
      <c r="G55" s="35">
        <v>71.0</v>
      </c>
      <c r="H55" s="35">
        <v>76.0</v>
      </c>
      <c r="I55" s="35">
        <v>286.0</v>
      </c>
      <c r="J55" s="34">
        <v>-2.0</v>
      </c>
      <c r="K55" s="36">
        <v>21728.0</v>
      </c>
      <c r="L55" s="35">
        <v>12.0</v>
      </c>
      <c r="M55" s="35">
        <v>27.0</v>
      </c>
      <c r="N55" s="35">
        <v>24.0</v>
      </c>
      <c r="O55" s="35">
        <v>40.0</v>
      </c>
      <c r="P55" s="35">
        <v>37.0</v>
      </c>
      <c r="Q55" s="34" t="s">
        <v>477</v>
      </c>
      <c r="R55" s="37">
        <v>288.9</v>
      </c>
      <c r="S55" s="35">
        <v>38.0</v>
      </c>
      <c r="T55" s="35">
        <v>45.0</v>
      </c>
      <c r="U55" s="34" t="s">
        <v>459</v>
      </c>
      <c r="V55" s="35">
        <v>27.5</v>
      </c>
      <c r="W55" s="35">
        <v>110.0</v>
      </c>
      <c r="X55" s="34" t="s">
        <v>468</v>
      </c>
      <c r="Y55" s="35">
        <f>+1</f>
        <v>1</v>
      </c>
      <c r="Z55" s="35">
        <f>+2</f>
        <v>2</v>
      </c>
      <c r="AA55" s="35">
        <v>-5.0</v>
      </c>
      <c r="AB55" s="35">
        <v>0.0</v>
      </c>
      <c r="AC55" s="35">
        <v>14.0</v>
      </c>
      <c r="AD55" s="35">
        <v>48.0</v>
      </c>
      <c r="AE55" s="35">
        <v>8.0</v>
      </c>
      <c r="AF55" s="35">
        <v>2.0</v>
      </c>
      <c r="AG55" s="37">
        <v>62.0</v>
      </c>
    </row>
    <row r="56">
      <c r="A56" s="34" t="s">
        <v>433</v>
      </c>
      <c r="B56" s="34">
        <v>2015.0</v>
      </c>
      <c r="C56" s="34" t="s">
        <v>259</v>
      </c>
      <c r="D56" s="35" t="s">
        <v>453</v>
      </c>
      <c r="E56" s="35">
        <v>71.0</v>
      </c>
      <c r="F56" s="35">
        <v>72.0</v>
      </c>
      <c r="G56" s="35">
        <v>71.0</v>
      </c>
      <c r="H56" s="35">
        <v>73.0</v>
      </c>
      <c r="I56" s="35">
        <v>287.0</v>
      </c>
      <c r="J56" s="34">
        <v>-1.0</v>
      </c>
      <c r="K56" s="36">
        <v>15665.0</v>
      </c>
      <c r="L56" s="35">
        <v>49.0</v>
      </c>
      <c r="M56" s="35">
        <v>64.0</v>
      </c>
      <c r="N56" s="35">
        <v>54.0</v>
      </c>
      <c r="O56" s="35">
        <v>49.0</v>
      </c>
      <c r="P56" s="35">
        <v>30.0</v>
      </c>
      <c r="Q56" s="34" t="s">
        <v>540</v>
      </c>
      <c r="R56" s="37">
        <v>283.4</v>
      </c>
      <c r="S56" s="35" t="s">
        <v>511</v>
      </c>
      <c r="T56" s="35">
        <v>39.0</v>
      </c>
      <c r="U56" s="34" t="s">
        <v>507</v>
      </c>
      <c r="V56" s="35">
        <v>27.0</v>
      </c>
      <c r="W56" s="35">
        <v>108.0</v>
      </c>
      <c r="X56" s="34" t="s">
        <v>463</v>
      </c>
      <c r="Y56" s="35">
        <f>+2</f>
        <v>2</v>
      </c>
      <c r="Z56" s="35">
        <f>+3</f>
        <v>3</v>
      </c>
      <c r="AA56" s="35">
        <v>-6.0</v>
      </c>
      <c r="AB56" s="35">
        <v>1.0</v>
      </c>
      <c r="AC56" s="35">
        <v>12.0</v>
      </c>
      <c r="AD56" s="35">
        <v>47.0</v>
      </c>
      <c r="AE56" s="35">
        <v>11.0</v>
      </c>
      <c r="AF56" s="35">
        <v>1.0</v>
      </c>
      <c r="AG56" s="37">
        <v>62.0</v>
      </c>
    </row>
    <row r="57">
      <c r="A57" s="34" t="s">
        <v>433</v>
      </c>
      <c r="B57" s="34">
        <v>2015.0</v>
      </c>
      <c r="C57" s="34" t="s">
        <v>84</v>
      </c>
      <c r="D57" s="35" t="s">
        <v>471</v>
      </c>
      <c r="E57" s="35">
        <v>70.0</v>
      </c>
      <c r="F57" s="35">
        <v>71.0</v>
      </c>
      <c r="G57" s="35">
        <v>71.0</v>
      </c>
      <c r="H57" s="35">
        <v>72.0</v>
      </c>
      <c r="I57" s="35">
        <v>284.0</v>
      </c>
      <c r="J57" s="34">
        <v>-4.0</v>
      </c>
      <c r="K57" s="36">
        <v>36766.0</v>
      </c>
      <c r="L57" s="35">
        <v>32.0</v>
      </c>
      <c r="M57" s="35">
        <v>45.0</v>
      </c>
      <c r="N57" s="35">
        <v>42.0</v>
      </c>
      <c r="O57" s="35">
        <v>31.0</v>
      </c>
      <c r="P57" s="35">
        <v>34.0</v>
      </c>
      <c r="Q57" s="34" t="s">
        <v>492</v>
      </c>
      <c r="R57" s="37">
        <v>281.3</v>
      </c>
      <c r="S57" s="35" t="s">
        <v>498</v>
      </c>
      <c r="T57" s="35">
        <v>48.0</v>
      </c>
      <c r="U57" s="34" t="s">
        <v>468</v>
      </c>
      <c r="V57" s="35">
        <v>29.0</v>
      </c>
      <c r="W57" s="35">
        <v>116.0</v>
      </c>
      <c r="X57" s="34" t="s">
        <v>453</v>
      </c>
      <c r="Y57" s="35" t="s">
        <v>360</v>
      </c>
      <c r="Z57" s="35" t="s">
        <v>360</v>
      </c>
      <c r="AA57" s="35">
        <v>-4.0</v>
      </c>
      <c r="AB57" s="35">
        <v>0.0</v>
      </c>
      <c r="AC57" s="35">
        <v>13.0</v>
      </c>
      <c r="AD57" s="35">
        <v>50.0</v>
      </c>
      <c r="AE57" s="35">
        <v>9.0</v>
      </c>
      <c r="AF57" s="35">
        <v>0.0</v>
      </c>
      <c r="AG57" s="37">
        <v>61.5</v>
      </c>
    </row>
    <row r="58">
      <c r="A58" s="34" t="s">
        <v>433</v>
      </c>
      <c r="B58" s="34">
        <v>2015.0</v>
      </c>
      <c r="C58" s="34" t="s">
        <v>189</v>
      </c>
      <c r="D58" s="35" t="s">
        <v>447</v>
      </c>
      <c r="E58" s="35">
        <v>69.0</v>
      </c>
      <c r="F58" s="35">
        <v>73.0</v>
      </c>
      <c r="G58" s="35">
        <v>76.0</v>
      </c>
      <c r="H58" s="35">
        <v>68.0</v>
      </c>
      <c r="I58" s="35">
        <v>286.0</v>
      </c>
      <c r="J58" s="34">
        <v>-2.0</v>
      </c>
      <c r="K58" s="36">
        <v>21728.0</v>
      </c>
      <c r="L58" s="35">
        <v>21.0</v>
      </c>
      <c r="M58" s="35">
        <v>53.0</v>
      </c>
      <c r="N58" s="35">
        <v>63.0</v>
      </c>
      <c r="O58" s="35">
        <v>40.0</v>
      </c>
      <c r="P58" s="35">
        <v>35.0</v>
      </c>
      <c r="Q58" s="34" t="s">
        <v>498</v>
      </c>
      <c r="R58" s="37">
        <v>274.5</v>
      </c>
      <c r="S58" s="35">
        <v>68.0</v>
      </c>
      <c r="T58" s="35">
        <v>49.0</v>
      </c>
      <c r="U58" s="34" t="s">
        <v>463</v>
      </c>
      <c r="V58" s="35">
        <v>29.3</v>
      </c>
      <c r="W58" s="35">
        <v>117.0</v>
      </c>
      <c r="X58" s="34" t="s">
        <v>498</v>
      </c>
      <c r="Y58" s="35" t="s">
        <v>360</v>
      </c>
      <c r="Z58" s="35">
        <f>+1</f>
        <v>1</v>
      </c>
      <c r="AA58" s="35">
        <v>-3.0</v>
      </c>
      <c r="AB58" s="35">
        <v>0.0</v>
      </c>
      <c r="AC58" s="35">
        <v>14.0</v>
      </c>
      <c r="AD58" s="35">
        <v>47.0</v>
      </c>
      <c r="AE58" s="35">
        <v>10.0</v>
      </c>
      <c r="AF58" s="35">
        <v>1.0</v>
      </c>
      <c r="AG58" s="37">
        <v>61.5</v>
      </c>
    </row>
    <row r="59">
      <c r="A59" s="34" t="s">
        <v>433</v>
      </c>
      <c r="B59" s="34">
        <v>2015.0</v>
      </c>
      <c r="C59" s="34" t="s">
        <v>557</v>
      </c>
      <c r="D59" s="35" t="s">
        <v>447</v>
      </c>
      <c r="E59" s="35">
        <v>70.0</v>
      </c>
      <c r="F59" s="35">
        <v>72.0</v>
      </c>
      <c r="G59" s="35">
        <v>71.0</v>
      </c>
      <c r="H59" s="35">
        <v>73.0</v>
      </c>
      <c r="I59" s="35">
        <v>286.0</v>
      </c>
      <c r="J59" s="34">
        <v>-2.0</v>
      </c>
      <c r="K59" s="36">
        <v>21728.0</v>
      </c>
      <c r="L59" s="35">
        <v>32.0</v>
      </c>
      <c r="M59" s="35">
        <v>53.0</v>
      </c>
      <c r="N59" s="35">
        <v>46.0</v>
      </c>
      <c r="O59" s="35">
        <v>40.0</v>
      </c>
      <c r="P59" s="35">
        <v>36.0</v>
      </c>
      <c r="Q59" s="34" t="s">
        <v>486</v>
      </c>
      <c r="R59" s="37">
        <v>292.8</v>
      </c>
      <c r="S59" s="35">
        <v>28.0</v>
      </c>
      <c r="T59" s="35">
        <v>47.0</v>
      </c>
      <c r="U59" s="34" t="s">
        <v>471</v>
      </c>
      <c r="V59" s="35">
        <v>29.0</v>
      </c>
      <c r="W59" s="35">
        <v>116.0</v>
      </c>
      <c r="X59" s="34" t="s">
        <v>453</v>
      </c>
      <c r="Y59" s="35">
        <v>-1.0</v>
      </c>
      <c r="Z59" s="35">
        <v>-1.0</v>
      </c>
      <c r="AA59" s="35" t="s">
        <v>360</v>
      </c>
      <c r="AB59" s="35">
        <v>0.0</v>
      </c>
      <c r="AC59" s="35">
        <v>14.0</v>
      </c>
      <c r="AD59" s="35">
        <v>47.0</v>
      </c>
      <c r="AE59" s="35">
        <v>10.0</v>
      </c>
      <c r="AF59" s="35">
        <v>1.0</v>
      </c>
      <c r="AG59" s="37">
        <v>61.5</v>
      </c>
    </row>
    <row r="60">
      <c r="A60" s="34" t="s">
        <v>433</v>
      </c>
      <c r="B60" s="34">
        <v>2015.0</v>
      </c>
      <c r="C60" s="34" t="s">
        <v>301</v>
      </c>
      <c r="D60" s="35" t="s">
        <v>518</v>
      </c>
      <c r="E60" s="35">
        <v>68.0</v>
      </c>
      <c r="F60" s="35">
        <v>75.0</v>
      </c>
      <c r="G60" s="35">
        <v>74.0</v>
      </c>
      <c r="H60" s="35">
        <v>73.0</v>
      </c>
      <c r="I60" s="35">
        <v>290.0</v>
      </c>
      <c r="J60" s="34">
        <f>+2</f>
        <v>2</v>
      </c>
      <c r="K60" s="36">
        <v>13454.0</v>
      </c>
      <c r="L60" s="35">
        <v>12.0</v>
      </c>
      <c r="M60" s="35">
        <v>64.0</v>
      </c>
      <c r="N60" s="35">
        <v>61.0</v>
      </c>
      <c r="O60" s="35">
        <v>61.0</v>
      </c>
      <c r="P60" s="35">
        <v>45.0</v>
      </c>
      <c r="Q60" s="34" t="s">
        <v>457</v>
      </c>
      <c r="R60" s="37">
        <v>275.0</v>
      </c>
      <c r="S60" s="35">
        <v>65.0</v>
      </c>
      <c r="T60" s="35">
        <v>52.0</v>
      </c>
      <c r="U60" s="34" t="s">
        <v>448</v>
      </c>
      <c r="V60" s="35">
        <v>30.3</v>
      </c>
      <c r="W60" s="35">
        <v>121.0</v>
      </c>
      <c r="X60" s="34" t="s">
        <v>507</v>
      </c>
      <c r="Y60" s="35">
        <f>+7</f>
        <v>7</v>
      </c>
      <c r="Z60" s="35">
        <f>+3</f>
        <v>3</v>
      </c>
      <c r="AA60" s="35">
        <v>-8.0</v>
      </c>
      <c r="AB60" s="35">
        <v>1.0</v>
      </c>
      <c r="AC60" s="35">
        <v>13.0</v>
      </c>
      <c r="AD60" s="35">
        <v>44.0</v>
      </c>
      <c r="AE60" s="35">
        <v>12.0</v>
      </c>
      <c r="AF60" s="35">
        <v>2.0</v>
      </c>
      <c r="AG60" s="37">
        <v>61.0</v>
      </c>
    </row>
    <row r="61">
      <c r="A61" s="34" t="s">
        <v>433</v>
      </c>
      <c r="B61" s="34">
        <v>2015.0</v>
      </c>
      <c r="C61" s="34" t="s">
        <v>549</v>
      </c>
      <c r="D61" s="35" t="s">
        <v>529</v>
      </c>
      <c r="E61" s="35">
        <v>67.0</v>
      </c>
      <c r="F61" s="35">
        <v>75.0</v>
      </c>
      <c r="G61" s="35">
        <v>77.0</v>
      </c>
      <c r="H61" s="35">
        <v>74.0</v>
      </c>
      <c r="I61" s="35">
        <v>293.0</v>
      </c>
      <c r="J61" s="34">
        <f>+5</f>
        <v>5</v>
      </c>
      <c r="K61" s="36">
        <v>12896.0</v>
      </c>
      <c r="L61" s="35">
        <v>5.0</v>
      </c>
      <c r="M61" s="35">
        <v>53.0</v>
      </c>
      <c r="N61" s="35">
        <v>66.0</v>
      </c>
      <c r="O61" s="35">
        <v>65.0</v>
      </c>
      <c r="P61" s="35">
        <v>41.0</v>
      </c>
      <c r="Q61" s="34" t="s">
        <v>470</v>
      </c>
      <c r="R61" s="37">
        <v>274.6</v>
      </c>
      <c r="S61" s="35">
        <v>67.0</v>
      </c>
      <c r="T61" s="35">
        <v>41.0</v>
      </c>
      <c r="U61" s="34" t="s">
        <v>529</v>
      </c>
      <c r="V61" s="35">
        <v>29.3</v>
      </c>
      <c r="W61" s="35">
        <v>117.0</v>
      </c>
      <c r="X61" s="34" t="s">
        <v>498</v>
      </c>
      <c r="Y61" s="35">
        <f>+3</f>
        <v>3</v>
      </c>
      <c r="Z61" s="35">
        <f>+8</f>
        <v>8</v>
      </c>
      <c r="AA61" s="35">
        <v>-6.0</v>
      </c>
      <c r="AB61" s="35">
        <v>1.0</v>
      </c>
      <c r="AC61" s="35">
        <v>14.0</v>
      </c>
      <c r="AD61" s="35">
        <v>40.0</v>
      </c>
      <c r="AE61" s="35">
        <v>15.0</v>
      </c>
      <c r="AF61" s="35">
        <v>2.0</v>
      </c>
      <c r="AG61" s="37">
        <v>60.5</v>
      </c>
    </row>
    <row r="62">
      <c r="A62" s="34" t="s">
        <v>433</v>
      </c>
      <c r="B62" s="34">
        <v>2015.0</v>
      </c>
      <c r="C62" s="34" t="s">
        <v>377</v>
      </c>
      <c r="D62" s="35" t="s">
        <v>455</v>
      </c>
      <c r="E62" s="35">
        <v>71.0</v>
      </c>
      <c r="F62" s="35">
        <v>70.0</v>
      </c>
      <c r="G62" s="35">
        <v>73.0</v>
      </c>
      <c r="H62" s="35">
        <v>74.0</v>
      </c>
      <c r="I62" s="35">
        <v>288.0</v>
      </c>
      <c r="J62" s="34" t="s">
        <v>360</v>
      </c>
      <c r="K62" s="36">
        <v>14458.0</v>
      </c>
      <c r="L62" s="35">
        <v>49.0</v>
      </c>
      <c r="M62" s="35">
        <v>45.0</v>
      </c>
      <c r="N62" s="35">
        <v>54.0</v>
      </c>
      <c r="O62" s="35">
        <v>52.0</v>
      </c>
      <c r="P62" s="35">
        <v>42.0</v>
      </c>
      <c r="Q62" s="34" t="s">
        <v>542</v>
      </c>
      <c r="R62" s="37">
        <v>291.4</v>
      </c>
      <c r="S62" s="35">
        <v>30.0</v>
      </c>
      <c r="T62" s="35">
        <v>48.0</v>
      </c>
      <c r="U62" s="34" t="s">
        <v>468</v>
      </c>
      <c r="V62" s="35">
        <v>29.5</v>
      </c>
      <c r="W62" s="35">
        <v>118.0</v>
      </c>
      <c r="X62" s="34" t="s">
        <v>492</v>
      </c>
      <c r="Y62" s="35">
        <v>-1.0</v>
      </c>
      <c r="Z62" s="35">
        <f>+4</f>
        <v>4</v>
      </c>
      <c r="AA62" s="35">
        <v>-3.0</v>
      </c>
      <c r="AB62" s="35">
        <v>0.0</v>
      </c>
      <c r="AC62" s="35">
        <v>15.0</v>
      </c>
      <c r="AD62" s="35">
        <v>43.0</v>
      </c>
      <c r="AE62" s="35">
        <v>13.0</v>
      </c>
      <c r="AF62" s="35">
        <v>1.0</v>
      </c>
      <c r="AG62" s="37">
        <v>59.0</v>
      </c>
    </row>
    <row r="63">
      <c r="A63" s="34" t="s">
        <v>433</v>
      </c>
      <c r="B63" s="34">
        <v>2015.0</v>
      </c>
      <c r="C63" s="34" t="s">
        <v>561</v>
      </c>
      <c r="D63" s="35" t="s">
        <v>529</v>
      </c>
      <c r="E63" s="35">
        <v>71.0</v>
      </c>
      <c r="F63" s="35">
        <v>72.0</v>
      </c>
      <c r="G63" s="35">
        <v>77.0</v>
      </c>
      <c r="H63" s="35">
        <v>73.0</v>
      </c>
      <c r="I63" s="35">
        <v>293.0</v>
      </c>
      <c r="J63" s="34">
        <f>+5</f>
        <v>5</v>
      </c>
      <c r="K63" s="36">
        <v>12896.0</v>
      </c>
      <c r="L63" s="35">
        <v>49.0</v>
      </c>
      <c r="M63" s="35">
        <v>64.0</v>
      </c>
      <c r="N63" s="35">
        <v>68.0</v>
      </c>
      <c r="O63" s="35">
        <v>65.0</v>
      </c>
      <c r="P63" s="35">
        <v>38.0</v>
      </c>
      <c r="Q63" s="34" t="s">
        <v>487</v>
      </c>
      <c r="R63" s="37">
        <v>299.8</v>
      </c>
      <c r="S63" s="35">
        <v>13.0</v>
      </c>
      <c r="T63" s="35">
        <v>47.0</v>
      </c>
      <c r="U63" s="34" t="s">
        <v>471</v>
      </c>
      <c r="V63" s="35">
        <v>31.0</v>
      </c>
      <c r="W63" s="35">
        <v>124.0</v>
      </c>
      <c r="X63" s="34">
        <v>71.0</v>
      </c>
      <c r="Y63" s="35">
        <f>+9</f>
        <v>9</v>
      </c>
      <c r="Z63" s="35">
        <f>+2</f>
        <v>2</v>
      </c>
      <c r="AA63" s="35">
        <v>-6.0</v>
      </c>
      <c r="AB63" s="35">
        <v>0.0</v>
      </c>
      <c r="AC63" s="35">
        <v>18.0</v>
      </c>
      <c r="AD63" s="35">
        <v>33.0</v>
      </c>
      <c r="AE63" s="35">
        <v>19.0</v>
      </c>
      <c r="AF63" s="35">
        <v>2.0</v>
      </c>
      <c r="AG63" s="37">
        <v>59.0</v>
      </c>
    </row>
    <row r="64">
      <c r="A64" s="34" t="s">
        <v>433</v>
      </c>
      <c r="B64" s="34">
        <v>2015.0</v>
      </c>
      <c r="C64" s="34" t="s">
        <v>564</v>
      </c>
      <c r="D64" s="35" t="s">
        <v>507</v>
      </c>
      <c r="E64" s="35">
        <v>72.0</v>
      </c>
      <c r="F64" s="35">
        <v>66.0</v>
      </c>
      <c r="G64" s="35">
        <v>74.0</v>
      </c>
      <c r="H64" s="35">
        <v>82.0</v>
      </c>
      <c r="I64" s="35">
        <v>294.0</v>
      </c>
      <c r="J64" s="34">
        <f>+6</f>
        <v>6</v>
      </c>
      <c r="K64" s="36">
        <v>12524.0</v>
      </c>
      <c r="L64" s="35">
        <v>68.0</v>
      </c>
      <c r="M64" s="35">
        <v>16.0</v>
      </c>
      <c r="N64" s="35">
        <v>42.0</v>
      </c>
      <c r="O64" s="35">
        <v>68.0</v>
      </c>
      <c r="P64" s="35">
        <v>35.0</v>
      </c>
      <c r="Q64" s="34" t="s">
        <v>498</v>
      </c>
      <c r="R64" s="37">
        <v>272.9</v>
      </c>
      <c r="S64" s="35">
        <v>69.0</v>
      </c>
      <c r="T64" s="35">
        <v>47.0</v>
      </c>
      <c r="U64" s="34" t="s">
        <v>471</v>
      </c>
      <c r="V64" s="35">
        <v>29.0</v>
      </c>
      <c r="W64" s="35">
        <v>116.0</v>
      </c>
      <c r="X64" s="34" t="s">
        <v>453</v>
      </c>
      <c r="Y64" s="35">
        <f t="shared" ref="Y64:Y65" si="5">+4</f>
        <v>4</v>
      </c>
      <c r="Z64" s="35">
        <f t="shared" ref="Z64:Z65" si="6">+5</f>
        <v>5</v>
      </c>
      <c r="AA64" s="35">
        <v>-3.0</v>
      </c>
      <c r="AB64" s="35">
        <v>0.0</v>
      </c>
      <c r="AC64" s="35">
        <v>16.0</v>
      </c>
      <c r="AD64" s="35">
        <v>41.0</v>
      </c>
      <c r="AE64" s="35">
        <v>11.0</v>
      </c>
      <c r="AF64" s="35">
        <v>4.0</v>
      </c>
      <c r="AG64" s="37">
        <v>59.0</v>
      </c>
    </row>
    <row r="65">
      <c r="A65" s="34" t="s">
        <v>433</v>
      </c>
      <c r="B65" s="34">
        <v>2015.0</v>
      </c>
      <c r="C65" s="34" t="s">
        <v>221</v>
      </c>
      <c r="D65" s="35" t="s">
        <v>469</v>
      </c>
      <c r="E65" s="35">
        <v>71.0</v>
      </c>
      <c r="F65" s="35">
        <v>67.0</v>
      </c>
      <c r="G65" s="35">
        <v>73.0</v>
      </c>
      <c r="H65" s="35">
        <v>80.0</v>
      </c>
      <c r="I65" s="35">
        <v>291.0</v>
      </c>
      <c r="J65" s="34">
        <f>+3</f>
        <v>3</v>
      </c>
      <c r="K65" s="36">
        <v>13206.0</v>
      </c>
      <c r="L65" s="35">
        <v>49.0</v>
      </c>
      <c r="M65" s="35">
        <v>16.0</v>
      </c>
      <c r="N65" s="35">
        <v>35.0</v>
      </c>
      <c r="O65" s="35">
        <v>63.0</v>
      </c>
      <c r="P65" s="35">
        <v>36.0</v>
      </c>
      <c r="Q65" s="34" t="s">
        <v>486</v>
      </c>
      <c r="R65" s="37">
        <v>307.4</v>
      </c>
      <c r="S65" s="35">
        <v>4.0</v>
      </c>
      <c r="T65" s="35">
        <v>44.0</v>
      </c>
      <c r="U65" s="34" t="s">
        <v>511</v>
      </c>
      <c r="V65" s="35">
        <v>29.0</v>
      </c>
      <c r="W65" s="35">
        <v>116.0</v>
      </c>
      <c r="X65" s="34" t="s">
        <v>453</v>
      </c>
      <c r="Y65" s="35">
        <f t="shared" si="5"/>
        <v>4</v>
      </c>
      <c r="Z65" s="35">
        <f t="shared" si="6"/>
        <v>5</v>
      </c>
      <c r="AA65" s="35">
        <v>-6.0</v>
      </c>
      <c r="AB65" s="35">
        <v>0.0</v>
      </c>
      <c r="AC65" s="35">
        <v>16.0</v>
      </c>
      <c r="AD65" s="35">
        <v>40.0</v>
      </c>
      <c r="AE65" s="35">
        <v>13.0</v>
      </c>
      <c r="AF65" s="35">
        <v>3.0</v>
      </c>
      <c r="AG65" s="37">
        <v>58.5</v>
      </c>
    </row>
    <row r="66">
      <c r="A66" s="34" t="s">
        <v>433</v>
      </c>
      <c r="B66" s="34">
        <v>2015.0</v>
      </c>
      <c r="C66" s="34" t="s">
        <v>193</v>
      </c>
      <c r="D66" s="35" t="s">
        <v>529</v>
      </c>
      <c r="E66" s="35">
        <v>72.0</v>
      </c>
      <c r="F66" s="35">
        <v>68.0</v>
      </c>
      <c r="G66" s="35">
        <v>78.0</v>
      </c>
      <c r="H66" s="35">
        <v>75.0</v>
      </c>
      <c r="I66" s="35">
        <v>293.0</v>
      </c>
      <c r="J66" s="34">
        <f>+5</f>
        <v>5</v>
      </c>
      <c r="K66" s="36">
        <v>12896.0</v>
      </c>
      <c r="L66" s="35">
        <v>68.0</v>
      </c>
      <c r="M66" s="35">
        <v>33.0</v>
      </c>
      <c r="N66" s="35">
        <v>63.0</v>
      </c>
      <c r="O66" s="35">
        <v>65.0</v>
      </c>
      <c r="P66" s="35">
        <v>40.0</v>
      </c>
      <c r="Q66" s="34" t="s">
        <v>467</v>
      </c>
      <c r="R66" s="37">
        <v>300.3</v>
      </c>
      <c r="S66" s="35">
        <v>12.0</v>
      </c>
      <c r="T66" s="35">
        <v>43.0</v>
      </c>
      <c r="U66" s="34" t="s">
        <v>502</v>
      </c>
      <c r="V66" s="35">
        <v>29.3</v>
      </c>
      <c r="W66" s="35">
        <v>117.0</v>
      </c>
      <c r="X66" s="34" t="s">
        <v>498</v>
      </c>
      <c r="Y66" s="35">
        <f>+1</f>
        <v>1</v>
      </c>
      <c r="Z66" s="35">
        <f>+7</f>
        <v>7</v>
      </c>
      <c r="AA66" s="35">
        <v>-3.0</v>
      </c>
      <c r="AB66" s="35">
        <v>1.0</v>
      </c>
      <c r="AC66" s="35">
        <v>13.0</v>
      </c>
      <c r="AD66" s="35">
        <v>41.0</v>
      </c>
      <c r="AE66" s="35">
        <v>14.0</v>
      </c>
      <c r="AF66" s="35">
        <v>3.0</v>
      </c>
      <c r="AG66" s="37">
        <v>57.5</v>
      </c>
    </row>
    <row r="67">
      <c r="A67" s="34" t="s">
        <v>433</v>
      </c>
      <c r="B67" s="34">
        <v>2015.0</v>
      </c>
      <c r="C67" s="34" t="s">
        <v>303</v>
      </c>
      <c r="D67" s="35" t="s">
        <v>507</v>
      </c>
      <c r="E67" s="35">
        <v>68.0</v>
      </c>
      <c r="F67" s="35">
        <v>72.0</v>
      </c>
      <c r="G67" s="35">
        <v>82.0</v>
      </c>
      <c r="H67" s="35">
        <v>72.0</v>
      </c>
      <c r="I67" s="35">
        <v>294.0</v>
      </c>
      <c r="J67" s="34">
        <f>+6</f>
        <v>6</v>
      </c>
      <c r="K67" s="36">
        <v>12524.0</v>
      </c>
      <c r="L67" s="35">
        <v>12.0</v>
      </c>
      <c r="M67" s="35">
        <v>33.0</v>
      </c>
      <c r="N67" s="35">
        <v>70.0</v>
      </c>
      <c r="O67" s="35">
        <v>68.0</v>
      </c>
      <c r="P67" s="35">
        <v>32.0</v>
      </c>
      <c r="Q67" s="34" t="s">
        <v>469</v>
      </c>
      <c r="R67" s="37">
        <v>298.5</v>
      </c>
      <c r="S67" s="35">
        <v>16.0</v>
      </c>
      <c r="T67" s="35">
        <v>42.0</v>
      </c>
      <c r="U67" s="34" t="s">
        <v>518</v>
      </c>
      <c r="V67" s="35">
        <v>30.5</v>
      </c>
      <c r="W67" s="35">
        <v>122.0</v>
      </c>
      <c r="X67" s="34">
        <v>70.0</v>
      </c>
      <c r="Y67" s="35">
        <v>-1.0</v>
      </c>
      <c r="Z67" s="35">
        <f>+9</f>
        <v>9</v>
      </c>
      <c r="AA67" s="35">
        <v>-2.0</v>
      </c>
      <c r="AB67" s="35">
        <v>1.0</v>
      </c>
      <c r="AC67" s="35">
        <v>13.0</v>
      </c>
      <c r="AD67" s="35">
        <v>39.0</v>
      </c>
      <c r="AE67" s="35">
        <v>18.0</v>
      </c>
      <c r="AF67" s="35">
        <v>1.0</v>
      </c>
      <c r="AG67" s="37">
        <v>56.5</v>
      </c>
    </row>
    <row r="68">
      <c r="A68" s="34" t="s">
        <v>433</v>
      </c>
      <c r="B68" s="34">
        <v>2015.0</v>
      </c>
      <c r="C68" s="34" t="s">
        <v>144</v>
      </c>
      <c r="D68" s="35" t="s">
        <v>443</v>
      </c>
      <c r="E68" s="35">
        <v>72.0</v>
      </c>
      <c r="F68" s="35">
        <v>68.0</v>
      </c>
      <c r="G68" s="35">
        <v>71.0</v>
      </c>
      <c r="H68" s="35">
        <v>78.0</v>
      </c>
      <c r="I68" s="35">
        <v>289.0</v>
      </c>
      <c r="J68" s="34">
        <f>+1</f>
        <v>1</v>
      </c>
      <c r="K68" s="36">
        <v>13826.0</v>
      </c>
      <c r="L68" s="35">
        <v>68.0</v>
      </c>
      <c r="M68" s="35">
        <v>33.0</v>
      </c>
      <c r="N68" s="35">
        <v>35.0</v>
      </c>
      <c r="O68" s="35">
        <v>57.0</v>
      </c>
      <c r="P68" s="35">
        <v>41.0</v>
      </c>
      <c r="Q68" s="34" t="s">
        <v>470</v>
      </c>
      <c r="R68" s="37">
        <v>287.9</v>
      </c>
      <c r="S68" s="35">
        <v>43.0</v>
      </c>
      <c r="T68" s="35">
        <v>47.0</v>
      </c>
      <c r="U68" s="34" t="s">
        <v>471</v>
      </c>
      <c r="V68" s="35">
        <v>28.5</v>
      </c>
      <c r="W68" s="35">
        <v>114.0</v>
      </c>
      <c r="X68" s="34" t="s">
        <v>487</v>
      </c>
      <c r="Y68" s="35" t="s">
        <v>360</v>
      </c>
      <c r="Z68" s="35">
        <f>+5</f>
        <v>5</v>
      </c>
      <c r="AA68" s="35">
        <v>-4.0</v>
      </c>
      <c r="AB68" s="35">
        <v>0.0</v>
      </c>
      <c r="AC68" s="35">
        <v>13.0</v>
      </c>
      <c r="AD68" s="35">
        <v>46.0</v>
      </c>
      <c r="AE68" s="35">
        <v>12.0</v>
      </c>
      <c r="AF68" s="35">
        <v>1.0</v>
      </c>
      <c r="AG68" s="37">
        <v>55.0</v>
      </c>
    </row>
    <row r="69">
      <c r="A69" s="34" t="s">
        <v>433</v>
      </c>
      <c r="B69" s="34">
        <v>2015.0</v>
      </c>
      <c r="C69" s="34" t="s">
        <v>570</v>
      </c>
      <c r="D69" s="35" t="s">
        <v>518</v>
      </c>
      <c r="E69" s="35">
        <v>75.0</v>
      </c>
      <c r="F69" s="35">
        <v>68.0</v>
      </c>
      <c r="G69" s="35">
        <v>70.0</v>
      </c>
      <c r="H69" s="35">
        <v>77.0</v>
      </c>
      <c r="I69" s="35">
        <v>290.0</v>
      </c>
      <c r="J69" s="34">
        <f>+2</f>
        <v>2</v>
      </c>
      <c r="K69" s="36">
        <v>13454.0</v>
      </c>
      <c r="L69" s="35">
        <v>102.0</v>
      </c>
      <c r="M69" s="35">
        <v>64.0</v>
      </c>
      <c r="N69" s="35">
        <v>46.0</v>
      </c>
      <c r="O69" s="35">
        <v>61.0</v>
      </c>
      <c r="P69" s="35">
        <v>43.0</v>
      </c>
      <c r="Q69" s="34" t="s">
        <v>454</v>
      </c>
      <c r="R69" s="37">
        <v>267.4</v>
      </c>
      <c r="S69" s="35">
        <v>71.0</v>
      </c>
      <c r="T69" s="35">
        <v>48.0</v>
      </c>
      <c r="U69" s="34" t="s">
        <v>468</v>
      </c>
      <c r="V69" s="35">
        <v>29.5</v>
      </c>
      <c r="W69" s="35">
        <v>118.0</v>
      </c>
      <c r="X69" s="34" t="s">
        <v>492</v>
      </c>
      <c r="Y69" s="35">
        <f>+4</f>
        <v>4</v>
      </c>
      <c r="Z69" s="35">
        <f>+2</f>
        <v>2</v>
      </c>
      <c r="AA69" s="35">
        <v>-4.0</v>
      </c>
      <c r="AB69" s="35">
        <v>0.0</v>
      </c>
      <c r="AC69" s="35">
        <v>12.0</v>
      </c>
      <c r="AD69" s="35">
        <v>50.0</v>
      </c>
      <c r="AE69" s="35">
        <v>6.0</v>
      </c>
      <c r="AF69" s="35">
        <v>4.0</v>
      </c>
      <c r="AG69" s="37">
        <v>54.0</v>
      </c>
    </row>
    <row r="70">
      <c r="A70" s="34" t="s">
        <v>433</v>
      </c>
      <c r="B70" s="34">
        <v>2015.0</v>
      </c>
      <c r="C70" s="34" t="s">
        <v>460</v>
      </c>
      <c r="D70" s="35" t="s">
        <v>443</v>
      </c>
      <c r="E70" s="35">
        <v>71.0</v>
      </c>
      <c r="F70" s="35">
        <v>71.0</v>
      </c>
      <c r="G70" s="35">
        <v>74.0</v>
      </c>
      <c r="H70" s="35">
        <v>73.0</v>
      </c>
      <c r="I70" s="35">
        <v>289.0</v>
      </c>
      <c r="J70" s="34">
        <f>+1</f>
        <v>1</v>
      </c>
      <c r="K70" s="36">
        <v>13826.0</v>
      </c>
      <c r="L70" s="35">
        <v>49.0</v>
      </c>
      <c r="M70" s="35">
        <v>53.0</v>
      </c>
      <c r="N70" s="35">
        <v>58.0</v>
      </c>
      <c r="O70" s="35">
        <v>57.0</v>
      </c>
      <c r="P70" s="35">
        <v>41.0</v>
      </c>
      <c r="Q70" s="34" t="s">
        <v>470</v>
      </c>
      <c r="R70" s="37">
        <v>290.8</v>
      </c>
      <c r="S70" s="35">
        <v>32.0</v>
      </c>
      <c r="T70" s="35">
        <v>47.0</v>
      </c>
      <c r="U70" s="34" t="s">
        <v>471</v>
      </c>
      <c r="V70" s="35">
        <v>29.8</v>
      </c>
      <c r="W70" s="35">
        <v>119.0</v>
      </c>
      <c r="X70" s="34" t="s">
        <v>440</v>
      </c>
      <c r="Y70" s="35">
        <v>-1.0</v>
      </c>
      <c r="Z70" s="35">
        <f>+5</f>
        <v>5</v>
      </c>
      <c r="AA70" s="35">
        <v>-3.0</v>
      </c>
      <c r="AB70" s="35">
        <v>0.0</v>
      </c>
      <c r="AC70" s="35">
        <v>12.0</v>
      </c>
      <c r="AD70" s="35">
        <v>48.0</v>
      </c>
      <c r="AE70" s="35">
        <v>11.0</v>
      </c>
      <c r="AF70" s="35">
        <v>1.0</v>
      </c>
      <c r="AG70" s="37">
        <v>53.5</v>
      </c>
    </row>
    <row r="71">
      <c r="A71" s="34" t="s">
        <v>433</v>
      </c>
      <c r="B71" s="34">
        <v>2015.0</v>
      </c>
      <c r="C71" s="34" t="s">
        <v>573</v>
      </c>
      <c r="D71" s="35">
        <v>71.0</v>
      </c>
      <c r="E71" s="35">
        <v>73.0</v>
      </c>
      <c r="F71" s="35">
        <v>70.0</v>
      </c>
      <c r="G71" s="35">
        <v>85.0</v>
      </c>
      <c r="H71" s="35">
        <v>74.0</v>
      </c>
      <c r="I71" s="35">
        <v>302.0</v>
      </c>
      <c r="J71" s="34">
        <f>+14</f>
        <v>14</v>
      </c>
      <c r="K71" s="36">
        <v>12276.0</v>
      </c>
      <c r="L71" s="35">
        <v>85.0</v>
      </c>
      <c r="M71" s="35">
        <v>64.0</v>
      </c>
      <c r="N71" s="35">
        <v>71.0</v>
      </c>
      <c r="O71" s="35">
        <v>71.0</v>
      </c>
      <c r="P71" s="35">
        <v>25.0</v>
      </c>
      <c r="Q71" s="34">
        <v>71.0</v>
      </c>
      <c r="R71" s="37">
        <v>304.1</v>
      </c>
      <c r="S71" s="35">
        <v>10.0</v>
      </c>
      <c r="T71" s="35">
        <v>35.0</v>
      </c>
      <c r="U71" s="34">
        <v>71.0</v>
      </c>
      <c r="V71" s="35">
        <v>27.8</v>
      </c>
      <c r="W71" s="35">
        <v>111.0</v>
      </c>
      <c r="X71" s="34" t="s">
        <v>517</v>
      </c>
      <c r="Y71" s="35">
        <f>+1</f>
        <v>1</v>
      </c>
      <c r="Z71" s="35">
        <f>+13</f>
        <v>13</v>
      </c>
      <c r="AA71" s="35" t="s">
        <v>360</v>
      </c>
      <c r="AB71" s="35">
        <v>0.0</v>
      </c>
      <c r="AC71" s="35">
        <v>16.0</v>
      </c>
      <c r="AD71" s="35">
        <v>34.0</v>
      </c>
      <c r="AE71" s="35">
        <v>16.0</v>
      </c>
      <c r="AF71" s="35">
        <v>6.0</v>
      </c>
      <c r="AG71" s="37">
        <v>51.0</v>
      </c>
    </row>
    <row r="72">
      <c r="A72" s="34" t="s">
        <v>433</v>
      </c>
      <c r="B72" s="34">
        <v>2015.0</v>
      </c>
      <c r="C72" s="34" t="s">
        <v>526</v>
      </c>
      <c r="D72" s="35" t="s">
        <v>507</v>
      </c>
      <c r="E72" s="35">
        <v>70.0</v>
      </c>
      <c r="F72" s="35">
        <v>72.0</v>
      </c>
      <c r="G72" s="35">
        <v>77.0</v>
      </c>
      <c r="H72" s="35">
        <v>75.0</v>
      </c>
      <c r="I72" s="35">
        <v>294.0</v>
      </c>
      <c r="J72" s="34">
        <f>+6</f>
        <v>6</v>
      </c>
      <c r="K72" s="36">
        <v>12524.0</v>
      </c>
      <c r="L72" s="35">
        <v>32.0</v>
      </c>
      <c r="M72" s="35">
        <v>53.0</v>
      </c>
      <c r="N72" s="35">
        <v>66.0</v>
      </c>
      <c r="O72" s="35">
        <v>68.0</v>
      </c>
      <c r="P72" s="35">
        <v>35.0</v>
      </c>
      <c r="Q72" s="34" t="s">
        <v>498</v>
      </c>
      <c r="R72" s="37">
        <v>280.3</v>
      </c>
      <c r="S72" s="35">
        <v>60.0</v>
      </c>
      <c r="T72" s="35">
        <v>44.0</v>
      </c>
      <c r="U72" s="34" t="s">
        <v>511</v>
      </c>
      <c r="V72" s="35">
        <v>29.8</v>
      </c>
      <c r="W72" s="35">
        <v>119.0</v>
      </c>
      <c r="X72" s="34" t="s">
        <v>440</v>
      </c>
      <c r="Y72" s="35" t="s">
        <v>360</v>
      </c>
      <c r="Z72" s="35">
        <f>+9</f>
        <v>9</v>
      </c>
      <c r="AA72" s="35">
        <v>-3.0</v>
      </c>
      <c r="AB72" s="35">
        <v>0.0</v>
      </c>
      <c r="AC72" s="35">
        <v>9.0</v>
      </c>
      <c r="AD72" s="35">
        <v>49.0</v>
      </c>
      <c r="AE72" s="35">
        <v>13.0</v>
      </c>
      <c r="AF72" s="35">
        <v>1.0</v>
      </c>
      <c r="AG72" s="37">
        <v>44.0</v>
      </c>
    </row>
    <row r="73">
      <c r="A73" s="34" t="s">
        <v>433</v>
      </c>
      <c r="B73" s="34">
        <v>2015.0</v>
      </c>
      <c r="C73" s="34" t="s">
        <v>578</v>
      </c>
      <c r="D73" s="35" t="s">
        <v>553</v>
      </c>
      <c r="E73" s="35">
        <v>73.0</v>
      </c>
      <c r="F73" s="35">
        <v>72.0</v>
      </c>
      <c r="G73" s="35">
        <v>0.0</v>
      </c>
      <c r="H73" s="35">
        <v>0.0</v>
      </c>
      <c r="I73" s="35">
        <v>145.0</v>
      </c>
      <c r="J73" s="34">
        <f>+1</f>
        <v>1</v>
      </c>
      <c r="K73" s="36">
        <v>0.0</v>
      </c>
      <c r="L73" s="35">
        <v>85.0</v>
      </c>
      <c r="M73" s="35">
        <v>81.0</v>
      </c>
      <c r="N73" s="35">
        <v>0.0</v>
      </c>
      <c r="O73" s="35">
        <v>0.0</v>
      </c>
      <c r="P73" s="35">
        <v>19.0</v>
      </c>
      <c r="Q73" s="34">
        <v>0.0</v>
      </c>
      <c r="R73" s="37">
        <v>298.0</v>
      </c>
      <c r="S73" s="35">
        <v>0.0</v>
      </c>
      <c r="T73" s="35">
        <v>18.0</v>
      </c>
      <c r="U73" s="34">
        <v>0.0</v>
      </c>
      <c r="V73" s="35">
        <v>24.5</v>
      </c>
      <c r="W73" s="35">
        <v>49.0</v>
      </c>
      <c r="X73" s="34">
        <v>0.0</v>
      </c>
      <c r="Y73" s="35">
        <f t="shared" ref="Y73:Z73" si="7">+3</f>
        <v>3</v>
      </c>
      <c r="Z73" s="35">
        <f t="shared" si="7"/>
        <v>3</v>
      </c>
      <c r="AA73" s="35">
        <v>-5.0</v>
      </c>
      <c r="AB73" s="35">
        <v>1.0</v>
      </c>
      <c r="AC73" s="35">
        <v>8.0</v>
      </c>
      <c r="AD73" s="35">
        <v>17.0</v>
      </c>
      <c r="AE73" s="35">
        <v>9.0</v>
      </c>
      <c r="AF73" s="35">
        <v>1.0</v>
      </c>
      <c r="AG73" s="37">
        <v>35.0</v>
      </c>
    </row>
    <row r="74">
      <c r="A74" s="34" t="s">
        <v>433</v>
      </c>
      <c r="B74" s="34">
        <v>2015.0</v>
      </c>
      <c r="C74" s="34" t="s">
        <v>241</v>
      </c>
      <c r="D74" s="35" t="s">
        <v>553</v>
      </c>
      <c r="E74" s="35">
        <v>72.0</v>
      </c>
      <c r="F74" s="35">
        <v>72.0</v>
      </c>
      <c r="G74" s="35">
        <v>0.0</v>
      </c>
      <c r="H74" s="35">
        <v>0.0</v>
      </c>
      <c r="I74" s="35">
        <v>144.0</v>
      </c>
      <c r="J74" s="34" t="s">
        <v>360</v>
      </c>
      <c r="K74" s="36">
        <v>0.0</v>
      </c>
      <c r="L74" s="35">
        <v>68.0</v>
      </c>
      <c r="M74" s="35">
        <v>72.0</v>
      </c>
      <c r="N74" s="35">
        <v>0.0</v>
      </c>
      <c r="O74" s="35">
        <v>0.0</v>
      </c>
      <c r="P74" s="35">
        <v>25.0</v>
      </c>
      <c r="Q74" s="34">
        <v>0.0</v>
      </c>
      <c r="R74" s="37">
        <v>282.3</v>
      </c>
      <c r="S74" s="35">
        <v>0.0</v>
      </c>
      <c r="T74" s="35">
        <v>23.0</v>
      </c>
      <c r="U74" s="34">
        <v>0.0</v>
      </c>
      <c r="V74" s="35">
        <v>28.0</v>
      </c>
      <c r="W74" s="35">
        <v>56.0</v>
      </c>
      <c r="X74" s="34">
        <v>0.0</v>
      </c>
      <c r="Y74" s="35">
        <f>+3</f>
        <v>3</v>
      </c>
      <c r="Z74" s="35">
        <f>+1</f>
        <v>1</v>
      </c>
      <c r="AA74" s="35">
        <v>-4.0</v>
      </c>
      <c r="AB74" s="35">
        <v>0.0</v>
      </c>
      <c r="AC74" s="35">
        <v>9.0</v>
      </c>
      <c r="AD74" s="35">
        <v>19.0</v>
      </c>
      <c r="AE74" s="35">
        <v>7.0</v>
      </c>
      <c r="AF74" s="35">
        <v>1.0</v>
      </c>
      <c r="AG74" s="37">
        <v>32.0</v>
      </c>
    </row>
    <row r="75">
      <c r="A75" s="34" t="s">
        <v>433</v>
      </c>
      <c r="B75" s="34">
        <v>2015.0</v>
      </c>
      <c r="C75" s="36" t="s">
        <v>141</v>
      </c>
      <c r="D75" s="35" t="s">
        <v>553</v>
      </c>
      <c r="E75" s="35">
        <v>72.0</v>
      </c>
      <c r="F75" s="35">
        <v>72.0</v>
      </c>
      <c r="G75" s="35">
        <v>0.0</v>
      </c>
      <c r="H75" s="35">
        <v>0.0</v>
      </c>
      <c r="I75" s="35">
        <v>144.0</v>
      </c>
      <c r="J75" s="36" t="s">
        <v>360</v>
      </c>
      <c r="K75" s="36">
        <v>0.0</v>
      </c>
      <c r="L75" s="35">
        <v>68.0</v>
      </c>
      <c r="M75" s="35">
        <v>72.0</v>
      </c>
      <c r="N75" s="35">
        <v>0.0</v>
      </c>
      <c r="O75" s="35">
        <v>0.0</v>
      </c>
      <c r="P75" s="35">
        <v>16.0</v>
      </c>
      <c r="Q75" s="34">
        <v>0.0</v>
      </c>
      <c r="R75" s="37">
        <v>303.0</v>
      </c>
      <c r="S75" s="35">
        <v>0.0</v>
      </c>
      <c r="T75" s="35">
        <v>21.0</v>
      </c>
      <c r="U75" s="34">
        <v>0.0</v>
      </c>
      <c r="V75" s="35">
        <v>25.5</v>
      </c>
      <c r="W75" s="35">
        <v>51.0</v>
      </c>
      <c r="X75" s="34">
        <v>0.0</v>
      </c>
      <c r="Y75" s="35" t="s">
        <v>360</v>
      </c>
      <c r="Z75" s="35">
        <f>+4</f>
        <v>4</v>
      </c>
      <c r="AA75" s="35">
        <v>-4.0</v>
      </c>
      <c r="AB75" s="35">
        <v>0.0</v>
      </c>
      <c r="AC75" s="35">
        <v>8.0</v>
      </c>
      <c r="AD75" s="35">
        <v>22.0</v>
      </c>
      <c r="AE75" s="35">
        <v>4.0</v>
      </c>
      <c r="AF75" s="35">
        <v>2.0</v>
      </c>
      <c r="AG75" s="37">
        <v>31.0</v>
      </c>
    </row>
    <row r="76">
      <c r="A76" s="34" t="s">
        <v>433</v>
      </c>
      <c r="B76" s="34">
        <v>2015.0</v>
      </c>
      <c r="C76" s="36" t="s">
        <v>279</v>
      </c>
      <c r="D76" s="35" t="s">
        <v>553</v>
      </c>
      <c r="E76" s="35">
        <v>75.0</v>
      </c>
      <c r="F76" s="35">
        <v>70.0</v>
      </c>
      <c r="G76" s="35">
        <v>0.0</v>
      </c>
      <c r="H76" s="35">
        <v>0.0</v>
      </c>
      <c r="I76" s="35">
        <v>145.0</v>
      </c>
      <c r="J76" s="36">
        <f>+1</f>
        <v>1</v>
      </c>
      <c r="K76" s="36">
        <v>0.0</v>
      </c>
      <c r="L76" s="35">
        <v>102.0</v>
      </c>
      <c r="M76" s="35">
        <v>81.0</v>
      </c>
      <c r="N76" s="35">
        <v>0.0</v>
      </c>
      <c r="O76" s="35">
        <v>0.0</v>
      </c>
      <c r="P76" s="35">
        <v>19.0</v>
      </c>
      <c r="Q76" s="34">
        <v>0.0</v>
      </c>
      <c r="R76" s="37">
        <v>288.8</v>
      </c>
      <c r="S76" s="35">
        <v>0.0</v>
      </c>
      <c r="T76" s="35">
        <v>21.0</v>
      </c>
      <c r="U76" s="34">
        <v>0.0</v>
      </c>
      <c r="V76" s="35">
        <v>28.0</v>
      </c>
      <c r="W76" s="35">
        <v>56.0</v>
      </c>
      <c r="X76" s="34">
        <v>0.0</v>
      </c>
      <c r="Y76" s="35">
        <f>+2</f>
        <v>2</v>
      </c>
      <c r="Z76" s="35">
        <f>+1</f>
        <v>1</v>
      </c>
      <c r="AA76" s="35">
        <v>-2.0</v>
      </c>
      <c r="AB76" s="35">
        <v>0.0</v>
      </c>
      <c r="AC76" s="35">
        <v>9.0</v>
      </c>
      <c r="AD76" s="35">
        <v>18.0</v>
      </c>
      <c r="AE76" s="35">
        <v>8.0</v>
      </c>
      <c r="AF76" s="35">
        <v>1.0</v>
      </c>
      <c r="AG76" s="37">
        <v>31.0</v>
      </c>
    </row>
    <row r="77">
      <c r="A77" s="34" t="s">
        <v>433</v>
      </c>
      <c r="B77" s="34">
        <v>2015.0</v>
      </c>
      <c r="C77" s="34" t="s">
        <v>582</v>
      </c>
      <c r="D77" s="35" t="s">
        <v>553</v>
      </c>
      <c r="E77" s="35">
        <v>71.0</v>
      </c>
      <c r="F77" s="35">
        <v>73.0</v>
      </c>
      <c r="G77" s="35">
        <v>0.0</v>
      </c>
      <c r="H77" s="35">
        <v>0.0</v>
      </c>
      <c r="I77" s="35">
        <v>144.0</v>
      </c>
      <c r="J77" s="34" t="s">
        <v>360</v>
      </c>
      <c r="K77" s="36">
        <v>0.0</v>
      </c>
      <c r="L77" s="35">
        <v>49.0</v>
      </c>
      <c r="M77" s="35">
        <v>72.0</v>
      </c>
      <c r="N77" s="35">
        <v>0.0</v>
      </c>
      <c r="O77" s="35">
        <v>0.0</v>
      </c>
      <c r="P77" s="35">
        <v>19.0</v>
      </c>
      <c r="Q77" s="34">
        <v>0.0</v>
      </c>
      <c r="R77" s="37">
        <v>286.5</v>
      </c>
      <c r="S77" s="35">
        <v>0.0</v>
      </c>
      <c r="T77" s="35">
        <v>19.0</v>
      </c>
      <c r="U77" s="34">
        <v>0.0</v>
      </c>
      <c r="V77" s="35">
        <v>27.5</v>
      </c>
      <c r="W77" s="35">
        <v>55.0</v>
      </c>
      <c r="X77" s="34">
        <v>0.0</v>
      </c>
      <c r="Y77" s="35">
        <f>+3</f>
        <v>3</v>
      </c>
      <c r="Z77" s="35">
        <v>-1.0</v>
      </c>
      <c r="AA77" s="35">
        <v>-2.0</v>
      </c>
      <c r="AB77" s="35">
        <v>0.0</v>
      </c>
      <c r="AC77" s="35">
        <v>8.0</v>
      </c>
      <c r="AD77" s="35">
        <v>21.0</v>
      </c>
      <c r="AE77" s="35">
        <v>6.0</v>
      </c>
      <c r="AF77" s="35">
        <v>1.0</v>
      </c>
      <c r="AG77" s="37">
        <v>30.5</v>
      </c>
    </row>
    <row r="78">
      <c r="A78" s="34" t="s">
        <v>433</v>
      </c>
      <c r="B78" s="34">
        <v>2015.0</v>
      </c>
      <c r="C78" s="34" t="s">
        <v>583</v>
      </c>
      <c r="D78" s="35" t="s">
        <v>553</v>
      </c>
      <c r="E78" s="35">
        <v>71.0</v>
      </c>
      <c r="F78" s="35">
        <v>73.0</v>
      </c>
      <c r="G78" s="35">
        <v>0.0</v>
      </c>
      <c r="H78" s="35">
        <v>0.0</v>
      </c>
      <c r="I78" s="35">
        <v>144.0</v>
      </c>
      <c r="J78" s="34" t="s">
        <v>360</v>
      </c>
      <c r="K78" s="36">
        <v>0.0</v>
      </c>
      <c r="L78" s="35">
        <v>49.0</v>
      </c>
      <c r="M78" s="35">
        <v>72.0</v>
      </c>
      <c r="N78" s="35">
        <v>0.0</v>
      </c>
      <c r="O78" s="35">
        <v>0.0</v>
      </c>
      <c r="P78" s="35">
        <v>20.0</v>
      </c>
      <c r="Q78" s="34">
        <v>0.0</v>
      </c>
      <c r="R78" s="37">
        <v>292.0</v>
      </c>
      <c r="S78" s="35">
        <v>0.0</v>
      </c>
      <c r="T78" s="35">
        <v>25.0</v>
      </c>
      <c r="U78" s="34">
        <v>0.0</v>
      </c>
      <c r="V78" s="35">
        <v>29.5</v>
      </c>
      <c r="W78" s="35">
        <v>59.0</v>
      </c>
      <c r="X78" s="34">
        <v>0.0</v>
      </c>
      <c r="Y78" s="35" t="s">
        <v>360</v>
      </c>
      <c r="Z78" s="35">
        <f>+1</f>
        <v>1</v>
      </c>
      <c r="AA78" s="35">
        <v>-1.0</v>
      </c>
      <c r="AB78" s="35">
        <v>0.0</v>
      </c>
      <c r="AC78" s="35">
        <v>8.0</v>
      </c>
      <c r="AD78" s="35">
        <v>20.0</v>
      </c>
      <c r="AE78" s="35">
        <v>8.0</v>
      </c>
      <c r="AF78" s="35">
        <v>0.0</v>
      </c>
      <c r="AG78" s="37">
        <v>30.0</v>
      </c>
    </row>
    <row r="79">
      <c r="A79" s="34" t="s">
        <v>433</v>
      </c>
      <c r="B79" s="34">
        <v>2015.0</v>
      </c>
      <c r="C79" s="34" t="s">
        <v>584</v>
      </c>
      <c r="D79" s="35" t="s">
        <v>553</v>
      </c>
      <c r="E79" s="35">
        <v>74.0</v>
      </c>
      <c r="F79" s="35">
        <v>72.0</v>
      </c>
      <c r="G79" s="35">
        <v>0.0</v>
      </c>
      <c r="H79" s="35">
        <v>0.0</v>
      </c>
      <c r="I79" s="35">
        <v>146.0</v>
      </c>
      <c r="J79" s="34">
        <f>+2</f>
        <v>2</v>
      </c>
      <c r="K79" s="36">
        <v>0.0</v>
      </c>
      <c r="L79" s="35">
        <v>93.0</v>
      </c>
      <c r="M79" s="35">
        <v>90.0</v>
      </c>
      <c r="N79" s="35">
        <v>0.0</v>
      </c>
      <c r="O79" s="35">
        <v>0.0</v>
      </c>
      <c r="P79" s="35">
        <v>18.0</v>
      </c>
      <c r="Q79" s="34">
        <v>0.0</v>
      </c>
      <c r="R79" s="37">
        <v>286.3</v>
      </c>
      <c r="S79" s="35">
        <v>0.0</v>
      </c>
      <c r="T79" s="35">
        <v>23.0</v>
      </c>
      <c r="U79" s="34">
        <v>0.0</v>
      </c>
      <c r="V79" s="35">
        <v>29.5</v>
      </c>
      <c r="W79" s="35">
        <v>59.0</v>
      </c>
      <c r="X79" s="34">
        <v>0.0</v>
      </c>
      <c r="Y79" s="35">
        <f>+1</f>
        <v>1</v>
      </c>
      <c r="Z79" s="35">
        <f>+4</f>
        <v>4</v>
      </c>
      <c r="AA79" s="35">
        <v>-3.0</v>
      </c>
      <c r="AB79" s="35">
        <v>0.0</v>
      </c>
      <c r="AC79" s="35">
        <v>9.0</v>
      </c>
      <c r="AD79" s="35">
        <v>17.0</v>
      </c>
      <c r="AE79" s="35">
        <v>9.0</v>
      </c>
      <c r="AF79" s="35">
        <v>1.0</v>
      </c>
      <c r="AG79" s="37">
        <v>30.0</v>
      </c>
    </row>
    <row r="80">
      <c r="A80" s="34" t="s">
        <v>433</v>
      </c>
      <c r="B80" s="34">
        <v>2015.0</v>
      </c>
      <c r="C80" s="34" t="s">
        <v>566</v>
      </c>
      <c r="D80" s="35" t="s">
        <v>553</v>
      </c>
      <c r="E80" s="35">
        <v>73.0</v>
      </c>
      <c r="F80" s="35">
        <v>72.0</v>
      </c>
      <c r="G80" s="35">
        <v>0.0</v>
      </c>
      <c r="H80" s="35">
        <v>0.0</v>
      </c>
      <c r="I80" s="35">
        <v>145.0</v>
      </c>
      <c r="J80" s="34">
        <f t="shared" ref="J80:J81" si="8">+1</f>
        <v>1</v>
      </c>
      <c r="K80" s="36">
        <v>0.0</v>
      </c>
      <c r="L80" s="35">
        <v>85.0</v>
      </c>
      <c r="M80" s="35">
        <v>81.0</v>
      </c>
      <c r="N80" s="35">
        <v>0.0</v>
      </c>
      <c r="O80" s="35">
        <v>0.0</v>
      </c>
      <c r="P80" s="35">
        <v>22.0</v>
      </c>
      <c r="Q80" s="34">
        <v>0.0</v>
      </c>
      <c r="R80" s="37">
        <v>265.5</v>
      </c>
      <c r="S80" s="35">
        <v>0.0</v>
      </c>
      <c r="T80" s="35">
        <v>24.0</v>
      </c>
      <c r="U80" s="34">
        <v>0.0</v>
      </c>
      <c r="V80" s="35">
        <v>29.5</v>
      </c>
      <c r="W80" s="35">
        <v>59.0</v>
      </c>
      <c r="X80" s="34">
        <v>0.0</v>
      </c>
      <c r="Y80" s="35" t="s">
        <v>360</v>
      </c>
      <c r="Z80" s="35">
        <f>+3</f>
        <v>3</v>
      </c>
      <c r="AA80" s="35">
        <v>-2.0</v>
      </c>
      <c r="AB80" s="35">
        <v>0.0</v>
      </c>
      <c r="AC80" s="35">
        <v>8.0</v>
      </c>
      <c r="AD80" s="35">
        <v>20.0</v>
      </c>
      <c r="AE80" s="35">
        <v>7.0</v>
      </c>
      <c r="AF80" s="35">
        <v>1.0</v>
      </c>
      <c r="AG80" s="37">
        <v>29.5</v>
      </c>
    </row>
    <row r="81">
      <c r="A81" s="34" t="s">
        <v>433</v>
      </c>
      <c r="B81" s="34">
        <v>2015.0</v>
      </c>
      <c r="C81" s="34" t="s">
        <v>179</v>
      </c>
      <c r="D81" s="35" t="s">
        <v>553</v>
      </c>
      <c r="E81" s="35">
        <v>69.0</v>
      </c>
      <c r="F81" s="35">
        <v>76.0</v>
      </c>
      <c r="G81" s="35">
        <v>0.0</v>
      </c>
      <c r="H81" s="35">
        <v>0.0</v>
      </c>
      <c r="I81" s="35">
        <v>145.0</v>
      </c>
      <c r="J81" s="34">
        <f t="shared" si="8"/>
        <v>1</v>
      </c>
      <c r="K81" s="36">
        <v>0.0</v>
      </c>
      <c r="L81" s="35">
        <v>21.0</v>
      </c>
      <c r="M81" s="35">
        <v>81.0</v>
      </c>
      <c r="N81" s="35">
        <v>0.0</v>
      </c>
      <c r="O81" s="35">
        <v>0.0</v>
      </c>
      <c r="P81" s="35">
        <v>18.0</v>
      </c>
      <c r="Q81" s="34">
        <v>0.0</v>
      </c>
      <c r="R81" s="37">
        <v>301.0</v>
      </c>
      <c r="S81" s="35">
        <v>0.0</v>
      </c>
      <c r="T81" s="35">
        <v>21.0</v>
      </c>
      <c r="U81" s="34">
        <v>0.0</v>
      </c>
      <c r="V81" s="35">
        <v>28.5</v>
      </c>
      <c r="W81" s="35">
        <v>57.0</v>
      </c>
      <c r="X81" s="34">
        <v>0.0</v>
      </c>
      <c r="Y81" s="35">
        <f t="shared" ref="Y81:Y82" si="9">+2</f>
        <v>2</v>
      </c>
      <c r="Z81" s="35">
        <f>+4</f>
        <v>4</v>
      </c>
      <c r="AA81" s="35">
        <v>-5.0</v>
      </c>
      <c r="AB81" s="35">
        <v>0.0</v>
      </c>
      <c r="AC81" s="35">
        <v>8.0</v>
      </c>
      <c r="AD81" s="35">
        <v>20.0</v>
      </c>
      <c r="AE81" s="35">
        <v>7.0</v>
      </c>
      <c r="AF81" s="35">
        <v>1.0</v>
      </c>
      <c r="AG81" s="37">
        <v>29.5</v>
      </c>
    </row>
    <row r="82">
      <c r="A82" s="34" t="s">
        <v>433</v>
      </c>
      <c r="B82" s="34">
        <v>2015.0</v>
      </c>
      <c r="C82" s="34" t="s">
        <v>546</v>
      </c>
      <c r="D82" s="35" t="s">
        <v>553</v>
      </c>
      <c r="E82" s="35">
        <v>71.0</v>
      </c>
      <c r="F82" s="35">
        <v>76.0</v>
      </c>
      <c r="G82" s="35">
        <v>0.0</v>
      </c>
      <c r="H82" s="35">
        <v>0.0</v>
      </c>
      <c r="I82" s="35">
        <v>147.0</v>
      </c>
      <c r="J82" s="34">
        <f>+3</f>
        <v>3</v>
      </c>
      <c r="K82" s="36">
        <v>0.0</v>
      </c>
      <c r="L82" s="35">
        <v>49.0</v>
      </c>
      <c r="M82" s="35">
        <v>96.0</v>
      </c>
      <c r="N82" s="35">
        <v>0.0</v>
      </c>
      <c r="O82" s="35">
        <v>0.0</v>
      </c>
      <c r="P82" s="35">
        <v>19.0</v>
      </c>
      <c r="Q82" s="34">
        <v>0.0</v>
      </c>
      <c r="R82" s="37">
        <v>299.8</v>
      </c>
      <c r="S82" s="35">
        <v>0.0</v>
      </c>
      <c r="T82" s="35">
        <v>22.0</v>
      </c>
      <c r="U82" s="34">
        <v>0.0</v>
      </c>
      <c r="V82" s="35">
        <v>29.5</v>
      </c>
      <c r="W82" s="35">
        <v>59.0</v>
      </c>
      <c r="X82" s="34">
        <v>0.0</v>
      </c>
      <c r="Y82" s="35">
        <f t="shared" si="9"/>
        <v>2</v>
      </c>
      <c r="Z82" s="35">
        <f t="shared" ref="Z82:Z83" si="10">+3</f>
        <v>3</v>
      </c>
      <c r="AA82" s="35">
        <v>-2.0</v>
      </c>
      <c r="AB82" s="35">
        <v>0.0</v>
      </c>
      <c r="AC82" s="35">
        <v>8.0</v>
      </c>
      <c r="AD82" s="35">
        <v>21.0</v>
      </c>
      <c r="AE82" s="35">
        <v>4.0</v>
      </c>
      <c r="AF82" s="35">
        <v>3.0</v>
      </c>
      <c r="AG82" s="37">
        <v>29.5</v>
      </c>
    </row>
    <row r="83">
      <c r="A83" s="34" t="s">
        <v>433</v>
      </c>
      <c r="B83" s="34">
        <v>2015.0</v>
      </c>
      <c r="C83" s="34" t="s">
        <v>86</v>
      </c>
      <c r="D83" s="35" t="s">
        <v>553</v>
      </c>
      <c r="E83" s="35">
        <v>71.0</v>
      </c>
      <c r="F83" s="35">
        <v>73.0</v>
      </c>
      <c r="G83" s="35">
        <v>0.0</v>
      </c>
      <c r="H83" s="35">
        <v>0.0</v>
      </c>
      <c r="I83" s="35">
        <v>144.0</v>
      </c>
      <c r="J83" s="34" t="s">
        <v>360</v>
      </c>
      <c r="K83" s="36">
        <v>0.0</v>
      </c>
      <c r="L83" s="35">
        <v>49.0</v>
      </c>
      <c r="M83" s="35">
        <v>72.0</v>
      </c>
      <c r="N83" s="35">
        <v>0.0</v>
      </c>
      <c r="O83" s="35">
        <v>0.0</v>
      </c>
      <c r="P83" s="35">
        <v>23.0</v>
      </c>
      <c r="Q83" s="34">
        <v>0.0</v>
      </c>
      <c r="R83" s="37">
        <v>284.0</v>
      </c>
      <c r="S83" s="35">
        <v>0.0</v>
      </c>
      <c r="T83" s="35">
        <v>24.0</v>
      </c>
      <c r="U83" s="34">
        <v>0.0</v>
      </c>
      <c r="V83" s="35">
        <v>29.0</v>
      </c>
      <c r="W83" s="35">
        <v>58.0</v>
      </c>
      <c r="X83" s="34">
        <v>0.0</v>
      </c>
      <c r="Y83" s="35">
        <v>-1.0</v>
      </c>
      <c r="Z83" s="35">
        <f t="shared" si="10"/>
        <v>3</v>
      </c>
      <c r="AA83" s="35">
        <v>-2.0</v>
      </c>
      <c r="AB83" s="35">
        <v>0.0</v>
      </c>
      <c r="AC83" s="35">
        <v>7.0</v>
      </c>
      <c r="AD83" s="35">
        <v>23.0</v>
      </c>
      <c r="AE83" s="35">
        <v>5.0</v>
      </c>
      <c r="AF83" s="35">
        <v>1.0</v>
      </c>
      <c r="AG83" s="37">
        <v>29.0</v>
      </c>
    </row>
    <row r="84">
      <c r="A84" s="34" t="s">
        <v>433</v>
      </c>
      <c r="B84" s="34">
        <v>2015.0</v>
      </c>
      <c r="C84" s="34" t="s">
        <v>555</v>
      </c>
      <c r="D84" s="35" t="s">
        <v>553</v>
      </c>
      <c r="E84" s="35">
        <v>74.0</v>
      </c>
      <c r="F84" s="35">
        <v>70.0</v>
      </c>
      <c r="G84" s="35">
        <v>0.0</v>
      </c>
      <c r="H84" s="35">
        <v>0.0</v>
      </c>
      <c r="I84" s="35">
        <v>144.0</v>
      </c>
      <c r="J84" s="34" t="s">
        <v>360</v>
      </c>
      <c r="K84" s="36">
        <v>0.0</v>
      </c>
      <c r="L84" s="35">
        <v>93.0</v>
      </c>
      <c r="M84" s="35">
        <v>72.0</v>
      </c>
      <c r="N84" s="35">
        <v>0.0</v>
      </c>
      <c r="O84" s="35">
        <v>0.0</v>
      </c>
      <c r="P84" s="35">
        <v>23.0</v>
      </c>
      <c r="Q84" s="34">
        <v>0.0</v>
      </c>
      <c r="R84" s="37">
        <v>298.5</v>
      </c>
      <c r="S84" s="35">
        <v>0.0</v>
      </c>
      <c r="T84" s="35">
        <v>20.0</v>
      </c>
      <c r="U84" s="34">
        <v>0.0</v>
      </c>
      <c r="V84" s="35">
        <v>26.0</v>
      </c>
      <c r="W84" s="35">
        <v>52.0</v>
      </c>
      <c r="X84" s="34">
        <v>0.0</v>
      </c>
      <c r="Y84" s="35">
        <f>+3</f>
        <v>3</v>
      </c>
      <c r="Z84" s="35" t="s">
        <v>360</v>
      </c>
      <c r="AA84" s="35">
        <v>-3.0</v>
      </c>
      <c r="AB84" s="35">
        <v>0.0</v>
      </c>
      <c r="AC84" s="35">
        <v>7.0</v>
      </c>
      <c r="AD84" s="35">
        <v>23.0</v>
      </c>
      <c r="AE84" s="35">
        <v>5.0</v>
      </c>
      <c r="AF84" s="35">
        <v>1.0</v>
      </c>
      <c r="AG84" s="37">
        <v>29.0</v>
      </c>
    </row>
    <row r="85">
      <c r="A85" s="34" t="s">
        <v>433</v>
      </c>
      <c r="B85" s="34">
        <v>2015.0</v>
      </c>
      <c r="C85" s="34" t="s">
        <v>150</v>
      </c>
      <c r="D85" s="35" t="s">
        <v>553</v>
      </c>
      <c r="E85" s="35">
        <v>75.0</v>
      </c>
      <c r="F85" s="35">
        <v>71.0</v>
      </c>
      <c r="G85" s="35">
        <v>0.0</v>
      </c>
      <c r="H85" s="35">
        <v>0.0</v>
      </c>
      <c r="I85" s="35">
        <v>146.0</v>
      </c>
      <c r="J85" s="34">
        <f t="shared" ref="J85:J87" si="11">+2</f>
        <v>2</v>
      </c>
      <c r="K85" s="36">
        <v>0.0</v>
      </c>
      <c r="L85" s="35">
        <v>102.0</v>
      </c>
      <c r="M85" s="35">
        <v>90.0</v>
      </c>
      <c r="N85" s="35">
        <v>0.0</v>
      </c>
      <c r="O85" s="35">
        <v>0.0</v>
      </c>
      <c r="P85" s="35">
        <v>16.0</v>
      </c>
      <c r="Q85" s="34">
        <v>0.0</v>
      </c>
      <c r="R85" s="37">
        <v>294.0</v>
      </c>
      <c r="S85" s="35">
        <v>0.0</v>
      </c>
      <c r="T85" s="35">
        <v>22.0</v>
      </c>
      <c r="U85" s="34">
        <v>0.0</v>
      </c>
      <c r="V85" s="35">
        <v>27.5</v>
      </c>
      <c r="W85" s="35">
        <v>55.0</v>
      </c>
      <c r="X85" s="34">
        <v>0.0</v>
      </c>
      <c r="Y85" s="35">
        <f>+1</f>
        <v>1</v>
      </c>
      <c r="Z85" s="35">
        <f t="shared" ref="Z85:Z86" si="12">+3</f>
        <v>3</v>
      </c>
      <c r="AA85" s="35">
        <v>-2.0</v>
      </c>
      <c r="AB85" s="35">
        <v>0.0</v>
      </c>
      <c r="AC85" s="35">
        <v>8.0</v>
      </c>
      <c r="AD85" s="35">
        <v>20.0</v>
      </c>
      <c r="AE85" s="35">
        <v>6.0</v>
      </c>
      <c r="AF85" s="35">
        <v>2.0</v>
      </c>
      <c r="AG85" s="37">
        <v>29.0</v>
      </c>
    </row>
    <row r="86">
      <c r="A86" s="34" t="s">
        <v>433</v>
      </c>
      <c r="B86" s="34">
        <v>2015.0</v>
      </c>
      <c r="C86" s="34" t="s">
        <v>151</v>
      </c>
      <c r="D86" s="35" t="s">
        <v>553</v>
      </c>
      <c r="E86" s="35">
        <v>74.0</v>
      </c>
      <c r="F86" s="35">
        <v>72.0</v>
      </c>
      <c r="G86" s="35">
        <v>0.0</v>
      </c>
      <c r="H86" s="35">
        <v>0.0</v>
      </c>
      <c r="I86" s="35">
        <v>146.0</v>
      </c>
      <c r="J86" s="34">
        <f t="shared" si="11"/>
        <v>2</v>
      </c>
      <c r="K86" s="36">
        <v>0.0</v>
      </c>
      <c r="L86" s="35">
        <v>93.0</v>
      </c>
      <c r="M86" s="35">
        <v>90.0</v>
      </c>
      <c r="N86" s="35">
        <v>0.0</v>
      </c>
      <c r="O86" s="35">
        <v>0.0</v>
      </c>
      <c r="P86" s="35">
        <v>17.0</v>
      </c>
      <c r="Q86" s="34">
        <v>0.0</v>
      </c>
      <c r="R86" s="37">
        <v>301.3</v>
      </c>
      <c r="S86" s="35">
        <v>0.0</v>
      </c>
      <c r="T86" s="35">
        <v>26.0</v>
      </c>
      <c r="U86" s="34">
        <v>0.0</v>
      </c>
      <c r="V86" s="35">
        <v>32.5</v>
      </c>
      <c r="W86" s="35">
        <v>65.0</v>
      </c>
      <c r="X86" s="34">
        <v>0.0</v>
      </c>
      <c r="Y86" s="35">
        <v>-1.0</v>
      </c>
      <c r="Z86" s="35">
        <f t="shared" si="12"/>
        <v>3</v>
      </c>
      <c r="AA86" s="35" t="s">
        <v>360</v>
      </c>
      <c r="AB86" s="35">
        <v>0.0</v>
      </c>
      <c r="AC86" s="35">
        <v>8.0</v>
      </c>
      <c r="AD86" s="35">
        <v>19.0</v>
      </c>
      <c r="AE86" s="35">
        <v>8.0</v>
      </c>
      <c r="AF86" s="35">
        <v>1.0</v>
      </c>
      <c r="AG86" s="37">
        <v>28.5</v>
      </c>
    </row>
    <row r="87">
      <c r="A87" s="34" t="s">
        <v>433</v>
      </c>
      <c r="B87" s="34">
        <v>2015.0</v>
      </c>
      <c r="C87" s="34" t="s">
        <v>569</v>
      </c>
      <c r="D87" s="35" t="s">
        <v>553</v>
      </c>
      <c r="E87" s="35">
        <v>70.0</v>
      </c>
      <c r="F87" s="35">
        <v>76.0</v>
      </c>
      <c r="G87" s="35">
        <v>0.0</v>
      </c>
      <c r="H87" s="35">
        <v>0.0</v>
      </c>
      <c r="I87" s="35">
        <v>146.0</v>
      </c>
      <c r="J87" s="34">
        <f t="shared" si="11"/>
        <v>2</v>
      </c>
      <c r="K87" s="36">
        <v>0.0</v>
      </c>
      <c r="L87" s="35">
        <v>32.0</v>
      </c>
      <c r="M87" s="35">
        <v>90.0</v>
      </c>
      <c r="N87" s="35">
        <v>0.0</v>
      </c>
      <c r="O87" s="35">
        <v>0.0</v>
      </c>
      <c r="P87" s="35">
        <v>15.0</v>
      </c>
      <c r="Q87" s="34">
        <v>0.0</v>
      </c>
      <c r="R87" s="37">
        <v>293.0</v>
      </c>
      <c r="S87" s="35">
        <v>0.0</v>
      </c>
      <c r="T87" s="35">
        <v>22.0</v>
      </c>
      <c r="U87" s="34">
        <v>0.0</v>
      </c>
      <c r="V87" s="35">
        <v>29.0</v>
      </c>
      <c r="W87" s="35">
        <v>58.0</v>
      </c>
      <c r="X87" s="34">
        <v>0.0</v>
      </c>
      <c r="Y87" s="35" t="s">
        <v>360</v>
      </c>
      <c r="Z87" s="35">
        <f t="shared" ref="Z87:AA87" si="13">+1</f>
        <v>1</v>
      </c>
      <c r="AA87" s="35">
        <f t="shared" si="13"/>
        <v>1</v>
      </c>
      <c r="AB87" s="35">
        <v>0.0</v>
      </c>
      <c r="AC87" s="35">
        <v>8.0</v>
      </c>
      <c r="AD87" s="35">
        <v>19.0</v>
      </c>
      <c r="AE87" s="35">
        <v>8.0</v>
      </c>
      <c r="AF87" s="35">
        <v>1.0</v>
      </c>
      <c r="AG87" s="37">
        <v>28.5</v>
      </c>
    </row>
    <row r="88">
      <c r="A88" s="34" t="s">
        <v>433</v>
      </c>
      <c r="B88" s="34">
        <v>2015.0</v>
      </c>
      <c r="C88" s="34" t="s">
        <v>331</v>
      </c>
      <c r="D88" s="35" t="s">
        <v>553</v>
      </c>
      <c r="E88" s="35">
        <v>74.0</v>
      </c>
      <c r="F88" s="35">
        <v>73.0</v>
      </c>
      <c r="G88" s="35">
        <v>0.0</v>
      </c>
      <c r="H88" s="35">
        <v>0.0</v>
      </c>
      <c r="I88" s="35">
        <v>147.0</v>
      </c>
      <c r="J88" s="34">
        <f>+3</f>
        <v>3</v>
      </c>
      <c r="K88" s="36">
        <v>0.0</v>
      </c>
      <c r="L88" s="35">
        <v>93.0</v>
      </c>
      <c r="M88" s="35">
        <v>96.0</v>
      </c>
      <c r="N88" s="35">
        <v>0.0</v>
      </c>
      <c r="O88" s="35">
        <v>0.0</v>
      </c>
      <c r="P88" s="35">
        <v>14.0</v>
      </c>
      <c r="Q88" s="34">
        <v>0.0</v>
      </c>
      <c r="R88" s="37">
        <v>292.0</v>
      </c>
      <c r="S88" s="35">
        <v>0.0</v>
      </c>
      <c r="T88" s="35">
        <v>17.0</v>
      </c>
      <c r="U88" s="34">
        <v>0.0</v>
      </c>
      <c r="V88" s="35">
        <v>26.5</v>
      </c>
      <c r="W88" s="35">
        <v>53.0</v>
      </c>
      <c r="X88" s="34">
        <v>0.0</v>
      </c>
      <c r="Y88" s="35">
        <v>-1.0</v>
      </c>
      <c r="Z88" s="35">
        <f>+3</f>
        <v>3</v>
      </c>
      <c r="AA88" s="35">
        <f>+1</f>
        <v>1</v>
      </c>
      <c r="AB88" s="35">
        <v>0.0</v>
      </c>
      <c r="AC88" s="35">
        <v>8.0</v>
      </c>
      <c r="AD88" s="35">
        <v>19.0</v>
      </c>
      <c r="AE88" s="35">
        <v>8.0</v>
      </c>
      <c r="AF88" s="35">
        <v>1.0</v>
      </c>
      <c r="AG88" s="37">
        <v>28.5</v>
      </c>
    </row>
    <row r="89">
      <c r="A89" s="34" t="s">
        <v>433</v>
      </c>
      <c r="B89" s="34">
        <v>2015.0</v>
      </c>
      <c r="C89" s="34" t="s">
        <v>210</v>
      </c>
      <c r="D89" s="35" t="s">
        <v>553</v>
      </c>
      <c r="E89" s="35">
        <v>74.0</v>
      </c>
      <c r="F89" s="35">
        <v>70.0</v>
      </c>
      <c r="G89" s="35">
        <v>0.0</v>
      </c>
      <c r="H89" s="35">
        <v>0.0</v>
      </c>
      <c r="I89" s="35">
        <v>144.0</v>
      </c>
      <c r="J89" s="34" t="s">
        <v>360</v>
      </c>
      <c r="K89" s="36">
        <v>0.0</v>
      </c>
      <c r="L89" s="35">
        <v>93.0</v>
      </c>
      <c r="M89" s="35">
        <v>72.0</v>
      </c>
      <c r="N89" s="35">
        <v>0.0</v>
      </c>
      <c r="O89" s="35">
        <v>0.0</v>
      </c>
      <c r="P89" s="35">
        <v>25.0</v>
      </c>
      <c r="Q89" s="34">
        <v>0.0</v>
      </c>
      <c r="R89" s="37">
        <v>281.0</v>
      </c>
      <c r="S89" s="35">
        <v>0.0</v>
      </c>
      <c r="T89" s="35">
        <v>27.0</v>
      </c>
      <c r="U89" s="34">
        <v>0.0</v>
      </c>
      <c r="V89" s="35">
        <v>31.0</v>
      </c>
      <c r="W89" s="35">
        <v>62.0</v>
      </c>
      <c r="X89" s="34">
        <v>0.0</v>
      </c>
      <c r="Y89" s="35">
        <f t="shared" ref="Y89:Z89" si="14">+1</f>
        <v>1</v>
      </c>
      <c r="Z89" s="35">
        <f t="shared" si="14"/>
        <v>1</v>
      </c>
      <c r="AA89" s="35">
        <v>-2.0</v>
      </c>
      <c r="AB89" s="35">
        <v>1.0</v>
      </c>
      <c r="AC89" s="35">
        <v>3.0</v>
      </c>
      <c r="AD89" s="35">
        <v>27.0</v>
      </c>
      <c r="AE89" s="35">
        <v>5.0</v>
      </c>
      <c r="AF89" s="35">
        <v>0.0</v>
      </c>
      <c r="AG89" s="37">
        <v>28.0</v>
      </c>
    </row>
    <row r="90">
      <c r="A90" s="34" t="s">
        <v>433</v>
      </c>
      <c r="B90" s="34">
        <v>2015.0</v>
      </c>
      <c r="C90" s="34" t="s">
        <v>316</v>
      </c>
      <c r="D90" s="35" t="s">
        <v>553</v>
      </c>
      <c r="E90" s="35">
        <v>74.0</v>
      </c>
      <c r="F90" s="35">
        <v>72.0</v>
      </c>
      <c r="G90" s="35">
        <v>0.0</v>
      </c>
      <c r="H90" s="35">
        <v>0.0</v>
      </c>
      <c r="I90" s="35">
        <v>146.0</v>
      </c>
      <c r="J90" s="34">
        <f>+2</f>
        <v>2</v>
      </c>
      <c r="K90" s="36">
        <v>0.0</v>
      </c>
      <c r="L90" s="35">
        <v>93.0</v>
      </c>
      <c r="M90" s="35">
        <v>90.0</v>
      </c>
      <c r="N90" s="35">
        <v>0.0</v>
      </c>
      <c r="O90" s="35">
        <v>0.0</v>
      </c>
      <c r="P90" s="35">
        <v>21.0</v>
      </c>
      <c r="Q90" s="34">
        <v>0.0</v>
      </c>
      <c r="R90" s="37">
        <v>278.8</v>
      </c>
      <c r="S90" s="35">
        <v>0.0</v>
      </c>
      <c r="T90" s="35">
        <v>20.0</v>
      </c>
      <c r="U90" s="34">
        <v>0.0</v>
      </c>
      <c r="V90" s="35">
        <v>26.5</v>
      </c>
      <c r="W90" s="35">
        <v>53.0</v>
      </c>
      <c r="X90" s="34">
        <v>0.0</v>
      </c>
      <c r="Y90" s="35">
        <v>-1.0</v>
      </c>
      <c r="Z90" s="35">
        <f>+5</f>
        <v>5</v>
      </c>
      <c r="AA90" s="35">
        <v>-2.0</v>
      </c>
      <c r="AB90" s="35">
        <v>0.0</v>
      </c>
      <c r="AC90" s="35">
        <v>7.0</v>
      </c>
      <c r="AD90" s="35">
        <v>22.0</v>
      </c>
      <c r="AE90" s="35">
        <v>6.0</v>
      </c>
      <c r="AF90" s="35">
        <v>1.0</v>
      </c>
      <c r="AG90" s="37">
        <v>28.0</v>
      </c>
    </row>
    <row r="91">
      <c r="A91" s="34" t="s">
        <v>433</v>
      </c>
      <c r="B91" s="34">
        <v>2015.0</v>
      </c>
      <c r="C91" s="34" t="s">
        <v>332</v>
      </c>
      <c r="D91" s="35" t="s">
        <v>553</v>
      </c>
      <c r="E91" s="35">
        <v>74.0</v>
      </c>
      <c r="F91" s="35">
        <v>75.0</v>
      </c>
      <c r="G91" s="35">
        <v>0.0</v>
      </c>
      <c r="H91" s="35">
        <v>0.0</v>
      </c>
      <c r="I91" s="35">
        <v>149.0</v>
      </c>
      <c r="J91" s="34">
        <f>+5</f>
        <v>5</v>
      </c>
      <c r="K91" s="36">
        <v>0.0</v>
      </c>
      <c r="L91" s="35">
        <v>93.0</v>
      </c>
      <c r="M91" s="35">
        <v>106.0</v>
      </c>
      <c r="N91" s="35">
        <v>0.0</v>
      </c>
      <c r="O91" s="35">
        <v>0.0</v>
      </c>
      <c r="P91" s="35">
        <v>18.0</v>
      </c>
      <c r="Q91" s="34">
        <v>0.0</v>
      </c>
      <c r="R91" s="37">
        <v>284.8</v>
      </c>
      <c r="S91" s="35">
        <v>0.0</v>
      </c>
      <c r="T91" s="35">
        <v>18.0</v>
      </c>
      <c r="U91" s="34">
        <v>0.0</v>
      </c>
      <c r="V91" s="35">
        <v>26.5</v>
      </c>
      <c r="W91" s="35">
        <v>53.0</v>
      </c>
      <c r="X91" s="34">
        <v>0.0</v>
      </c>
      <c r="Y91" s="35">
        <f>+1</f>
        <v>1</v>
      </c>
      <c r="Z91" s="35">
        <f>+6</f>
        <v>6</v>
      </c>
      <c r="AA91" s="35">
        <v>-2.0</v>
      </c>
      <c r="AB91" s="35">
        <v>0.0</v>
      </c>
      <c r="AC91" s="35">
        <v>9.0</v>
      </c>
      <c r="AD91" s="35">
        <v>16.0</v>
      </c>
      <c r="AE91" s="35">
        <v>8.0</v>
      </c>
      <c r="AF91" s="35">
        <v>3.0</v>
      </c>
      <c r="AG91" s="37">
        <v>28.0</v>
      </c>
    </row>
    <row r="92">
      <c r="A92" s="34" t="s">
        <v>433</v>
      </c>
      <c r="B92" s="34">
        <v>2015.0</v>
      </c>
      <c r="C92" s="34" t="s">
        <v>162</v>
      </c>
      <c r="D92" s="35" t="s">
        <v>553</v>
      </c>
      <c r="E92" s="35">
        <v>70.0</v>
      </c>
      <c r="F92" s="35">
        <v>75.0</v>
      </c>
      <c r="G92" s="35">
        <v>0.0</v>
      </c>
      <c r="H92" s="35">
        <v>0.0</v>
      </c>
      <c r="I92" s="35">
        <v>145.0</v>
      </c>
      <c r="J92" s="34">
        <f>+1</f>
        <v>1</v>
      </c>
      <c r="K92" s="36">
        <v>0.0</v>
      </c>
      <c r="L92" s="35">
        <v>32.0</v>
      </c>
      <c r="M92" s="35">
        <v>81.0</v>
      </c>
      <c r="N92" s="35">
        <v>0.0</v>
      </c>
      <c r="O92" s="35">
        <v>0.0</v>
      </c>
      <c r="P92" s="35">
        <v>22.0</v>
      </c>
      <c r="Q92" s="34">
        <v>0.0</v>
      </c>
      <c r="R92" s="37">
        <v>275.3</v>
      </c>
      <c r="S92" s="35">
        <v>0.0</v>
      </c>
      <c r="T92" s="35">
        <v>22.0</v>
      </c>
      <c r="U92" s="34">
        <v>0.0</v>
      </c>
      <c r="V92" s="35">
        <v>28.5</v>
      </c>
      <c r="W92" s="35">
        <v>57.0</v>
      </c>
      <c r="X92" s="34">
        <v>0.0</v>
      </c>
      <c r="Y92" s="35">
        <v>-1.0</v>
      </c>
      <c r="Z92" s="35">
        <f>+3</f>
        <v>3</v>
      </c>
      <c r="AA92" s="35">
        <v>-1.0</v>
      </c>
      <c r="AB92" s="35">
        <v>0.0</v>
      </c>
      <c r="AC92" s="35">
        <v>7.0</v>
      </c>
      <c r="AD92" s="35">
        <v>21.0</v>
      </c>
      <c r="AE92" s="35">
        <v>8.0</v>
      </c>
      <c r="AF92" s="35">
        <v>0.0</v>
      </c>
      <c r="AG92" s="37">
        <v>27.5</v>
      </c>
    </row>
    <row r="93">
      <c r="A93" s="34" t="s">
        <v>433</v>
      </c>
      <c r="B93" s="34">
        <v>2015.0</v>
      </c>
      <c r="C93" s="34" t="s">
        <v>306</v>
      </c>
      <c r="D93" s="35" t="s">
        <v>553</v>
      </c>
      <c r="E93" s="35">
        <v>73.0</v>
      </c>
      <c r="F93" s="35">
        <v>75.0</v>
      </c>
      <c r="G93" s="35">
        <v>0.0</v>
      </c>
      <c r="H93" s="35">
        <v>0.0</v>
      </c>
      <c r="I93" s="35">
        <v>148.0</v>
      </c>
      <c r="J93" s="34">
        <f t="shared" ref="J93:J94" si="15">+4</f>
        <v>4</v>
      </c>
      <c r="K93" s="36">
        <v>0.0</v>
      </c>
      <c r="L93" s="35">
        <v>85.0</v>
      </c>
      <c r="M93" s="35">
        <v>101.0</v>
      </c>
      <c r="N93" s="35">
        <v>0.0</v>
      </c>
      <c r="O93" s="35">
        <v>0.0</v>
      </c>
      <c r="P93" s="35">
        <v>18.0</v>
      </c>
      <c r="Q93" s="34">
        <v>0.0</v>
      </c>
      <c r="R93" s="37">
        <v>284.8</v>
      </c>
      <c r="S93" s="35">
        <v>0.0</v>
      </c>
      <c r="T93" s="35">
        <v>20.0</v>
      </c>
      <c r="U93" s="34">
        <v>0.0</v>
      </c>
      <c r="V93" s="35">
        <v>29.5</v>
      </c>
      <c r="W93" s="35">
        <v>59.0</v>
      </c>
      <c r="X93" s="34">
        <v>0.0</v>
      </c>
      <c r="Y93" s="35">
        <f>+2</f>
        <v>2</v>
      </c>
      <c r="Z93" s="35">
        <f>+5</f>
        <v>5</v>
      </c>
      <c r="AA93" s="35">
        <v>-3.0</v>
      </c>
      <c r="AB93" s="35">
        <v>1.0</v>
      </c>
      <c r="AC93" s="35">
        <v>5.0</v>
      </c>
      <c r="AD93" s="35">
        <v>20.0</v>
      </c>
      <c r="AE93" s="35">
        <v>9.0</v>
      </c>
      <c r="AF93" s="35">
        <v>1.0</v>
      </c>
      <c r="AG93" s="37">
        <v>27.5</v>
      </c>
    </row>
    <row r="94">
      <c r="A94" s="34" t="s">
        <v>433</v>
      </c>
      <c r="B94" s="34">
        <v>2015.0</v>
      </c>
      <c r="C94" s="34" t="s">
        <v>594</v>
      </c>
      <c r="D94" s="35" t="s">
        <v>553</v>
      </c>
      <c r="E94" s="35">
        <v>70.0</v>
      </c>
      <c r="F94" s="35">
        <v>78.0</v>
      </c>
      <c r="G94" s="35">
        <v>0.0</v>
      </c>
      <c r="H94" s="35">
        <v>0.0</v>
      </c>
      <c r="I94" s="35">
        <v>148.0</v>
      </c>
      <c r="J94" s="34">
        <f t="shared" si="15"/>
        <v>4</v>
      </c>
      <c r="K94" s="36">
        <v>0.0</v>
      </c>
      <c r="L94" s="35">
        <v>32.0</v>
      </c>
      <c r="M94" s="35">
        <v>101.0</v>
      </c>
      <c r="N94" s="35">
        <v>0.0</v>
      </c>
      <c r="O94" s="35">
        <v>0.0</v>
      </c>
      <c r="P94" s="35">
        <v>17.0</v>
      </c>
      <c r="Q94" s="34">
        <v>0.0</v>
      </c>
      <c r="R94" s="37">
        <v>291.0</v>
      </c>
      <c r="S94" s="35">
        <v>0.0</v>
      </c>
      <c r="T94" s="35">
        <v>22.0</v>
      </c>
      <c r="U94" s="34">
        <v>0.0</v>
      </c>
      <c r="V94" s="35">
        <v>31.0</v>
      </c>
      <c r="W94" s="35">
        <v>62.0</v>
      </c>
      <c r="X94" s="34">
        <v>0.0</v>
      </c>
      <c r="Y94" s="35">
        <f>+1</f>
        <v>1</v>
      </c>
      <c r="Z94" s="35">
        <f>+8</f>
        <v>8</v>
      </c>
      <c r="AA94" s="35">
        <v>-5.0</v>
      </c>
      <c r="AB94" s="35">
        <v>1.0</v>
      </c>
      <c r="AC94" s="35">
        <v>5.0</v>
      </c>
      <c r="AD94" s="35">
        <v>20.0</v>
      </c>
      <c r="AE94" s="35">
        <v>9.0</v>
      </c>
      <c r="AF94" s="35">
        <v>1.0</v>
      </c>
      <c r="AG94" s="37">
        <v>27.5</v>
      </c>
    </row>
    <row r="95">
      <c r="A95" s="34" t="s">
        <v>433</v>
      </c>
      <c r="B95" s="34">
        <v>2015.0</v>
      </c>
      <c r="C95" s="34" t="s">
        <v>139</v>
      </c>
      <c r="D95" s="35" t="s">
        <v>553</v>
      </c>
      <c r="E95" s="35">
        <v>71.0</v>
      </c>
      <c r="F95" s="35">
        <v>73.0</v>
      </c>
      <c r="G95" s="35">
        <v>0.0</v>
      </c>
      <c r="H95" s="35">
        <v>0.0</v>
      </c>
      <c r="I95" s="35">
        <v>144.0</v>
      </c>
      <c r="J95" s="34" t="s">
        <v>360</v>
      </c>
      <c r="K95" s="36">
        <v>0.0</v>
      </c>
      <c r="L95" s="35">
        <v>49.0</v>
      </c>
      <c r="M95" s="35">
        <v>72.0</v>
      </c>
      <c r="N95" s="35">
        <v>0.0</v>
      </c>
      <c r="O95" s="35">
        <v>0.0</v>
      </c>
      <c r="P95" s="35">
        <v>24.0</v>
      </c>
      <c r="Q95" s="34">
        <v>0.0</v>
      </c>
      <c r="R95" s="37">
        <v>268.0</v>
      </c>
      <c r="S95" s="35">
        <v>0.0</v>
      </c>
      <c r="T95" s="35">
        <v>22.0</v>
      </c>
      <c r="U95" s="34">
        <v>0.0</v>
      </c>
      <c r="V95" s="35">
        <v>29.0</v>
      </c>
      <c r="W95" s="35">
        <v>58.0</v>
      </c>
      <c r="X95" s="34">
        <v>0.0</v>
      </c>
      <c r="Y95" s="35">
        <v>-1.0</v>
      </c>
      <c r="Z95" s="35">
        <f>+3</f>
        <v>3</v>
      </c>
      <c r="AA95" s="35">
        <v>-2.0</v>
      </c>
      <c r="AB95" s="35">
        <v>0.0</v>
      </c>
      <c r="AC95" s="35">
        <v>6.0</v>
      </c>
      <c r="AD95" s="35">
        <v>24.0</v>
      </c>
      <c r="AE95" s="35">
        <v>6.0</v>
      </c>
      <c r="AF95" s="35">
        <v>0.0</v>
      </c>
      <c r="AG95" s="37">
        <v>27.0</v>
      </c>
    </row>
    <row r="96">
      <c r="A96" s="34" t="s">
        <v>433</v>
      </c>
      <c r="B96" s="34">
        <v>2015.0</v>
      </c>
      <c r="C96" s="34" t="s">
        <v>265</v>
      </c>
      <c r="D96" s="35" t="s">
        <v>553</v>
      </c>
      <c r="E96" s="35">
        <v>72.0</v>
      </c>
      <c r="F96" s="35">
        <v>72.0</v>
      </c>
      <c r="G96" s="35">
        <v>0.0</v>
      </c>
      <c r="H96" s="35">
        <v>0.0</v>
      </c>
      <c r="I96" s="35">
        <v>144.0</v>
      </c>
      <c r="J96" s="34" t="s">
        <v>360</v>
      </c>
      <c r="K96" s="36">
        <v>0.0</v>
      </c>
      <c r="L96" s="35">
        <v>68.0</v>
      </c>
      <c r="M96" s="35">
        <v>72.0</v>
      </c>
      <c r="N96" s="35">
        <v>0.0</v>
      </c>
      <c r="O96" s="35">
        <v>0.0</v>
      </c>
      <c r="P96" s="35">
        <v>18.0</v>
      </c>
      <c r="Q96" s="34">
        <v>0.0</v>
      </c>
      <c r="R96" s="37">
        <v>310.8</v>
      </c>
      <c r="S96" s="35">
        <v>0.0</v>
      </c>
      <c r="T96" s="35">
        <v>19.0</v>
      </c>
      <c r="U96" s="34">
        <v>0.0</v>
      </c>
      <c r="V96" s="35">
        <v>27.5</v>
      </c>
      <c r="W96" s="35">
        <v>55.0</v>
      </c>
      <c r="X96" s="34">
        <v>0.0</v>
      </c>
      <c r="Y96" s="35">
        <f>+2</f>
        <v>2</v>
      </c>
      <c r="Z96" s="35" t="s">
        <v>360</v>
      </c>
      <c r="AA96" s="35">
        <v>-2.0</v>
      </c>
      <c r="AB96" s="35">
        <v>0.0</v>
      </c>
      <c r="AC96" s="35">
        <v>6.0</v>
      </c>
      <c r="AD96" s="35">
        <v>24.0</v>
      </c>
      <c r="AE96" s="35">
        <v>6.0</v>
      </c>
      <c r="AF96" s="35">
        <v>0.0</v>
      </c>
      <c r="AG96" s="37">
        <v>27.0</v>
      </c>
    </row>
    <row r="97">
      <c r="A97" s="34" t="s">
        <v>433</v>
      </c>
      <c r="B97" s="34">
        <v>2015.0</v>
      </c>
      <c r="C97" s="34" t="s">
        <v>297</v>
      </c>
      <c r="D97" s="35" t="s">
        <v>553</v>
      </c>
      <c r="E97" s="35">
        <v>72.0</v>
      </c>
      <c r="F97" s="35">
        <v>73.0</v>
      </c>
      <c r="G97" s="35">
        <v>0.0</v>
      </c>
      <c r="H97" s="35">
        <v>0.0</v>
      </c>
      <c r="I97" s="35">
        <v>145.0</v>
      </c>
      <c r="J97" s="34">
        <f t="shared" ref="J97:J98" si="16">+1</f>
        <v>1</v>
      </c>
      <c r="K97" s="36">
        <v>0.0</v>
      </c>
      <c r="L97" s="35">
        <v>68.0</v>
      </c>
      <c r="M97" s="35">
        <v>81.0</v>
      </c>
      <c r="N97" s="35">
        <v>0.0</v>
      </c>
      <c r="O97" s="35">
        <v>0.0</v>
      </c>
      <c r="P97" s="35">
        <v>18.0</v>
      </c>
      <c r="Q97" s="34">
        <v>0.0</v>
      </c>
      <c r="R97" s="37">
        <v>302.0</v>
      </c>
      <c r="S97" s="35">
        <v>0.0</v>
      </c>
      <c r="T97" s="35">
        <v>27.0</v>
      </c>
      <c r="U97" s="34">
        <v>0.0</v>
      </c>
      <c r="V97" s="35">
        <v>31.5</v>
      </c>
      <c r="W97" s="35">
        <v>63.0</v>
      </c>
      <c r="X97" s="34">
        <v>0.0</v>
      </c>
      <c r="Y97" s="35">
        <f>+3</f>
        <v>3</v>
      </c>
      <c r="Z97" s="35" t="s">
        <v>360</v>
      </c>
      <c r="AA97" s="35">
        <v>-2.0</v>
      </c>
      <c r="AB97" s="35">
        <v>0.0</v>
      </c>
      <c r="AC97" s="35">
        <v>6.0</v>
      </c>
      <c r="AD97" s="35">
        <v>24.0</v>
      </c>
      <c r="AE97" s="35">
        <v>5.0</v>
      </c>
      <c r="AF97" s="35">
        <v>1.0</v>
      </c>
      <c r="AG97" s="37">
        <v>26.5</v>
      </c>
    </row>
    <row r="98">
      <c r="A98" s="34" t="s">
        <v>433</v>
      </c>
      <c r="B98" s="34">
        <v>2015.0</v>
      </c>
      <c r="C98" s="34" t="s">
        <v>251</v>
      </c>
      <c r="D98" s="35" t="s">
        <v>553</v>
      </c>
      <c r="E98" s="35">
        <v>67.0</v>
      </c>
      <c r="F98" s="35">
        <v>78.0</v>
      </c>
      <c r="G98" s="35">
        <v>0.0</v>
      </c>
      <c r="H98" s="35">
        <v>0.0</v>
      </c>
      <c r="I98" s="35">
        <v>145.0</v>
      </c>
      <c r="J98" s="34">
        <f t="shared" si="16"/>
        <v>1</v>
      </c>
      <c r="K98" s="36">
        <v>0.0</v>
      </c>
      <c r="L98" s="35">
        <v>5.0</v>
      </c>
      <c r="M98" s="35">
        <v>81.0</v>
      </c>
      <c r="N98" s="35">
        <v>0.0</v>
      </c>
      <c r="O98" s="35">
        <v>0.0</v>
      </c>
      <c r="P98" s="35">
        <v>19.0</v>
      </c>
      <c r="Q98" s="34">
        <v>0.0</v>
      </c>
      <c r="R98" s="37">
        <v>280.3</v>
      </c>
      <c r="S98" s="35">
        <v>0.0</v>
      </c>
      <c r="T98" s="35">
        <v>22.0</v>
      </c>
      <c r="U98" s="34">
        <v>0.0</v>
      </c>
      <c r="V98" s="35">
        <v>27.0</v>
      </c>
      <c r="W98" s="35">
        <v>54.0</v>
      </c>
      <c r="X98" s="34">
        <v>0.0</v>
      </c>
      <c r="Y98" s="35">
        <v>-1.0</v>
      </c>
      <c r="Z98" s="35">
        <f>+5</f>
        <v>5</v>
      </c>
      <c r="AA98" s="35">
        <v>-3.0</v>
      </c>
      <c r="AB98" s="35">
        <v>0.0</v>
      </c>
      <c r="AC98" s="35">
        <v>6.0</v>
      </c>
      <c r="AD98" s="35">
        <v>24.0</v>
      </c>
      <c r="AE98" s="35">
        <v>5.0</v>
      </c>
      <c r="AF98" s="35">
        <v>1.0</v>
      </c>
      <c r="AG98" s="37">
        <v>26.5</v>
      </c>
    </row>
    <row r="99">
      <c r="A99" s="34" t="s">
        <v>433</v>
      </c>
      <c r="B99" s="34">
        <v>2015.0</v>
      </c>
      <c r="C99" s="34" t="s">
        <v>391</v>
      </c>
      <c r="D99" s="35" t="s">
        <v>553</v>
      </c>
      <c r="E99" s="35">
        <v>76.0</v>
      </c>
      <c r="F99" s="35">
        <v>71.0</v>
      </c>
      <c r="G99" s="35">
        <v>0.0</v>
      </c>
      <c r="H99" s="35">
        <v>0.0</v>
      </c>
      <c r="I99" s="35">
        <v>147.0</v>
      </c>
      <c r="J99" s="34">
        <f>+3</f>
        <v>3</v>
      </c>
      <c r="K99" s="36">
        <v>0.0</v>
      </c>
      <c r="L99" s="35">
        <v>110.0</v>
      </c>
      <c r="M99" s="35">
        <v>96.0</v>
      </c>
      <c r="N99" s="35">
        <v>0.0</v>
      </c>
      <c r="O99" s="35">
        <v>0.0</v>
      </c>
      <c r="P99" s="35">
        <v>18.0</v>
      </c>
      <c r="Q99" s="34">
        <v>0.0</v>
      </c>
      <c r="R99" s="37">
        <v>308.0</v>
      </c>
      <c r="S99" s="35">
        <v>0.0</v>
      </c>
      <c r="T99" s="35">
        <v>27.0</v>
      </c>
      <c r="U99" s="34">
        <v>0.0</v>
      </c>
      <c r="V99" s="35">
        <v>32.5</v>
      </c>
      <c r="W99" s="35">
        <v>65.0</v>
      </c>
      <c r="X99" s="34">
        <v>0.0</v>
      </c>
      <c r="Y99" s="35">
        <f>+2</f>
        <v>2</v>
      </c>
      <c r="Z99" s="35" t="s">
        <v>360</v>
      </c>
      <c r="AA99" s="35">
        <f>+1</f>
        <v>1</v>
      </c>
      <c r="AB99" s="35">
        <v>0.0</v>
      </c>
      <c r="AC99" s="35">
        <v>7.0</v>
      </c>
      <c r="AD99" s="35">
        <v>20.0</v>
      </c>
      <c r="AE99" s="35">
        <v>8.0</v>
      </c>
      <c r="AF99" s="35">
        <v>1.0</v>
      </c>
      <c r="AG99" s="37">
        <v>26.0</v>
      </c>
    </row>
    <row r="100">
      <c r="A100" s="34" t="s">
        <v>433</v>
      </c>
      <c r="B100" s="34">
        <v>2015.0</v>
      </c>
      <c r="C100" s="34" t="s">
        <v>613</v>
      </c>
      <c r="D100" s="35" t="s">
        <v>553</v>
      </c>
      <c r="E100" s="35">
        <v>78.0</v>
      </c>
      <c r="F100" s="35">
        <v>71.0</v>
      </c>
      <c r="G100" s="35">
        <v>0.0</v>
      </c>
      <c r="H100" s="35">
        <v>0.0</v>
      </c>
      <c r="I100" s="35">
        <v>149.0</v>
      </c>
      <c r="J100" s="34">
        <f>+5</f>
        <v>5</v>
      </c>
      <c r="K100" s="36">
        <v>0.0</v>
      </c>
      <c r="L100" s="35">
        <v>118.0</v>
      </c>
      <c r="M100" s="35">
        <v>106.0</v>
      </c>
      <c r="N100" s="35">
        <v>0.0</v>
      </c>
      <c r="O100" s="35">
        <v>0.0</v>
      </c>
      <c r="P100" s="35">
        <v>22.0</v>
      </c>
      <c r="Q100" s="34">
        <v>0.0</v>
      </c>
      <c r="R100" s="37">
        <v>287.3</v>
      </c>
      <c r="S100" s="35">
        <v>0.0</v>
      </c>
      <c r="T100" s="35">
        <v>21.0</v>
      </c>
      <c r="U100" s="34">
        <v>0.0</v>
      </c>
      <c r="V100" s="35">
        <v>29.5</v>
      </c>
      <c r="W100" s="35">
        <v>59.0</v>
      </c>
      <c r="X100" s="34">
        <v>0.0</v>
      </c>
      <c r="Y100" s="35">
        <f>+4</f>
        <v>4</v>
      </c>
      <c r="Z100" s="35">
        <v>-1.0</v>
      </c>
      <c r="AA100" s="35">
        <f>+2</f>
        <v>2</v>
      </c>
      <c r="AB100" s="35">
        <v>0.0</v>
      </c>
      <c r="AC100" s="35">
        <v>7.0</v>
      </c>
      <c r="AD100" s="35">
        <v>21.0</v>
      </c>
      <c r="AE100" s="35">
        <v>5.0</v>
      </c>
      <c r="AF100" s="35">
        <v>3.0</v>
      </c>
      <c r="AG100" s="37">
        <v>26.0</v>
      </c>
    </row>
    <row r="101">
      <c r="A101" s="34" t="s">
        <v>433</v>
      </c>
      <c r="B101" s="34">
        <v>2015.0</v>
      </c>
      <c r="C101" s="34" t="s">
        <v>172</v>
      </c>
      <c r="D101" s="35" t="s">
        <v>553</v>
      </c>
      <c r="E101" s="35">
        <v>76.0</v>
      </c>
      <c r="F101" s="35">
        <v>69.0</v>
      </c>
      <c r="G101" s="35">
        <v>0.0</v>
      </c>
      <c r="H101" s="35">
        <v>0.0</v>
      </c>
      <c r="I101" s="35">
        <v>145.0</v>
      </c>
      <c r="J101" s="34">
        <f>+1</f>
        <v>1</v>
      </c>
      <c r="K101" s="36">
        <v>0.0</v>
      </c>
      <c r="L101" s="35">
        <v>110.0</v>
      </c>
      <c r="M101" s="35">
        <v>81.0</v>
      </c>
      <c r="N101" s="35">
        <v>0.0</v>
      </c>
      <c r="O101" s="35">
        <v>0.0</v>
      </c>
      <c r="P101" s="35">
        <v>19.0</v>
      </c>
      <c r="Q101" s="34">
        <v>0.0</v>
      </c>
      <c r="R101" s="37">
        <v>295.5</v>
      </c>
      <c r="S101" s="35">
        <v>0.0</v>
      </c>
      <c r="T101" s="35">
        <v>23.0</v>
      </c>
      <c r="U101" s="34">
        <v>0.0</v>
      </c>
      <c r="V101" s="35">
        <v>29.5</v>
      </c>
      <c r="W101" s="35">
        <v>59.0</v>
      </c>
      <c r="X101" s="34">
        <v>0.0</v>
      </c>
      <c r="Y101" s="35">
        <v>-2.0</v>
      </c>
      <c r="Z101" s="35">
        <f t="shared" ref="Z101:Z102" si="17">+3</f>
        <v>3</v>
      </c>
      <c r="AA101" s="35" t="s">
        <v>360</v>
      </c>
      <c r="AB101" s="35">
        <v>0.0</v>
      </c>
      <c r="AC101" s="35">
        <v>5.0</v>
      </c>
      <c r="AD101" s="35">
        <v>27.0</v>
      </c>
      <c r="AE101" s="35">
        <v>2.0</v>
      </c>
      <c r="AF101" s="35">
        <v>2.0</v>
      </c>
      <c r="AG101" s="37">
        <v>25.5</v>
      </c>
    </row>
    <row r="102">
      <c r="A102" s="34" t="s">
        <v>433</v>
      </c>
      <c r="B102" s="34">
        <v>2015.0</v>
      </c>
      <c r="C102" s="34" t="s">
        <v>263</v>
      </c>
      <c r="D102" s="35" t="s">
        <v>553</v>
      </c>
      <c r="E102" s="35">
        <v>72.0</v>
      </c>
      <c r="F102" s="35">
        <v>74.0</v>
      </c>
      <c r="G102" s="35">
        <v>0.0</v>
      </c>
      <c r="H102" s="35">
        <v>0.0</v>
      </c>
      <c r="I102" s="35">
        <v>146.0</v>
      </c>
      <c r="J102" s="34">
        <f>+2</f>
        <v>2</v>
      </c>
      <c r="K102" s="36">
        <v>0.0</v>
      </c>
      <c r="L102" s="35">
        <v>68.0</v>
      </c>
      <c r="M102" s="35">
        <v>90.0</v>
      </c>
      <c r="N102" s="35">
        <v>0.0</v>
      </c>
      <c r="O102" s="35">
        <v>0.0</v>
      </c>
      <c r="P102" s="35">
        <v>14.0</v>
      </c>
      <c r="Q102" s="34">
        <v>0.0</v>
      </c>
      <c r="R102" s="37">
        <v>305.8</v>
      </c>
      <c r="S102" s="35">
        <v>0.0</v>
      </c>
      <c r="T102" s="35">
        <v>21.0</v>
      </c>
      <c r="U102" s="34">
        <v>0.0</v>
      </c>
      <c r="V102" s="35">
        <v>29.5</v>
      </c>
      <c r="W102" s="35">
        <v>59.0</v>
      </c>
      <c r="X102" s="34">
        <v>0.0</v>
      </c>
      <c r="Y102" s="35">
        <f>+2</f>
        <v>2</v>
      </c>
      <c r="Z102" s="35">
        <f t="shared" si="17"/>
        <v>3</v>
      </c>
      <c r="AA102" s="35">
        <v>-3.0</v>
      </c>
      <c r="AB102" s="35">
        <v>0.0</v>
      </c>
      <c r="AC102" s="35">
        <v>6.0</v>
      </c>
      <c r="AD102" s="35">
        <v>23.0</v>
      </c>
      <c r="AE102" s="35">
        <v>6.0</v>
      </c>
      <c r="AF102" s="35">
        <v>1.0</v>
      </c>
      <c r="AG102" s="37">
        <v>25.5</v>
      </c>
    </row>
    <row r="103">
      <c r="A103" s="34" t="s">
        <v>433</v>
      </c>
      <c r="B103" s="34">
        <v>2015.0</v>
      </c>
      <c r="C103" s="34" t="s">
        <v>568</v>
      </c>
      <c r="D103" s="35" t="s">
        <v>553</v>
      </c>
      <c r="E103" s="35">
        <v>75.0</v>
      </c>
      <c r="F103" s="35">
        <v>73.0</v>
      </c>
      <c r="G103" s="35">
        <v>0.0</v>
      </c>
      <c r="H103" s="35">
        <v>0.0</v>
      </c>
      <c r="I103" s="35">
        <v>148.0</v>
      </c>
      <c r="J103" s="34">
        <f>+4</f>
        <v>4</v>
      </c>
      <c r="K103" s="36">
        <v>0.0</v>
      </c>
      <c r="L103" s="35">
        <v>102.0</v>
      </c>
      <c r="M103" s="35">
        <v>101.0</v>
      </c>
      <c r="N103" s="35">
        <v>0.0</v>
      </c>
      <c r="O103" s="35">
        <v>0.0</v>
      </c>
      <c r="P103" s="35">
        <v>19.0</v>
      </c>
      <c r="Q103" s="34">
        <v>0.0</v>
      </c>
      <c r="R103" s="37">
        <v>298.5</v>
      </c>
      <c r="S103" s="35">
        <v>0.0</v>
      </c>
      <c r="T103" s="35">
        <v>19.0</v>
      </c>
      <c r="U103" s="34">
        <v>0.0</v>
      </c>
      <c r="V103" s="35">
        <v>29.0</v>
      </c>
      <c r="W103" s="35">
        <v>58.0</v>
      </c>
      <c r="X103" s="34">
        <v>0.0</v>
      </c>
      <c r="Y103" s="35" t="s">
        <v>360</v>
      </c>
      <c r="Z103" s="35">
        <f>+5</f>
        <v>5</v>
      </c>
      <c r="AA103" s="35">
        <v>-1.0</v>
      </c>
      <c r="AB103" s="35">
        <v>0.0</v>
      </c>
      <c r="AC103" s="35">
        <v>7.0</v>
      </c>
      <c r="AD103" s="35">
        <v>19.0</v>
      </c>
      <c r="AE103" s="35">
        <v>9.0</v>
      </c>
      <c r="AF103" s="35">
        <v>1.0</v>
      </c>
      <c r="AG103" s="37">
        <v>25.0</v>
      </c>
    </row>
    <row r="104">
      <c r="A104" s="34" t="s">
        <v>433</v>
      </c>
      <c r="B104" s="34">
        <v>2015.0</v>
      </c>
      <c r="C104" s="34" t="s">
        <v>587</v>
      </c>
      <c r="D104" s="35" t="s">
        <v>553</v>
      </c>
      <c r="E104" s="35">
        <v>73.0</v>
      </c>
      <c r="F104" s="35">
        <v>77.0</v>
      </c>
      <c r="G104" s="35">
        <v>0.0</v>
      </c>
      <c r="H104" s="35">
        <v>0.0</v>
      </c>
      <c r="I104" s="35">
        <v>150.0</v>
      </c>
      <c r="J104" s="34">
        <f>+6</f>
        <v>6</v>
      </c>
      <c r="K104" s="36">
        <v>0.0</v>
      </c>
      <c r="L104" s="35">
        <v>85.0</v>
      </c>
      <c r="M104" s="35">
        <v>110.0</v>
      </c>
      <c r="N104" s="35">
        <v>0.0</v>
      </c>
      <c r="O104" s="35">
        <v>0.0</v>
      </c>
      <c r="P104" s="35">
        <v>19.0</v>
      </c>
      <c r="Q104" s="34">
        <v>0.0</v>
      </c>
      <c r="R104" s="37">
        <v>288.0</v>
      </c>
      <c r="S104" s="35">
        <v>0.0</v>
      </c>
      <c r="T104" s="35">
        <v>23.0</v>
      </c>
      <c r="U104" s="34">
        <v>0.0</v>
      </c>
      <c r="V104" s="35">
        <v>31.5</v>
      </c>
      <c r="W104" s="35">
        <v>63.0</v>
      </c>
      <c r="X104" s="34">
        <v>0.0</v>
      </c>
      <c r="Y104" s="35">
        <f>+7</f>
        <v>7</v>
      </c>
      <c r="Z104" s="35" t="s">
        <v>360</v>
      </c>
      <c r="AA104" s="35">
        <v>-1.0</v>
      </c>
      <c r="AB104" s="35">
        <v>0.0</v>
      </c>
      <c r="AC104" s="35">
        <v>7.0</v>
      </c>
      <c r="AD104" s="35">
        <v>20.0</v>
      </c>
      <c r="AE104" s="35">
        <v>6.0</v>
      </c>
      <c r="AF104" s="35">
        <v>3.0</v>
      </c>
      <c r="AG104" s="37">
        <v>25.0</v>
      </c>
    </row>
    <row r="105">
      <c r="A105" s="34" t="s">
        <v>433</v>
      </c>
      <c r="B105" s="34">
        <v>2015.0</v>
      </c>
      <c r="C105" s="36" t="s">
        <v>618</v>
      </c>
      <c r="D105" s="35" t="s">
        <v>553</v>
      </c>
      <c r="E105" s="35">
        <v>70.0</v>
      </c>
      <c r="F105" s="35">
        <v>75.0</v>
      </c>
      <c r="G105" s="35">
        <v>0.0</v>
      </c>
      <c r="H105" s="35">
        <v>0.0</v>
      </c>
      <c r="I105" s="35">
        <v>145.0</v>
      </c>
      <c r="J105" s="36">
        <f>+1</f>
        <v>1</v>
      </c>
      <c r="K105" s="36">
        <v>0.0</v>
      </c>
      <c r="L105" s="35">
        <v>32.0</v>
      </c>
      <c r="M105" s="35">
        <v>81.0</v>
      </c>
      <c r="N105" s="35">
        <v>0.0</v>
      </c>
      <c r="O105" s="35">
        <v>0.0</v>
      </c>
      <c r="P105" s="35">
        <v>21.0</v>
      </c>
      <c r="Q105" s="34">
        <v>0.0</v>
      </c>
      <c r="R105" s="37">
        <v>265.8</v>
      </c>
      <c r="S105" s="35">
        <v>0.0</v>
      </c>
      <c r="T105" s="35">
        <v>29.0</v>
      </c>
      <c r="U105" s="34">
        <v>0.0</v>
      </c>
      <c r="V105" s="35">
        <v>32.5</v>
      </c>
      <c r="W105" s="35">
        <v>65.0</v>
      </c>
      <c r="X105" s="34">
        <v>0.0</v>
      </c>
      <c r="Y105" s="35">
        <f>+1</f>
        <v>1</v>
      </c>
      <c r="Z105" s="35">
        <f t="shared" ref="Z105:Z106" si="18">+2</f>
        <v>2</v>
      </c>
      <c r="AA105" s="35">
        <v>-2.0</v>
      </c>
      <c r="AB105" s="35">
        <v>0.0</v>
      </c>
      <c r="AC105" s="35">
        <v>5.0</v>
      </c>
      <c r="AD105" s="35">
        <v>25.0</v>
      </c>
      <c r="AE105" s="35">
        <v>6.0</v>
      </c>
      <c r="AF105" s="35">
        <v>0.0</v>
      </c>
      <c r="AG105" s="37">
        <v>24.5</v>
      </c>
    </row>
    <row r="106">
      <c r="A106" s="34" t="s">
        <v>433</v>
      </c>
      <c r="B106" s="34">
        <v>2015.0</v>
      </c>
      <c r="C106" s="34" t="s">
        <v>531</v>
      </c>
      <c r="D106" s="35" t="s">
        <v>553</v>
      </c>
      <c r="E106" s="35">
        <v>77.0</v>
      </c>
      <c r="F106" s="35">
        <v>72.0</v>
      </c>
      <c r="G106" s="35">
        <v>0.0</v>
      </c>
      <c r="H106" s="35">
        <v>0.0</v>
      </c>
      <c r="I106" s="35">
        <v>149.0</v>
      </c>
      <c r="J106" s="34">
        <f>+5</f>
        <v>5</v>
      </c>
      <c r="K106" s="36">
        <v>0.0</v>
      </c>
      <c r="L106" s="35">
        <v>117.0</v>
      </c>
      <c r="M106" s="35">
        <v>106.0</v>
      </c>
      <c r="N106" s="35">
        <v>0.0</v>
      </c>
      <c r="O106" s="35">
        <v>0.0</v>
      </c>
      <c r="P106" s="35">
        <v>15.0</v>
      </c>
      <c r="Q106" s="34">
        <v>0.0</v>
      </c>
      <c r="R106" s="37">
        <v>281.3</v>
      </c>
      <c r="S106" s="35">
        <v>0.0</v>
      </c>
      <c r="T106" s="35">
        <v>20.0</v>
      </c>
      <c r="U106" s="34">
        <v>0.0</v>
      </c>
      <c r="V106" s="35">
        <v>30.0</v>
      </c>
      <c r="W106" s="35">
        <v>60.0</v>
      </c>
      <c r="X106" s="34">
        <v>0.0</v>
      </c>
      <c r="Y106" s="35">
        <f>+3</f>
        <v>3</v>
      </c>
      <c r="Z106" s="35">
        <f t="shared" si="18"/>
        <v>2</v>
      </c>
      <c r="AA106" s="35" t="s">
        <v>360</v>
      </c>
      <c r="AB106" s="35">
        <v>0.0</v>
      </c>
      <c r="AC106" s="35">
        <v>7.0</v>
      </c>
      <c r="AD106" s="35">
        <v>19.0</v>
      </c>
      <c r="AE106" s="35">
        <v>8.0</v>
      </c>
      <c r="AF106" s="35">
        <v>2.0</v>
      </c>
      <c r="AG106" s="37">
        <v>24.5</v>
      </c>
    </row>
    <row r="107">
      <c r="A107" s="34" t="s">
        <v>433</v>
      </c>
      <c r="B107" s="34">
        <v>2015.0</v>
      </c>
      <c r="C107" s="34" t="s">
        <v>619</v>
      </c>
      <c r="D107" s="35" t="s">
        <v>553</v>
      </c>
      <c r="E107" s="35">
        <v>76.0</v>
      </c>
      <c r="F107" s="35">
        <v>74.0</v>
      </c>
      <c r="G107" s="35">
        <v>0.0</v>
      </c>
      <c r="H107" s="35">
        <v>0.0</v>
      </c>
      <c r="I107" s="35">
        <v>150.0</v>
      </c>
      <c r="J107" s="34">
        <f>+6</f>
        <v>6</v>
      </c>
      <c r="K107" s="36">
        <v>0.0</v>
      </c>
      <c r="L107" s="35">
        <v>110.0</v>
      </c>
      <c r="M107" s="35">
        <v>110.0</v>
      </c>
      <c r="N107" s="35">
        <v>0.0</v>
      </c>
      <c r="O107" s="35">
        <v>0.0</v>
      </c>
      <c r="P107" s="35">
        <v>18.0</v>
      </c>
      <c r="Q107" s="34">
        <v>0.0</v>
      </c>
      <c r="R107" s="37">
        <v>278.8</v>
      </c>
      <c r="S107" s="35">
        <v>0.0</v>
      </c>
      <c r="T107" s="35">
        <v>19.0</v>
      </c>
      <c r="U107" s="34">
        <v>0.0</v>
      </c>
      <c r="V107" s="35">
        <v>28.5</v>
      </c>
      <c r="W107" s="35">
        <v>57.0</v>
      </c>
      <c r="X107" s="34">
        <v>0.0</v>
      </c>
      <c r="Y107" s="35" t="s">
        <v>360</v>
      </c>
      <c r="Z107" s="35">
        <f>+5</f>
        <v>5</v>
      </c>
      <c r="AA107" s="35">
        <f>+1</f>
        <v>1</v>
      </c>
      <c r="AB107" s="35">
        <v>0.0</v>
      </c>
      <c r="AC107" s="35">
        <v>7.0</v>
      </c>
      <c r="AD107" s="35">
        <v>19.0</v>
      </c>
      <c r="AE107" s="35">
        <v>7.0</v>
      </c>
      <c r="AF107" s="35">
        <v>3.0</v>
      </c>
      <c r="AG107" s="37">
        <v>24.0</v>
      </c>
    </row>
    <row r="108">
      <c r="A108" s="34" t="s">
        <v>433</v>
      </c>
      <c r="B108" s="34">
        <v>2015.0</v>
      </c>
      <c r="C108" s="34" t="s">
        <v>280</v>
      </c>
      <c r="D108" s="35" t="s">
        <v>553</v>
      </c>
      <c r="E108" s="35">
        <v>75.0</v>
      </c>
      <c r="F108" s="35">
        <v>73.0</v>
      </c>
      <c r="G108" s="35">
        <v>0.0</v>
      </c>
      <c r="H108" s="35">
        <v>0.0</v>
      </c>
      <c r="I108" s="35">
        <v>148.0</v>
      </c>
      <c r="J108" s="34">
        <f>+4</f>
        <v>4</v>
      </c>
      <c r="K108" s="36">
        <v>0.0</v>
      </c>
      <c r="L108" s="35">
        <v>102.0</v>
      </c>
      <c r="M108" s="35">
        <v>101.0</v>
      </c>
      <c r="N108" s="35">
        <v>0.0</v>
      </c>
      <c r="O108" s="35">
        <v>0.0</v>
      </c>
      <c r="P108" s="35">
        <v>15.0</v>
      </c>
      <c r="Q108" s="34">
        <v>0.0</v>
      </c>
      <c r="R108" s="37">
        <v>286.3</v>
      </c>
      <c r="S108" s="35">
        <v>0.0</v>
      </c>
      <c r="T108" s="35">
        <v>21.0</v>
      </c>
      <c r="U108" s="34">
        <v>0.0</v>
      </c>
      <c r="V108" s="35">
        <v>30.0</v>
      </c>
      <c r="W108" s="35">
        <v>60.0</v>
      </c>
      <c r="X108" s="34">
        <v>0.0</v>
      </c>
      <c r="Y108" s="35" t="s">
        <v>360</v>
      </c>
      <c r="Z108" s="35">
        <f>+4</f>
        <v>4</v>
      </c>
      <c r="AA108" s="35" t="s">
        <v>360</v>
      </c>
      <c r="AB108" s="35">
        <v>0.0</v>
      </c>
      <c r="AC108" s="35">
        <v>6.0</v>
      </c>
      <c r="AD108" s="35">
        <v>21.0</v>
      </c>
      <c r="AE108" s="35">
        <v>8.0</v>
      </c>
      <c r="AF108" s="35">
        <v>1.0</v>
      </c>
      <c r="AG108" s="37">
        <v>23.5</v>
      </c>
    </row>
    <row r="109">
      <c r="A109" s="34" t="s">
        <v>433</v>
      </c>
      <c r="B109" s="34">
        <v>2015.0</v>
      </c>
      <c r="C109" s="34" t="s">
        <v>581</v>
      </c>
      <c r="D109" s="35" t="s">
        <v>553</v>
      </c>
      <c r="E109" s="35">
        <v>69.0</v>
      </c>
      <c r="F109" s="35">
        <v>78.0</v>
      </c>
      <c r="G109" s="35">
        <v>0.0</v>
      </c>
      <c r="H109" s="35">
        <v>0.0</v>
      </c>
      <c r="I109" s="35">
        <v>147.0</v>
      </c>
      <c r="J109" s="34">
        <f>+3</f>
        <v>3</v>
      </c>
      <c r="K109" s="36">
        <v>0.0</v>
      </c>
      <c r="L109" s="35">
        <v>21.0</v>
      </c>
      <c r="M109" s="35">
        <v>96.0</v>
      </c>
      <c r="N109" s="35">
        <v>0.0</v>
      </c>
      <c r="O109" s="35">
        <v>0.0</v>
      </c>
      <c r="P109" s="35">
        <v>20.0</v>
      </c>
      <c r="Q109" s="34">
        <v>0.0</v>
      </c>
      <c r="R109" s="37">
        <v>295.8</v>
      </c>
      <c r="S109" s="35">
        <v>0.0</v>
      </c>
      <c r="T109" s="35">
        <v>20.0</v>
      </c>
      <c r="U109" s="34">
        <v>0.0</v>
      </c>
      <c r="V109" s="35">
        <v>28.5</v>
      </c>
      <c r="W109" s="35">
        <v>57.0</v>
      </c>
      <c r="X109" s="34">
        <v>0.0</v>
      </c>
      <c r="Y109" s="35" t="s">
        <v>360</v>
      </c>
      <c r="Z109" s="35">
        <f>+2</f>
        <v>2</v>
      </c>
      <c r="AA109" s="35">
        <f>+1</f>
        <v>1</v>
      </c>
      <c r="AB109" s="35">
        <v>0.0</v>
      </c>
      <c r="AC109" s="35">
        <v>5.0</v>
      </c>
      <c r="AD109" s="35">
        <v>24.0</v>
      </c>
      <c r="AE109" s="35">
        <v>6.0</v>
      </c>
      <c r="AF109" s="35">
        <v>1.0</v>
      </c>
      <c r="AG109" s="37">
        <v>23.0</v>
      </c>
    </row>
    <row r="110">
      <c r="A110" s="34" t="s">
        <v>433</v>
      </c>
      <c r="B110" s="34">
        <v>2015.0</v>
      </c>
      <c r="C110" s="34" t="s">
        <v>322</v>
      </c>
      <c r="D110" s="35" t="s">
        <v>553</v>
      </c>
      <c r="E110" s="35">
        <v>70.0</v>
      </c>
      <c r="F110" s="35">
        <v>78.0</v>
      </c>
      <c r="G110" s="35">
        <v>0.0</v>
      </c>
      <c r="H110" s="35">
        <v>0.0</v>
      </c>
      <c r="I110" s="35">
        <v>148.0</v>
      </c>
      <c r="J110" s="34">
        <f>+4</f>
        <v>4</v>
      </c>
      <c r="K110" s="36">
        <v>0.0</v>
      </c>
      <c r="L110" s="35">
        <v>32.0</v>
      </c>
      <c r="M110" s="35">
        <v>101.0</v>
      </c>
      <c r="N110" s="35">
        <v>0.0</v>
      </c>
      <c r="O110" s="35">
        <v>0.0</v>
      </c>
      <c r="P110" s="35">
        <v>17.0</v>
      </c>
      <c r="Q110" s="34">
        <v>0.0</v>
      </c>
      <c r="R110" s="37">
        <v>305.5</v>
      </c>
      <c r="S110" s="35">
        <v>0.0</v>
      </c>
      <c r="T110" s="35">
        <v>22.0</v>
      </c>
      <c r="U110" s="34">
        <v>0.0</v>
      </c>
      <c r="V110" s="35">
        <v>29.0</v>
      </c>
      <c r="W110" s="35">
        <v>58.0</v>
      </c>
      <c r="X110" s="34">
        <v>0.0</v>
      </c>
      <c r="Y110" s="35">
        <v>-2.0</v>
      </c>
      <c r="Z110" s="35">
        <f>+4</f>
        <v>4</v>
      </c>
      <c r="AA110" s="35">
        <f>+2</f>
        <v>2</v>
      </c>
      <c r="AB110" s="35">
        <v>0.0</v>
      </c>
      <c r="AC110" s="35">
        <v>5.0</v>
      </c>
      <c r="AD110" s="35">
        <v>24.0</v>
      </c>
      <c r="AE110" s="35">
        <v>6.0</v>
      </c>
      <c r="AF110" s="35">
        <v>1.0</v>
      </c>
      <c r="AG110" s="37">
        <v>23.0</v>
      </c>
    </row>
    <row r="111">
      <c r="A111" s="34" t="s">
        <v>433</v>
      </c>
      <c r="B111" s="34">
        <v>2015.0</v>
      </c>
      <c r="C111" s="34" t="s">
        <v>527</v>
      </c>
      <c r="D111" s="35" t="s">
        <v>553</v>
      </c>
      <c r="E111" s="35">
        <v>76.0</v>
      </c>
      <c r="F111" s="35">
        <v>74.0</v>
      </c>
      <c r="G111" s="35">
        <v>0.0</v>
      </c>
      <c r="H111" s="35">
        <v>0.0</v>
      </c>
      <c r="I111" s="35">
        <v>150.0</v>
      </c>
      <c r="J111" s="34">
        <f>+6</f>
        <v>6</v>
      </c>
      <c r="K111" s="36">
        <v>0.0</v>
      </c>
      <c r="L111" s="35">
        <v>110.0</v>
      </c>
      <c r="M111" s="35">
        <v>110.0</v>
      </c>
      <c r="N111" s="35">
        <v>0.0</v>
      </c>
      <c r="O111" s="35">
        <v>0.0</v>
      </c>
      <c r="P111" s="35">
        <v>23.0</v>
      </c>
      <c r="Q111" s="34">
        <v>0.0</v>
      </c>
      <c r="R111" s="37">
        <v>290.8</v>
      </c>
      <c r="S111" s="35">
        <v>0.0</v>
      </c>
      <c r="T111" s="35">
        <v>22.0</v>
      </c>
      <c r="U111" s="34">
        <v>0.0</v>
      </c>
      <c r="V111" s="35">
        <v>30.0</v>
      </c>
      <c r="W111" s="35">
        <v>60.0</v>
      </c>
      <c r="X111" s="34">
        <v>0.0</v>
      </c>
      <c r="Y111" s="35">
        <f>+4</f>
        <v>4</v>
      </c>
      <c r="Z111" s="35">
        <f t="shared" ref="Z111:AA111" si="19">+1</f>
        <v>1</v>
      </c>
      <c r="AA111" s="35">
        <f t="shared" si="19"/>
        <v>1</v>
      </c>
      <c r="AB111" s="35">
        <v>0.0</v>
      </c>
      <c r="AC111" s="35">
        <v>6.0</v>
      </c>
      <c r="AD111" s="35">
        <v>22.0</v>
      </c>
      <c r="AE111" s="35">
        <v>4.0</v>
      </c>
      <c r="AF111" s="35">
        <v>4.0</v>
      </c>
      <c r="AG111" s="37">
        <v>23.0</v>
      </c>
    </row>
    <row r="112">
      <c r="A112" s="34" t="s">
        <v>433</v>
      </c>
      <c r="B112" s="34">
        <v>2015.0</v>
      </c>
      <c r="C112" s="34" t="s">
        <v>516</v>
      </c>
      <c r="D112" s="35" t="s">
        <v>553</v>
      </c>
      <c r="E112" s="35">
        <v>72.0</v>
      </c>
      <c r="F112" s="35">
        <v>75.0</v>
      </c>
      <c r="G112" s="35">
        <v>0.0</v>
      </c>
      <c r="H112" s="35">
        <v>0.0</v>
      </c>
      <c r="I112" s="35">
        <v>147.0</v>
      </c>
      <c r="J112" s="34">
        <f>+3</f>
        <v>3</v>
      </c>
      <c r="K112" s="36">
        <v>0.0</v>
      </c>
      <c r="L112" s="35">
        <v>68.0</v>
      </c>
      <c r="M112" s="35">
        <v>96.0</v>
      </c>
      <c r="N112" s="35">
        <v>0.0</v>
      </c>
      <c r="O112" s="35">
        <v>0.0</v>
      </c>
      <c r="P112" s="35">
        <v>16.0</v>
      </c>
      <c r="Q112" s="34">
        <v>0.0</v>
      </c>
      <c r="R112" s="37">
        <v>272.5</v>
      </c>
      <c r="S112" s="35">
        <v>0.0</v>
      </c>
      <c r="T112" s="35">
        <v>18.0</v>
      </c>
      <c r="U112" s="34">
        <v>0.0</v>
      </c>
      <c r="V112" s="35">
        <v>27.5</v>
      </c>
      <c r="W112" s="35">
        <v>55.0</v>
      </c>
      <c r="X112" s="34">
        <v>0.0</v>
      </c>
      <c r="Y112" s="35">
        <f>+3</f>
        <v>3</v>
      </c>
      <c r="Z112" s="35">
        <f>+1</f>
        <v>1</v>
      </c>
      <c r="AA112" s="35">
        <v>-1.0</v>
      </c>
      <c r="AB112" s="35">
        <v>0.0</v>
      </c>
      <c r="AC112" s="35">
        <v>5.0</v>
      </c>
      <c r="AD112" s="35">
        <v>23.0</v>
      </c>
      <c r="AE112" s="35">
        <v>8.0</v>
      </c>
      <c r="AF112" s="35">
        <v>0.0</v>
      </c>
      <c r="AG112" s="37">
        <v>22.5</v>
      </c>
    </row>
    <row r="113">
      <c r="A113" s="34" t="s">
        <v>433</v>
      </c>
      <c r="B113" s="34">
        <v>2015.0</v>
      </c>
      <c r="C113" s="34" t="s">
        <v>379</v>
      </c>
      <c r="D113" s="35" t="s">
        <v>553</v>
      </c>
      <c r="E113" s="35">
        <v>76.0</v>
      </c>
      <c r="F113" s="35">
        <v>80.0</v>
      </c>
      <c r="G113" s="35">
        <v>0.0</v>
      </c>
      <c r="H113" s="35">
        <v>0.0</v>
      </c>
      <c r="I113" s="35">
        <v>156.0</v>
      </c>
      <c r="J113" s="34">
        <f>+12</f>
        <v>12</v>
      </c>
      <c r="K113" s="36">
        <v>0.0</v>
      </c>
      <c r="L113" s="35">
        <v>110.0</v>
      </c>
      <c r="M113" s="35">
        <v>118.0</v>
      </c>
      <c r="N113" s="35">
        <v>0.0</v>
      </c>
      <c r="O113" s="35">
        <v>0.0</v>
      </c>
      <c r="P113" s="35">
        <v>21.0</v>
      </c>
      <c r="Q113" s="34">
        <v>0.0</v>
      </c>
      <c r="R113" s="37">
        <v>291.0</v>
      </c>
      <c r="S113" s="35">
        <v>0.0</v>
      </c>
      <c r="T113" s="35">
        <v>20.0</v>
      </c>
      <c r="U113" s="34">
        <v>0.0</v>
      </c>
      <c r="V113" s="35">
        <v>30.0</v>
      </c>
      <c r="W113" s="35">
        <v>60.0</v>
      </c>
      <c r="X113" s="34">
        <v>0.0</v>
      </c>
      <c r="Y113" s="35">
        <f t="shared" ref="Y113:Y114" si="20">+4</f>
        <v>4</v>
      </c>
      <c r="Z113" s="35">
        <f>+6</f>
        <v>6</v>
      </c>
      <c r="AA113" s="35">
        <f>+2</f>
        <v>2</v>
      </c>
      <c r="AB113" s="35">
        <v>0.0</v>
      </c>
      <c r="AC113" s="35">
        <v>7.0</v>
      </c>
      <c r="AD113" s="35">
        <v>17.0</v>
      </c>
      <c r="AE113" s="35">
        <v>8.0</v>
      </c>
      <c r="AF113" s="35">
        <v>4.0</v>
      </c>
      <c r="AG113" s="37">
        <v>21.5</v>
      </c>
    </row>
    <row r="114">
      <c r="A114" s="34" t="s">
        <v>433</v>
      </c>
      <c r="B114" s="34">
        <v>2015.0</v>
      </c>
      <c r="C114" s="34" t="s">
        <v>223</v>
      </c>
      <c r="D114" s="35" t="s">
        <v>553</v>
      </c>
      <c r="E114" s="35">
        <v>71.0</v>
      </c>
      <c r="F114" s="35">
        <v>78.0</v>
      </c>
      <c r="G114" s="35">
        <v>0.0</v>
      </c>
      <c r="H114" s="35">
        <v>0.0</v>
      </c>
      <c r="I114" s="35">
        <v>149.0</v>
      </c>
      <c r="J114" s="34">
        <f>+5</f>
        <v>5</v>
      </c>
      <c r="K114" s="36">
        <v>0.0</v>
      </c>
      <c r="L114" s="35">
        <v>49.0</v>
      </c>
      <c r="M114" s="35">
        <v>106.0</v>
      </c>
      <c r="N114" s="35">
        <v>0.0</v>
      </c>
      <c r="O114" s="35">
        <v>0.0</v>
      </c>
      <c r="P114" s="35">
        <v>19.0</v>
      </c>
      <c r="Q114" s="34">
        <v>0.0</v>
      </c>
      <c r="R114" s="37">
        <v>304.0</v>
      </c>
      <c r="S114" s="35">
        <v>0.0</v>
      </c>
      <c r="T114" s="35">
        <v>26.0</v>
      </c>
      <c r="U114" s="34">
        <v>0.0</v>
      </c>
      <c r="V114" s="35">
        <v>32.5</v>
      </c>
      <c r="W114" s="35">
        <v>65.0</v>
      </c>
      <c r="X114" s="34">
        <v>0.0</v>
      </c>
      <c r="Y114" s="35">
        <f t="shared" si="20"/>
        <v>4</v>
      </c>
      <c r="Z114" s="35">
        <f>+2</f>
        <v>2</v>
      </c>
      <c r="AA114" s="35">
        <v>-1.0</v>
      </c>
      <c r="AB114" s="35">
        <v>0.0</v>
      </c>
      <c r="AC114" s="35">
        <v>5.0</v>
      </c>
      <c r="AD114" s="35">
        <v>22.0</v>
      </c>
      <c r="AE114" s="35">
        <v>8.0</v>
      </c>
      <c r="AF114" s="35">
        <v>1.0</v>
      </c>
      <c r="AG114" s="37">
        <v>21.0</v>
      </c>
    </row>
    <row r="115">
      <c r="A115" s="34" t="s">
        <v>433</v>
      </c>
      <c r="B115" s="34">
        <v>2015.0</v>
      </c>
      <c r="C115" s="34" t="s">
        <v>538</v>
      </c>
      <c r="D115" s="35" t="s">
        <v>553</v>
      </c>
      <c r="E115" s="35">
        <v>78.0</v>
      </c>
      <c r="F115" s="35">
        <v>72.0</v>
      </c>
      <c r="G115" s="35">
        <v>0.0</v>
      </c>
      <c r="H115" s="35">
        <v>0.0</v>
      </c>
      <c r="I115" s="35">
        <v>150.0</v>
      </c>
      <c r="J115" s="34">
        <f>+6</f>
        <v>6</v>
      </c>
      <c r="K115" s="36">
        <v>0.0</v>
      </c>
      <c r="L115" s="35">
        <v>118.0</v>
      </c>
      <c r="M115" s="35">
        <v>110.0</v>
      </c>
      <c r="N115" s="35">
        <v>0.0</v>
      </c>
      <c r="O115" s="35">
        <v>0.0</v>
      </c>
      <c r="P115" s="35">
        <v>20.0</v>
      </c>
      <c r="Q115" s="34">
        <v>0.0</v>
      </c>
      <c r="R115" s="37">
        <v>284.0</v>
      </c>
      <c r="S115" s="35">
        <v>0.0</v>
      </c>
      <c r="T115" s="35">
        <v>19.0</v>
      </c>
      <c r="U115" s="34">
        <v>0.0</v>
      </c>
      <c r="V115" s="35">
        <v>30.0</v>
      </c>
      <c r="W115" s="35">
        <v>60.0</v>
      </c>
      <c r="X115" s="34">
        <v>0.0</v>
      </c>
      <c r="Y115" s="35">
        <f t="shared" ref="Y115:Y117" si="21">+2</f>
        <v>2</v>
      </c>
      <c r="Z115" s="35">
        <f>+5</f>
        <v>5</v>
      </c>
      <c r="AA115" s="35">
        <v>-1.0</v>
      </c>
      <c r="AB115" s="35">
        <v>0.0</v>
      </c>
      <c r="AC115" s="35">
        <v>5.0</v>
      </c>
      <c r="AD115" s="35">
        <v>21.0</v>
      </c>
      <c r="AE115" s="35">
        <v>9.0</v>
      </c>
      <c r="AF115" s="35">
        <v>1.0</v>
      </c>
      <c r="AG115" s="37">
        <v>20.0</v>
      </c>
    </row>
    <row r="116">
      <c r="A116" s="34" t="s">
        <v>433</v>
      </c>
      <c r="B116" s="34">
        <v>2015.0</v>
      </c>
      <c r="C116" s="34" t="s">
        <v>623</v>
      </c>
      <c r="D116" s="35" t="s">
        <v>553</v>
      </c>
      <c r="E116" s="35">
        <v>72.0</v>
      </c>
      <c r="F116" s="35">
        <v>82.0</v>
      </c>
      <c r="G116" s="35">
        <v>0.0</v>
      </c>
      <c r="H116" s="35">
        <v>0.0</v>
      </c>
      <c r="I116" s="35">
        <v>154.0</v>
      </c>
      <c r="J116" s="34">
        <f>+10</f>
        <v>10</v>
      </c>
      <c r="K116" s="36">
        <v>0.0</v>
      </c>
      <c r="L116" s="35">
        <v>68.0</v>
      </c>
      <c r="M116" s="35">
        <v>117.0</v>
      </c>
      <c r="N116" s="35">
        <v>0.0</v>
      </c>
      <c r="O116" s="35">
        <v>0.0</v>
      </c>
      <c r="P116" s="35">
        <v>18.0</v>
      </c>
      <c r="Q116" s="34">
        <v>0.0</v>
      </c>
      <c r="R116" s="37">
        <v>287.5</v>
      </c>
      <c r="S116" s="35">
        <v>0.0</v>
      </c>
      <c r="T116" s="35">
        <v>22.0</v>
      </c>
      <c r="U116" s="34">
        <v>0.0</v>
      </c>
      <c r="V116" s="35">
        <v>32.0</v>
      </c>
      <c r="W116" s="35">
        <v>64.0</v>
      </c>
      <c r="X116" s="34">
        <v>0.0</v>
      </c>
      <c r="Y116" s="35">
        <f t="shared" si="21"/>
        <v>2</v>
      </c>
      <c r="Z116" s="35">
        <f>+9</f>
        <v>9</v>
      </c>
      <c r="AA116" s="35">
        <v>-1.0</v>
      </c>
      <c r="AB116" s="35">
        <v>0.0</v>
      </c>
      <c r="AC116" s="35">
        <v>7.0</v>
      </c>
      <c r="AD116" s="35">
        <v>15.0</v>
      </c>
      <c r="AE116" s="35">
        <v>11.0</v>
      </c>
      <c r="AF116" s="35">
        <v>3.0</v>
      </c>
      <c r="AG116" s="37">
        <v>20.0</v>
      </c>
    </row>
    <row r="117">
      <c r="A117" s="34" t="s">
        <v>433</v>
      </c>
      <c r="B117" s="34">
        <v>2015.0</v>
      </c>
      <c r="C117" s="36" t="s">
        <v>324</v>
      </c>
      <c r="D117" s="35" t="s">
        <v>553</v>
      </c>
      <c r="E117" s="35">
        <v>78.0</v>
      </c>
      <c r="F117" s="35">
        <v>75.0</v>
      </c>
      <c r="G117" s="35">
        <v>0.0</v>
      </c>
      <c r="H117" s="35">
        <v>0.0</v>
      </c>
      <c r="I117" s="35">
        <v>153.0</v>
      </c>
      <c r="J117" s="36">
        <f>+9</f>
        <v>9</v>
      </c>
      <c r="K117" s="36">
        <v>0.0</v>
      </c>
      <c r="L117" s="35">
        <v>118.0</v>
      </c>
      <c r="M117" s="35">
        <v>116.0</v>
      </c>
      <c r="N117" s="35">
        <v>0.0</v>
      </c>
      <c r="O117" s="35">
        <v>0.0</v>
      </c>
      <c r="P117" s="35">
        <v>11.0</v>
      </c>
      <c r="Q117" s="34">
        <v>0.0</v>
      </c>
      <c r="R117" s="37">
        <v>285.0</v>
      </c>
      <c r="S117" s="35">
        <v>0.0</v>
      </c>
      <c r="T117" s="35">
        <v>17.0</v>
      </c>
      <c r="U117" s="34">
        <v>0.0</v>
      </c>
      <c r="V117" s="35">
        <v>27.5</v>
      </c>
      <c r="W117" s="35">
        <v>55.0</v>
      </c>
      <c r="X117" s="34">
        <v>0.0</v>
      </c>
      <c r="Y117" s="35">
        <f t="shared" si="21"/>
        <v>2</v>
      </c>
      <c r="Z117" s="35">
        <f>+7</f>
        <v>7</v>
      </c>
      <c r="AA117" s="35" t="s">
        <v>360</v>
      </c>
      <c r="AB117" s="35">
        <v>0.0</v>
      </c>
      <c r="AC117" s="35">
        <v>5.0</v>
      </c>
      <c r="AD117" s="35">
        <v>21.0</v>
      </c>
      <c r="AE117" s="35">
        <v>8.0</v>
      </c>
      <c r="AF117" s="35">
        <v>2.0</v>
      </c>
      <c r="AG117" s="37">
        <v>19.5</v>
      </c>
    </row>
    <row r="118">
      <c r="A118" s="34" t="s">
        <v>433</v>
      </c>
      <c r="B118" s="34">
        <v>2015.0</v>
      </c>
      <c r="C118" s="34" t="s">
        <v>523</v>
      </c>
      <c r="D118" s="35" t="s">
        <v>553</v>
      </c>
      <c r="E118" s="35">
        <v>76.0</v>
      </c>
      <c r="F118" s="35">
        <v>76.0</v>
      </c>
      <c r="G118" s="35">
        <v>0.0</v>
      </c>
      <c r="H118" s="35">
        <v>0.0</v>
      </c>
      <c r="I118" s="35">
        <v>152.0</v>
      </c>
      <c r="J118" s="34">
        <f>+8</f>
        <v>8</v>
      </c>
      <c r="K118" s="36">
        <v>0.0</v>
      </c>
      <c r="L118" s="35">
        <v>110.0</v>
      </c>
      <c r="M118" s="35">
        <v>115.0</v>
      </c>
      <c r="N118" s="35">
        <v>0.0</v>
      </c>
      <c r="O118" s="35">
        <v>0.0</v>
      </c>
      <c r="P118" s="35">
        <v>20.0</v>
      </c>
      <c r="Q118" s="34">
        <v>0.0</v>
      </c>
      <c r="R118" s="37">
        <v>289.5</v>
      </c>
      <c r="S118" s="35">
        <v>0.0</v>
      </c>
      <c r="T118" s="35">
        <v>15.0</v>
      </c>
      <c r="U118" s="34">
        <v>0.0</v>
      </c>
      <c r="V118" s="35">
        <v>26.5</v>
      </c>
      <c r="W118" s="35">
        <v>53.0</v>
      </c>
      <c r="X118" s="34">
        <v>0.0</v>
      </c>
      <c r="Y118" s="35">
        <f>+1</f>
        <v>1</v>
      </c>
      <c r="Z118" s="35">
        <f>+5</f>
        <v>5</v>
      </c>
      <c r="AA118" s="35">
        <f t="shared" ref="AA118:AA120" si="22">+2</f>
        <v>2</v>
      </c>
      <c r="AB118" s="35">
        <v>0.0</v>
      </c>
      <c r="AC118" s="35">
        <v>4.0</v>
      </c>
      <c r="AD118" s="35">
        <v>23.0</v>
      </c>
      <c r="AE118" s="35">
        <v>6.0</v>
      </c>
      <c r="AF118" s="35">
        <v>3.0</v>
      </c>
      <c r="AG118" s="37">
        <v>17.5</v>
      </c>
    </row>
    <row r="119">
      <c r="A119" s="34" t="s">
        <v>433</v>
      </c>
      <c r="B119" s="34">
        <v>2015.0</v>
      </c>
      <c r="C119" s="34" t="s">
        <v>625</v>
      </c>
      <c r="D119" s="35" t="s">
        <v>553</v>
      </c>
      <c r="E119" s="35">
        <v>75.0</v>
      </c>
      <c r="F119" s="35">
        <v>83.0</v>
      </c>
      <c r="G119" s="35">
        <v>0.0</v>
      </c>
      <c r="H119" s="35">
        <v>0.0</v>
      </c>
      <c r="I119" s="35">
        <v>158.0</v>
      </c>
      <c r="J119" s="34">
        <f>+14</f>
        <v>14</v>
      </c>
      <c r="K119" s="36">
        <v>0.0</v>
      </c>
      <c r="L119" s="35">
        <v>102.0</v>
      </c>
      <c r="M119" s="35">
        <v>119.0</v>
      </c>
      <c r="N119" s="35">
        <v>0.0</v>
      </c>
      <c r="O119" s="35">
        <v>0.0</v>
      </c>
      <c r="P119" s="35">
        <v>14.0</v>
      </c>
      <c r="Q119" s="34">
        <v>0.0</v>
      </c>
      <c r="R119" s="37">
        <v>302.0</v>
      </c>
      <c r="S119" s="35">
        <v>0.0</v>
      </c>
      <c r="T119" s="35">
        <v>22.0</v>
      </c>
      <c r="U119" s="34">
        <v>0.0</v>
      </c>
      <c r="V119" s="35">
        <v>31.5</v>
      </c>
      <c r="W119" s="35">
        <v>63.0</v>
      </c>
      <c r="X119" s="34">
        <v>0.0</v>
      </c>
      <c r="Y119" s="35">
        <f>+4</f>
        <v>4</v>
      </c>
      <c r="Z119" s="35">
        <f>+8</f>
        <v>8</v>
      </c>
      <c r="AA119" s="35">
        <f t="shared" si="22"/>
        <v>2</v>
      </c>
      <c r="AB119" s="35">
        <v>0.0</v>
      </c>
      <c r="AC119" s="35">
        <v>6.0</v>
      </c>
      <c r="AD119" s="35">
        <v>17.0</v>
      </c>
      <c r="AE119" s="35">
        <v>8.0</v>
      </c>
      <c r="AF119" s="35">
        <v>5.0</v>
      </c>
      <c r="AG119" s="37">
        <v>17.5</v>
      </c>
    </row>
    <row r="120">
      <c r="A120" s="34" t="s">
        <v>433</v>
      </c>
      <c r="B120" s="34">
        <v>2015.0</v>
      </c>
      <c r="C120" s="34" t="s">
        <v>550</v>
      </c>
      <c r="D120" s="35" t="s">
        <v>553</v>
      </c>
      <c r="E120" s="35">
        <v>76.0</v>
      </c>
      <c r="F120" s="35">
        <v>74.0</v>
      </c>
      <c r="G120" s="35">
        <v>0.0</v>
      </c>
      <c r="H120" s="35">
        <v>0.0</v>
      </c>
      <c r="I120" s="35">
        <v>150.0</v>
      </c>
      <c r="J120" s="34">
        <f>+6</f>
        <v>6</v>
      </c>
      <c r="K120" s="36">
        <v>0.0</v>
      </c>
      <c r="L120" s="35">
        <v>110.0</v>
      </c>
      <c r="M120" s="35">
        <v>110.0</v>
      </c>
      <c r="N120" s="35">
        <v>0.0</v>
      </c>
      <c r="O120" s="35">
        <v>0.0</v>
      </c>
      <c r="P120" s="35">
        <v>18.0</v>
      </c>
      <c r="Q120" s="34">
        <v>0.0</v>
      </c>
      <c r="R120" s="37">
        <v>290.0</v>
      </c>
      <c r="S120" s="35">
        <v>0.0</v>
      </c>
      <c r="T120" s="35">
        <v>15.0</v>
      </c>
      <c r="U120" s="34">
        <v>0.0</v>
      </c>
      <c r="V120" s="35">
        <v>27.5</v>
      </c>
      <c r="W120" s="35">
        <v>55.0</v>
      </c>
      <c r="X120" s="34">
        <v>0.0</v>
      </c>
      <c r="Y120" s="35">
        <f>+1</f>
        <v>1</v>
      </c>
      <c r="Z120" s="35">
        <f>+3</f>
        <v>3</v>
      </c>
      <c r="AA120" s="35">
        <f t="shared" si="22"/>
        <v>2</v>
      </c>
      <c r="AB120" s="35">
        <v>0.0</v>
      </c>
      <c r="AC120" s="35">
        <v>2.0</v>
      </c>
      <c r="AD120" s="35">
        <v>27.0</v>
      </c>
      <c r="AE120" s="35">
        <v>6.0</v>
      </c>
      <c r="AF120" s="35">
        <v>1.0</v>
      </c>
      <c r="AG120" s="37">
        <v>15.5</v>
      </c>
    </row>
    <row r="121">
      <c r="A121" s="34" t="s">
        <v>433</v>
      </c>
      <c r="B121" s="34">
        <v>2015.0</v>
      </c>
      <c r="C121" s="34" t="s">
        <v>239</v>
      </c>
      <c r="D121" s="35" t="s">
        <v>626</v>
      </c>
      <c r="E121" s="35">
        <v>73.0</v>
      </c>
      <c r="F121" s="35">
        <v>0.0</v>
      </c>
      <c r="G121" s="35">
        <v>0.0</v>
      </c>
      <c r="H121" s="35">
        <v>0.0</v>
      </c>
      <c r="I121" s="35">
        <v>73.0</v>
      </c>
      <c r="J121" s="34">
        <f>+1</f>
        <v>1</v>
      </c>
      <c r="K121" s="36">
        <v>0.0</v>
      </c>
      <c r="L121" s="35">
        <v>85.0</v>
      </c>
      <c r="M121" s="35">
        <v>0.0</v>
      </c>
      <c r="N121" s="35">
        <v>0.0</v>
      </c>
      <c r="O121" s="35">
        <v>0.0</v>
      </c>
      <c r="P121" s="35">
        <v>11.0</v>
      </c>
      <c r="Q121" s="34">
        <v>0.0</v>
      </c>
      <c r="R121" s="37">
        <v>282.5</v>
      </c>
      <c r="S121" s="35">
        <v>0.0</v>
      </c>
      <c r="T121" s="35">
        <v>12.0</v>
      </c>
      <c r="U121" s="34">
        <v>0.0</v>
      </c>
      <c r="V121" s="35">
        <v>30.0</v>
      </c>
      <c r="W121" s="35">
        <v>30.0</v>
      </c>
      <c r="X121" s="34">
        <v>0.0</v>
      </c>
      <c r="Y121" s="35" t="s">
        <v>360</v>
      </c>
      <c r="Z121" s="35">
        <f>+2</f>
        <v>2</v>
      </c>
      <c r="AA121" s="35">
        <v>-1.0</v>
      </c>
      <c r="AB121" s="35">
        <v>0.0</v>
      </c>
      <c r="AC121" s="35">
        <v>1.0</v>
      </c>
      <c r="AD121" s="35">
        <v>15.0</v>
      </c>
      <c r="AE121" s="35">
        <v>2.0</v>
      </c>
      <c r="AF121" s="35">
        <v>0.0</v>
      </c>
      <c r="AG121" s="37">
        <v>9.5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71"/>
    <col customWidth="1" min="2" max="2" width="4.57"/>
    <col customWidth="1" min="3" max="3" width="20.43"/>
    <col customWidth="1" min="4" max="4" width="4.86"/>
    <col customWidth="1" min="5" max="8" width="2.86"/>
    <col customWidth="1" min="9" max="9" width="3.71"/>
    <col customWidth="1" min="10" max="10" width="4.14"/>
    <col customWidth="1" min="11" max="11" width="8.71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30" t="s">
        <v>405</v>
      </c>
      <c r="B1" s="30" t="s">
        <v>406</v>
      </c>
      <c r="C1" s="30" t="s">
        <v>0</v>
      </c>
      <c r="D1" s="31" t="s">
        <v>407</v>
      </c>
      <c r="E1" s="31" t="s">
        <v>408</v>
      </c>
      <c r="F1" s="31" t="s">
        <v>409</v>
      </c>
      <c r="G1" s="31" t="s">
        <v>410</v>
      </c>
      <c r="H1" s="31" t="s">
        <v>411</v>
      </c>
      <c r="I1" s="31" t="s">
        <v>412</v>
      </c>
      <c r="J1" s="30" t="s">
        <v>413</v>
      </c>
      <c r="K1" s="32" t="s">
        <v>414</v>
      </c>
      <c r="L1" s="31" t="s">
        <v>415</v>
      </c>
      <c r="M1" s="31" t="s">
        <v>416</v>
      </c>
      <c r="N1" s="31" t="s">
        <v>417</v>
      </c>
      <c r="O1" s="31" t="s">
        <v>418</v>
      </c>
      <c r="P1" s="31" t="s">
        <v>419</v>
      </c>
      <c r="Q1" s="30" t="s">
        <v>31</v>
      </c>
      <c r="R1" s="33" t="s">
        <v>420</v>
      </c>
      <c r="S1" s="31" t="s">
        <v>31</v>
      </c>
      <c r="T1" s="31" t="s">
        <v>421</v>
      </c>
      <c r="U1" s="30" t="s">
        <v>31</v>
      </c>
      <c r="V1" s="31" t="s">
        <v>422</v>
      </c>
      <c r="W1" s="31" t="s">
        <v>423</v>
      </c>
      <c r="X1" s="30" t="s">
        <v>31</v>
      </c>
      <c r="Y1" s="31" t="s">
        <v>424</v>
      </c>
      <c r="Z1" s="31" t="s">
        <v>425</v>
      </c>
      <c r="AA1" s="31" t="s">
        <v>426</v>
      </c>
      <c r="AB1" s="31" t="s">
        <v>427</v>
      </c>
      <c r="AC1" s="31" t="s">
        <v>428</v>
      </c>
      <c r="AD1" s="31" t="s">
        <v>429</v>
      </c>
      <c r="AE1" s="31" t="s">
        <v>430</v>
      </c>
      <c r="AF1" s="31" t="s">
        <v>431</v>
      </c>
      <c r="AG1" s="33" t="s">
        <v>432</v>
      </c>
    </row>
    <row r="2">
      <c r="A2" s="34" t="s">
        <v>433</v>
      </c>
      <c r="B2" s="34">
        <v>2014.0</v>
      </c>
      <c r="C2" s="34" t="s">
        <v>24</v>
      </c>
      <c r="D2" s="35">
        <v>1.0</v>
      </c>
      <c r="E2" s="35">
        <v>70.0</v>
      </c>
      <c r="F2" s="35">
        <v>67.0</v>
      </c>
      <c r="G2" s="35">
        <v>69.0</v>
      </c>
      <c r="H2" s="35">
        <v>69.0</v>
      </c>
      <c r="I2" s="35">
        <v>275.0</v>
      </c>
      <c r="J2" s="34">
        <v>-13.0</v>
      </c>
      <c r="K2" s="36">
        <v>1116000.0</v>
      </c>
      <c r="L2" s="35">
        <v>21.0</v>
      </c>
      <c r="M2" s="35">
        <v>4.0</v>
      </c>
      <c r="N2" s="35">
        <v>3.0</v>
      </c>
      <c r="O2" s="35">
        <v>1.0</v>
      </c>
      <c r="P2" s="35">
        <v>42.0</v>
      </c>
      <c r="Q2" s="34" t="s">
        <v>454</v>
      </c>
      <c r="R2" s="37">
        <v>293.5</v>
      </c>
      <c r="S2" s="35">
        <v>39.0</v>
      </c>
      <c r="T2" s="35">
        <v>48.0</v>
      </c>
      <c r="U2" s="34" t="s">
        <v>468</v>
      </c>
      <c r="V2" s="35">
        <v>27.0</v>
      </c>
      <c r="W2" s="35">
        <v>108.0</v>
      </c>
      <c r="X2" s="34" t="s">
        <v>446</v>
      </c>
      <c r="Y2" s="35" t="s">
        <v>360</v>
      </c>
      <c r="Z2" s="35">
        <v>-7.0</v>
      </c>
      <c r="AA2" s="35">
        <v>-6.0</v>
      </c>
      <c r="AB2" s="35">
        <v>0.0</v>
      </c>
      <c r="AC2" s="35">
        <v>24.0</v>
      </c>
      <c r="AD2" s="35">
        <v>38.0</v>
      </c>
      <c r="AE2" s="35">
        <v>9.0</v>
      </c>
      <c r="AF2" s="35">
        <v>1.0</v>
      </c>
      <c r="AG2" s="37">
        <v>115.5</v>
      </c>
    </row>
    <row r="3">
      <c r="A3" s="34" t="s">
        <v>433</v>
      </c>
      <c r="B3" s="34">
        <v>2014.0</v>
      </c>
      <c r="C3" s="34" t="s">
        <v>228</v>
      </c>
      <c r="D3" s="35">
        <v>3.0</v>
      </c>
      <c r="E3" s="35">
        <v>66.0</v>
      </c>
      <c r="F3" s="35">
        <v>69.0</v>
      </c>
      <c r="G3" s="35">
        <v>69.0</v>
      </c>
      <c r="H3" s="35">
        <v>72.0</v>
      </c>
      <c r="I3" s="35">
        <v>276.0</v>
      </c>
      <c r="J3" s="34">
        <v>-12.0</v>
      </c>
      <c r="K3" s="36">
        <v>421600.0</v>
      </c>
      <c r="L3" s="35">
        <v>2.0</v>
      </c>
      <c r="M3" s="35">
        <v>2.0</v>
      </c>
      <c r="N3" s="35">
        <v>1.0</v>
      </c>
      <c r="O3" s="35">
        <v>3.0</v>
      </c>
      <c r="P3" s="35">
        <v>39.0</v>
      </c>
      <c r="Q3" s="34" t="s">
        <v>474</v>
      </c>
      <c r="R3" s="37">
        <v>316.0</v>
      </c>
      <c r="S3" s="35">
        <v>4.0</v>
      </c>
      <c r="T3" s="35">
        <v>50.0</v>
      </c>
      <c r="U3" s="34" t="s">
        <v>435</v>
      </c>
      <c r="V3" s="35">
        <v>28.3</v>
      </c>
      <c r="W3" s="35">
        <v>113.0</v>
      </c>
      <c r="X3" s="34" t="s">
        <v>476</v>
      </c>
      <c r="Y3" s="35">
        <f>+1</f>
        <v>1</v>
      </c>
      <c r="Z3" s="35">
        <v>-3.0</v>
      </c>
      <c r="AA3" s="35">
        <v>-10.0</v>
      </c>
      <c r="AB3" s="35">
        <v>2.0</v>
      </c>
      <c r="AC3" s="35">
        <v>22.0</v>
      </c>
      <c r="AD3" s="35">
        <v>35.0</v>
      </c>
      <c r="AE3" s="35">
        <v>12.0</v>
      </c>
      <c r="AF3" s="35">
        <v>1.0</v>
      </c>
      <c r="AG3" s="37">
        <v>110.5</v>
      </c>
    </row>
    <row r="4">
      <c r="A4" s="34" t="s">
        <v>433</v>
      </c>
      <c r="B4" s="34">
        <v>2014.0</v>
      </c>
      <c r="C4" s="36" t="s">
        <v>479</v>
      </c>
      <c r="D4" s="35">
        <v>2.0</v>
      </c>
      <c r="E4" s="35">
        <v>72.0</v>
      </c>
      <c r="F4" s="35">
        <v>69.0</v>
      </c>
      <c r="G4" s="35">
        <v>70.0</v>
      </c>
      <c r="H4" s="35">
        <v>64.0</v>
      </c>
      <c r="I4" s="35">
        <v>275.0</v>
      </c>
      <c r="J4" s="36">
        <v>-13.0</v>
      </c>
      <c r="K4" s="36">
        <v>669600.0</v>
      </c>
      <c r="L4" s="35">
        <v>45.0</v>
      </c>
      <c r="M4" s="35">
        <v>24.0</v>
      </c>
      <c r="N4" s="35">
        <v>20.0</v>
      </c>
      <c r="O4" s="35">
        <v>1.0</v>
      </c>
      <c r="P4" s="35">
        <v>41.0</v>
      </c>
      <c r="Q4" s="34" t="s">
        <v>481</v>
      </c>
      <c r="R4" s="37">
        <v>288.3</v>
      </c>
      <c r="S4" s="35">
        <v>54.0</v>
      </c>
      <c r="T4" s="35">
        <v>50.0</v>
      </c>
      <c r="U4" s="34" t="s">
        <v>435</v>
      </c>
      <c r="V4" s="35">
        <v>27.8</v>
      </c>
      <c r="W4" s="35">
        <v>111.0</v>
      </c>
      <c r="X4" s="34" t="s">
        <v>483</v>
      </c>
      <c r="Y4" s="35">
        <f>+5</f>
        <v>5</v>
      </c>
      <c r="Z4" s="35">
        <v>-6.0</v>
      </c>
      <c r="AA4" s="35">
        <v>-12.0</v>
      </c>
      <c r="AB4" s="35">
        <v>1.0</v>
      </c>
      <c r="AC4" s="35">
        <v>19.0</v>
      </c>
      <c r="AD4" s="35">
        <v>45.0</v>
      </c>
      <c r="AE4" s="35">
        <v>6.0</v>
      </c>
      <c r="AF4" s="35">
        <v>1.0</v>
      </c>
      <c r="AG4" s="37">
        <v>103.5</v>
      </c>
    </row>
    <row r="5">
      <c r="A5" s="34" t="s">
        <v>433</v>
      </c>
      <c r="B5" s="34">
        <v>2014.0</v>
      </c>
      <c r="C5" s="34" t="s">
        <v>122</v>
      </c>
      <c r="D5" s="35" t="s">
        <v>441</v>
      </c>
      <c r="E5" s="35">
        <v>69.0</v>
      </c>
      <c r="F5" s="35">
        <v>70.0</v>
      </c>
      <c r="G5" s="35">
        <v>68.0</v>
      </c>
      <c r="H5" s="35">
        <v>71.0</v>
      </c>
      <c r="I5" s="35">
        <v>278.0</v>
      </c>
      <c r="J5" s="34">
        <v>-10.0</v>
      </c>
      <c r="K5" s="36">
        <v>272800.0</v>
      </c>
      <c r="L5" s="35">
        <v>11.0</v>
      </c>
      <c r="M5" s="35">
        <v>10.0</v>
      </c>
      <c r="N5" s="35">
        <v>4.0</v>
      </c>
      <c r="O5" s="35">
        <v>4.0</v>
      </c>
      <c r="P5" s="35">
        <v>45.0</v>
      </c>
      <c r="Q5" s="34" t="s">
        <v>448</v>
      </c>
      <c r="R5" s="37">
        <v>307.9</v>
      </c>
      <c r="S5" s="35">
        <v>16.0</v>
      </c>
      <c r="T5" s="35">
        <v>48.0</v>
      </c>
      <c r="U5" s="34" t="s">
        <v>468</v>
      </c>
      <c r="V5" s="35">
        <v>27.0</v>
      </c>
      <c r="W5" s="35">
        <v>108.0</v>
      </c>
      <c r="X5" s="34" t="s">
        <v>446</v>
      </c>
      <c r="Y5" s="35">
        <f>+4</f>
        <v>4</v>
      </c>
      <c r="Z5" s="35">
        <v>-3.0</v>
      </c>
      <c r="AA5" s="35">
        <v>-11.0</v>
      </c>
      <c r="AB5" s="35">
        <v>1.0</v>
      </c>
      <c r="AC5" s="35">
        <v>20.0</v>
      </c>
      <c r="AD5" s="35">
        <v>41.0</v>
      </c>
      <c r="AE5" s="35">
        <v>8.0</v>
      </c>
      <c r="AF5" s="35">
        <v>2.0</v>
      </c>
      <c r="AG5" s="37">
        <v>98.5</v>
      </c>
    </row>
    <row r="6">
      <c r="A6" s="34" t="s">
        <v>433</v>
      </c>
      <c r="B6" s="34">
        <v>2014.0</v>
      </c>
      <c r="C6" s="34" t="s">
        <v>214</v>
      </c>
      <c r="D6" s="35" t="s">
        <v>441</v>
      </c>
      <c r="E6" s="35">
        <v>66.0</v>
      </c>
      <c r="F6" s="35">
        <v>70.0</v>
      </c>
      <c r="G6" s="35">
        <v>74.0</v>
      </c>
      <c r="H6" s="35">
        <v>68.0</v>
      </c>
      <c r="I6" s="35">
        <v>278.0</v>
      </c>
      <c r="J6" s="34">
        <v>-10.0</v>
      </c>
      <c r="K6" s="36">
        <v>272800.0</v>
      </c>
      <c r="L6" s="35">
        <v>2.0</v>
      </c>
      <c r="M6" s="35">
        <v>3.0</v>
      </c>
      <c r="N6" s="35">
        <v>14.0</v>
      </c>
      <c r="O6" s="35">
        <v>4.0</v>
      </c>
      <c r="P6" s="35">
        <v>43.0</v>
      </c>
      <c r="Q6" s="34">
        <v>10.0</v>
      </c>
      <c r="R6" s="37">
        <v>297.4</v>
      </c>
      <c r="S6" s="35">
        <v>36.0</v>
      </c>
      <c r="T6" s="35">
        <v>44.0</v>
      </c>
      <c r="U6" s="34" t="s">
        <v>488</v>
      </c>
      <c r="V6" s="35">
        <v>25.8</v>
      </c>
      <c r="W6" s="35">
        <v>103.0</v>
      </c>
      <c r="X6" s="34">
        <v>3.0</v>
      </c>
      <c r="Y6" s="35" t="s">
        <v>360</v>
      </c>
      <c r="Z6" s="35" t="s">
        <v>360</v>
      </c>
      <c r="AA6" s="35">
        <v>-10.0</v>
      </c>
      <c r="AB6" s="35">
        <v>1.0</v>
      </c>
      <c r="AC6" s="35">
        <v>20.0</v>
      </c>
      <c r="AD6" s="35">
        <v>40.0</v>
      </c>
      <c r="AE6" s="35">
        <v>10.0</v>
      </c>
      <c r="AF6" s="35">
        <v>1.0</v>
      </c>
      <c r="AG6" s="37">
        <v>98.0</v>
      </c>
    </row>
    <row r="7">
      <c r="A7" s="34" t="s">
        <v>433</v>
      </c>
      <c r="B7" s="34">
        <v>2014.0</v>
      </c>
      <c r="C7" s="34" t="s">
        <v>445</v>
      </c>
      <c r="D7" s="35" t="s">
        <v>446</v>
      </c>
      <c r="E7" s="35">
        <v>63.0</v>
      </c>
      <c r="F7" s="35">
        <v>78.0</v>
      </c>
      <c r="G7" s="35">
        <v>69.0</v>
      </c>
      <c r="H7" s="35">
        <v>72.0</v>
      </c>
      <c r="I7" s="35">
        <v>282.0</v>
      </c>
      <c r="J7" s="34">
        <v>-6.0</v>
      </c>
      <c r="K7" s="36">
        <v>102300.0</v>
      </c>
      <c r="L7" s="35">
        <v>1.0</v>
      </c>
      <c r="M7" s="35">
        <v>24.0</v>
      </c>
      <c r="N7" s="35">
        <v>14.0</v>
      </c>
      <c r="O7" s="35">
        <v>15.0</v>
      </c>
      <c r="P7" s="35">
        <v>31.0</v>
      </c>
      <c r="Q7" s="34" t="s">
        <v>489</v>
      </c>
      <c r="R7" s="37">
        <v>311.1</v>
      </c>
      <c r="S7" s="35" t="s">
        <v>457</v>
      </c>
      <c r="T7" s="35">
        <v>45.0</v>
      </c>
      <c r="U7" s="34" t="s">
        <v>477</v>
      </c>
      <c r="V7" s="35">
        <v>26.5</v>
      </c>
      <c r="W7" s="35">
        <v>106.0</v>
      </c>
      <c r="X7" s="34" t="s">
        <v>456</v>
      </c>
      <c r="Y7" s="35">
        <v>-2.0</v>
      </c>
      <c r="Z7" s="35">
        <f>+6</f>
        <v>6</v>
      </c>
      <c r="AA7" s="35">
        <v>-10.0</v>
      </c>
      <c r="AB7" s="35">
        <v>3.0</v>
      </c>
      <c r="AC7" s="35">
        <v>19.0</v>
      </c>
      <c r="AD7" s="35">
        <v>35.0</v>
      </c>
      <c r="AE7" s="35">
        <v>11.0</v>
      </c>
      <c r="AF7" s="35">
        <v>4.0</v>
      </c>
      <c r="AG7" s="37">
        <v>95.0</v>
      </c>
    </row>
    <row r="8">
      <c r="A8" s="34" t="s">
        <v>433</v>
      </c>
      <c r="B8" s="34">
        <v>2014.0</v>
      </c>
      <c r="C8" s="34" t="s">
        <v>189</v>
      </c>
      <c r="D8" s="35" t="s">
        <v>448</v>
      </c>
      <c r="E8" s="35">
        <v>71.0</v>
      </c>
      <c r="F8" s="35">
        <v>70.0</v>
      </c>
      <c r="G8" s="35">
        <v>70.0</v>
      </c>
      <c r="H8" s="35">
        <v>68.0</v>
      </c>
      <c r="I8" s="35">
        <v>279.0</v>
      </c>
      <c r="J8" s="34">
        <v>-9.0</v>
      </c>
      <c r="K8" s="36">
        <v>215450.0</v>
      </c>
      <c r="L8" s="35">
        <v>28.0</v>
      </c>
      <c r="M8" s="35">
        <v>24.0</v>
      </c>
      <c r="N8" s="35">
        <v>20.0</v>
      </c>
      <c r="O8" s="35">
        <v>6.0</v>
      </c>
      <c r="P8" s="35">
        <v>39.0</v>
      </c>
      <c r="Q8" s="34" t="s">
        <v>474</v>
      </c>
      <c r="R8" s="37">
        <v>291.0</v>
      </c>
      <c r="S8" s="35">
        <v>45.0</v>
      </c>
      <c r="T8" s="35">
        <v>49.0</v>
      </c>
      <c r="U8" s="34" t="s">
        <v>485</v>
      </c>
      <c r="V8" s="35">
        <v>28.0</v>
      </c>
      <c r="W8" s="35">
        <v>112.0</v>
      </c>
      <c r="X8" s="34" t="s">
        <v>467</v>
      </c>
      <c r="Y8" s="35">
        <v>-2.0</v>
      </c>
      <c r="Z8" s="35">
        <f>+4</f>
        <v>4</v>
      </c>
      <c r="AA8" s="35">
        <v>-11.0</v>
      </c>
      <c r="AB8" s="35">
        <v>1.0</v>
      </c>
      <c r="AC8" s="35">
        <v>18.0</v>
      </c>
      <c r="AD8" s="35">
        <v>42.0</v>
      </c>
      <c r="AE8" s="35">
        <v>11.0</v>
      </c>
      <c r="AF8" s="35">
        <v>0.0</v>
      </c>
      <c r="AG8" s="37">
        <v>89.5</v>
      </c>
    </row>
    <row r="9">
      <c r="A9" s="34" t="s">
        <v>433</v>
      </c>
      <c r="B9" s="34">
        <v>2014.0</v>
      </c>
      <c r="C9" s="34" t="s">
        <v>151</v>
      </c>
      <c r="D9" s="35" t="s">
        <v>456</v>
      </c>
      <c r="E9" s="35">
        <v>72.0</v>
      </c>
      <c r="F9" s="35">
        <v>69.0</v>
      </c>
      <c r="G9" s="35">
        <v>67.0</v>
      </c>
      <c r="H9" s="35">
        <v>72.0</v>
      </c>
      <c r="I9" s="35">
        <v>280.0</v>
      </c>
      <c r="J9" s="34">
        <v>-8.0</v>
      </c>
      <c r="K9" s="36">
        <v>167400.0</v>
      </c>
      <c r="L9" s="35">
        <v>45.0</v>
      </c>
      <c r="M9" s="35">
        <v>24.0</v>
      </c>
      <c r="N9" s="35">
        <v>5.0</v>
      </c>
      <c r="O9" s="35">
        <v>8.0</v>
      </c>
      <c r="P9" s="35">
        <v>34.0</v>
      </c>
      <c r="Q9" s="34" t="s">
        <v>482</v>
      </c>
      <c r="R9" s="37">
        <v>309.3</v>
      </c>
      <c r="S9" s="35">
        <v>13.0</v>
      </c>
      <c r="T9" s="35">
        <v>52.0</v>
      </c>
      <c r="U9" s="34" t="s">
        <v>441</v>
      </c>
      <c r="V9" s="35">
        <v>28.8</v>
      </c>
      <c r="W9" s="35">
        <v>115.0</v>
      </c>
      <c r="X9" s="34" t="s">
        <v>459</v>
      </c>
      <c r="Y9" s="35">
        <v>-1.0</v>
      </c>
      <c r="Z9" s="35">
        <f>+1</f>
        <v>1</v>
      </c>
      <c r="AA9" s="35">
        <v>-8.0</v>
      </c>
      <c r="AB9" s="35">
        <v>0.0</v>
      </c>
      <c r="AC9" s="35">
        <v>23.0</v>
      </c>
      <c r="AD9" s="35">
        <v>35.0</v>
      </c>
      <c r="AE9" s="35">
        <v>13.0</v>
      </c>
      <c r="AF9" s="35">
        <v>1.0</v>
      </c>
      <c r="AG9" s="37">
        <v>88.0</v>
      </c>
    </row>
    <row r="10">
      <c r="A10" s="34" t="s">
        <v>433</v>
      </c>
      <c r="B10" s="34">
        <v>2014.0</v>
      </c>
      <c r="C10" s="34" t="s">
        <v>494</v>
      </c>
      <c r="D10" s="35" t="s">
        <v>456</v>
      </c>
      <c r="E10" s="35">
        <v>75.0</v>
      </c>
      <c r="F10" s="35">
        <v>69.0</v>
      </c>
      <c r="G10" s="35">
        <v>66.0</v>
      </c>
      <c r="H10" s="35">
        <v>70.0</v>
      </c>
      <c r="I10" s="35">
        <v>280.0</v>
      </c>
      <c r="J10" s="34">
        <v>-8.0</v>
      </c>
      <c r="K10" s="36">
        <v>167400.0</v>
      </c>
      <c r="L10" s="35">
        <v>103.0</v>
      </c>
      <c r="M10" s="35">
        <v>64.0</v>
      </c>
      <c r="N10" s="35">
        <v>14.0</v>
      </c>
      <c r="O10" s="35">
        <v>8.0</v>
      </c>
      <c r="P10" s="35">
        <v>40.0</v>
      </c>
      <c r="Q10" s="34" t="s">
        <v>458</v>
      </c>
      <c r="R10" s="37">
        <v>287.6</v>
      </c>
      <c r="S10" s="35" t="s">
        <v>436</v>
      </c>
      <c r="T10" s="35">
        <v>48.0</v>
      </c>
      <c r="U10" s="34" t="s">
        <v>468</v>
      </c>
      <c r="V10" s="35">
        <v>28.3</v>
      </c>
      <c r="W10" s="35">
        <v>113.0</v>
      </c>
      <c r="X10" s="34" t="s">
        <v>476</v>
      </c>
      <c r="Y10" s="35">
        <f>+2</f>
        <v>2</v>
      </c>
      <c r="Z10" s="35">
        <v>-1.0</v>
      </c>
      <c r="AA10" s="35">
        <v>-9.0</v>
      </c>
      <c r="AB10" s="35">
        <v>0.0</v>
      </c>
      <c r="AC10" s="35">
        <v>22.0</v>
      </c>
      <c r="AD10" s="35">
        <v>38.0</v>
      </c>
      <c r="AE10" s="35">
        <v>10.0</v>
      </c>
      <c r="AF10" s="35">
        <v>2.0</v>
      </c>
      <c r="AG10" s="37">
        <v>87.0</v>
      </c>
    </row>
    <row r="11">
      <c r="A11" s="34" t="s">
        <v>433</v>
      </c>
      <c r="B11" s="34">
        <v>2014.0</v>
      </c>
      <c r="C11" s="34" t="s">
        <v>309</v>
      </c>
      <c r="D11" s="35" t="s">
        <v>500</v>
      </c>
      <c r="E11" s="35">
        <v>69.0</v>
      </c>
      <c r="F11" s="35">
        <v>74.0</v>
      </c>
      <c r="G11" s="35">
        <v>70.0</v>
      </c>
      <c r="H11" s="35">
        <v>72.0</v>
      </c>
      <c r="I11" s="35">
        <v>285.0</v>
      </c>
      <c r="J11" s="34">
        <v>-3.0</v>
      </c>
      <c r="K11" s="36">
        <v>25420.0</v>
      </c>
      <c r="L11" s="35">
        <v>11.0</v>
      </c>
      <c r="M11" s="35">
        <v>48.0</v>
      </c>
      <c r="N11" s="35">
        <v>39.0</v>
      </c>
      <c r="O11" s="35">
        <v>37.0</v>
      </c>
      <c r="P11" s="35">
        <v>36.0</v>
      </c>
      <c r="Q11" s="34" t="s">
        <v>501</v>
      </c>
      <c r="R11" s="37">
        <v>289.4</v>
      </c>
      <c r="S11" s="35">
        <v>47.0</v>
      </c>
      <c r="T11" s="35">
        <v>43.0</v>
      </c>
      <c r="U11" s="34" t="s">
        <v>436</v>
      </c>
      <c r="V11" s="35">
        <v>26.5</v>
      </c>
      <c r="W11" s="35">
        <v>106.0</v>
      </c>
      <c r="X11" s="34" t="s">
        <v>456</v>
      </c>
      <c r="Y11" s="35">
        <f>+4</f>
        <v>4</v>
      </c>
      <c r="Z11" s="35">
        <f>+6</f>
        <v>6</v>
      </c>
      <c r="AA11" s="35">
        <v>-13.0</v>
      </c>
      <c r="AB11" s="35">
        <v>0.0</v>
      </c>
      <c r="AC11" s="35">
        <v>28.0</v>
      </c>
      <c r="AD11" s="35">
        <v>24.0</v>
      </c>
      <c r="AE11" s="35">
        <v>15.0</v>
      </c>
      <c r="AF11" s="35">
        <v>5.0</v>
      </c>
      <c r="AG11" s="37">
        <v>85.5</v>
      </c>
    </row>
    <row r="12">
      <c r="A12" s="34" t="s">
        <v>433</v>
      </c>
      <c r="B12" s="34">
        <v>2014.0</v>
      </c>
      <c r="C12" s="34" t="s">
        <v>504</v>
      </c>
      <c r="D12" s="35" t="s">
        <v>456</v>
      </c>
      <c r="E12" s="35">
        <v>71.0</v>
      </c>
      <c r="F12" s="35">
        <v>67.0</v>
      </c>
      <c r="G12" s="35">
        <v>74.0</v>
      </c>
      <c r="H12" s="35">
        <v>68.0</v>
      </c>
      <c r="I12" s="35">
        <v>280.0</v>
      </c>
      <c r="J12" s="34">
        <v>-8.0</v>
      </c>
      <c r="K12" s="36">
        <v>167400.0</v>
      </c>
      <c r="L12" s="35">
        <v>28.0</v>
      </c>
      <c r="M12" s="35">
        <v>6.0</v>
      </c>
      <c r="N12" s="35">
        <v>31.0</v>
      </c>
      <c r="O12" s="35">
        <v>8.0</v>
      </c>
      <c r="P12" s="35">
        <v>42.0</v>
      </c>
      <c r="Q12" s="34" t="s">
        <v>454</v>
      </c>
      <c r="R12" s="37">
        <v>300.6</v>
      </c>
      <c r="S12" s="35" t="s">
        <v>471</v>
      </c>
      <c r="T12" s="35">
        <v>43.0</v>
      </c>
      <c r="U12" s="34" t="s">
        <v>436</v>
      </c>
      <c r="V12" s="35">
        <v>26.0</v>
      </c>
      <c r="W12" s="35">
        <v>104.0</v>
      </c>
      <c r="X12" s="34" t="s">
        <v>441</v>
      </c>
      <c r="Y12" s="35">
        <f t="shared" ref="Y12:Y13" si="1">+1</f>
        <v>1</v>
      </c>
      <c r="Z12" s="35">
        <v>-2.0</v>
      </c>
      <c r="AA12" s="35">
        <v>-7.0</v>
      </c>
      <c r="AB12" s="35">
        <v>0.0</v>
      </c>
      <c r="AC12" s="35">
        <v>21.0</v>
      </c>
      <c r="AD12" s="35">
        <v>39.0</v>
      </c>
      <c r="AE12" s="35">
        <v>11.0</v>
      </c>
      <c r="AF12" s="35">
        <v>1.0</v>
      </c>
      <c r="AG12" s="37">
        <v>85.0</v>
      </c>
    </row>
    <row r="13">
      <c r="A13" s="34" t="s">
        <v>433</v>
      </c>
      <c r="B13" s="34">
        <v>2014.0</v>
      </c>
      <c r="C13" s="34" t="s">
        <v>510</v>
      </c>
      <c r="D13" s="35" t="s">
        <v>485</v>
      </c>
      <c r="E13" s="35">
        <v>66.0</v>
      </c>
      <c r="F13" s="35">
        <v>66.0</v>
      </c>
      <c r="G13" s="35">
        <v>76.0</v>
      </c>
      <c r="H13" s="35">
        <v>73.0</v>
      </c>
      <c r="I13" s="35">
        <v>281.0</v>
      </c>
      <c r="J13" s="34">
        <v>-7.0</v>
      </c>
      <c r="K13" s="36">
        <v>124000.0</v>
      </c>
      <c r="L13" s="35">
        <v>2.0</v>
      </c>
      <c r="M13" s="35">
        <v>1.0</v>
      </c>
      <c r="N13" s="35">
        <v>5.0</v>
      </c>
      <c r="O13" s="35">
        <v>13.0</v>
      </c>
      <c r="P13" s="35">
        <v>40.0</v>
      </c>
      <c r="Q13" s="34" t="s">
        <v>458</v>
      </c>
      <c r="R13" s="37">
        <v>289.3</v>
      </c>
      <c r="S13" s="35">
        <v>48.0</v>
      </c>
      <c r="T13" s="35">
        <v>48.0</v>
      </c>
      <c r="U13" s="34" t="s">
        <v>468</v>
      </c>
      <c r="V13" s="35">
        <v>29.0</v>
      </c>
      <c r="W13" s="35">
        <v>116.0</v>
      </c>
      <c r="X13" s="34" t="s">
        <v>511</v>
      </c>
      <c r="Y13" s="35">
        <f t="shared" si="1"/>
        <v>1</v>
      </c>
      <c r="Z13" s="35">
        <f>+3</f>
        <v>3</v>
      </c>
      <c r="AA13" s="35">
        <v>-11.0</v>
      </c>
      <c r="AB13" s="35">
        <v>2.0</v>
      </c>
      <c r="AC13" s="35">
        <v>16.0</v>
      </c>
      <c r="AD13" s="35">
        <v>42.0</v>
      </c>
      <c r="AE13" s="35">
        <v>11.0</v>
      </c>
      <c r="AF13" s="35">
        <v>1.0</v>
      </c>
      <c r="AG13" s="37">
        <v>84.5</v>
      </c>
    </row>
    <row r="14">
      <c r="A14" s="34" t="s">
        <v>433</v>
      </c>
      <c r="B14" s="34">
        <v>2014.0</v>
      </c>
      <c r="C14" s="34" t="s">
        <v>43</v>
      </c>
      <c r="D14" s="35" t="s">
        <v>446</v>
      </c>
      <c r="E14" s="35">
        <v>74.0</v>
      </c>
      <c r="F14" s="35">
        <v>69.0</v>
      </c>
      <c r="G14" s="35">
        <v>69.0</v>
      </c>
      <c r="H14" s="35">
        <v>70.0</v>
      </c>
      <c r="I14" s="35">
        <v>282.0</v>
      </c>
      <c r="J14" s="34">
        <v>-6.0</v>
      </c>
      <c r="K14" s="36">
        <v>102300.0</v>
      </c>
      <c r="L14" s="35">
        <v>87.0</v>
      </c>
      <c r="M14" s="35">
        <v>48.0</v>
      </c>
      <c r="N14" s="35">
        <v>31.0</v>
      </c>
      <c r="O14" s="35">
        <v>15.0</v>
      </c>
      <c r="P14" s="35">
        <v>45.0</v>
      </c>
      <c r="Q14" s="34" t="s">
        <v>448</v>
      </c>
      <c r="R14" s="37">
        <v>288.5</v>
      </c>
      <c r="S14" s="35">
        <v>53.0</v>
      </c>
      <c r="T14" s="35">
        <v>48.0</v>
      </c>
      <c r="U14" s="34" t="s">
        <v>468</v>
      </c>
      <c r="V14" s="35">
        <v>28.5</v>
      </c>
      <c r="W14" s="35">
        <v>114.0</v>
      </c>
      <c r="X14" s="34" t="s">
        <v>461</v>
      </c>
      <c r="Y14" s="35">
        <f>+2</f>
        <v>2</v>
      </c>
      <c r="Z14" s="35" t="s">
        <v>360</v>
      </c>
      <c r="AA14" s="35">
        <v>-8.0</v>
      </c>
      <c r="AB14" s="35">
        <v>2.0</v>
      </c>
      <c r="AC14" s="35">
        <v>16.0</v>
      </c>
      <c r="AD14" s="35">
        <v>42.0</v>
      </c>
      <c r="AE14" s="35">
        <v>10.0</v>
      </c>
      <c r="AF14" s="35">
        <v>2.0</v>
      </c>
      <c r="AG14" s="37">
        <v>84.0</v>
      </c>
    </row>
    <row r="15">
      <c r="A15" s="34" t="s">
        <v>433</v>
      </c>
      <c r="B15" s="34">
        <v>2014.0</v>
      </c>
      <c r="C15" s="34" t="s">
        <v>514</v>
      </c>
      <c r="D15" s="35" t="s">
        <v>446</v>
      </c>
      <c r="E15" s="35">
        <v>74.0</v>
      </c>
      <c r="F15" s="35">
        <v>68.0</v>
      </c>
      <c r="G15" s="35">
        <v>74.0</v>
      </c>
      <c r="H15" s="35">
        <v>66.0</v>
      </c>
      <c r="I15" s="35">
        <v>282.0</v>
      </c>
      <c r="J15" s="34">
        <v>-6.0</v>
      </c>
      <c r="K15" s="36">
        <v>102300.0</v>
      </c>
      <c r="L15" s="35">
        <v>87.0</v>
      </c>
      <c r="M15" s="35">
        <v>37.0</v>
      </c>
      <c r="N15" s="35">
        <v>56.0</v>
      </c>
      <c r="O15" s="35">
        <v>15.0</v>
      </c>
      <c r="P15" s="35">
        <v>39.0</v>
      </c>
      <c r="Q15" s="34" t="s">
        <v>474</v>
      </c>
      <c r="R15" s="37">
        <v>285.6</v>
      </c>
      <c r="S15" s="35" t="s">
        <v>440</v>
      </c>
      <c r="T15" s="35">
        <v>44.0</v>
      </c>
      <c r="U15" s="34" t="s">
        <v>488</v>
      </c>
      <c r="V15" s="35">
        <v>26.8</v>
      </c>
      <c r="W15" s="35">
        <v>107.0</v>
      </c>
      <c r="X15" s="34" t="s">
        <v>497</v>
      </c>
      <c r="Y15" s="35">
        <f>+4</f>
        <v>4</v>
      </c>
      <c r="Z15" s="35">
        <v>-2.0</v>
      </c>
      <c r="AA15" s="35">
        <v>-8.0</v>
      </c>
      <c r="AB15" s="35">
        <v>0.0</v>
      </c>
      <c r="AC15" s="35">
        <v>22.0</v>
      </c>
      <c r="AD15" s="35">
        <v>35.0</v>
      </c>
      <c r="AE15" s="35">
        <v>14.0</v>
      </c>
      <c r="AF15" s="35">
        <v>1.0</v>
      </c>
      <c r="AG15" s="37">
        <v>81.5</v>
      </c>
    </row>
    <row r="16">
      <c r="A16" s="34" t="s">
        <v>433</v>
      </c>
      <c r="B16" s="34">
        <v>2014.0</v>
      </c>
      <c r="C16" s="34" t="s">
        <v>516</v>
      </c>
      <c r="D16" s="35" t="s">
        <v>448</v>
      </c>
      <c r="E16" s="35">
        <v>69.0</v>
      </c>
      <c r="F16" s="35">
        <v>71.0</v>
      </c>
      <c r="G16" s="35">
        <v>69.0</v>
      </c>
      <c r="H16" s="35">
        <v>70.0</v>
      </c>
      <c r="I16" s="35">
        <v>279.0</v>
      </c>
      <c r="J16" s="34">
        <v>-9.0</v>
      </c>
      <c r="K16" s="36">
        <v>215450.0</v>
      </c>
      <c r="L16" s="35">
        <v>11.0</v>
      </c>
      <c r="M16" s="35">
        <v>17.0</v>
      </c>
      <c r="N16" s="35">
        <v>11.0</v>
      </c>
      <c r="O16" s="35">
        <v>6.0</v>
      </c>
      <c r="P16" s="35">
        <v>42.0</v>
      </c>
      <c r="Q16" s="34" t="s">
        <v>454</v>
      </c>
      <c r="R16" s="37">
        <v>277.6</v>
      </c>
      <c r="S16" s="35">
        <v>72.0</v>
      </c>
      <c r="T16" s="35">
        <v>50.0</v>
      </c>
      <c r="U16" s="34" t="s">
        <v>435</v>
      </c>
      <c r="V16" s="35">
        <v>29.0</v>
      </c>
      <c r="W16" s="35">
        <v>116.0</v>
      </c>
      <c r="X16" s="34" t="s">
        <v>511</v>
      </c>
      <c r="Y16" s="35" t="s">
        <v>360</v>
      </c>
      <c r="Z16" s="35">
        <v>-2.0</v>
      </c>
      <c r="AA16" s="35">
        <v>-7.0</v>
      </c>
      <c r="AB16" s="35">
        <v>0.0</v>
      </c>
      <c r="AC16" s="35">
        <v>15.0</v>
      </c>
      <c r="AD16" s="35">
        <v>51.0</v>
      </c>
      <c r="AE16" s="35">
        <v>6.0</v>
      </c>
      <c r="AF16" s="35">
        <v>0.0</v>
      </c>
      <c r="AG16" s="37">
        <v>79.5</v>
      </c>
    </row>
    <row r="17">
      <c r="A17" s="34" t="s">
        <v>433</v>
      </c>
      <c r="B17" s="34">
        <v>2014.0</v>
      </c>
      <c r="C17" s="34" t="s">
        <v>257</v>
      </c>
      <c r="D17" s="35" t="s">
        <v>456</v>
      </c>
      <c r="E17" s="35">
        <v>73.0</v>
      </c>
      <c r="F17" s="35">
        <v>67.0</v>
      </c>
      <c r="G17" s="35">
        <v>72.0</v>
      </c>
      <c r="H17" s="35">
        <v>68.0</v>
      </c>
      <c r="I17" s="35">
        <v>280.0</v>
      </c>
      <c r="J17" s="34">
        <v>-8.0</v>
      </c>
      <c r="K17" s="36">
        <v>167400.0</v>
      </c>
      <c r="L17" s="35">
        <v>64.0</v>
      </c>
      <c r="M17" s="35">
        <v>17.0</v>
      </c>
      <c r="N17" s="35">
        <v>31.0</v>
      </c>
      <c r="O17" s="35">
        <v>8.0</v>
      </c>
      <c r="P17" s="35">
        <v>38.0</v>
      </c>
      <c r="Q17" s="34" t="s">
        <v>437</v>
      </c>
      <c r="R17" s="37">
        <v>303.4</v>
      </c>
      <c r="S17" s="35">
        <v>25.0</v>
      </c>
      <c r="T17" s="35">
        <v>49.0</v>
      </c>
      <c r="U17" s="34" t="s">
        <v>485</v>
      </c>
      <c r="V17" s="35">
        <v>27.3</v>
      </c>
      <c r="W17" s="35">
        <v>109.0</v>
      </c>
      <c r="X17" s="34" t="s">
        <v>450</v>
      </c>
      <c r="Y17" s="35" t="s">
        <v>360</v>
      </c>
      <c r="Z17" s="35">
        <v>-3.0</v>
      </c>
      <c r="AA17" s="35">
        <v>-5.0</v>
      </c>
      <c r="AB17" s="35">
        <v>0.0</v>
      </c>
      <c r="AC17" s="35">
        <v>17.0</v>
      </c>
      <c r="AD17" s="35">
        <v>46.0</v>
      </c>
      <c r="AE17" s="35">
        <v>9.0</v>
      </c>
      <c r="AF17" s="35">
        <v>0.0</v>
      </c>
      <c r="AG17" s="37">
        <v>78.5</v>
      </c>
    </row>
    <row r="18">
      <c r="A18" s="34" t="s">
        <v>433</v>
      </c>
      <c r="B18" s="34">
        <v>2014.0</v>
      </c>
      <c r="C18" s="34" t="s">
        <v>86</v>
      </c>
      <c r="D18" s="35" t="s">
        <v>485</v>
      </c>
      <c r="E18" s="35">
        <v>70.0</v>
      </c>
      <c r="F18" s="35">
        <v>69.0</v>
      </c>
      <c r="G18" s="35">
        <v>71.0</v>
      </c>
      <c r="H18" s="35">
        <v>71.0</v>
      </c>
      <c r="I18" s="35">
        <v>281.0</v>
      </c>
      <c r="J18" s="34">
        <v>-7.0</v>
      </c>
      <c r="K18" s="36">
        <v>124000.0</v>
      </c>
      <c r="L18" s="35">
        <v>21.0</v>
      </c>
      <c r="M18" s="35">
        <v>10.0</v>
      </c>
      <c r="N18" s="35">
        <v>14.0</v>
      </c>
      <c r="O18" s="35">
        <v>13.0</v>
      </c>
      <c r="P18" s="35">
        <v>40.0</v>
      </c>
      <c r="Q18" s="34" t="s">
        <v>458</v>
      </c>
      <c r="R18" s="37">
        <v>296.6</v>
      </c>
      <c r="S18" s="35">
        <v>38.0</v>
      </c>
      <c r="T18" s="35">
        <v>46.0</v>
      </c>
      <c r="U18" s="34" t="s">
        <v>500</v>
      </c>
      <c r="V18" s="35">
        <v>27.3</v>
      </c>
      <c r="W18" s="35">
        <v>109.0</v>
      </c>
      <c r="X18" s="34" t="s">
        <v>450</v>
      </c>
      <c r="Y18" s="35">
        <f t="shared" ref="Y18:Y19" si="2">+1</f>
        <v>1</v>
      </c>
      <c r="Z18" s="35" t="s">
        <v>360</v>
      </c>
      <c r="AA18" s="35">
        <v>-8.0</v>
      </c>
      <c r="AB18" s="35">
        <v>1.0</v>
      </c>
      <c r="AC18" s="35">
        <v>16.0</v>
      </c>
      <c r="AD18" s="35">
        <v>44.0</v>
      </c>
      <c r="AE18" s="35">
        <v>11.0</v>
      </c>
      <c r="AF18" s="35">
        <v>0.0</v>
      </c>
      <c r="AG18" s="37">
        <v>78.5</v>
      </c>
    </row>
    <row r="19">
      <c r="A19" s="34" t="s">
        <v>433</v>
      </c>
      <c r="B19" s="34">
        <v>2014.0</v>
      </c>
      <c r="C19" s="34" t="s">
        <v>315</v>
      </c>
      <c r="D19" s="35" t="s">
        <v>458</v>
      </c>
      <c r="E19" s="35">
        <v>69.0</v>
      </c>
      <c r="F19" s="35">
        <v>72.0</v>
      </c>
      <c r="G19" s="35">
        <v>73.0</v>
      </c>
      <c r="H19" s="35">
        <v>69.0</v>
      </c>
      <c r="I19" s="35">
        <v>283.0</v>
      </c>
      <c r="J19" s="34">
        <v>-5.0</v>
      </c>
      <c r="K19" s="36">
        <v>65238.0</v>
      </c>
      <c r="L19" s="35">
        <v>11.0</v>
      </c>
      <c r="M19" s="35">
        <v>24.0</v>
      </c>
      <c r="N19" s="35">
        <v>47.0</v>
      </c>
      <c r="O19" s="35">
        <v>19.0</v>
      </c>
      <c r="P19" s="35">
        <v>28.0</v>
      </c>
      <c r="Q19" s="34">
        <v>75.0</v>
      </c>
      <c r="R19" s="37">
        <v>312.9</v>
      </c>
      <c r="S19" s="35">
        <v>6.0</v>
      </c>
      <c r="T19" s="35">
        <v>46.0</v>
      </c>
      <c r="U19" s="34" t="s">
        <v>500</v>
      </c>
      <c r="V19" s="35">
        <v>26.8</v>
      </c>
      <c r="W19" s="35">
        <v>107.0</v>
      </c>
      <c r="X19" s="34" t="s">
        <v>497</v>
      </c>
      <c r="Y19" s="35">
        <f t="shared" si="2"/>
        <v>1</v>
      </c>
      <c r="Z19" s="35">
        <f>+4</f>
        <v>4</v>
      </c>
      <c r="AA19" s="35">
        <v>-10.0</v>
      </c>
      <c r="AB19" s="35">
        <v>0.0</v>
      </c>
      <c r="AC19" s="35">
        <v>21.0</v>
      </c>
      <c r="AD19" s="35">
        <v>37.0</v>
      </c>
      <c r="AE19" s="35">
        <v>12.0</v>
      </c>
      <c r="AF19" s="35">
        <v>2.0</v>
      </c>
      <c r="AG19" s="37">
        <v>78.5</v>
      </c>
    </row>
    <row r="20">
      <c r="A20" s="34" t="s">
        <v>433</v>
      </c>
      <c r="B20" s="34">
        <v>2014.0</v>
      </c>
      <c r="C20" s="34" t="s">
        <v>139</v>
      </c>
      <c r="D20" s="35" t="s">
        <v>483</v>
      </c>
      <c r="E20" s="35">
        <v>73.0</v>
      </c>
      <c r="F20" s="35">
        <v>71.0</v>
      </c>
      <c r="G20" s="35">
        <v>72.0</v>
      </c>
      <c r="H20" s="35">
        <v>68.0</v>
      </c>
      <c r="I20" s="35">
        <v>284.0</v>
      </c>
      <c r="J20" s="34">
        <v>-4.0</v>
      </c>
      <c r="K20" s="36">
        <v>38647.0</v>
      </c>
      <c r="L20" s="35">
        <v>64.0</v>
      </c>
      <c r="M20" s="35">
        <v>64.0</v>
      </c>
      <c r="N20" s="35">
        <v>56.0</v>
      </c>
      <c r="O20" s="35">
        <v>28.0</v>
      </c>
      <c r="P20" s="35">
        <v>39.0</v>
      </c>
      <c r="Q20" s="34" t="s">
        <v>474</v>
      </c>
      <c r="R20" s="37">
        <v>276.3</v>
      </c>
      <c r="S20" s="35">
        <v>74.0</v>
      </c>
      <c r="T20" s="35">
        <v>42.0</v>
      </c>
      <c r="U20" s="34" t="s">
        <v>440</v>
      </c>
      <c r="V20" s="35">
        <v>26.3</v>
      </c>
      <c r="W20" s="35">
        <v>105.0</v>
      </c>
      <c r="X20" s="34" t="s">
        <v>448</v>
      </c>
      <c r="Y20" s="35" t="s">
        <v>360</v>
      </c>
      <c r="Z20" s="35">
        <f t="shared" ref="Z20:Z21" si="3">+3</f>
        <v>3</v>
      </c>
      <c r="AA20" s="35">
        <v>-7.0</v>
      </c>
      <c r="AB20" s="35">
        <v>2.0</v>
      </c>
      <c r="AC20" s="35">
        <v>16.0</v>
      </c>
      <c r="AD20" s="35">
        <v>39.0</v>
      </c>
      <c r="AE20" s="35">
        <v>14.0</v>
      </c>
      <c r="AF20" s="35">
        <v>1.0</v>
      </c>
      <c r="AG20" s="37">
        <v>78.5</v>
      </c>
    </row>
    <row r="21">
      <c r="A21" s="34" t="s">
        <v>433</v>
      </c>
      <c r="B21" s="34">
        <v>2014.0</v>
      </c>
      <c r="C21" s="34" t="s">
        <v>179</v>
      </c>
      <c r="D21" s="35" t="s">
        <v>500</v>
      </c>
      <c r="E21" s="35">
        <v>73.0</v>
      </c>
      <c r="F21" s="35">
        <v>68.0</v>
      </c>
      <c r="G21" s="35">
        <v>72.0</v>
      </c>
      <c r="H21" s="35">
        <v>72.0</v>
      </c>
      <c r="I21" s="35">
        <v>285.0</v>
      </c>
      <c r="J21" s="34">
        <v>-3.0</v>
      </c>
      <c r="K21" s="36">
        <v>25420.0</v>
      </c>
      <c r="L21" s="35">
        <v>64.0</v>
      </c>
      <c r="M21" s="35">
        <v>24.0</v>
      </c>
      <c r="N21" s="35">
        <v>39.0</v>
      </c>
      <c r="O21" s="35">
        <v>37.0</v>
      </c>
      <c r="P21" s="35">
        <v>40.0</v>
      </c>
      <c r="Q21" s="34" t="s">
        <v>458</v>
      </c>
      <c r="R21" s="37">
        <v>311.1</v>
      </c>
      <c r="S21" s="35" t="s">
        <v>457</v>
      </c>
      <c r="T21" s="35">
        <v>43.0</v>
      </c>
      <c r="U21" s="34" t="s">
        <v>436</v>
      </c>
      <c r="V21" s="35">
        <v>27.3</v>
      </c>
      <c r="W21" s="35">
        <v>109.0</v>
      </c>
      <c r="X21" s="34" t="s">
        <v>450</v>
      </c>
      <c r="Y21" s="35">
        <f>+2</f>
        <v>2</v>
      </c>
      <c r="Z21" s="35">
        <f t="shared" si="3"/>
        <v>3</v>
      </c>
      <c r="AA21" s="35">
        <v>-8.0</v>
      </c>
      <c r="AB21" s="35">
        <v>2.0</v>
      </c>
      <c r="AC21" s="35">
        <v>17.0</v>
      </c>
      <c r="AD21" s="35">
        <v>37.0</v>
      </c>
      <c r="AE21" s="35">
        <v>14.0</v>
      </c>
      <c r="AF21" s="35">
        <v>2.0</v>
      </c>
      <c r="AG21" s="37">
        <v>78.5</v>
      </c>
    </row>
    <row r="22">
      <c r="A22" s="34" t="s">
        <v>433</v>
      </c>
      <c r="B22" s="34">
        <v>2014.0</v>
      </c>
      <c r="C22" s="34" t="s">
        <v>520</v>
      </c>
      <c r="D22" s="35" t="s">
        <v>456</v>
      </c>
      <c r="E22" s="35">
        <v>71.0</v>
      </c>
      <c r="F22" s="35">
        <v>68.0</v>
      </c>
      <c r="G22" s="35">
        <v>69.0</v>
      </c>
      <c r="H22" s="35">
        <v>72.0</v>
      </c>
      <c r="I22" s="35">
        <v>280.0</v>
      </c>
      <c r="J22" s="34">
        <v>-8.0</v>
      </c>
      <c r="K22" s="36">
        <v>167400.0</v>
      </c>
      <c r="L22" s="35">
        <v>28.0</v>
      </c>
      <c r="M22" s="35">
        <v>10.0</v>
      </c>
      <c r="N22" s="35">
        <v>5.0</v>
      </c>
      <c r="O22" s="35">
        <v>8.0</v>
      </c>
      <c r="P22" s="35">
        <v>45.0</v>
      </c>
      <c r="Q22" s="34" t="s">
        <v>448</v>
      </c>
      <c r="R22" s="37">
        <v>284.5</v>
      </c>
      <c r="S22" s="35">
        <v>67.0</v>
      </c>
      <c r="T22" s="35">
        <v>43.0</v>
      </c>
      <c r="U22" s="34" t="s">
        <v>436</v>
      </c>
      <c r="V22" s="35">
        <v>26.0</v>
      </c>
      <c r="W22" s="35">
        <v>104.0</v>
      </c>
      <c r="X22" s="34" t="s">
        <v>441</v>
      </c>
      <c r="Y22" s="35">
        <f t="shared" ref="Y22:Y24" si="4">+1</f>
        <v>1</v>
      </c>
      <c r="Z22" s="35">
        <v>-3.0</v>
      </c>
      <c r="AA22" s="35">
        <v>-6.0</v>
      </c>
      <c r="AB22" s="35">
        <v>0.0</v>
      </c>
      <c r="AC22" s="35">
        <v>16.0</v>
      </c>
      <c r="AD22" s="35">
        <v>48.0</v>
      </c>
      <c r="AE22" s="35">
        <v>8.0</v>
      </c>
      <c r="AF22" s="35">
        <v>0.0</v>
      </c>
      <c r="AG22" s="37">
        <v>77.0</v>
      </c>
    </row>
    <row r="23">
      <c r="A23" s="34" t="s">
        <v>433</v>
      </c>
      <c r="B23" s="34">
        <v>2014.0</v>
      </c>
      <c r="C23" s="36" t="s">
        <v>157</v>
      </c>
      <c r="D23" s="35" t="s">
        <v>458</v>
      </c>
      <c r="E23" s="35">
        <v>71.0</v>
      </c>
      <c r="F23" s="35">
        <v>69.0</v>
      </c>
      <c r="G23" s="35">
        <v>71.0</v>
      </c>
      <c r="H23" s="35">
        <v>72.0</v>
      </c>
      <c r="I23" s="35">
        <v>283.0</v>
      </c>
      <c r="J23" s="36">
        <v>-5.0</v>
      </c>
      <c r="K23" s="36">
        <v>65238.0</v>
      </c>
      <c r="L23" s="35">
        <v>28.0</v>
      </c>
      <c r="M23" s="35">
        <v>17.0</v>
      </c>
      <c r="N23" s="35">
        <v>20.0</v>
      </c>
      <c r="O23" s="35">
        <v>19.0</v>
      </c>
      <c r="P23" s="35">
        <v>38.0</v>
      </c>
      <c r="Q23" s="34" t="s">
        <v>437</v>
      </c>
      <c r="R23" s="37">
        <v>288.9</v>
      </c>
      <c r="S23" s="35">
        <v>50.0</v>
      </c>
      <c r="T23" s="35">
        <v>48.0</v>
      </c>
      <c r="U23" s="34" t="s">
        <v>468</v>
      </c>
      <c r="V23" s="35">
        <v>29.5</v>
      </c>
      <c r="W23" s="35">
        <v>118.0</v>
      </c>
      <c r="X23" s="34" t="s">
        <v>469</v>
      </c>
      <c r="Y23" s="35">
        <f t="shared" si="4"/>
        <v>1</v>
      </c>
      <c r="Z23" s="35">
        <f>+6</f>
        <v>6</v>
      </c>
      <c r="AA23" s="35">
        <v>-12.0</v>
      </c>
      <c r="AB23" s="35">
        <v>1.0</v>
      </c>
      <c r="AC23" s="35">
        <v>17.0</v>
      </c>
      <c r="AD23" s="35">
        <v>40.0</v>
      </c>
      <c r="AE23" s="35">
        <v>14.0</v>
      </c>
      <c r="AF23" s="35">
        <v>0.0</v>
      </c>
      <c r="AG23" s="37">
        <v>77.0</v>
      </c>
    </row>
    <row r="24">
      <c r="A24" s="34" t="s">
        <v>433</v>
      </c>
      <c r="B24" s="34">
        <v>2014.0</v>
      </c>
      <c r="C24" s="34" t="s">
        <v>107</v>
      </c>
      <c r="D24" s="35" t="s">
        <v>458</v>
      </c>
      <c r="E24" s="35">
        <v>69.0</v>
      </c>
      <c r="F24" s="35">
        <v>72.0</v>
      </c>
      <c r="G24" s="35">
        <v>67.0</v>
      </c>
      <c r="H24" s="35">
        <v>75.0</v>
      </c>
      <c r="I24" s="35">
        <v>283.0</v>
      </c>
      <c r="J24" s="34">
        <v>-5.0</v>
      </c>
      <c r="K24" s="36">
        <v>65238.0</v>
      </c>
      <c r="L24" s="35">
        <v>11.0</v>
      </c>
      <c r="M24" s="35">
        <v>24.0</v>
      </c>
      <c r="N24" s="35">
        <v>5.0</v>
      </c>
      <c r="O24" s="35">
        <v>19.0</v>
      </c>
      <c r="P24" s="35">
        <v>38.0</v>
      </c>
      <c r="Q24" s="34" t="s">
        <v>437</v>
      </c>
      <c r="R24" s="37">
        <v>291.5</v>
      </c>
      <c r="S24" s="35">
        <v>44.0</v>
      </c>
      <c r="T24" s="35">
        <v>42.0</v>
      </c>
      <c r="U24" s="34" t="s">
        <v>440</v>
      </c>
      <c r="V24" s="35">
        <v>26.3</v>
      </c>
      <c r="W24" s="35">
        <v>105.0</v>
      </c>
      <c r="X24" s="34" t="s">
        <v>448</v>
      </c>
      <c r="Y24" s="35">
        <f t="shared" si="4"/>
        <v>1</v>
      </c>
      <c r="Z24" s="35" t="s">
        <v>360</v>
      </c>
      <c r="AA24" s="35">
        <v>-6.0</v>
      </c>
      <c r="AB24" s="35">
        <v>0.0</v>
      </c>
      <c r="AC24" s="35">
        <v>19.0</v>
      </c>
      <c r="AD24" s="35">
        <v>40.0</v>
      </c>
      <c r="AE24" s="35">
        <v>12.0</v>
      </c>
      <c r="AF24" s="35">
        <v>1.0</v>
      </c>
      <c r="AG24" s="37">
        <v>75.0</v>
      </c>
    </row>
    <row r="25">
      <c r="A25" s="34" t="s">
        <v>433</v>
      </c>
      <c r="B25" s="34">
        <v>2014.0</v>
      </c>
      <c r="C25" s="34" t="s">
        <v>462</v>
      </c>
      <c r="D25" s="35" t="s">
        <v>483</v>
      </c>
      <c r="E25" s="35">
        <v>72.0</v>
      </c>
      <c r="F25" s="35">
        <v>67.0</v>
      </c>
      <c r="G25" s="35">
        <v>69.0</v>
      </c>
      <c r="H25" s="35">
        <v>76.0</v>
      </c>
      <c r="I25" s="35">
        <v>284.0</v>
      </c>
      <c r="J25" s="34">
        <v>-4.0</v>
      </c>
      <c r="K25" s="36">
        <v>38647.0</v>
      </c>
      <c r="L25" s="35">
        <v>45.0</v>
      </c>
      <c r="M25" s="35">
        <v>10.0</v>
      </c>
      <c r="N25" s="35">
        <v>5.0</v>
      </c>
      <c r="O25" s="35">
        <v>28.0</v>
      </c>
      <c r="P25" s="35">
        <v>38.0</v>
      </c>
      <c r="Q25" s="34" t="s">
        <v>437</v>
      </c>
      <c r="R25" s="37">
        <v>298.4</v>
      </c>
      <c r="S25" s="35">
        <v>34.0</v>
      </c>
      <c r="T25" s="35">
        <v>49.0</v>
      </c>
      <c r="U25" s="34" t="s">
        <v>485</v>
      </c>
      <c r="V25" s="35">
        <v>29.3</v>
      </c>
      <c r="W25" s="35">
        <v>117.0</v>
      </c>
      <c r="X25" s="34" t="s">
        <v>492</v>
      </c>
      <c r="Y25" s="35">
        <f>+4</f>
        <v>4</v>
      </c>
      <c r="Z25" s="35">
        <v>-2.0</v>
      </c>
      <c r="AA25" s="35">
        <v>-6.0</v>
      </c>
      <c r="AB25" s="35">
        <v>0.0</v>
      </c>
      <c r="AC25" s="35">
        <v>20.0</v>
      </c>
      <c r="AD25" s="35">
        <v>39.0</v>
      </c>
      <c r="AE25" s="35">
        <v>10.0</v>
      </c>
      <c r="AF25" s="35">
        <v>3.0</v>
      </c>
      <c r="AG25" s="37">
        <v>74.5</v>
      </c>
    </row>
    <row r="26">
      <c r="A26" s="34" t="s">
        <v>433</v>
      </c>
      <c r="B26" s="34">
        <v>2014.0</v>
      </c>
      <c r="C26" s="34" t="s">
        <v>512</v>
      </c>
      <c r="D26" s="35" t="s">
        <v>458</v>
      </c>
      <c r="E26" s="35">
        <v>72.0</v>
      </c>
      <c r="F26" s="35">
        <v>72.0</v>
      </c>
      <c r="G26" s="35">
        <v>66.0</v>
      </c>
      <c r="H26" s="35">
        <v>73.0</v>
      </c>
      <c r="I26" s="35">
        <v>283.0</v>
      </c>
      <c r="J26" s="34">
        <v>-5.0</v>
      </c>
      <c r="K26" s="36">
        <v>65238.0</v>
      </c>
      <c r="L26" s="35">
        <v>45.0</v>
      </c>
      <c r="M26" s="35">
        <v>64.0</v>
      </c>
      <c r="N26" s="35">
        <v>14.0</v>
      </c>
      <c r="O26" s="35">
        <v>19.0</v>
      </c>
      <c r="P26" s="35">
        <v>39.0</v>
      </c>
      <c r="Q26" s="34" t="s">
        <v>474</v>
      </c>
      <c r="R26" s="37">
        <v>285.8</v>
      </c>
      <c r="S26" s="35">
        <v>63.0</v>
      </c>
      <c r="T26" s="35">
        <v>49.0</v>
      </c>
      <c r="U26" s="34" t="s">
        <v>485</v>
      </c>
      <c r="V26" s="35">
        <v>28.3</v>
      </c>
      <c r="W26" s="35">
        <v>113.0</v>
      </c>
      <c r="X26" s="34" t="s">
        <v>476</v>
      </c>
      <c r="Y26" s="35">
        <v>-3.0</v>
      </c>
      <c r="Z26" s="35">
        <f>+2</f>
        <v>2</v>
      </c>
      <c r="AA26" s="35">
        <v>-4.0</v>
      </c>
      <c r="AB26" s="35">
        <v>0.0</v>
      </c>
      <c r="AC26" s="35">
        <v>18.0</v>
      </c>
      <c r="AD26" s="35">
        <v>43.0</v>
      </c>
      <c r="AE26" s="35">
        <v>9.0</v>
      </c>
      <c r="AF26" s="35">
        <v>2.0</v>
      </c>
      <c r="AG26" s="37">
        <v>74.0</v>
      </c>
    </row>
    <row r="27">
      <c r="A27" s="34" t="s">
        <v>433</v>
      </c>
      <c r="B27" s="34">
        <v>2014.0</v>
      </c>
      <c r="C27" s="34" t="s">
        <v>526</v>
      </c>
      <c r="D27" s="35" t="s">
        <v>483</v>
      </c>
      <c r="E27" s="35">
        <v>72.0</v>
      </c>
      <c r="F27" s="35">
        <v>66.0</v>
      </c>
      <c r="G27" s="35">
        <v>67.0</v>
      </c>
      <c r="H27" s="35">
        <v>79.0</v>
      </c>
      <c r="I27" s="35">
        <v>284.0</v>
      </c>
      <c r="J27" s="34">
        <v>-4.0</v>
      </c>
      <c r="K27" s="36">
        <v>38647.0</v>
      </c>
      <c r="L27" s="35">
        <v>45.0</v>
      </c>
      <c r="M27" s="35">
        <v>6.0</v>
      </c>
      <c r="N27" s="35">
        <v>2.0</v>
      </c>
      <c r="O27" s="35">
        <v>28.0</v>
      </c>
      <c r="P27" s="35">
        <v>36.0</v>
      </c>
      <c r="Q27" s="34" t="s">
        <v>501</v>
      </c>
      <c r="R27" s="37">
        <v>279.9</v>
      </c>
      <c r="S27" s="35">
        <v>71.0</v>
      </c>
      <c r="T27" s="35">
        <v>46.0</v>
      </c>
      <c r="U27" s="34" t="s">
        <v>500</v>
      </c>
      <c r="V27" s="35">
        <v>26.8</v>
      </c>
      <c r="W27" s="35">
        <v>107.0</v>
      </c>
      <c r="X27" s="34" t="s">
        <v>497</v>
      </c>
      <c r="Y27" s="35">
        <f t="shared" ref="Y27:Z27" si="5">+1</f>
        <v>1</v>
      </c>
      <c r="Z27" s="35">
        <f t="shared" si="5"/>
        <v>1</v>
      </c>
      <c r="AA27" s="35">
        <v>-6.0</v>
      </c>
      <c r="AB27" s="35">
        <v>1.0</v>
      </c>
      <c r="AC27" s="35">
        <v>16.0</v>
      </c>
      <c r="AD27" s="35">
        <v>43.0</v>
      </c>
      <c r="AE27" s="35">
        <v>10.0</v>
      </c>
      <c r="AF27" s="35">
        <v>2.0</v>
      </c>
      <c r="AG27" s="37">
        <v>73.5</v>
      </c>
    </row>
    <row r="28">
      <c r="A28" s="34" t="s">
        <v>433</v>
      </c>
      <c r="B28" s="34">
        <v>2014.0</v>
      </c>
      <c r="C28" s="34" t="s">
        <v>90</v>
      </c>
      <c r="D28" s="35" t="s">
        <v>458</v>
      </c>
      <c r="E28" s="35">
        <v>68.0</v>
      </c>
      <c r="F28" s="35">
        <v>70.0</v>
      </c>
      <c r="G28" s="35">
        <v>72.0</v>
      </c>
      <c r="H28" s="35">
        <v>73.0</v>
      </c>
      <c r="I28" s="35">
        <v>283.0</v>
      </c>
      <c r="J28" s="34">
        <v>-5.0</v>
      </c>
      <c r="K28" s="36">
        <v>65238.0</v>
      </c>
      <c r="L28" s="35">
        <v>8.0</v>
      </c>
      <c r="M28" s="35">
        <v>6.0</v>
      </c>
      <c r="N28" s="35">
        <v>14.0</v>
      </c>
      <c r="O28" s="35">
        <v>19.0</v>
      </c>
      <c r="P28" s="35">
        <v>38.0</v>
      </c>
      <c r="Q28" s="34" t="s">
        <v>437</v>
      </c>
      <c r="R28" s="37">
        <v>286.9</v>
      </c>
      <c r="S28" s="35">
        <v>60.0</v>
      </c>
      <c r="T28" s="35">
        <v>45.0</v>
      </c>
      <c r="U28" s="34" t="s">
        <v>477</v>
      </c>
      <c r="V28" s="35">
        <v>28.3</v>
      </c>
      <c r="W28" s="35">
        <v>113.0</v>
      </c>
      <c r="X28" s="34" t="s">
        <v>476</v>
      </c>
      <c r="Y28" s="35">
        <f>+1</f>
        <v>1</v>
      </c>
      <c r="Z28" s="35">
        <v>-2.0</v>
      </c>
      <c r="AA28" s="35">
        <v>-4.0</v>
      </c>
      <c r="AB28" s="35">
        <v>0.0</v>
      </c>
      <c r="AC28" s="35">
        <v>18.0</v>
      </c>
      <c r="AD28" s="35">
        <v>41.0</v>
      </c>
      <c r="AE28" s="35">
        <v>13.0</v>
      </c>
      <c r="AF28" s="35">
        <v>0.0</v>
      </c>
      <c r="AG28" s="37">
        <v>73.0</v>
      </c>
    </row>
    <row r="29">
      <c r="A29" s="34" t="s">
        <v>433</v>
      </c>
      <c r="B29" s="34">
        <v>2014.0</v>
      </c>
      <c r="C29" s="34" t="s">
        <v>531</v>
      </c>
      <c r="D29" s="35" t="s">
        <v>458</v>
      </c>
      <c r="E29" s="35">
        <v>70.0</v>
      </c>
      <c r="F29" s="35">
        <v>72.0</v>
      </c>
      <c r="G29" s="35">
        <v>69.0</v>
      </c>
      <c r="H29" s="35">
        <v>72.0</v>
      </c>
      <c r="I29" s="35">
        <v>283.0</v>
      </c>
      <c r="J29" s="34">
        <v>-5.0</v>
      </c>
      <c r="K29" s="36">
        <v>65238.0</v>
      </c>
      <c r="L29" s="35">
        <v>21.0</v>
      </c>
      <c r="M29" s="35">
        <v>37.0</v>
      </c>
      <c r="N29" s="35">
        <v>20.0</v>
      </c>
      <c r="O29" s="35">
        <v>19.0</v>
      </c>
      <c r="P29" s="35">
        <v>32.0</v>
      </c>
      <c r="Q29" s="34" t="s">
        <v>532</v>
      </c>
      <c r="R29" s="37">
        <v>305.1</v>
      </c>
      <c r="S29" s="35">
        <v>20.0</v>
      </c>
      <c r="T29" s="35">
        <v>45.0</v>
      </c>
      <c r="U29" s="34" t="s">
        <v>477</v>
      </c>
      <c r="V29" s="35">
        <v>28.0</v>
      </c>
      <c r="W29" s="35">
        <v>112.0</v>
      </c>
      <c r="X29" s="34" t="s">
        <v>467</v>
      </c>
      <c r="Y29" s="35">
        <f>+3</f>
        <v>3</v>
      </c>
      <c r="Z29" s="35">
        <v>-4.0</v>
      </c>
      <c r="AA29" s="35">
        <v>-4.0</v>
      </c>
      <c r="AB29" s="35">
        <v>1.0</v>
      </c>
      <c r="AC29" s="35">
        <v>14.0</v>
      </c>
      <c r="AD29" s="35">
        <v>46.0</v>
      </c>
      <c r="AE29" s="35">
        <v>11.0</v>
      </c>
      <c r="AF29" s="35">
        <v>0.0</v>
      </c>
      <c r="AG29" s="37">
        <v>72.5</v>
      </c>
    </row>
    <row r="30">
      <c r="A30" s="34" t="s">
        <v>433</v>
      </c>
      <c r="B30" s="34">
        <v>2014.0</v>
      </c>
      <c r="C30" s="34" t="s">
        <v>533</v>
      </c>
      <c r="D30" s="35" t="s">
        <v>458</v>
      </c>
      <c r="E30" s="35">
        <v>72.0</v>
      </c>
      <c r="F30" s="35">
        <v>69.0</v>
      </c>
      <c r="G30" s="35">
        <v>68.0</v>
      </c>
      <c r="H30" s="35">
        <v>74.0</v>
      </c>
      <c r="I30" s="35">
        <v>283.0</v>
      </c>
      <c r="J30" s="34">
        <v>-5.0</v>
      </c>
      <c r="K30" s="36">
        <v>65238.0</v>
      </c>
      <c r="L30" s="35">
        <v>45.0</v>
      </c>
      <c r="M30" s="35">
        <v>24.0</v>
      </c>
      <c r="N30" s="35">
        <v>11.0</v>
      </c>
      <c r="O30" s="35">
        <v>19.0</v>
      </c>
      <c r="P30" s="35">
        <v>42.0</v>
      </c>
      <c r="Q30" s="34" t="s">
        <v>454</v>
      </c>
      <c r="R30" s="37">
        <v>286.4</v>
      </c>
      <c r="S30" s="35">
        <v>62.0</v>
      </c>
      <c r="T30" s="35">
        <v>47.0</v>
      </c>
      <c r="U30" s="34" t="s">
        <v>471</v>
      </c>
      <c r="V30" s="35">
        <v>28.8</v>
      </c>
      <c r="W30" s="35">
        <v>115.0</v>
      </c>
      <c r="X30" s="34" t="s">
        <v>459</v>
      </c>
      <c r="Y30" s="35">
        <f>+1</f>
        <v>1</v>
      </c>
      <c r="Z30" s="35" t="s">
        <v>360</v>
      </c>
      <c r="AA30" s="35">
        <v>-6.0</v>
      </c>
      <c r="AB30" s="35">
        <v>1.0</v>
      </c>
      <c r="AC30" s="35">
        <v>14.0</v>
      </c>
      <c r="AD30" s="35">
        <v>46.0</v>
      </c>
      <c r="AE30" s="35">
        <v>11.0</v>
      </c>
      <c r="AF30" s="35">
        <v>0.0</v>
      </c>
      <c r="AG30" s="37">
        <v>72.5</v>
      </c>
    </row>
    <row r="31">
      <c r="A31" s="34" t="s">
        <v>433</v>
      </c>
      <c r="B31" s="34">
        <v>2014.0</v>
      </c>
      <c r="C31" s="34" t="s">
        <v>210</v>
      </c>
      <c r="D31" s="35" t="s">
        <v>483</v>
      </c>
      <c r="E31" s="35">
        <v>74.0</v>
      </c>
      <c r="F31" s="35">
        <v>70.0</v>
      </c>
      <c r="G31" s="35">
        <v>68.0</v>
      </c>
      <c r="H31" s="35">
        <v>72.0</v>
      </c>
      <c r="I31" s="35">
        <v>284.0</v>
      </c>
      <c r="J31" s="34">
        <v>-4.0</v>
      </c>
      <c r="K31" s="36">
        <v>38647.0</v>
      </c>
      <c r="L31" s="35">
        <v>87.0</v>
      </c>
      <c r="M31" s="35">
        <v>64.0</v>
      </c>
      <c r="N31" s="35">
        <v>31.0</v>
      </c>
      <c r="O31" s="35">
        <v>28.0</v>
      </c>
      <c r="P31" s="35">
        <v>45.0</v>
      </c>
      <c r="Q31" s="34" t="s">
        <v>448</v>
      </c>
      <c r="R31" s="37">
        <v>287.4</v>
      </c>
      <c r="S31" s="35" t="s">
        <v>502</v>
      </c>
      <c r="T31" s="35">
        <v>49.0</v>
      </c>
      <c r="U31" s="34" t="s">
        <v>485</v>
      </c>
      <c r="V31" s="35">
        <v>29.0</v>
      </c>
      <c r="W31" s="35">
        <v>116.0</v>
      </c>
      <c r="X31" s="34" t="s">
        <v>511</v>
      </c>
      <c r="Y31" s="35">
        <f t="shared" ref="Y31:Y33" si="6">+2</f>
        <v>2</v>
      </c>
      <c r="Z31" s="35">
        <f>+1</f>
        <v>1</v>
      </c>
      <c r="AA31" s="35">
        <v>-7.0</v>
      </c>
      <c r="AB31" s="35">
        <v>1.0</v>
      </c>
      <c r="AC31" s="35">
        <v>16.0</v>
      </c>
      <c r="AD31" s="35">
        <v>41.0</v>
      </c>
      <c r="AE31" s="35">
        <v>14.0</v>
      </c>
      <c r="AF31" s="35">
        <v>0.0</v>
      </c>
      <c r="AG31" s="37">
        <v>72.5</v>
      </c>
    </row>
    <row r="32">
      <c r="A32" s="34" t="s">
        <v>433</v>
      </c>
      <c r="B32" s="34">
        <v>2014.0</v>
      </c>
      <c r="C32" s="34" t="s">
        <v>535</v>
      </c>
      <c r="D32" s="35" t="s">
        <v>458</v>
      </c>
      <c r="E32" s="35">
        <v>69.0</v>
      </c>
      <c r="F32" s="35">
        <v>68.0</v>
      </c>
      <c r="G32" s="35">
        <v>75.0</v>
      </c>
      <c r="H32" s="35">
        <v>71.0</v>
      </c>
      <c r="I32" s="35">
        <v>283.0</v>
      </c>
      <c r="J32" s="34">
        <v>-5.0</v>
      </c>
      <c r="K32" s="36">
        <v>65238.0</v>
      </c>
      <c r="L32" s="35">
        <v>11.0</v>
      </c>
      <c r="M32" s="35">
        <v>4.0</v>
      </c>
      <c r="N32" s="35">
        <v>31.0</v>
      </c>
      <c r="O32" s="35">
        <v>19.0</v>
      </c>
      <c r="P32" s="35">
        <v>31.0</v>
      </c>
      <c r="Q32" s="34" t="s">
        <v>489</v>
      </c>
      <c r="R32" s="37">
        <v>311.6</v>
      </c>
      <c r="S32" s="35">
        <v>8.0</v>
      </c>
      <c r="T32" s="35">
        <v>50.0</v>
      </c>
      <c r="U32" s="34" t="s">
        <v>435</v>
      </c>
      <c r="V32" s="35">
        <v>29.0</v>
      </c>
      <c r="W32" s="35">
        <v>116.0</v>
      </c>
      <c r="X32" s="34" t="s">
        <v>511</v>
      </c>
      <c r="Y32" s="35">
        <f t="shared" si="6"/>
        <v>2</v>
      </c>
      <c r="Z32" s="35">
        <f>+2</f>
        <v>2</v>
      </c>
      <c r="AA32" s="35">
        <v>-9.0</v>
      </c>
      <c r="AB32" s="35">
        <v>0.0</v>
      </c>
      <c r="AC32" s="35">
        <v>17.0</v>
      </c>
      <c r="AD32" s="35">
        <v>44.0</v>
      </c>
      <c r="AE32" s="35">
        <v>10.0</v>
      </c>
      <c r="AF32" s="35">
        <v>1.0</v>
      </c>
      <c r="AG32" s="37">
        <v>72.0</v>
      </c>
    </row>
    <row r="33">
      <c r="A33" s="34" t="s">
        <v>433</v>
      </c>
      <c r="B33" s="34">
        <v>2014.0</v>
      </c>
      <c r="C33" s="34" t="s">
        <v>536</v>
      </c>
      <c r="D33" s="35" t="s">
        <v>483</v>
      </c>
      <c r="E33" s="35">
        <v>72.0</v>
      </c>
      <c r="F33" s="35">
        <v>70.0</v>
      </c>
      <c r="G33" s="35">
        <v>70.0</v>
      </c>
      <c r="H33" s="35">
        <v>72.0</v>
      </c>
      <c r="I33" s="35">
        <v>284.0</v>
      </c>
      <c r="J33" s="34">
        <v>-4.0</v>
      </c>
      <c r="K33" s="36">
        <v>38647.0</v>
      </c>
      <c r="L33" s="35">
        <v>45.0</v>
      </c>
      <c r="M33" s="35">
        <v>37.0</v>
      </c>
      <c r="N33" s="35">
        <v>31.0</v>
      </c>
      <c r="O33" s="35">
        <v>28.0</v>
      </c>
      <c r="P33" s="35">
        <v>35.0</v>
      </c>
      <c r="Q33" s="34" t="s">
        <v>488</v>
      </c>
      <c r="R33" s="37">
        <v>313.8</v>
      </c>
      <c r="S33" s="35">
        <v>5.0</v>
      </c>
      <c r="T33" s="35">
        <v>49.0</v>
      </c>
      <c r="U33" s="34" t="s">
        <v>485</v>
      </c>
      <c r="V33" s="35">
        <v>28.0</v>
      </c>
      <c r="W33" s="35">
        <v>112.0</v>
      </c>
      <c r="X33" s="34" t="s">
        <v>467</v>
      </c>
      <c r="Y33" s="35">
        <f t="shared" si="6"/>
        <v>2</v>
      </c>
      <c r="Z33" s="35">
        <v>-4.0</v>
      </c>
      <c r="AA33" s="35">
        <v>-2.0</v>
      </c>
      <c r="AB33" s="35">
        <v>0.0</v>
      </c>
      <c r="AC33" s="35">
        <v>19.0</v>
      </c>
      <c r="AD33" s="35">
        <v>39.0</v>
      </c>
      <c r="AE33" s="35">
        <v>13.0</v>
      </c>
      <c r="AF33" s="35">
        <v>1.0</v>
      </c>
      <c r="AG33" s="37">
        <v>72.0</v>
      </c>
    </row>
    <row r="34">
      <c r="A34" s="34" t="s">
        <v>433</v>
      </c>
      <c r="B34" s="34">
        <v>2014.0</v>
      </c>
      <c r="C34" s="34" t="s">
        <v>200</v>
      </c>
      <c r="D34" s="35" t="s">
        <v>500</v>
      </c>
      <c r="E34" s="35">
        <v>71.0</v>
      </c>
      <c r="F34" s="35">
        <v>68.0</v>
      </c>
      <c r="G34" s="35">
        <v>73.0</v>
      </c>
      <c r="H34" s="35">
        <v>73.0</v>
      </c>
      <c r="I34" s="35">
        <v>285.0</v>
      </c>
      <c r="J34" s="34">
        <v>-3.0</v>
      </c>
      <c r="K34" s="36">
        <v>25420.0</v>
      </c>
      <c r="L34" s="35">
        <v>28.0</v>
      </c>
      <c r="M34" s="35">
        <v>10.0</v>
      </c>
      <c r="N34" s="35">
        <v>31.0</v>
      </c>
      <c r="O34" s="35">
        <v>37.0</v>
      </c>
      <c r="P34" s="35">
        <v>35.0</v>
      </c>
      <c r="Q34" s="34" t="s">
        <v>488</v>
      </c>
      <c r="R34" s="37">
        <v>301.5</v>
      </c>
      <c r="S34" s="35">
        <v>30.0</v>
      </c>
      <c r="T34" s="35">
        <v>47.0</v>
      </c>
      <c r="U34" s="34" t="s">
        <v>471</v>
      </c>
      <c r="V34" s="35">
        <v>29.8</v>
      </c>
      <c r="W34" s="35">
        <v>119.0</v>
      </c>
      <c r="X34" s="34" t="s">
        <v>465</v>
      </c>
      <c r="Y34" s="35" t="s">
        <v>360</v>
      </c>
      <c r="Z34" s="35">
        <f>+7</f>
        <v>7</v>
      </c>
      <c r="AA34" s="35">
        <v>-10.0</v>
      </c>
      <c r="AB34" s="35">
        <v>2.0</v>
      </c>
      <c r="AC34" s="35">
        <v>13.0</v>
      </c>
      <c r="AD34" s="35">
        <v>44.0</v>
      </c>
      <c r="AE34" s="35">
        <v>12.0</v>
      </c>
      <c r="AF34" s="35">
        <v>1.0</v>
      </c>
      <c r="AG34" s="37">
        <v>72.0</v>
      </c>
    </row>
    <row r="35">
      <c r="A35" s="34" t="s">
        <v>433</v>
      </c>
      <c r="B35" s="34">
        <v>2014.0</v>
      </c>
      <c r="C35" s="34" t="s">
        <v>538</v>
      </c>
      <c r="D35" s="35" t="s">
        <v>500</v>
      </c>
      <c r="E35" s="35">
        <v>73.0</v>
      </c>
      <c r="F35" s="35">
        <v>70.0</v>
      </c>
      <c r="G35" s="35">
        <v>70.0</v>
      </c>
      <c r="H35" s="35">
        <v>72.0</v>
      </c>
      <c r="I35" s="35">
        <v>285.0</v>
      </c>
      <c r="J35" s="34">
        <v>-3.0</v>
      </c>
      <c r="K35" s="36">
        <v>25420.0</v>
      </c>
      <c r="L35" s="35">
        <v>64.0</v>
      </c>
      <c r="M35" s="35">
        <v>48.0</v>
      </c>
      <c r="N35" s="35">
        <v>39.0</v>
      </c>
      <c r="O35" s="35">
        <v>37.0</v>
      </c>
      <c r="P35" s="35">
        <v>36.0</v>
      </c>
      <c r="Q35" s="34" t="s">
        <v>501</v>
      </c>
      <c r="R35" s="37">
        <v>283.1</v>
      </c>
      <c r="S35" s="35">
        <v>68.0</v>
      </c>
      <c r="T35" s="35">
        <v>46.0</v>
      </c>
      <c r="U35" s="34" t="s">
        <v>500</v>
      </c>
      <c r="V35" s="35">
        <v>28.5</v>
      </c>
      <c r="W35" s="35">
        <v>114.0</v>
      </c>
      <c r="X35" s="34" t="s">
        <v>461</v>
      </c>
      <c r="Y35" s="35" t="s">
        <v>360</v>
      </c>
      <c r="Z35" s="35">
        <f>+5</f>
        <v>5</v>
      </c>
      <c r="AA35" s="35">
        <v>-8.0</v>
      </c>
      <c r="AB35" s="35">
        <v>1.0</v>
      </c>
      <c r="AC35" s="35">
        <v>16.0</v>
      </c>
      <c r="AD35" s="35">
        <v>43.0</v>
      </c>
      <c r="AE35" s="35">
        <v>9.0</v>
      </c>
      <c r="AF35" s="35">
        <v>3.0</v>
      </c>
      <c r="AG35" s="37">
        <v>72.0</v>
      </c>
    </row>
    <row r="36">
      <c r="A36" s="34" t="s">
        <v>433</v>
      </c>
      <c r="B36" s="34">
        <v>2014.0</v>
      </c>
      <c r="C36" s="36" t="s">
        <v>280</v>
      </c>
      <c r="D36" s="35" t="s">
        <v>443</v>
      </c>
      <c r="E36" s="35">
        <v>72.0</v>
      </c>
      <c r="F36" s="35">
        <v>71.0</v>
      </c>
      <c r="G36" s="35">
        <v>71.0</v>
      </c>
      <c r="H36" s="35">
        <v>75.0</v>
      </c>
      <c r="I36" s="35">
        <v>289.0</v>
      </c>
      <c r="J36" s="36">
        <f>+1</f>
        <v>1</v>
      </c>
      <c r="K36" s="36">
        <v>13764.0</v>
      </c>
      <c r="L36" s="35">
        <v>45.0</v>
      </c>
      <c r="M36" s="35">
        <v>48.0</v>
      </c>
      <c r="N36" s="35">
        <v>47.0</v>
      </c>
      <c r="O36" s="35">
        <v>57.0</v>
      </c>
      <c r="P36" s="35">
        <v>29.0</v>
      </c>
      <c r="Q36" s="34">
        <v>74.0</v>
      </c>
      <c r="R36" s="37">
        <v>305.6</v>
      </c>
      <c r="S36" s="35">
        <v>19.0</v>
      </c>
      <c r="T36" s="35">
        <v>41.0</v>
      </c>
      <c r="U36" s="34" t="s">
        <v>507</v>
      </c>
      <c r="V36" s="35">
        <v>27.0</v>
      </c>
      <c r="W36" s="35">
        <v>108.0</v>
      </c>
      <c r="X36" s="34" t="s">
        <v>446</v>
      </c>
      <c r="Y36" s="35">
        <v>-2.0</v>
      </c>
      <c r="Z36" s="35">
        <f>+13</f>
        <v>13</v>
      </c>
      <c r="AA36" s="35">
        <v>-10.0</v>
      </c>
      <c r="AB36" s="35">
        <v>2.0</v>
      </c>
      <c r="AC36" s="35">
        <v>16.0</v>
      </c>
      <c r="AD36" s="35">
        <v>37.0</v>
      </c>
      <c r="AE36" s="35">
        <v>13.0</v>
      </c>
      <c r="AF36" s="35">
        <v>4.0</v>
      </c>
      <c r="AG36" s="37">
        <v>72.0</v>
      </c>
    </row>
    <row r="37">
      <c r="A37" s="34" t="s">
        <v>433</v>
      </c>
      <c r="B37" s="34">
        <v>2014.0</v>
      </c>
      <c r="C37" s="36" t="s">
        <v>60</v>
      </c>
      <c r="D37" s="35" t="s">
        <v>446</v>
      </c>
      <c r="E37" s="35">
        <v>71.0</v>
      </c>
      <c r="F37" s="35">
        <v>69.0</v>
      </c>
      <c r="G37" s="35">
        <v>68.0</v>
      </c>
      <c r="H37" s="35">
        <v>74.0</v>
      </c>
      <c r="I37" s="35">
        <v>282.0</v>
      </c>
      <c r="J37" s="36">
        <v>-6.0</v>
      </c>
      <c r="K37" s="36">
        <v>102300.0</v>
      </c>
      <c r="L37" s="35">
        <v>28.0</v>
      </c>
      <c r="M37" s="35">
        <v>17.0</v>
      </c>
      <c r="N37" s="35">
        <v>5.0</v>
      </c>
      <c r="O37" s="35">
        <v>15.0</v>
      </c>
      <c r="P37" s="35">
        <v>38.0</v>
      </c>
      <c r="Q37" s="34" t="s">
        <v>437</v>
      </c>
      <c r="R37" s="37">
        <v>288.8</v>
      </c>
      <c r="S37" s="35" t="s">
        <v>511</v>
      </c>
      <c r="T37" s="35">
        <v>54.0</v>
      </c>
      <c r="U37" s="34" t="s">
        <v>475</v>
      </c>
      <c r="V37" s="35">
        <v>30.5</v>
      </c>
      <c r="W37" s="35">
        <v>122.0</v>
      </c>
      <c r="X37" s="34" t="s">
        <v>508</v>
      </c>
      <c r="Y37" s="35">
        <f>+2</f>
        <v>2</v>
      </c>
      <c r="Z37" s="35">
        <v>-2.0</v>
      </c>
      <c r="AA37" s="35">
        <v>-6.0</v>
      </c>
      <c r="AB37" s="35">
        <v>0.0</v>
      </c>
      <c r="AC37" s="35">
        <v>15.0</v>
      </c>
      <c r="AD37" s="35">
        <v>50.0</v>
      </c>
      <c r="AE37" s="35">
        <v>5.0</v>
      </c>
      <c r="AF37" s="35">
        <v>2.0</v>
      </c>
      <c r="AG37" s="37">
        <v>71.5</v>
      </c>
    </row>
    <row r="38">
      <c r="A38" s="34" t="s">
        <v>433</v>
      </c>
      <c r="B38" s="34">
        <v>2014.0</v>
      </c>
      <c r="C38" s="34" t="s">
        <v>543</v>
      </c>
      <c r="D38" s="35" t="s">
        <v>500</v>
      </c>
      <c r="E38" s="35">
        <v>67.0</v>
      </c>
      <c r="F38" s="35">
        <v>76.0</v>
      </c>
      <c r="G38" s="35">
        <v>72.0</v>
      </c>
      <c r="H38" s="35">
        <v>70.0</v>
      </c>
      <c r="I38" s="35">
        <v>285.0</v>
      </c>
      <c r="J38" s="34">
        <v>-3.0</v>
      </c>
      <c r="K38" s="36">
        <v>25420.0</v>
      </c>
      <c r="L38" s="35">
        <v>5.0</v>
      </c>
      <c r="M38" s="35">
        <v>48.0</v>
      </c>
      <c r="N38" s="35">
        <v>54.0</v>
      </c>
      <c r="O38" s="35">
        <v>37.0</v>
      </c>
      <c r="P38" s="35">
        <v>35.0</v>
      </c>
      <c r="Q38" s="34" t="s">
        <v>488</v>
      </c>
      <c r="R38" s="37">
        <v>303.9</v>
      </c>
      <c r="S38" s="35">
        <v>23.0</v>
      </c>
      <c r="T38" s="35">
        <v>48.0</v>
      </c>
      <c r="U38" s="34" t="s">
        <v>468</v>
      </c>
      <c r="V38" s="35">
        <v>28.0</v>
      </c>
      <c r="W38" s="35">
        <v>112.0</v>
      </c>
      <c r="X38" s="34" t="s">
        <v>467</v>
      </c>
      <c r="Y38" s="35">
        <v>-1.0</v>
      </c>
      <c r="Z38" s="35">
        <f>+3</f>
        <v>3</v>
      </c>
      <c r="AA38" s="35">
        <v>-5.0</v>
      </c>
      <c r="AB38" s="35">
        <v>0.0</v>
      </c>
      <c r="AC38" s="35">
        <v>19.0</v>
      </c>
      <c r="AD38" s="35">
        <v>40.0</v>
      </c>
      <c r="AE38" s="35">
        <v>10.0</v>
      </c>
      <c r="AF38" s="35">
        <v>3.0</v>
      </c>
      <c r="AG38" s="37">
        <v>71.0</v>
      </c>
    </row>
    <row r="39">
      <c r="A39" s="34" t="s">
        <v>433</v>
      </c>
      <c r="B39" s="34">
        <v>2014.0</v>
      </c>
      <c r="C39" s="34" t="s">
        <v>303</v>
      </c>
      <c r="D39" s="35" t="s">
        <v>540</v>
      </c>
      <c r="E39" s="35">
        <v>70.0</v>
      </c>
      <c r="F39" s="35">
        <v>73.0</v>
      </c>
      <c r="G39" s="35">
        <v>76.0</v>
      </c>
      <c r="H39" s="35">
        <v>73.0</v>
      </c>
      <c r="I39" s="35">
        <v>292.0</v>
      </c>
      <c r="J39" s="34">
        <f>+4</f>
        <v>4</v>
      </c>
      <c r="K39" s="36">
        <v>12400.0</v>
      </c>
      <c r="L39" s="35">
        <v>21.0</v>
      </c>
      <c r="M39" s="35">
        <v>48.0</v>
      </c>
      <c r="N39" s="35">
        <v>69.0</v>
      </c>
      <c r="O39" s="35">
        <v>69.0</v>
      </c>
      <c r="P39" s="35">
        <v>36.0</v>
      </c>
      <c r="Q39" s="34" t="s">
        <v>501</v>
      </c>
      <c r="R39" s="37">
        <v>300.6</v>
      </c>
      <c r="S39" s="35" t="s">
        <v>471</v>
      </c>
      <c r="T39" s="35">
        <v>43.0</v>
      </c>
      <c r="U39" s="34" t="s">
        <v>436</v>
      </c>
      <c r="V39" s="35">
        <v>29.5</v>
      </c>
      <c r="W39" s="35">
        <v>118.0</v>
      </c>
      <c r="X39" s="34" t="s">
        <v>469</v>
      </c>
      <c r="Y39" s="35">
        <f>+4</f>
        <v>4</v>
      </c>
      <c r="Z39" s="35">
        <f>+7</f>
        <v>7</v>
      </c>
      <c r="AA39" s="35">
        <v>-7.0</v>
      </c>
      <c r="AB39" s="35">
        <v>2.0</v>
      </c>
      <c r="AC39" s="35">
        <v>16.0</v>
      </c>
      <c r="AD39" s="35">
        <v>36.0</v>
      </c>
      <c r="AE39" s="35">
        <v>14.0</v>
      </c>
      <c r="AF39" s="35">
        <v>4.0</v>
      </c>
      <c r="AG39" s="37">
        <v>71.0</v>
      </c>
    </row>
    <row r="40">
      <c r="A40" s="34" t="s">
        <v>433</v>
      </c>
      <c r="B40" s="34">
        <v>2014.0</v>
      </c>
      <c r="C40" s="34" t="s">
        <v>241</v>
      </c>
      <c r="D40" s="35" t="s">
        <v>483</v>
      </c>
      <c r="E40" s="35">
        <v>73.0</v>
      </c>
      <c r="F40" s="35">
        <v>69.0</v>
      </c>
      <c r="G40" s="35">
        <v>69.0</v>
      </c>
      <c r="H40" s="35">
        <v>73.0</v>
      </c>
      <c r="I40" s="35">
        <v>284.0</v>
      </c>
      <c r="J40" s="34">
        <v>-4.0</v>
      </c>
      <c r="K40" s="36">
        <v>38647.0</v>
      </c>
      <c r="L40" s="35">
        <v>64.0</v>
      </c>
      <c r="M40" s="35">
        <v>37.0</v>
      </c>
      <c r="N40" s="35">
        <v>20.0</v>
      </c>
      <c r="O40" s="35">
        <v>28.0</v>
      </c>
      <c r="P40" s="35">
        <v>47.0</v>
      </c>
      <c r="Q40" s="34" t="s">
        <v>444</v>
      </c>
      <c r="R40" s="37">
        <v>289.8</v>
      </c>
      <c r="S40" s="35">
        <v>46.0</v>
      </c>
      <c r="T40" s="35">
        <v>47.0</v>
      </c>
      <c r="U40" s="34" t="s">
        <v>471</v>
      </c>
      <c r="V40" s="35">
        <v>29.0</v>
      </c>
      <c r="W40" s="35">
        <v>116.0</v>
      </c>
      <c r="X40" s="34" t="s">
        <v>511</v>
      </c>
      <c r="Y40" s="35">
        <f>+9</f>
        <v>9</v>
      </c>
      <c r="Z40" s="35">
        <v>-8.0</v>
      </c>
      <c r="AA40" s="35">
        <v>-5.0</v>
      </c>
      <c r="AB40" s="35">
        <v>0.0</v>
      </c>
      <c r="AC40" s="35">
        <v>18.0</v>
      </c>
      <c r="AD40" s="35">
        <v>41.0</v>
      </c>
      <c r="AE40" s="35">
        <v>12.0</v>
      </c>
      <c r="AF40" s="35">
        <v>1.0</v>
      </c>
      <c r="AG40" s="37">
        <v>70.5</v>
      </c>
    </row>
    <row r="41">
      <c r="A41" s="34" t="s">
        <v>433</v>
      </c>
      <c r="B41" s="34">
        <v>2014.0</v>
      </c>
      <c r="C41" s="34" t="s">
        <v>505</v>
      </c>
      <c r="D41" s="35" t="s">
        <v>443</v>
      </c>
      <c r="E41" s="35">
        <v>69.0</v>
      </c>
      <c r="F41" s="35">
        <v>75.0</v>
      </c>
      <c r="G41" s="35">
        <v>71.0</v>
      </c>
      <c r="H41" s="35">
        <v>74.0</v>
      </c>
      <c r="I41" s="35">
        <v>289.0</v>
      </c>
      <c r="J41" s="34">
        <f>+1</f>
        <v>1</v>
      </c>
      <c r="K41" s="36">
        <v>13764.0</v>
      </c>
      <c r="L41" s="35">
        <v>11.0</v>
      </c>
      <c r="M41" s="35">
        <v>64.0</v>
      </c>
      <c r="N41" s="35">
        <v>54.0</v>
      </c>
      <c r="O41" s="35">
        <v>57.0</v>
      </c>
      <c r="P41" s="35">
        <v>27.0</v>
      </c>
      <c r="Q41" s="34">
        <v>76.0</v>
      </c>
      <c r="R41" s="37">
        <v>303.0</v>
      </c>
      <c r="S41" s="35">
        <v>26.0</v>
      </c>
      <c r="T41" s="35">
        <v>43.0</v>
      </c>
      <c r="U41" s="34" t="s">
        <v>436</v>
      </c>
      <c r="V41" s="35">
        <v>28.0</v>
      </c>
      <c r="W41" s="35">
        <v>112.0</v>
      </c>
      <c r="X41" s="34" t="s">
        <v>467</v>
      </c>
      <c r="Y41" s="35">
        <f>+6</f>
        <v>6</v>
      </c>
      <c r="Z41" s="35">
        <f>+5</f>
        <v>5</v>
      </c>
      <c r="AA41" s="35">
        <v>-10.0</v>
      </c>
      <c r="AB41" s="35">
        <v>2.0</v>
      </c>
      <c r="AC41" s="35">
        <v>15.0</v>
      </c>
      <c r="AD41" s="35">
        <v>39.0</v>
      </c>
      <c r="AE41" s="35">
        <v>12.0</v>
      </c>
      <c r="AF41" s="35">
        <v>4.0</v>
      </c>
      <c r="AG41" s="37">
        <v>70.5</v>
      </c>
    </row>
    <row r="42">
      <c r="A42" s="34" t="s">
        <v>433</v>
      </c>
      <c r="B42" s="34">
        <v>2014.0</v>
      </c>
      <c r="C42" s="34" t="s">
        <v>55</v>
      </c>
      <c r="D42" s="35" t="s">
        <v>453</v>
      </c>
      <c r="E42" s="35">
        <v>72.0</v>
      </c>
      <c r="F42" s="35">
        <v>72.0</v>
      </c>
      <c r="G42" s="35">
        <v>70.0</v>
      </c>
      <c r="H42" s="35">
        <v>73.0</v>
      </c>
      <c r="I42" s="35">
        <v>287.0</v>
      </c>
      <c r="J42" s="34">
        <v>-1.0</v>
      </c>
      <c r="K42" s="36">
        <v>15149.0</v>
      </c>
      <c r="L42" s="35">
        <v>45.0</v>
      </c>
      <c r="M42" s="35">
        <v>64.0</v>
      </c>
      <c r="N42" s="35">
        <v>47.0</v>
      </c>
      <c r="O42" s="35">
        <v>49.0</v>
      </c>
      <c r="P42" s="35">
        <v>42.0</v>
      </c>
      <c r="Q42" s="34" t="s">
        <v>454</v>
      </c>
      <c r="R42" s="37">
        <v>300.0</v>
      </c>
      <c r="S42" s="35">
        <v>33.0</v>
      </c>
      <c r="T42" s="35">
        <v>43.0</v>
      </c>
      <c r="U42" s="34" t="s">
        <v>436</v>
      </c>
      <c r="V42" s="35">
        <v>27.5</v>
      </c>
      <c r="W42" s="35">
        <v>110.0</v>
      </c>
      <c r="X42" s="34" t="s">
        <v>474</v>
      </c>
      <c r="Y42" s="35">
        <f>+3</f>
        <v>3</v>
      </c>
      <c r="Z42" s="35">
        <f>+2</f>
        <v>2</v>
      </c>
      <c r="AA42" s="35">
        <v>-6.0</v>
      </c>
      <c r="AB42" s="35">
        <v>1.0</v>
      </c>
      <c r="AC42" s="35">
        <v>17.0</v>
      </c>
      <c r="AD42" s="35">
        <v>38.0</v>
      </c>
      <c r="AE42" s="35">
        <v>14.0</v>
      </c>
      <c r="AF42" s="35">
        <v>2.0</v>
      </c>
      <c r="AG42" s="37">
        <v>70.0</v>
      </c>
    </row>
    <row r="43">
      <c r="A43" s="34" t="s">
        <v>433</v>
      </c>
      <c r="B43" s="34">
        <v>2014.0</v>
      </c>
      <c r="C43" s="34" t="s">
        <v>256</v>
      </c>
      <c r="D43" s="35" t="s">
        <v>483</v>
      </c>
      <c r="E43" s="35">
        <v>68.0</v>
      </c>
      <c r="F43" s="35">
        <v>70.0</v>
      </c>
      <c r="G43" s="35">
        <v>73.0</v>
      </c>
      <c r="H43" s="35">
        <v>73.0</v>
      </c>
      <c r="I43" s="35">
        <v>284.0</v>
      </c>
      <c r="J43" s="34">
        <v>-4.0</v>
      </c>
      <c r="K43" s="36">
        <v>38647.0</v>
      </c>
      <c r="L43" s="35">
        <v>8.0</v>
      </c>
      <c r="M43" s="35">
        <v>6.0</v>
      </c>
      <c r="N43" s="35">
        <v>20.0</v>
      </c>
      <c r="O43" s="35">
        <v>28.0</v>
      </c>
      <c r="P43" s="35">
        <v>41.0</v>
      </c>
      <c r="Q43" s="34" t="s">
        <v>481</v>
      </c>
      <c r="R43" s="37">
        <v>308.9</v>
      </c>
      <c r="S43" s="35">
        <v>14.0</v>
      </c>
      <c r="T43" s="35">
        <v>52.0</v>
      </c>
      <c r="U43" s="34" t="s">
        <v>441</v>
      </c>
      <c r="V43" s="35">
        <v>29.8</v>
      </c>
      <c r="W43" s="35">
        <v>119.0</v>
      </c>
      <c r="X43" s="34" t="s">
        <v>465</v>
      </c>
      <c r="Y43" s="35">
        <f>+1</f>
        <v>1</v>
      </c>
      <c r="Z43" s="35">
        <v>-1.0</v>
      </c>
      <c r="AA43" s="35">
        <v>-4.0</v>
      </c>
      <c r="AB43" s="35">
        <v>0.0</v>
      </c>
      <c r="AC43" s="35">
        <v>17.0</v>
      </c>
      <c r="AD43" s="35">
        <v>44.0</v>
      </c>
      <c r="AE43" s="35">
        <v>9.0</v>
      </c>
      <c r="AF43" s="35">
        <v>2.0</v>
      </c>
      <c r="AG43" s="37">
        <v>69.5</v>
      </c>
    </row>
    <row r="44">
      <c r="A44" s="34" t="s">
        <v>433</v>
      </c>
      <c r="B44" s="34">
        <v>2014.0</v>
      </c>
      <c r="C44" s="34" t="s">
        <v>547</v>
      </c>
      <c r="D44" s="35" t="s">
        <v>483</v>
      </c>
      <c r="E44" s="35">
        <v>72.0</v>
      </c>
      <c r="F44" s="35">
        <v>71.0</v>
      </c>
      <c r="G44" s="35">
        <v>68.0</v>
      </c>
      <c r="H44" s="35">
        <v>73.0</v>
      </c>
      <c r="I44" s="35">
        <v>284.0</v>
      </c>
      <c r="J44" s="34">
        <v>-4.0</v>
      </c>
      <c r="K44" s="36">
        <v>38647.0</v>
      </c>
      <c r="L44" s="35">
        <v>45.0</v>
      </c>
      <c r="M44" s="35">
        <v>48.0</v>
      </c>
      <c r="N44" s="35">
        <v>20.0</v>
      </c>
      <c r="O44" s="35">
        <v>28.0</v>
      </c>
      <c r="P44" s="35">
        <v>39.0</v>
      </c>
      <c r="Q44" s="34" t="s">
        <v>474</v>
      </c>
      <c r="R44" s="37">
        <v>308.1</v>
      </c>
      <c r="S44" s="35">
        <v>15.0</v>
      </c>
      <c r="T44" s="35">
        <v>50.0</v>
      </c>
      <c r="U44" s="34" t="s">
        <v>435</v>
      </c>
      <c r="V44" s="35">
        <v>30.0</v>
      </c>
      <c r="W44" s="35">
        <v>120.0</v>
      </c>
      <c r="X44" s="34" t="s">
        <v>507</v>
      </c>
      <c r="Y44" s="35">
        <v>-2.0</v>
      </c>
      <c r="Z44" s="35">
        <f>+4</f>
        <v>4</v>
      </c>
      <c r="AA44" s="35">
        <v>-6.0</v>
      </c>
      <c r="AB44" s="35">
        <v>1.0</v>
      </c>
      <c r="AC44" s="35">
        <v>14.0</v>
      </c>
      <c r="AD44" s="35">
        <v>45.0</v>
      </c>
      <c r="AE44" s="35">
        <v>12.0</v>
      </c>
      <c r="AF44" s="35">
        <v>0.0</v>
      </c>
      <c r="AG44" s="37">
        <v>69.5</v>
      </c>
    </row>
    <row r="45">
      <c r="A45" s="34" t="s">
        <v>433</v>
      </c>
      <c r="B45" s="34">
        <v>2014.0</v>
      </c>
      <c r="C45" s="34" t="s">
        <v>539</v>
      </c>
      <c r="D45" s="35" t="s">
        <v>453</v>
      </c>
      <c r="E45" s="35">
        <v>71.0</v>
      </c>
      <c r="F45" s="35">
        <v>71.0</v>
      </c>
      <c r="G45" s="35">
        <v>71.0</v>
      </c>
      <c r="H45" s="35">
        <v>74.0</v>
      </c>
      <c r="I45" s="35">
        <v>287.0</v>
      </c>
      <c r="J45" s="34">
        <v>-1.0</v>
      </c>
      <c r="K45" s="36">
        <v>15149.0</v>
      </c>
      <c r="L45" s="35">
        <v>28.0</v>
      </c>
      <c r="M45" s="35">
        <v>37.0</v>
      </c>
      <c r="N45" s="35">
        <v>39.0</v>
      </c>
      <c r="O45" s="35">
        <v>49.0</v>
      </c>
      <c r="P45" s="35">
        <v>32.0</v>
      </c>
      <c r="Q45" s="34" t="s">
        <v>532</v>
      </c>
      <c r="R45" s="37">
        <v>289.1</v>
      </c>
      <c r="S45" s="35">
        <v>49.0</v>
      </c>
      <c r="T45" s="35">
        <v>41.0</v>
      </c>
      <c r="U45" s="34" t="s">
        <v>507</v>
      </c>
      <c r="V45" s="35">
        <v>27.0</v>
      </c>
      <c r="W45" s="35">
        <v>108.0</v>
      </c>
      <c r="X45" s="34" t="s">
        <v>446</v>
      </c>
      <c r="Y45" s="35">
        <f>+4</f>
        <v>4</v>
      </c>
      <c r="Z45" s="35">
        <f>+5</f>
        <v>5</v>
      </c>
      <c r="AA45" s="35">
        <v>-10.0</v>
      </c>
      <c r="AB45" s="35">
        <v>0.0</v>
      </c>
      <c r="AC45" s="35">
        <v>19.0</v>
      </c>
      <c r="AD45" s="35">
        <v>39.0</v>
      </c>
      <c r="AE45" s="35">
        <v>10.0</v>
      </c>
      <c r="AF45" s="35">
        <v>4.0</v>
      </c>
      <c r="AG45" s="37">
        <v>68.5</v>
      </c>
    </row>
    <row r="46">
      <c r="A46" s="34" t="s">
        <v>433</v>
      </c>
      <c r="B46" s="34">
        <v>2014.0</v>
      </c>
      <c r="C46" s="34" t="s">
        <v>162</v>
      </c>
      <c r="D46" s="35" t="s">
        <v>483</v>
      </c>
      <c r="E46" s="35">
        <v>71.0</v>
      </c>
      <c r="F46" s="35">
        <v>73.0</v>
      </c>
      <c r="G46" s="35">
        <v>69.0</v>
      </c>
      <c r="H46" s="35">
        <v>71.0</v>
      </c>
      <c r="I46" s="35">
        <v>284.0</v>
      </c>
      <c r="J46" s="34">
        <v>-4.0</v>
      </c>
      <c r="K46" s="36">
        <v>38647.0</v>
      </c>
      <c r="L46" s="35">
        <v>28.0</v>
      </c>
      <c r="M46" s="35">
        <v>64.0</v>
      </c>
      <c r="N46" s="35">
        <v>39.0</v>
      </c>
      <c r="O46" s="35">
        <v>28.0</v>
      </c>
      <c r="P46" s="35">
        <v>37.0</v>
      </c>
      <c r="Q46" s="34" t="s">
        <v>461</v>
      </c>
      <c r="R46" s="37">
        <v>276.8</v>
      </c>
      <c r="S46" s="35">
        <v>73.0</v>
      </c>
      <c r="T46" s="35">
        <v>46.0</v>
      </c>
      <c r="U46" s="34" t="s">
        <v>500</v>
      </c>
      <c r="V46" s="35">
        <v>27.5</v>
      </c>
      <c r="W46" s="35">
        <v>110.0</v>
      </c>
      <c r="X46" s="34" t="s">
        <v>474</v>
      </c>
      <c r="Y46" s="35">
        <f t="shared" ref="Y46:Z46" si="7">+1</f>
        <v>1</v>
      </c>
      <c r="Z46" s="35">
        <f t="shared" si="7"/>
        <v>1</v>
      </c>
      <c r="AA46" s="35">
        <v>-6.0</v>
      </c>
      <c r="AB46" s="35">
        <v>0.0</v>
      </c>
      <c r="AC46" s="35">
        <v>16.0</v>
      </c>
      <c r="AD46" s="35">
        <v>45.0</v>
      </c>
      <c r="AE46" s="35">
        <v>10.0</v>
      </c>
      <c r="AF46" s="35">
        <v>1.0</v>
      </c>
      <c r="AG46" s="37">
        <v>67.5</v>
      </c>
    </row>
    <row r="47">
      <c r="A47" s="34" t="s">
        <v>433</v>
      </c>
      <c r="B47" s="34">
        <v>2014.0</v>
      </c>
      <c r="C47" s="34" t="s">
        <v>267</v>
      </c>
      <c r="D47" s="35" t="s">
        <v>500</v>
      </c>
      <c r="E47" s="35">
        <v>71.0</v>
      </c>
      <c r="F47" s="35">
        <v>68.0</v>
      </c>
      <c r="G47" s="35">
        <v>72.0</v>
      </c>
      <c r="H47" s="35">
        <v>74.0</v>
      </c>
      <c r="I47" s="35">
        <v>285.0</v>
      </c>
      <c r="J47" s="34">
        <v>-3.0</v>
      </c>
      <c r="K47" s="36">
        <v>25420.0</v>
      </c>
      <c r="L47" s="35">
        <v>28.0</v>
      </c>
      <c r="M47" s="35">
        <v>10.0</v>
      </c>
      <c r="N47" s="35">
        <v>20.0</v>
      </c>
      <c r="O47" s="35">
        <v>37.0</v>
      </c>
      <c r="P47" s="35">
        <v>34.0</v>
      </c>
      <c r="Q47" s="34" t="s">
        <v>482</v>
      </c>
      <c r="R47" s="37">
        <v>302.5</v>
      </c>
      <c r="S47" s="35">
        <v>27.0</v>
      </c>
      <c r="T47" s="35">
        <v>49.0</v>
      </c>
      <c r="U47" s="34" t="s">
        <v>485</v>
      </c>
      <c r="V47" s="35">
        <v>28.0</v>
      </c>
      <c r="W47" s="35">
        <v>112.0</v>
      </c>
      <c r="X47" s="34" t="s">
        <v>467</v>
      </c>
      <c r="Y47" s="35">
        <v>-2.0</v>
      </c>
      <c r="Z47" s="35">
        <f>+2</f>
        <v>2</v>
      </c>
      <c r="AA47" s="35">
        <v>-3.0</v>
      </c>
      <c r="AB47" s="35">
        <v>0.0</v>
      </c>
      <c r="AC47" s="35">
        <v>17.0</v>
      </c>
      <c r="AD47" s="35">
        <v>43.0</v>
      </c>
      <c r="AE47" s="35">
        <v>10.0</v>
      </c>
      <c r="AF47" s="35">
        <v>2.0</v>
      </c>
      <c r="AG47" s="37">
        <v>67.5</v>
      </c>
    </row>
    <row r="48">
      <c r="A48" s="34" t="s">
        <v>433</v>
      </c>
      <c r="B48" s="34">
        <v>2014.0</v>
      </c>
      <c r="C48" s="34" t="s">
        <v>59</v>
      </c>
      <c r="D48" s="35" t="s">
        <v>501</v>
      </c>
      <c r="E48" s="35">
        <v>69.0</v>
      </c>
      <c r="F48" s="35">
        <v>72.0</v>
      </c>
      <c r="G48" s="35">
        <v>76.0</v>
      </c>
      <c r="H48" s="35">
        <v>69.0</v>
      </c>
      <c r="I48" s="35">
        <v>286.0</v>
      </c>
      <c r="J48" s="34">
        <v>-2.0</v>
      </c>
      <c r="K48" s="36">
        <v>18063.0</v>
      </c>
      <c r="L48" s="35">
        <v>11.0</v>
      </c>
      <c r="M48" s="35">
        <v>24.0</v>
      </c>
      <c r="N48" s="35">
        <v>60.0</v>
      </c>
      <c r="O48" s="35">
        <v>46.0</v>
      </c>
      <c r="P48" s="35">
        <v>35.0</v>
      </c>
      <c r="Q48" s="34" t="s">
        <v>488</v>
      </c>
      <c r="R48" s="37">
        <v>302.4</v>
      </c>
      <c r="S48" s="35">
        <v>28.0</v>
      </c>
      <c r="T48" s="35">
        <v>37.0</v>
      </c>
      <c r="U48" s="34" t="s">
        <v>484</v>
      </c>
      <c r="V48" s="35">
        <v>25.5</v>
      </c>
      <c r="W48" s="35">
        <v>102.0</v>
      </c>
      <c r="X48" s="34">
        <v>2.0</v>
      </c>
      <c r="Y48" s="35">
        <f>+1</f>
        <v>1</v>
      </c>
      <c r="Z48" s="35">
        <f>+3</f>
        <v>3</v>
      </c>
      <c r="AA48" s="35">
        <v>-6.0</v>
      </c>
      <c r="AB48" s="35">
        <v>0.0</v>
      </c>
      <c r="AC48" s="35">
        <v>19.0</v>
      </c>
      <c r="AD48" s="35">
        <v>36.0</v>
      </c>
      <c r="AE48" s="35">
        <v>17.0</v>
      </c>
      <c r="AF48" s="35">
        <v>0.0</v>
      </c>
      <c r="AG48" s="37">
        <v>67.5</v>
      </c>
    </row>
    <row r="49">
      <c r="A49" s="34" t="s">
        <v>433</v>
      </c>
      <c r="B49" s="34">
        <v>2014.0</v>
      </c>
      <c r="C49" s="34" t="s">
        <v>552</v>
      </c>
      <c r="D49" s="35" t="s">
        <v>443</v>
      </c>
      <c r="E49" s="35">
        <v>76.0</v>
      </c>
      <c r="F49" s="35">
        <v>68.0</v>
      </c>
      <c r="G49" s="35">
        <v>76.0</v>
      </c>
      <c r="H49" s="35">
        <v>69.0</v>
      </c>
      <c r="I49" s="35">
        <v>289.0</v>
      </c>
      <c r="J49" s="34">
        <f>+1</f>
        <v>1</v>
      </c>
      <c r="K49" s="36">
        <v>13764.0</v>
      </c>
      <c r="L49" s="35">
        <v>110.0</v>
      </c>
      <c r="M49" s="35">
        <v>64.0</v>
      </c>
      <c r="N49" s="35">
        <v>72.0</v>
      </c>
      <c r="O49" s="35">
        <v>57.0</v>
      </c>
      <c r="P49" s="35">
        <v>39.0</v>
      </c>
      <c r="Q49" s="34" t="s">
        <v>474</v>
      </c>
      <c r="R49" s="37">
        <v>280.8</v>
      </c>
      <c r="S49" s="35">
        <v>70.0</v>
      </c>
      <c r="T49" s="35">
        <v>34.0</v>
      </c>
      <c r="U49" s="34">
        <v>76.0</v>
      </c>
      <c r="V49" s="35">
        <v>25.3</v>
      </c>
      <c r="W49" s="35">
        <v>101.0</v>
      </c>
      <c r="X49" s="34">
        <v>1.0</v>
      </c>
      <c r="Y49" s="35">
        <f>+2</f>
        <v>2</v>
      </c>
      <c r="Z49" s="35">
        <f>+9</f>
        <v>9</v>
      </c>
      <c r="AA49" s="35">
        <v>-10.0</v>
      </c>
      <c r="AB49" s="35">
        <v>1.0</v>
      </c>
      <c r="AC49" s="35">
        <v>17.0</v>
      </c>
      <c r="AD49" s="35">
        <v>37.0</v>
      </c>
      <c r="AE49" s="35">
        <v>14.0</v>
      </c>
      <c r="AF49" s="35">
        <v>3.0</v>
      </c>
      <c r="AG49" s="37">
        <v>67.5</v>
      </c>
    </row>
    <row r="50">
      <c r="A50" s="34" t="s">
        <v>433</v>
      </c>
      <c r="B50" s="34">
        <v>2014.0</v>
      </c>
      <c r="C50" s="34" t="s">
        <v>188</v>
      </c>
      <c r="D50" s="35" t="s">
        <v>453</v>
      </c>
      <c r="E50" s="35">
        <v>71.0</v>
      </c>
      <c r="F50" s="35">
        <v>69.0</v>
      </c>
      <c r="G50" s="35">
        <v>73.0</v>
      </c>
      <c r="H50" s="35">
        <v>74.0</v>
      </c>
      <c r="I50" s="35">
        <v>287.0</v>
      </c>
      <c r="J50" s="34">
        <v>-1.0</v>
      </c>
      <c r="K50" s="36">
        <v>15149.0</v>
      </c>
      <c r="L50" s="35">
        <v>28.0</v>
      </c>
      <c r="M50" s="35">
        <v>17.0</v>
      </c>
      <c r="N50" s="35">
        <v>39.0</v>
      </c>
      <c r="O50" s="35">
        <v>49.0</v>
      </c>
      <c r="P50" s="35">
        <v>34.0</v>
      </c>
      <c r="Q50" s="34" t="s">
        <v>482</v>
      </c>
      <c r="R50" s="37">
        <v>280.9</v>
      </c>
      <c r="S50" s="35">
        <v>69.0</v>
      </c>
      <c r="T50" s="35">
        <v>43.0</v>
      </c>
      <c r="U50" s="34" t="s">
        <v>436</v>
      </c>
      <c r="V50" s="35">
        <v>26.8</v>
      </c>
      <c r="W50" s="35">
        <v>107.0</v>
      </c>
      <c r="X50" s="34" t="s">
        <v>497</v>
      </c>
      <c r="Y50" s="35">
        <f>+1</f>
        <v>1</v>
      </c>
      <c r="Z50" s="35">
        <f>+2</f>
        <v>2</v>
      </c>
      <c r="AA50" s="35">
        <v>-4.0</v>
      </c>
      <c r="AB50" s="35">
        <v>0.0</v>
      </c>
      <c r="AC50" s="35">
        <v>18.0</v>
      </c>
      <c r="AD50" s="35">
        <v>40.0</v>
      </c>
      <c r="AE50" s="35">
        <v>12.0</v>
      </c>
      <c r="AF50" s="35">
        <v>2.0</v>
      </c>
      <c r="AG50" s="37">
        <v>67.0</v>
      </c>
    </row>
    <row r="51">
      <c r="A51" s="34" t="s">
        <v>433</v>
      </c>
      <c r="B51" s="34">
        <v>2014.0</v>
      </c>
      <c r="C51" s="34" t="s">
        <v>145</v>
      </c>
      <c r="D51" s="35" t="s">
        <v>500</v>
      </c>
      <c r="E51" s="35">
        <v>67.0</v>
      </c>
      <c r="F51" s="35">
        <v>75.0</v>
      </c>
      <c r="G51" s="35">
        <v>70.0</v>
      </c>
      <c r="H51" s="35">
        <v>73.0</v>
      </c>
      <c r="I51" s="35">
        <v>285.0</v>
      </c>
      <c r="J51" s="34">
        <v>-3.0</v>
      </c>
      <c r="K51" s="36">
        <v>25420.0</v>
      </c>
      <c r="L51" s="35">
        <v>5.0</v>
      </c>
      <c r="M51" s="35">
        <v>37.0</v>
      </c>
      <c r="N51" s="35">
        <v>31.0</v>
      </c>
      <c r="O51" s="35">
        <v>37.0</v>
      </c>
      <c r="P51" s="35">
        <v>38.0</v>
      </c>
      <c r="Q51" s="34" t="s">
        <v>437</v>
      </c>
      <c r="R51" s="37">
        <v>310.4</v>
      </c>
      <c r="S51" s="35">
        <v>11.0</v>
      </c>
      <c r="T51" s="35">
        <v>51.0</v>
      </c>
      <c r="U51" s="34">
        <v>6.0</v>
      </c>
      <c r="V51" s="35">
        <v>30.0</v>
      </c>
      <c r="W51" s="35">
        <v>120.0</v>
      </c>
      <c r="X51" s="34" t="s">
        <v>507</v>
      </c>
      <c r="Y51" s="35">
        <f>+2</f>
        <v>2</v>
      </c>
      <c r="Z51" s="35" t="s">
        <v>360</v>
      </c>
      <c r="AA51" s="35">
        <v>-5.0</v>
      </c>
      <c r="AB51" s="35">
        <v>0.0</v>
      </c>
      <c r="AC51" s="35">
        <v>16.0</v>
      </c>
      <c r="AD51" s="35">
        <v>46.0</v>
      </c>
      <c r="AE51" s="35">
        <v>7.0</v>
      </c>
      <c r="AF51" s="35">
        <v>3.0</v>
      </c>
      <c r="AG51" s="37">
        <v>66.5</v>
      </c>
    </row>
    <row r="52">
      <c r="A52" s="34" t="s">
        <v>433</v>
      </c>
      <c r="B52" s="34">
        <v>2014.0</v>
      </c>
      <c r="C52" s="36" t="s">
        <v>121</v>
      </c>
      <c r="D52" s="35" t="s">
        <v>501</v>
      </c>
      <c r="E52" s="35">
        <v>73.0</v>
      </c>
      <c r="F52" s="35">
        <v>68.0</v>
      </c>
      <c r="G52" s="35">
        <v>72.0</v>
      </c>
      <c r="H52" s="35">
        <v>73.0</v>
      </c>
      <c r="I52" s="35">
        <v>286.0</v>
      </c>
      <c r="J52" s="36">
        <v>-2.0</v>
      </c>
      <c r="K52" s="36">
        <v>18063.0</v>
      </c>
      <c r="L52" s="35">
        <v>64.0</v>
      </c>
      <c r="M52" s="35">
        <v>24.0</v>
      </c>
      <c r="N52" s="35">
        <v>39.0</v>
      </c>
      <c r="O52" s="35">
        <v>46.0</v>
      </c>
      <c r="P52" s="35">
        <v>34.0</v>
      </c>
      <c r="Q52" s="34" t="s">
        <v>482</v>
      </c>
      <c r="R52" s="37">
        <v>324.1</v>
      </c>
      <c r="S52" s="35">
        <v>1.0</v>
      </c>
      <c r="T52" s="35">
        <v>47.0</v>
      </c>
      <c r="U52" s="34" t="s">
        <v>471</v>
      </c>
      <c r="V52" s="35">
        <v>28.3</v>
      </c>
      <c r="W52" s="35">
        <v>113.0</v>
      </c>
      <c r="X52" s="34" t="s">
        <v>476</v>
      </c>
      <c r="Y52" s="35">
        <f>+4</f>
        <v>4</v>
      </c>
      <c r="Z52" s="35" t="s">
        <v>360</v>
      </c>
      <c r="AA52" s="35">
        <v>-6.0</v>
      </c>
      <c r="AB52" s="35">
        <v>1.0</v>
      </c>
      <c r="AC52" s="35">
        <v>14.0</v>
      </c>
      <c r="AD52" s="35">
        <v>45.0</v>
      </c>
      <c r="AE52" s="35">
        <v>10.0</v>
      </c>
      <c r="AF52" s="35">
        <v>2.0</v>
      </c>
      <c r="AG52" s="37">
        <v>66.5</v>
      </c>
    </row>
    <row r="53">
      <c r="A53" s="34" t="s">
        <v>433</v>
      </c>
      <c r="B53" s="34">
        <v>2014.0</v>
      </c>
      <c r="C53" s="34" t="s">
        <v>150</v>
      </c>
      <c r="D53" s="35" t="s">
        <v>453</v>
      </c>
      <c r="E53" s="35">
        <v>72.0</v>
      </c>
      <c r="F53" s="35">
        <v>72.0</v>
      </c>
      <c r="G53" s="35">
        <v>65.0</v>
      </c>
      <c r="H53" s="35">
        <v>78.0</v>
      </c>
      <c r="I53" s="35">
        <v>287.0</v>
      </c>
      <c r="J53" s="34">
        <v>-1.0</v>
      </c>
      <c r="K53" s="36">
        <v>15149.0</v>
      </c>
      <c r="L53" s="35">
        <v>45.0</v>
      </c>
      <c r="M53" s="35">
        <v>64.0</v>
      </c>
      <c r="N53" s="35">
        <v>11.0</v>
      </c>
      <c r="O53" s="35">
        <v>49.0</v>
      </c>
      <c r="P53" s="35">
        <v>35.0</v>
      </c>
      <c r="Q53" s="34" t="s">
        <v>488</v>
      </c>
      <c r="R53" s="37">
        <v>304.3</v>
      </c>
      <c r="S53" s="35">
        <v>22.0</v>
      </c>
      <c r="T53" s="35">
        <v>50.0</v>
      </c>
      <c r="U53" s="34" t="s">
        <v>435</v>
      </c>
      <c r="V53" s="35">
        <v>29.5</v>
      </c>
      <c r="W53" s="35">
        <v>118.0</v>
      </c>
      <c r="X53" s="34" t="s">
        <v>469</v>
      </c>
      <c r="Y53" s="35">
        <f t="shared" ref="Y53:Z53" si="8">+3</f>
        <v>3</v>
      </c>
      <c r="Z53" s="35">
        <f t="shared" si="8"/>
        <v>3</v>
      </c>
      <c r="AA53" s="35">
        <v>-7.0</v>
      </c>
      <c r="AB53" s="35">
        <v>0.0</v>
      </c>
      <c r="AC53" s="35">
        <v>17.0</v>
      </c>
      <c r="AD53" s="35">
        <v>43.0</v>
      </c>
      <c r="AE53" s="35">
        <v>9.0</v>
      </c>
      <c r="AF53" s="35">
        <v>3.0</v>
      </c>
      <c r="AG53" s="37">
        <v>66.0</v>
      </c>
    </row>
    <row r="54">
      <c r="A54" s="34" t="s">
        <v>433</v>
      </c>
      <c r="B54" s="34">
        <v>2014.0</v>
      </c>
      <c r="C54" s="34" t="s">
        <v>556</v>
      </c>
      <c r="D54" s="35" t="s">
        <v>501</v>
      </c>
      <c r="E54" s="35">
        <v>73.0</v>
      </c>
      <c r="F54" s="35">
        <v>67.0</v>
      </c>
      <c r="G54" s="35">
        <v>71.0</v>
      </c>
      <c r="H54" s="35">
        <v>75.0</v>
      </c>
      <c r="I54" s="35">
        <v>286.0</v>
      </c>
      <c r="J54" s="34">
        <v>-2.0</v>
      </c>
      <c r="K54" s="36">
        <v>18063.0</v>
      </c>
      <c r="L54" s="35">
        <v>64.0</v>
      </c>
      <c r="M54" s="35">
        <v>17.0</v>
      </c>
      <c r="N54" s="35">
        <v>20.0</v>
      </c>
      <c r="O54" s="35">
        <v>46.0</v>
      </c>
      <c r="P54" s="35">
        <v>49.0</v>
      </c>
      <c r="Q54" s="34">
        <v>2.0</v>
      </c>
      <c r="R54" s="37">
        <v>287.4</v>
      </c>
      <c r="S54" s="35" t="s">
        <v>502</v>
      </c>
      <c r="T54" s="35">
        <v>49.0</v>
      </c>
      <c r="U54" s="34" t="s">
        <v>485</v>
      </c>
      <c r="V54" s="35">
        <v>28.5</v>
      </c>
      <c r="W54" s="35">
        <v>114.0</v>
      </c>
      <c r="X54" s="34" t="s">
        <v>461</v>
      </c>
      <c r="Y54" s="35" t="s">
        <v>360</v>
      </c>
      <c r="Z54" s="35">
        <f>+3</f>
        <v>3</v>
      </c>
      <c r="AA54" s="35">
        <v>-5.0</v>
      </c>
      <c r="AB54" s="35">
        <v>0.0</v>
      </c>
      <c r="AC54" s="35">
        <v>17.0</v>
      </c>
      <c r="AD54" s="35">
        <v>42.0</v>
      </c>
      <c r="AE54" s="35">
        <v>11.0</v>
      </c>
      <c r="AF54" s="35">
        <v>2.0</v>
      </c>
      <c r="AG54" s="37">
        <v>65.5</v>
      </c>
    </row>
    <row r="55">
      <c r="A55" s="34" t="s">
        <v>433</v>
      </c>
      <c r="B55" s="34">
        <v>2014.0</v>
      </c>
      <c r="C55" s="34" t="s">
        <v>193</v>
      </c>
      <c r="D55" s="35" t="s">
        <v>453</v>
      </c>
      <c r="E55" s="35">
        <v>72.0</v>
      </c>
      <c r="F55" s="35">
        <v>70.0</v>
      </c>
      <c r="G55" s="35">
        <v>72.0</v>
      </c>
      <c r="H55" s="35">
        <v>73.0</v>
      </c>
      <c r="I55" s="35">
        <v>287.0</v>
      </c>
      <c r="J55" s="34">
        <v>-1.0</v>
      </c>
      <c r="K55" s="36">
        <v>15149.0</v>
      </c>
      <c r="L55" s="35">
        <v>45.0</v>
      </c>
      <c r="M55" s="35">
        <v>37.0</v>
      </c>
      <c r="N55" s="35">
        <v>47.0</v>
      </c>
      <c r="O55" s="35">
        <v>49.0</v>
      </c>
      <c r="P55" s="35">
        <v>38.0</v>
      </c>
      <c r="Q55" s="34" t="s">
        <v>437</v>
      </c>
      <c r="R55" s="37">
        <v>293.0</v>
      </c>
      <c r="S55" s="35">
        <v>41.0</v>
      </c>
      <c r="T55" s="35">
        <v>46.0</v>
      </c>
      <c r="U55" s="34" t="s">
        <v>500</v>
      </c>
      <c r="V55" s="35">
        <v>27.8</v>
      </c>
      <c r="W55" s="35">
        <v>111.0</v>
      </c>
      <c r="X55" s="34" t="s">
        <v>483</v>
      </c>
      <c r="Y55" s="35">
        <f>+4</f>
        <v>4</v>
      </c>
      <c r="Z55" s="35">
        <f>+1</f>
        <v>1</v>
      </c>
      <c r="AA55" s="35">
        <v>-6.0</v>
      </c>
      <c r="AB55" s="35">
        <v>0.0</v>
      </c>
      <c r="AC55" s="35">
        <v>17.0</v>
      </c>
      <c r="AD55" s="35">
        <v>42.0</v>
      </c>
      <c r="AE55" s="35">
        <v>10.0</v>
      </c>
      <c r="AF55" s="35">
        <v>3.0</v>
      </c>
      <c r="AG55" s="37">
        <v>65.0</v>
      </c>
    </row>
    <row r="56">
      <c r="A56" s="34" t="s">
        <v>433</v>
      </c>
      <c r="B56" s="34">
        <v>2014.0</v>
      </c>
      <c r="C56" s="34" t="s">
        <v>102</v>
      </c>
      <c r="D56" s="35" t="s">
        <v>453</v>
      </c>
      <c r="E56" s="35">
        <v>71.0</v>
      </c>
      <c r="F56" s="35">
        <v>73.0</v>
      </c>
      <c r="G56" s="35">
        <v>72.0</v>
      </c>
      <c r="H56" s="35">
        <v>71.0</v>
      </c>
      <c r="I56" s="35">
        <v>287.0</v>
      </c>
      <c r="J56" s="34">
        <v>-1.0</v>
      </c>
      <c r="K56" s="36">
        <v>15149.0</v>
      </c>
      <c r="L56" s="35">
        <v>28.0</v>
      </c>
      <c r="M56" s="35">
        <v>64.0</v>
      </c>
      <c r="N56" s="35">
        <v>56.0</v>
      </c>
      <c r="O56" s="35">
        <v>49.0</v>
      </c>
      <c r="P56" s="35">
        <v>35.0</v>
      </c>
      <c r="Q56" s="34" t="s">
        <v>488</v>
      </c>
      <c r="R56" s="37">
        <v>293.1</v>
      </c>
      <c r="S56" s="35">
        <v>40.0</v>
      </c>
      <c r="T56" s="35">
        <v>47.0</v>
      </c>
      <c r="U56" s="34" t="s">
        <v>471</v>
      </c>
      <c r="V56" s="35">
        <v>29.3</v>
      </c>
      <c r="W56" s="35">
        <v>117.0</v>
      </c>
      <c r="X56" s="34" t="s">
        <v>492</v>
      </c>
      <c r="Y56" s="35">
        <f>+2</f>
        <v>2</v>
      </c>
      <c r="Z56" s="35">
        <f>+5</f>
        <v>5</v>
      </c>
      <c r="AA56" s="35">
        <v>-8.0</v>
      </c>
      <c r="AB56" s="35">
        <v>1.0</v>
      </c>
      <c r="AC56" s="35">
        <v>14.0</v>
      </c>
      <c r="AD56" s="35">
        <v>43.0</v>
      </c>
      <c r="AE56" s="35">
        <v>13.0</v>
      </c>
      <c r="AF56" s="35">
        <v>1.0</v>
      </c>
      <c r="AG56" s="37">
        <v>65.0</v>
      </c>
    </row>
    <row r="57">
      <c r="A57" s="34" t="s">
        <v>433</v>
      </c>
      <c r="B57" s="34">
        <v>2014.0</v>
      </c>
      <c r="C57" s="34" t="s">
        <v>172</v>
      </c>
      <c r="D57" s="35" t="s">
        <v>443</v>
      </c>
      <c r="E57" s="35">
        <v>71.0</v>
      </c>
      <c r="F57" s="35">
        <v>68.0</v>
      </c>
      <c r="G57" s="35">
        <v>75.0</v>
      </c>
      <c r="H57" s="35">
        <v>75.0</v>
      </c>
      <c r="I57" s="35">
        <v>289.0</v>
      </c>
      <c r="J57" s="34">
        <f>+1</f>
        <v>1</v>
      </c>
      <c r="K57" s="36">
        <v>13764.0</v>
      </c>
      <c r="L57" s="35">
        <v>28.0</v>
      </c>
      <c r="M57" s="35">
        <v>10.0</v>
      </c>
      <c r="N57" s="35">
        <v>47.0</v>
      </c>
      <c r="O57" s="35">
        <v>57.0</v>
      </c>
      <c r="P57" s="35">
        <v>36.0</v>
      </c>
      <c r="Q57" s="34" t="s">
        <v>501</v>
      </c>
      <c r="R57" s="37">
        <v>310.3</v>
      </c>
      <c r="S57" s="35">
        <v>12.0</v>
      </c>
      <c r="T57" s="35">
        <v>49.0</v>
      </c>
      <c r="U57" s="34" t="s">
        <v>485</v>
      </c>
      <c r="V57" s="35">
        <v>29.0</v>
      </c>
      <c r="W57" s="35">
        <v>116.0</v>
      </c>
      <c r="X57" s="34" t="s">
        <v>511</v>
      </c>
      <c r="Y57" s="35">
        <f>+6</f>
        <v>6</v>
      </c>
      <c r="Z57" s="35">
        <v>-3.0</v>
      </c>
      <c r="AA57" s="35">
        <v>-2.0</v>
      </c>
      <c r="AB57" s="35">
        <v>1.0</v>
      </c>
      <c r="AC57" s="35">
        <v>14.0</v>
      </c>
      <c r="AD57" s="35">
        <v>44.0</v>
      </c>
      <c r="AE57" s="35">
        <v>9.0</v>
      </c>
      <c r="AF57" s="35">
        <v>4.0</v>
      </c>
      <c r="AG57" s="37">
        <v>63.5</v>
      </c>
    </row>
    <row r="58">
      <c r="A58" s="34" t="s">
        <v>433</v>
      </c>
      <c r="B58" s="34">
        <v>2014.0</v>
      </c>
      <c r="C58" s="34" t="s">
        <v>558</v>
      </c>
      <c r="D58" s="35" t="s">
        <v>559</v>
      </c>
      <c r="E58" s="35">
        <v>73.0</v>
      </c>
      <c r="F58" s="35">
        <v>71.0</v>
      </c>
      <c r="G58" s="35">
        <v>70.0</v>
      </c>
      <c r="H58" s="35">
        <v>76.0</v>
      </c>
      <c r="I58" s="35">
        <v>290.0</v>
      </c>
      <c r="J58" s="34">
        <f>+2</f>
        <v>2</v>
      </c>
      <c r="K58" s="36">
        <v>13268.0</v>
      </c>
      <c r="L58" s="35">
        <v>64.0</v>
      </c>
      <c r="M58" s="35">
        <v>64.0</v>
      </c>
      <c r="N58" s="35">
        <v>47.0</v>
      </c>
      <c r="O58" s="35">
        <v>62.0</v>
      </c>
      <c r="P58" s="35">
        <v>39.0</v>
      </c>
      <c r="Q58" s="34" t="s">
        <v>474</v>
      </c>
      <c r="R58" s="37">
        <v>303.8</v>
      </c>
      <c r="S58" s="35">
        <v>24.0</v>
      </c>
      <c r="T58" s="35">
        <v>44.0</v>
      </c>
      <c r="U58" s="34" t="s">
        <v>488</v>
      </c>
      <c r="V58" s="35">
        <v>28.3</v>
      </c>
      <c r="W58" s="35">
        <v>113.0</v>
      </c>
      <c r="X58" s="34" t="s">
        <v>476</v>
      </c>
      <c r="Y58" s="35">
        <f>+3</f>
        <v>3</v>
      </c>
      <c r="Z58" s="35">
        <f>+5</f>
        <v>5</v>
      </c>
      <c r="AA58" s="35">
        <v>-6.0</v>
      </c>
      <c r="AB58" s="35">
        <v>0.0</v>
      </c>
      <c r="AC58" s="35">
        <v>19.0</v>
      </c>
      <c r="AD58" s="35">
        <v>34.0</v>
      </c>
      <c r="AE58" s="35">
        <v>17.0</v>
      </c>
      <c r="AF58" s="35">
        <v>2.0</v>
      </c>
      <c r="AG58" s="37">
        <v>63.5</v>
      </c>
    </row>
    <row r="59">
      <c r="A59" s="34" t="s">
        <v>433</v>
      </c>
      <c r="B59" s="34">
        <v>2014.0</v>
      </c>
      <c r="C59" s="34" t="s">
        <v>63</v>
      </c>
      <c r="D59" s="35" t="s">
        <v>458</v>
      </c>
      <c r="E59" s="35">
        <v>73.0</v>
      </c>
      <c r="F59" s="35">
        <v>68.0</v>
      </c>
      <c r="G59" s="35">
        <v>72.0</v>
      </c>
      <c r="H59" s="35">
        <v>70.0</v>
      </c>
      <c r="I59" s="35">
        <v>283.0</v>
      </c>
      <c r="J59" s="34">
        <v>-5.0</v>
      </c>
      <c r="K59" s="36">
        <v>65238.0</v>
      </c>
      <c r="L59" s="35">
        <v>64.0</v>
      </c>
      <c r="M59" s="35">
        <v>24.0</v>
      </c>
      <c r="N59" s="35">
        <v>39.0</v>
      </c>
      <c r="O59" s="35">
        <v>19.0</v>
      </c>
      <c r="P59" s="35">
        <v>37.0</v>
      </c>
      <c r="Q59" s="34" t="s">
        <v>461</v>
      </c>
      <c r="R59" s="37">
        <v>285.0</v>
      </c>
      <c r="S59" s="35">
        <v>66.0</v>
      </c>
      <c r="T59" s="35">
        <v>45.0</v>
      </c>
      <c r="U59" s="34" t="s">
        <v>477</v>
      </c>
      <c r="V59" s="35">
        <v>27.5</v>
      </c>
      <c r="W59" s="35">
        <v>110.0</v>
      </c>
      <c r="X59" s="34" t="s">
        <v>474</v>
      </c>
      <c r="Y59" s="35">
        <f>+1</f>
        <v>1</v>
      </c>
      <c r="Z59" s="35" t="s">
        <v>360</v>
      </c>
      <c r="AA59" s="35">
        <v>-6.0</v>
      </c>
      <c r="AB59" s="35">
        <v>0.0</v>
      </c>
      <c r="AC59" s="35">
        <v>11.0</v>
      </c>
      <c r="AD59" s="35">
        <v>56.0</v>
      </c>
      <c r="AE59" s="35">
        <v>4.0</v>
      </c>
      <c r="AF59" s="35">
        <v>1.0</v>
      </c>
      <c r="AG59" s="37">
        <v>63.0</v>
      </c>
    </row>
    <row r="60">
      <c r="A60" s="34" t="s">
        <v>433</v>
      </c>
      <c r="B60" s="34">
        <v>2014.0</v>
      </c>
      <c r="C60" s="34" t="s">
        <v>265</v>
      </c>
      <c r="D60" s="35" t="s">
        <v>500</v>
      </c>
      <c r="E60" s="35">
        <v>72.0</v>
      </c>
      <c r="F60" s="35">
        <v>69.0</v>
      </c>
      <c r="G60" s="35">
        <v>70.0</v>
      </c>
      <c r="H60" s="35">
        <v>74.0</v>
      </c>
      <c r="I60" s="35">
        <v>285.0</v>
      </c>
      <c r="J60" s="34">
        <v>-3.0</v>
      </c>
      <c r="K60" s="36">
        <v>25420.0</v>
      </c>
      <c r="L60" s="35">
        <v>45.0</v>
      </c>
      <c r="M60" s="35">
        <v>24.0</v>
      </c>
      <c r="N60" s="35">
        <v>20.0</v>
      </c>
      <c r="O60" s="35">
        <v>37.0</v>
      </c>
      <c r="P60" s="35">
        <v>36.0</v>
      </c>
      <c r="Q60" s="34" t="s">
        <v>501</v>
      </c>
      <c r="R60" s="37">
        <v>319.0</v>
      </c>
      <c r="S60" s="35">
        <v>2.0</v>
      </c>
      <c r="T60" s="35">
        <v>45.0</v>
      </c>
      <c r="U60" s="34" t="s">
        <v>477</v>
      </c>
      <c r="V60" s="35">
        <v>28.5</v>
      </c>
      <c r="W60" s="35">
        <v>114.0</v>
      </c>
      <c r="X60" s="34" t="s">
        <v>461</v>
      </c>
      <c r="Y60" s="35" t="s">
        <v>360</v>
      </c>
      <c r="Z60" s="35">
        <f>+2</f>
        <v>2</v>
      </c>
      <c r="AA60" s="35">
        <v>-5.0</v>
      </c>
      <c r="AB60" s="35">
        <v>0.0</v>
      </c>
      <c r="AC60" s="35">
        <v>14.0</v>
      </c>
      <c r="AD60" s="35">
        <v>49.0</v>
      </c>
      <c r="AE60" s="35">
        <v>7.0</v>
      </c>
      <c r="AF60" s="35">
        <v>2.0</v>
      </c>
      <c r="AG60" s="37">
        <v>63.0</v>
      </c>
    </row>
    <row r="61">
      <c r="A61" s="34" t="s">
        <v>433</v>
      </c>
      <c r="B61" s="34">
        <v>2014.0</v>
      </c>
      <c r="C61" s="34" t="s">
        <v>560</v>
      </c>
      <c r="D61" s="35" t="s">
        <v>529</v>
      </c>
      <c r="E61" s="35">
        <v>70.0</v>
      </c>
      <c r="F61" s="35">
        <v>72.0</v>
      </c>
      <c r="G61" s="35">
        <v>76.0</v>
      </c>
      <c r="H61" s="35">
        <v>73.0</v>
      </c>
      <c r="I61" s="35">
        <v>291.0</v>
      </c>
      <c r="J61" s="34">
        <f>+3</f>
        <v>3</v>
      </c>
      <c r="K61" s="36">
        <v>12834.0</v>
      </c>
      <c r="L61" s="35">
        <v>21.0</v>
      </c>
      <c r="M61" s="35">
        <v>37.0</v>
      </c>
      <c r="N61" s="35">
        <v>65.0</v>
      </c>
      <c r="O61" s="35">
        <v>65.0</v>
      </c>
      <c r="P61" s="35">
        <v>46.0</v>
      </c>
      <c r="Q61" s="34">
        <v>5.0</v>
      </c>
      <c r="R61" s="37">
        <v>286.6</v>
      </c>
      <c r="S61" s="35">
        <v>61.0</v>
      </c>
      <c r="T61" s="35">
        <v>48.0</v>
      </c>
      <c r="U61" s="34" t="s">
        <v>468</v>
      </c>
      <c r="V61" s="35">
        <v>29.3</v>
      </c>
      <c r="W61" s="35">
        <v>117.0</v>
      </c>
      <c r="X61" s="34" t="s">
        <v>492</v>
      </c>
      <c r="Y61" s="35">
        <f>+2</f>
        <v>2</v>
      </c>
      <c r="Z61" s="35">
        <f>+9</f>
        <v>9</v>
      </c>
      <c r="AA61" s="35">
        <v>-8.0</v>
      </c>
      <c r="AB61" s="35">
        <v>0.0</v>
      </c>
      <c r="AC61" s="35">
        <v>18.0</v>
      </c>
      <c r="AD61" s="35">
        <v>37.0</v>
      </c>
      <c r="AE61" s="35">
        <v>14.0</v>
      </c>
      <c r="AF61" s="35">
        <v>3.0</v>
      </c>
      <c r="AG61" s="37">
        <v>62.5</v>
      </c>
    </row>
    <row r="62">
      <c r="A62" s="34" t="s">
        <v>433</v>
      </c>
      <c r="B62" s="34">
        <v>2014.0</v>
      </c>
      <c r="C62" s="34" t="s">
        <v>261</v>
      </c>
      <c r="D62" s="35" t="s">
        <v>559</v>
      </c>
      <c r="E62" s="35">
        <v>72.0</v>
      </c>
      <c r="F62" s="35">
        <v>72.0</v>
      </c>
      <c r="G62" s="35">
        <v>73.0</v>
      </c>
      <c r="H62" s="35">
        <v>73.0</v>
      </c>
      <c r="I62" s="35">
        <v>290.0</v>
      </c>
      <c r="J62" s="34">
        <f>+2</f>
        <v>2</v>
      </c>
      <c r="K62" s="36">
        <v>13268.0</v>
      </c>
      <c r="L62" s="35">
        <v>45.0</v>
      </c>
      <c r="M62" s="35">
        <v>64.0</v>
      </c>
      <c r="N62" s="35">
        <v>60.0</v>
      </c>
      <c r="O62" s="35">
        <v>62.0</v>
      </c>
      <c r="P62" s="35">
        <v>39.0</v>
      </c>
      <c r="Q62" s="34" t="s">
        <v>474</v>
      </c>
      <c r="R62" s="37">
        <v>298.0</v>
      </c>
      <c r="S62" s="35">
        <v>35.0</v>
      </c>
      <c r="T62" s="35">
        <v>45.0</v>
      </c>
      <c r="U62" s="34" t="s">
        <v>477</v>
      </c>
      <c r="V62" s="35">
        <v>29.0</v>
      </c>
      <c r="W62" s="35">
        <v>116.0</v>
      </c>
      <c r="X62" s="34" t="s">
        <v>511</v>
      </c>
      <c r="Y62" s="35">
        <f>+7</f>
        <v>7</v>
      </c>
      <c r="Z62" s="35">
        <f>+1</f>
        <v>1</v>
      </c>
      <c r="AA62" s="35">
        <v>-6.0</v>
      </c>
      <c r="AB62" s="35">
        <v>1.0</v>
      </c>
      <c r="AC62" s="35">
        <v>13.0</v>
      </c>
      <c r="AD62" s="35">
        <v>43.0</v>
      </c>
      <c r="AE62" s="35">
        <v>14.0</v>
      </c>
      <c r="AF62" s="35">
        <v>1.0</v>
      </c>
      <c r="AG62" s="37">
        <v>60.5</v>
      </c>
    </row>
    <row r="63">
      <c r="A63" s="34" t="s">
        <v>433</v>
      </c>
      <c r="B63" s="34">
        <v>2014.0</v>
      </c>
      <c r="C63" s="34" t="s">
        <v>359</v>
      </c>
      <c r="D63" s="35" t="s">
        <v>500</v>
      </c>
      <c r="E63" s="35">
        <v>73.0</v>
      </c>
      <c r="F63" s="35">
        <v>70.0</v>
      </c>
      <c r="G63" s="35">
        <v>74.0</v>
      </c>
      <c r="H63" s="35">
        <v>68.0</v>
      </c>
      <c r="I63" s="35">
        <v>285.0</v>
      </c>
      <c r="J63" s="34">
        <v>-3.0</v>
      </c>
      <c r="K63" s="36">
        <v>25420.0</v>
      </c>
      <c r="L63" s="35">
        <v>64.0</v>
      </c>
      <c r="M63" s="35">
        <v>48.0</v>
      </c>
      <c r="N63" s="35">
        <v>60.0</v>
      </c>
      <c r="O63" s="35">
        <v>37.0</v>
      </c>
      <c r="P63" s="35">
        <v>50.0</v>
      </c>
      <c r="Q63" s="34">
        <v>1.0</v>
      </c>
      <c r="R63" s="37">
        <v>272.4</v>
      </c>
      <c r="S63" s="35">
        <v>75.0</v>
      </c>
      <c r="T63" s="35">
        <v>53.0</v>
      </c>
      <c r="U63" s="34">
        <v>3.0</v>
      </c>
      <c r="V63" s="35">
        <v>30.5</v>
      </c>
      <c r="W63" s="35">
        <v>122.0</v>
      </c>
      <c r="X63" s="34" t="s">
        <v>508</v>
      </c>
      <c r="Y63" s="35">
        <v>-1.0</v>
      </c>
      <c r="Z63" s="35" t="s">
        <v>360</v>
      </c>
      <c r="AA63" s="35">
        <v>-2.0</v>
      </c>
      <c r="AB63" s="35">
        <v>0.0</v>
      </c>
      <c r="AC63" s="35">
        <v>12.0</v>
      </c>
      <c r="AD63" s="35">
        <v>52.0</v>
      </c>
      <c r="AE63" s="35">
        <v>7.0</v>
      </c>
      <c r="AF63" s="35">
        <v>1.0</v>
      </c>
      <c r="AG63" s="37">
        <v>59.5</v>
      </c>
    </row>
    <row r="64">
      <c r="A64" s="34" t="s">
        <v>433</v>
      </c>
      <c r="B64" s="34">
        <v>2014.0</v>
      </c>
      <c r="C64" s="34" t="s">
        <v>566</v>
      </c>
      <c r="D64" s="35" t="s">
        <v>443</v>
      </c>
      <c r="E64" s="35">
        <v>68.0</v>
      </c>
      <c r="F64" s="35">
        <v>75.0</v>
      </c>
      <c r="G64" s="35">
        <v>68.0</v>
      </c>
      <c r="H64" s="35">
        <v>78.0</v>
      </c>
      <c r="I64" s="35">
        <v>289.0</v>
      </c>
      <c r="J64" s="34">
        <f>+1</f>
        <v>1</v>
      </c>
      <c r="K64" s="36">
        <v>13764.0</v>
      </c>
      <c r="L64" s="35">
        <v>8.0</v>
      </c>
      <c r="M64" s="35">
        <v>48.0</v>
      </c>
      <c r="N64" s="35">
        <v>20.0</v>
      </c>
      <c r="O64" s="35">
        <v>57.0</v>
      </c>
      <c r="P64" s="35">
        <v>34.0</v>
      </c>
      <c r="Q64" s="34" t="s">
        <v>482</v>
      </c>
      <c r="R64" s="37">
        <v>268.4</v>
      </c>
      <c r="S64" s="35">
        <v>76.0</v>
      </c>
      <c r="T64" s="35">
        <v>41.0</v>
      </c>
      <c r="U64" s="34" t="s">
        <v>507</v>
      </c>
      <c r="V64" s="35">
        <v>27.3</v>
      </c>
      <c r="W64" s="35">
        <v>109.0</v>
      </c>
      <c r="X64" s="34" t="s">
        <v>450</v>
      </c>
      <c r="Y64" s="35">
        <f>+4</f>
        <v>4</v>
      </c>
      <c r="Z64" s="35">
        <f>+2</f>
        <v>2</v>
      </c>
      <c r="AA64" s="35">
        <v>-5.0</v>
      </c>
      <c r="AB64" s="35">
        <v>0.0</v>
      </c>
      <c r="AC64" s="35">
        <v>15.0</v>
      </c>
      <c r="AD64" s="35">
        <v>44.0</v>
      </c>
      <c r="AE64" s="35">
        <v>10.0</v>
      </c>
      <c r="AF64" s="35">
        <v>3.0</v>
      </c>
      <c r="AG64" s="37">
        <v>59.0</v>
      </c>
    </row>
    <row r="65">
      <c r="A65" s="34" t="s">
        <v>433</v>
      </c>
      <c r="B65" s="34">
        <v>2014.0</v>
      </c>
      <c r="C65" s="34" t="s">
        <v>561</v>
      </c>
      <c r="D65" s="35" t="s">
        <v>498</v>
      </c>
      <c r="E65" s="35">
        <v>69.0</v>
      </c>
      <c r="F65" s="35">
        <v>71.0</v>
      </c>
      <c r="G65" s="35">
        <v>74.0</v>
      </c>
      <c r="H65" s="35">
        <v>74.0</v>
      </c>
      <c r="I65" s="35">
        <v>288.0</v>
      </c>
      <c r="J65" s="34" t="s">
        <v>360</v>
      </c>
      <c r="K65" s="36">
        <v>14198.0</v>
      </c>
      <c r="L65" s="35">
        <v>11.0</v>
      </c>
      <c r="M65" s="35">
        <v>17.0</v>
      </c>
      <c r="N65" s="35">
        <v>47.0</v>
      </c>
      <c r="O65" s="35">
        <v>55.0</v>
      </c>
      <c r="P65" s="35">
        <v>39.0</v>
      </c>
      <c r="Q65" s="34" t="s">
        <v>474</v>
      </c>
      <c r="R65" s="37">
        <v>312.6</v>
      </c>
      <c r="S65" s="35">
        <v>7.0</v>
      </c>
      <c r="T65" s="35">
        <v>39.0</v>
      </c>
      <c r="U65" s="34">
        <v>73.0</v>
      </c>
      <c r="V65" s="35">
        <v>26.8</v>
      </c>
      <c r="W65" s="35">
        <v>107.0</v>
      </c>
      <c r="X65" s="34" t="s">
        <v>497</v>
      </c>
      <c r="Y65" s="35">
        <f t="shared" ref="Y65:Y66" si="9">+2</f>
        <v>2</v>
      </c>
      <c r="Z65" s="35">
        <f>+4</f>
        <v>4</v>
      </c>
      <c r="AA65" s="35">
        <v>-6.0</v>
      </c>
      <c r="AB65" s="35">
        <v>0.0</v>
      </c>
      <c r="AC65" s="35">
        <v>14.0</v>
      </c>
      <c r="AD65" s="35">
        <v>46.0</v>
      </c>
      <c r="AE65" s="35">
        <v>11.0</v>
      </c>
      <c r="AF65" s="35">
        <v>1.0</v>
      </c>
      <c r="AG65" s="37">
        <v>58.5</v>
      </c>
    </row>
    <row r="66">
      <c r="A66" s="34" t="s">
        <v>433</v>
      </c>
      <c r="B66" s="34">
        <v>2014.0</v>
      </c>
      <c r="C66" s="34" t="s">
        <v>519</v>
      </c>
      <c r="D66" s="35" t="s">
        <v>559</v>
      </c>
      <c r="E66" s="35">
        <v>73.0</v>
      </c>
      <c r="F66" s="35">
        <v>70.0</v>
      </c>
      <c r="G66" s="35">
        <v>75.0</v>
      </c>
      <c r="H66" s="35">
        <v>72.0</v>
      </c>
      <c r="I66" s="35">
        <v>290.0</v>
      </c>
      <c r="J66" s="34">
        <f>+2</f>
        <v>2</v>
      </c>
      <c r="K66" s="36">
        <v>13268.0</v>
      </c>
      <c r="L66" s="35">
        <v>64.0</v>
      </c>
      <c r="M66" s="35">
        <v>48.0</v>
      </c>
      <c r="N66" s="35">
        <v>65.0</v>
      </c>
      <c r="O66" s="35">
        <v>62.0</v>
      </c>
      <c r="P66" s="35">
        <v>40.0</v>
      </c>
      <c r="Q66" s="34" t="s">
        <v>458</v>
      </c>
      <c r="R66" s="37">
        <v>287.9</v>
      </c>
      <c r="S66" s="35">
        <v>55.0</v>
      </c>
      <c r="T66" s="35">
        <v>46.0</v>
      </c>
      <c r="U66" s="34" t="s">
        <v>500</v>
      </c>
      <c r="V66" s="35">
        <v>28.8</v>
      </c>
      <c r="W66" s="35">
        <v>115.0</v>
      </c>
      <c r="X66" s="34" t="s">
        <v>459</v>
      </c>
      <c r="Y66" s="35">
        <f t="shared" si="9"/>
        <v>2</v>
      </c>
      <c r="Z66" s="35">
        <f>+6</f>
        <v>6</v>
      </c>
      <c r="AA66" s="35">
        <v>-6.0</v>
      </c>
      <c r="AB66" s="35">
        <v>1.0</v>
      </c>
      <c r="AC66" s="35">
        <v>12.0</v>
      </c>
      <c r="AD66" s="35">
        <v>45.0</v>
      </c>
      <c r="AE66" s="35">
        <v>12.0</v>
      </c>
      <c r="AF66" s="35">
        <v>2.0</v>
      </c>
      <c r="AG66" s="37">
        <v>58.5</v>
      </c>
    </row>
    <row r="67">
      <c r="A67" s="34" t="s">
        <v>433</v>
      </c>
      <c r="B67" s="34">
        <v>2014.0</v>
      </c>
      <c r="C67" s="34" t="s">
        <v>568</v>
      </c>
      <c r="D67" s="35" t="s">
        <v>498</v>
      </c>
      <c r="E67" s="35">
        <v>71.0</v>
      </c>
      <c r="F67" s="35">
        <v>73.0</v>
      </c>
      <c r="G67" s="35">
        <v>73.0</v>
      </c>
      <c r="H67" s="35">
        <v>71.0</v>
      </c>
      <c r="I67" s="35">
        <v>288.0</v>
      </c>
      <c r="J67" s="34" t="s">
        <v>360</v>
      </c>
      <c r="K67" s="36">
        <v>14198.0</v>
      </c>
      <c r="L67" s="35">
        <v>28.0</v>
      </c>
      <c r="M67" s="35">
        <v>64.0</v>
      </c>
      <c r="N67" s="35">
        <v>60.0</v>
      </c>
      <c r="O67" s="35">
        <v>55.0</v>
      </c>
      <c r="P67" s="35">
        <v>38.0</v>
      </c>
      <c r="Q67" s="34" t="s">
        <v>437</v>
      </c>
      <c r="R67" s="37">
        <v>304.9</v>
      </c>
      <c r="S67" s="35">
        <v>21.0</v>
      </c>
      <c r="T67" s="35">
        <v>54.0</v>
      </c>
      <c r="U67" s="34" t="s">
        <v>475</v>
      </c>
      <c r="V67" s="35">
        <v>31.5</v>
      </c>
      <c r="W67" s="35">
        <v>126.0</v>
      </c>
      <c r="X67" s="34" t="s">
        <v>484</v>
      </c>
      <c r="Y67" s="35" t="s">
        <v>360</v>
      </c>
      <c r="Z67" s="35">
        <f>+5</f>
        <v>5</v>
      </c>
      <c r="AA67" s="35">
        <v>-5.0</v>
      </c>
      <c r="AB67" s="35">
        <v>0.0</v>
      </c>
      <c r="AC67" s="35">
        <v>14.0</v>
      </c>
      <c r="AD67" s="35">
        <v>44.0</v>
      </c>
      <c r="AE67" s="35">
        <v>14.0</v>
      </c>
      <c r="AF67" s="35">
        <v>0.0</v>
      </c>
      <c r="AG67" s="37">
        <v>57.0</v>
      </c>
    </row>
    <row r="68">
      <c r="A68" s="34" t="s">
        <v>433</v>
      </c>
      <c r="B68" s="34">
        <v>2014.0</v>
      </c>
      <c r="C68" s="34" t="s">
        <v>569</v>
      </c>
      <c r="D68" s="35" t="s">
        <v>529</v>
      </c>
      <c r="E68" s="35">
        <v>72.0</v>
      </c>
      <c r="F68" s="35">
        <v>71.0</v>
      </c>
      <c r="G68" s="35">
        <v>77.0</v>
      </c>
      <c r="H68" s="35">
        <v>71.0</v>
      </c>
      <c r="I68" s="35">
        <v>291.0</v>
      </c>
      <c r="J68" s="34">
        <f t="shared" ref="J68:J69" si="10">+3</f>
        <v>3</v>
      </c>
      <c r="K68" s="36">
        <v>12834.0</v>
      </c>
      <c r="L68" s="35">
        <v>45.0</v>
      </c>
      <c r="M68" s="35">
        <v>48.0</v>
      </c>
      <c r="N68" s="35">
        <v>72.0</v>
      </c>
      <c r="O68" s="35">
        <v>65.0</v>
      </c>
      <c r="P68" s="35">
        <v>35.0</v>
      </c>
      <c r="Q68" s="34" t="s">
        <v>488</v>
      </c>
      <c r="R68" s="37">
        <v>301.6</v>
      </c>
      <c r="S68" s="35">
        <v>29.0</v>
      </c>
      <c r="T68" s="35">
        <v>42.0</v>
      </c>
      <c r="U68" s="34" t="s">
        <v>440</v>
      </c>
      <c r="V68" s="35">
        <v>27.5</v>
      </c>
      <c r="W68" s="35">
        <v>110.0</v>
      </c>
      <c r="X68" s="34" t="s">
        <v>474</v>
      </c>
      <c r="Y68" s="35">
        <f t="shared" ref="Y68:Y69" si="11">+1</f>
        <v>1</v>
      </c>
      <c r="Z68" s="35">
        <f>+8</f>
        <v>8</v>
      </c>
      <c r="AA68" s="35">
        <v>-6.0</v>
      </c>
      <c r="AB68" s="35">
        <v>0.0</v>
      </c>
      <c r="AC68" s="35">
        <v>14.0</v>
      </c>
      <c r="AD68" s="35">
        <v>46.0</v>
      </c>
      <c r="AE68" s="35">
        <v>7.0</v>
      </c>
      <c r="AF68" s="35">
        <v>5.0</v>
      </c>
      <c r="AG68" s="37">
        <v>56.5</v>
      </c>
    </row>
    <row r="69">
      <c r="A69" s="34" t="s">
        <v>433</v>
      </c>
      <c r="B69" s="34">
        <v>2014.0</v>
      </c>
      <c r="C69" s="34" t="s">
        <v>555</v>
      </c>
      <c r="D69" s="35" t="s">
        <v>529</v>
      </c>
      <c r="E69" s="35">
        <v>75.0</v>
      </c>
      <c r="F69" s="35">
        <v>68.0</v>
      </c>
      <c r="G69" s="35">
        <v>76.0</v>
      </c>
      <c r="H69" s="35">
        <v>72.0</v>
      </c>
      <c r="I69" s="35">
        <v>291.0</v>
      </c>
      <c r="J69" s="34">
        <f t="shared" si="10"/>
        <v>3</v>
      </c>
      <c r="K69" s="36">
        <v>12834.0</v>
      </c>
      <c r="L69" s="35">
        <v>103.0</v>
      </c>
      <c r="M69" s="35">
        <v>48.0</v>
      </c>
      <c r="N69" s="35">
        <v>69.0</v>
      </c>
      <c r="O69" s="35">
        <v>65.0</v>
      </c>
      <c r="P69" s="35">
        <v>37.0</v>
      </c>
      <c r="Q69" s="34" t="s">
        <v>461</v>
      </c>
      <c r="R69" s="37">
        <v>292.0</v>
      </c>
      <c r="S69" s="35">
        <v>43.0</v>
      </c>
      <c r="T69" s="35">
        <v>42.0</v>
      </c>
      <c r="U69" s="34" t="s">
        <v>440</v>
      </c>
      <c r="V69" s="35">
        <v>29.3</v>
      </c>
      <c r="W69" s="35">
        <v>117.0</v>
      </c>
      <c r="X69" s="34" t="s">
        <v>492</v>
      </c>
      <c r="Y69" s="35">
        <f t="shared" si="11"/>
        <v>1</v>
      </c>
      <c r="Z69" s="35">
        <f>+3</f>
        <v>3</v>
      </c>
      <c r="AA69" s="35">
        <v>-1.0</v>
      </c>
      <c r="AB69" s="35">
        <v>0.0</v>
      </c>
      <c r="AC69" s="35">
        <v>13.0</v>
      </c>
      <c r="AD69" s="35">
        <v>45.0</v>
      </c>
      <c r="AE69" s="35">
        <v>12.0</v>
      </c>
      <c r="AF69" s="35">
        <v>2.0</v>
      </c>
      <c r="AG69" s="37">
        <v>53.5</v>
      </c>
    </row>
    <row r="70">
      <c r="A70" s="34" t="s">
        <v>433</v>
      </c>
      <c r="B70" s="34">
        <v>2014.0</v>
      </c>
      <c r="C70" s="36" t="s">
        <v>544</v>
      </c>
      <c r="D70" s="35" t="s">
        <v>540</v>
      </c>
      <c r="E70" s="35">
        <v>74.0</v>
      </c>
      <c r="F70" s="35">
        <v>68.0</v>
      </c>
      <c r="G70" s="35">
        <v>74.0</v>
      </c>
      <c r="H70" s="35">
        <v>76.0</v>
      </c>
      <c r="I70" s="35">
        <v>292.0</v>
      </c>
      <c r="J70" s="36">
        <f>+4</f>
        <v>4</v>
      </c>
      <c r="K70" s="36">
        <v>12400.0</v>
      </c>
      <c r="L70" s="35">
        <v>87.0</v>
      </c>
      <c r="M70" s="35">
        <v>37.0</v>
      </c>
      <c r="N70" s="35">
        <v>56.0</v>
      </c>
      <c r="O70" s="35">
        <v>69.0</v>
      </c>
      <c r="P70" s="35">
        <v>42.0</v>
      </c>
      <c r="Q70" s="34" t="s">
        <v>454</v>
      </c>
      <c r="R70" s="37">
        <v>287.6</v>
      </c>
      <c r="S70" s="35" t="s">
        <v>436</v>
      </c>
      <c r="T70" s="35">
        <v>45.0</v>
      </c>
      <c r="U70" s="34" t="s">
        <v>477</v>
      </c>
      <c r="V70" s="35">
        <v>29.0</v>
      </c>
      <c r="W70" s="35">
        <v>116.0</v>
      </c>
      <c r="X70" s="34" t="s">
        <v>511</v>
      </c>
      <c r="Y70" s="35">
        <f>+3</f>
        <v>3</v>
      </c>
      <c r="Z70" s="35">
        <f>+7</f>
        <v>7</v>
      </c>
      <c r="AA70" s="35">
        <v>-6.0</v>
      </c>
      <c r="AB70" s="35">
        <v>0.0</v>
      </c>
      <c r="AC70" s="35">
        <v>14.0</v>
      </c>
      <c r="AD70" s="35">
        <v>41.0</v>
      </c>
      <c r="AE70" s="35">
        <v>16.0</v>
      </c>
      <c r="AF70" s="35">
        <v>1.0</v>
      </c>
      <c r="AG70" s="37">
        <v>53.5</v>
      </c>
    </row>
    <row r="71">
      <c r="A71" s="34" t="s">
        <v>433</v>
      </c>
      <c r="B71" s="34">
        <v>2014.0</v>
      </c>
      <c r="C71" s="34" t="s">
        <v>574</v>
      </c>
      <c r="D71" s="35" t="s">
        <v>529</v>
      </c>
      <c r="E71" s="35">
        <v>71.0</v>
      </c>
      <c r="F71" s="35">
        <v>72.0</v>
      </c>
      <c r="G71" s="35">
        <v>76.0</v>
      </c>
      <c r="H71" s="35">
        <v>72.0</v>
      </c>
      <c r="I71" s="35">
        <v>291.0</v>
      </c>
      <c r="J71" s="34">
        <f>+3</f>
        <v>3</v>
      </c>
      <c r="K71" s="36">
        <v>12834.0</v>
      </c>
      <c r="L71" s="35">
        <v>28.0</v>
      </c>
      <c r="M71" s="35">
        <v>48.0</v>
      </c>
      <c r="N71" s="35">
        <v>69.0</v>
      </c>
      <c r="O71" s="35">
        <v>65.0</v>
      </c>
      <c r="P71" s="35">
        <v>31.0</v>
      </c>
      <c r="Q71" s="34" t="s">
        <v>489</v>
      </c>
      <c r="R71" s="37">
        <v>305.8</v>
      </c>
      <c r="S71" s="35">
        <v>18.0</v>
      </c>
      <c r="T71" s="35">
        <v>45.0</v>
      </c>
      <c r="U71" s="34" t="s">
        <v>477</v>
      </c>
      <c r="V71" s="35">
        <v>30.5</v>
      </c>
      <c r="W71" s="35">
        <v>122.0</v>
      </c>
      <c r="X71" s="34" t="s">
        <v>508</v>
      </c>
      <c r="Y71" s="35" t="s">
        <v>360</v>
      </c>
      <c r="Z71" s="35">
        <f t="shared" ref="Z71:Z72" si="12">+8</f>
        <v>8</v>
      </c>
      <c r="AA71" s="35">
        <v>-5.0</v>
      </c>
      <c r="AB71" s="35">
        <v>0.0</v>
      </c>
      <c r="AC71" s="35">
        <v>13.0</v>
      </c>
      <c r="AD71" s="35">
        <v>44.0</v>
      </c>
      <c r="AE71" s="35">
        <v>14.0</v>
      </c>
      <c r="AF71" s="35">
        <v>1.0</v>
      </c>
      <c r="AG71" s="37">
        <v>53.0</v>
      </c>
    </row>
    <row r="72">
      <c r="A72" s="34" t="s">
        <v>433</v>
      </c>
      <c r="B72" s="34">
        <v>2014.0</v>
      </c>
      <c r="C72" s="34" t="s">
        <v>576</v>
      </c>
      <c r="D72" s="35" t="s">
        <v>493</v>
      </c>
      <c r="E72" s="35">
        <v>69.0</v>
      </c>
      <c r="F72" s="35">
        <v>74.0</v>
      </c>
      <c r="G72" s="35">
        <v>74.0</v>
      </c>
      <c r="H72" s="35">
        <v>76.0</v>
      </c>
      <c r="I72" s="35">
        <v>293.0</v>
      </c>
      <c r="J72" s="34">
        <f>+5</f>
        <v>5</v>
      </c>
      <c r="K72" s="36">
        <v>12090.0</v>
      </c>
      <c r="L72" s="35">
        <v>11.0</v>
      </c>
      <c r="M72" s="35">
        <v>48.0</v>
      </c>
      <c r="N72" s="35">
        <v>60.0</v>
      </c>
      <c r="O72" s="35">
        <v>72.0</v>
      </c>
      <c r="P72" s="35">
        <v>47.0</v>
      </c>
      <c r="Q72" s="34" t="s">
        <v>444</v>
      </c>
      <c r="R72" s="37">
        <v>285.6</v>
      </c>
      <c r="S72" s="35" t="s">
        <v>440</v>
      </c>
      <c r="T72" s="35">
        <v>47.0</v>
      </c>
      <c r="U72" s="34" t="s">
        <v>471</v>
      </c>
      <c r="V72" s="35">
        <v>31.5</v>
      </c>
      <c r="W72" s="35">
        <v>126.0</v>
      </c>
      <c r="X72" s="34" t="s">
        <v>484</v>
      </c>
      <c r="Y72" s="35">
        <f>+5</f>
        <v>5</v>
      </c>
      <c r="Z72" s="35">
        <f t="shared" si="12"/>
        <v>8</v>
      </c>
      <c r="AA72" s="35">
        <v>-8.0</v>
      </c>
      <c r="AB72" s="35">
        <v>0.0</v>
      </c>
      <c r="AC72" s="35">
        <v>13.0</v>
      </c>
      <c r="AD72" s="35">
        <v>43.0</v>
      </c>
      <c r="AE72" s="35">
        <v>15.0</v>
      </c>
      <c r="AF72" s="35">
        <v>1.0</v>
      </c>
      <c r="AG72" s="37">
        <v>52.0</v>
      </c>
    </row>
    <row r="73">
      <c r="A73" s="34" t="s">
        <v>433</v>
      </c>
      <c r="B73" s="34">
        <v>2014.0</v>
      </c>
      <c r="C73" s="34" t="s">
        <v>289</v>
      </c>
      <c r="D73" s="35" t="s">
        <v>577</v>
      </c>
      <c r="E73" s="35">
        <v>67.0</v>
      </c>
      <c r="F73" s="35">
        <v>75.0</v>
      </c>
      <c r="G73" s="35">
        <v>81.0</v>
      </c>
      <c r="H73" s="35">
        <v>76.0</v>
      </c>
      <c r="I73" s="35">
        <v>299.0</v>
      </c>
      <c r="J73" s="34">
        <f>+11</f>
        <v>11</v>
      </c>
      <c r="K73" s="36">
        <v>11718.0</v>
      </c>
      <c r="L73" s="35">
        <v>5.0</v>
      </c>
      <c r="M73" s="35">
        <v>37.0</v>
      </c>
      <c r="N73" s="35">
        <v>76.0</v>
      </c>
      <c r="O73" s="35">
        <v>75.0</v>
      </c>
      <c r="P73" s="35">
        <v>30.0</v>
      </c>
      <c r="Q73" s="34">
        <v>73.0</v>
      </c>
      <c r="R73" s="37">
        <v>316.4</v>
      </c>
      <c r="S73" s="35">
        <v>3.0</v>
      </c>
      <c r="T73" s="35">
        <v>40.0</v>
      </c>
      <c r="U73" s="34" t="s">
        <v>508</v>
      </c>
      <c r="V73" s="35">
        <v>28.3</v>
      </c>
      <c r="W73" s="35">
        <v>113.0</v>
      </c>
      <c r="X73" s="34" t="s">
        <v>476</v>
      </c>
      <c r="Y73" s="35">
        <f>+4</f>
        <v>4</v>
      </c>
      <c r="Z73" s="35">
        <f>+14</f>
        <v>14</v>
      </c>
      <c r="AA73" s="35">
        <v>-7.0</v>
      </c>
      <c r="AB73" s="35">
        <v>0.0</v>
      </c>
      <c r="AC73" s="35">
        <v>16.0</v>
      </c>
      <c r="AD73" s="35">
        <v>34.0</v>
      </c>
      <c r="AE73" s="35">
        <v>17.0</v>
      </c>
      <c r="AF73" s="35">
        <v>5.0</v>
      </c>
      <c r="AG73" s="37">
        <v>51.5</v>
      </c>
    </row>
    <row r="74">
      <c r="A74" s="34" t="s">
        <v>433</v>
      </c>
      <c r="B74" s="34">
        <v>2014.0</v>
      </c>
      <c r="C74" s="34" t="s">
        <v>277</v>
      </c>
      <c r="D74" s="35" t="s">
        <v>493</v>
      </c>
      <c r="E74" s="35">
        <v>71.0</v>
      </c>
      <c r="F74" s="35">
        <v>72.0</v>
      </c>
      <c r="G74" s="35">
        <v>75.0</v>
      </c>
      <c r="H74" s="35">
        <v>75.0</v>
      </c>
      <c r="I74" s="35">
        <v>293.0</v>
      </c>
      <c r="J74" s="34">
        <f>+5</f>
        <v>5</v>
      </c>
      <c r="K74" s="36">
        <v>12090.0</v>
      </c>
      <c r="L74" s="35">
        <v>28.0</v>
      </c>
      <c r="M74" s="35">
        <v>48.0</v>
      </c>
      <c r="N74" s="35">
        <v>65.0</v>
      </c>
      <c r="O74" s="35">
        <v>72.0</v>
      </c>
      <c r="P74" s="35">
        <v>33.0</v>
      </c>
      <c r="Q74" s="34">
        <v>66.0</v>
      </c>
      <c r="R74" s="37">
        <v>288.8</v>
      </c>
      <c r="S74" s="35" t="s">
        <v>511</v>
      </c>
      <c r="T74" s="35">
        <v>37.0</v>
      </c>
      <c r="U74" s="34" t="s">
        <v>484</v>
      </c>
      <c r="V74" s="35">
        <v>27.0</v>
      </c>
      <c r="W74" s="35">
        <v>108.0</v>
      </c>
      <c r="X74" s="34" t="s">
        <v>446</v>
      </c>
      <c r="Y74" s="35">
        <f>+6</f>
        <v>6</v>
      </c>
      <c r="Z74" s="35">
        <v>-1.0</v>
      </c>
      <c r="AA74" s="35" t="s">
        <v>360</v>
      </c>
      <c r="AB74" s="35">
        <v>0.0</v>
      </c>
      <c r="AC74" s="35">
        <v>13.0</v>
      </c>
      <c r="AD74" s="35">
        <v>41.0</v>
      </c>
      <c r="AE74" s="35">
        <v>18.0</v>
      </c>
      <c r="AF74" s="35">
        <v>0.0</v>
      </c>
      <c r="AG74" s="37">
        <v>50.5</v>
      </c>
    </row>
    <row r="75">
      <c r="A75" s="34" t="s">
        <v>433</v>
      </c>
      <c r="B75" s="34">
        <v>2014.0</v>
      </c>
      <c r="C75" s="34" t="s">
        <v>581</v>
      </c>
      <c r="D75" s="35" t="s">
        <v>577</v>
      </c>
      <c r="E75" s="35">
        <v>73.0</v>
      </c>
      <c r="F75" s="35">
        <v>70.0</v>
      </c>
      <c r="G75" s="35">
        <v>79.0</v>
      </c>
      <c r="H75" s="35">
        <v>77.0</v>
      </c>
      <c r="I75" s="35">
        <v>299.0</v>
      </c>
      <c r="J75" s="34">
        <f>+11</f>
        <v>11</v>
      </c>
      <c r="K75" s="36">
        <v>11718.0</v>
      </c>
      <c r="L75" s="35">
        <v>64.0</v>
      </c>
      <c r="M75" s="35">
        <v>48.0</v>
      </c>
      <c r="N75" s="35">
        <v>74.0</v>
      </c>
      <c r="O75" s="35">
        <v>75.0</v>
      </c>
      <c r="P75" s="35">
        <v>32.0</v>
      </c>
      <c r="Q75" s="34" t="s">
        <v>532</v>
      </c>
      <c r="R75" s="37">
        <v>296.9</v>
      </c>
      <c r="S75" s="35">
        <v>37.0</v>
      </c>
      <c r="T75" s="35">
        <v>40.0</v>
      </c>
      <c r="U75" s="34" t="s">
        <v>508</v>
      </c>
      <c r="V75" s="35">
        <v>28.8</v>
      </c>
      <c r="W75" s="35">
        <v>115.0</v>
      </c>
      <c r="X75" s="34" t="s">
        <v>459</v>
      </c>
      <c r="Y75" s="35">
        <f>+2</f>
        <v>2</v>
      </c>
      <c r="Z75" s="35">
        <f>+9</f>
        <v>9</v>
      </c>
      <c r="AA75" s="35" t="s">
        <v>360</v>
      </c>
      <c r="AB75" s="35">
        <v>0.0</v>
      </c>
      <c r="AC75" s="35">
        <v>14.0</v>
      </c>
      <c r="AD75" s="35">
        <v>40.0</v>
      </c>
      <c r="AE75" s="35">
        <v>12.0</v>
      </c>
      <c r="AF75" s="35">
        <v>6.0</v>
      </c>
      <c r="AG75" s="37">
        <v>50.0</v>
      </c>
    </row>
    <row r="76">
      <c r="A76" s="34" t="s">
        <v>433</v>
      </c>
      <c r="B76" s="34">
        <v>2014.0</v>
      </c>
      <c r="C76" s="34" t="s">
        <v>235</v>
      </c>
      <c r="D76" s="35" t="s">
        <v>540</v>
      </c>
      <c r="E76" s="35">
        <v>71.0</v>
      </c>
      <c r="F76" s="35">
        <v>70.0</v>
      </c>
      <c r="G76" s="35">
        <v>77.0</v>
      </c>
      <c r="H76" s="35">
        <v>74.0</v>
      </c>
      <c r="I76" s="35">
        <v>292.0</v>
      </c>
      <c r="J76" s="34">
        <f>+4</f>
        <v>4</v>
      </c>
      <c r="K76" s="36">
        <v>12400.0</v>
      </c>
      <c r="L76" s="35">
        <v>28.0</v>
      </c>
      <c r="M76" s="35">
        <v>24.0</v>
      </c>
      <c r="N76" s="35">
        <v>65.0</v>
      </c>
      <c r="O76" s="35">
        <v>69.0</v>
      </c>
      <c r="P76" s="35">
        <v>34.0</v>
      </c>
      <c r="Q76" s="34" t="s">
        <v>482</v>
      </c>
      <c r="R76" s="37">
        <v>292.6</v>
      </c>
      <c r="S76" s="35">
        <v>42.0</v>
      </c>
      <c r="T76" s="35">
        <v>46.0</v>
      </c>
      <c r="U76" s="34" t="s">
        <v>500</v>
      </c>
      <c r="V76" s="35">
        <v>30.0</v>
      </c>
      <c r="W76" s="35">
        <v>120.0</v>
      </c>
      <c r="X76" s="34" t="s">
        <v>507</v>
      </c>
      <c r="Y76" s="35">
        <f t="shared" ref="Y76:Y77" si="13">+3</f>
        <v>3</v>
      </c>
      <c r="Z76" s="35">
        <f>+4</f>
        <v>4</v>
      </c>
      <c r="AA76" s="35">
        <v>-3.0</v>
      </c>
      <c r="AB76" s="35">
        <v>1.0</v>
      </c>
      <c r="AC76" s="35">
        <v>7.0</v>
      </c>
      <c r="AD76" s="35">
        <v>52.0</v>
      </c>
      <c r="AE76" s="35">
        <v>11.0</v>
      </c>
      <c r="AF76" s="35">
        <v>1.0</v>
      </c>
      <c r="AG76" s="37">
        <v>48.5</v>
      </c>
    </row>
    <row r="77">
      <c r="A77" s="34" t="s">
        <v>433</v>
      </c>
      <c r="B77" s="34">
        <v>2014.0</v>
      </c>
      <c r="C77" s="34" t="s">
        <v>161</v>
      </c>
      <c r="D77" s="35">
        <v>74.0</v>
      </c>
      <c r="E77" s="35">
        <v>74.0</v>
      </c>
      <c r="F77" s="35">
        <v>68.0</v>
      </c>
      <c r="G77" s="35">
        <v>80.0</v>
      </c>
      <c r="H77" s="35">
        <v>76.0</v>
      </c>
      <c r="I77" s="35">
        <v>298.0</v>
      </c>
      <c r="J77" s="34">
        <f>+10</f>
        <v>10</v>
      </c>
      <c r="K77" s="36">
        <v>11904.0</v>
      </c>
      <c r="L77" s="35">
        <v>87.0</v>
      </c>
      <c r="M77" s="35">
        <v>37.0</v>
      </c>
      <c r="N77" s="35">
        <v>74.0</v>
      </c>
      <c r="O77" s="35">
        <v>74.0</v>
      </c>
      <c r="P77" s="35">
        <v>36.0</v>
      </c>
      <c r="Q77" s="34" t="s">
        <v>501</v>
      </c>
      <c r="R77" s="37">
        <v>307.8</v>
      </c>
      <c r="S77" s="35">
        <v>17.0</v>
      </c>
      <c r="T77" s="35">
        <v>48.0</v>
      </c>
      <c r="U77" s="34" t="s">
        <v>468</v>
      </c>
      <c r="V77" s="35">
        <v>31.5</v>
      </c>
      <c r="W77" s="35">
        <v>126.0</v>
      </c>
      <c r="X77" s="34" t="s">
        <v>484</v>
      </c>
      <c r="Y77" s="35">
        <f t="shared" si="13"/>
        <v>3</v>
      </c>
      <c r="Z77" s="35">
        <f>+5</f>
        <v>5</v>
      </c>
      <c r="AA77" s="35">
        <f>+2</f>
        <v>2</v>
      </c>
      <c r="AB77" s="35">
        <v>1.0</v>
      </c>
      <c r="AC77" s="35">
        <v>9.0</v>
      </c>
      <c r="AD77" s="35">
        <v>42.0</v>
      </c>
      <c r="AE77" s="35">
        <v>19.0</v>
      </c>
      <c r="AF77" s="35">
        <v>1.0</v>
      </c>
      <c r="AG77" s="37">
        <v>45.5</v>
      </c>
    </row>
    <row r="78">
      <c r="A78" s="34" t="s">
        <v>433</v>
      </c>
      <c r="B78" s="34">
        <v>2014.0</v>
      </c>
      <c r="C78" s="34" t="s">
        <v>221</v>
      </c>
      <c r="D78" s="35" t="s">
        <v>553</v>
      </c>
      <c r="E78" s="35">
        <v>74.0</v>
      </c>
      <c r="F78" s="35">
        <v>71.0</v>
      </c>
      <c r="G78" s="35">
        <v>0.0</v>
      </c>
      <c r="H78" s="35">
        <v>0.0</v>
      </c>
      <c r="I78" s="35">
        <v>145.0</v>
      </c>
      <c r="J78" s="34">
        <f t="shared" ref="J78:J80" si="14">+1</f>
        <v>1</v>
      </c>
      <c r="K78" s="36">
        <v>0.0</v>
      </c>
      <c r="L78" s="35">
        <v>87.0</v>
      </c>
      <c r="M78" s="35">
        <v>77.0</v>
      </c>
      <c r="N78" s="35">
        <v>0.0</v>
      </c>
      <c r="O78" s="35">
        <v>0.0</v>
      </c>
      <c r="P78" s="35">
        <v>18.0</v>
      </c>
      <c r="Q78" s="34">
        <v>0.0</v>
      </c>
      <c r="R78" s="37">
        <v>298.5</v>
      </c>
      <c r="S78" s="35">
        <v>0.0</v>
      </c>
      <c r="T78" s="35">
        <v>25.0</v>
      </c>
      <c r="U78" s="34">
        <v>0.0</v>
      </c>
      <c r="V78" s="35">
        <v>30.5</v>
      </c>
      <c r="W78" s="35">
        <v>61.0</v>
      </c>
      <c r="X78" s="34">
        <v>0.0</v>
      </c>
      <c r="Y78" s="35">
        <f>+4</f>
        <v>4</v>
      </c>
      <c r="Z78" s="35">
        <f>+1</f>
        <v>1</v>
      </c>
      <c r="AA78" s="35">
        <v>-4.0</v>
      </c>
      <c r="AB78" s="35">
        <v>1.0</v>
      </c>
      <c r="AC78" s="35">
        <v>8.0</v>
      </c>
      <c r="AD78" s="35">
        <v>19.0</v>
      </c>
      <c r="AE78" s="35">
        <v>5.0</v>
      </c>
      <c r="AF78" s="35">
        <v>3.0</v>
      </c>
      <c r="AG78" s="37">
        <v>36.0</v>
      </c>
    </row>
    <row r="79">
      <c r="A79" s="34" t="s">
        <v>433</v>
      </c>
      <c r="B79" s="34">
        <v>2014.0</v>
      </c>
      <c r="C79" s="34" t="s">
        <v>585</v>
      </c>
      <c r="D79" s="35" t="s">
        <v>553</v>
      </c>
      <c r="E79" s="35">
        <v>78.0</v>
      </c>
      <c r="F79" s="35">
        <v>67.0</v>
      </c>
      <c r="G79" s="35">
        <v>0.0</v>
      </c>
      <c r="H79" s="35">
        <v>0.0</v>
      </c>
      <c r="I79" s="35">
        <v>145.0</v>
      </c>
      <c r="J79" s="34">
        <f t="shared" si="14"/>
        <v>1</v>
      </c>
      <c r="K79" s="36">
        <v>0.0</v>
      </c>
      <c r="L79" s="35">
        <v>117.0</v>
      </c>
      <c r="M79" s="35">
        <v>77.0</v>
      </c>
      <c r="N79" s="35">
        <v>0.0</v>
      </c>
      <c r="O79" s="35">
        <v>0.0</v>
      </c>
      <c r="P79" s="35">
        <v>23.0</v>
      </c>
      <c r="Q79" s="34">
        <v>0.0</v>
      </c>
      <c r="R79" s="37">
        <v>282.5</v>
      </c>
      <c r="S79" s="35">
        <v>0.0</v>
      </c>
      <c r="T79" s="35">
        <v>21.0</v>
      </c>
      <c r="U79" s="34">
        <v>0.0</v>
      </c>
      <c r="V79" s="35">
        <v>27.0</v>
      </c>
      <c r="W79" s="35">
        <v>54.0</v>
      </c>
      <c r="X79" s="34">
        <v>0.0</v>
      </c>
      <c r="Y79" s="35">
        <v>-2.0</v>
      </c>
      <c r="Z79" s="35">
        <f t="shared" ref="Z79:Z80" si="15">+6</f>
        <v>6</v>
      </c>
      <c r="AA79" s="35">
        <v>-3.0</v>
      </c>
      <c r="AB79" s="35">
        <v>1.0</v>
      </c>
      <c r="AC79" s="35">
        <v>7.0</v>
      </c>
      <c r="AD79" s="35">
        <v>20.0</v>
      </c>
      <c r="AE79" s="35">
        <v>6.0</v>
      </c>
      <c r="AF79" s="35">
        <v>2.0</v>
      </c>
      <c r="AG79" s="37">
        <v>34.0</v>
      </c>
    </row>
    <row r="80">
      <c r="A80" s="34" t="s">
        <v>433</v>
      </c>
      <c r="B80" s="34">
        <v>2014.0</v>
      </c>
      <c r="C80" s="34" t="s">
        <v>259</v>
      </c>
      <c r="D80" s="35" t="s">
        <v>553</v>
      </c>
      <c r="E80" s="35">
        <v>73.0</v>
      </c>
      <c r="F80" s="35">
        <v>72.0</v>
      </c>
      <c r="G80" s="35">
        <v>0.0</v>
      </c>
      <c r="H80" s="35">
        <v>0.0</v>
      </c>
      <c r="I80" s="35">
        <v>145.0</v>
      </c>
      <c r="J80" s="34">
        <f t="shared" si="14"/>
        <v>1</v>
      </c>
      <c r="K80" s="36">
        <v>0.0</v>
      </c>
      <c r="L80" s="35">
        <v>64.0</v>
      </c>
      <c r="M80" s="35">
        <v>77.0</v>
      </c>
      <c r="N80" s="35">
        <v>0.0</v>
      </c>
      <c r="O80" s="35">
        <v>0.0</v>
      </c>
      <c r="P80" s="35">
        <v>20.0</v>
      </c>
      <c r="Q80" s="34">
        <v>0.0</v>
      </c>
      <c r="R80" s="37">
        <v>296.3</v>
      </c>
      <c r="S80" s="35">
        <v>0.0</v>
      </c>
      <c r="T80" s="35">
        <v>23.0</v>
      </c>
      <c r="U80" s="34">
        <v>0.0</v>
      </c>
      <c r="V80" s="35">
        <v>28.0</v>
      </c>
      <c r="W80" s="35">
        <v>56.0</v>
      </c>
      <c r="X80" s="34">
        <v>0.0</v>
      </c>
      <c r="Y80" s="35">
        <v>-2.0</v>
      </c>
      <c r="Z80" s="35">
        <f t="shared" si="15"/>
        <v>6</v>
      </c>
      <c r="AA80" s="35">
        <v>-3.0</v>
      </c>
      <c r="AB80" s="35">
        <v>1.0</v>
      </c>
      <c r="AC80" s="35">
        <v>7.0</v>
      </c>
      <c r="AD80" s="35">
        <v>19.0</v>
      </c>
      <c r="AE80" s="35">
        <v>8.0</v>
      </c>
      <c r="AF80" s="35">
        <v>1.0</v>
      </c>
      <c r="AG80" s="37">
        <v>33.5</v>
      </c>
    </row>
    <row r="81">
      <c r="A81" s="34" t="s">
        <v>433</v>
      </c>
      <c r="B81" s="34">
        <v>2014.0</v>
      </c>
      <c r="C81" s="34" t="s">
        <v>147</v>
      </c>
      <c r="D81" s="35" t="s">
        <v>553</v>
      </c>
      <c r="E81" s="35">
        <v>73.0</v>
      </c>
      <c r="F81" s="35">
        <v>73.0</v>
      </c>
      <c r="G81" s="35">
        <v>0.0</v>
      </c>
      <c r="H81" s="35">
        <v>0.0</v>
      </c>
      <c r="I81" s="35">
        <v>146.0</v>
      </c>
      <c r="J81" s="34">
        <f>+2</f>
        <v>2</v>
      </c>
      <c r="K81" s="36">
        <v>0.0</v>
      </c>
      <c r="L81" s="35">
        <v>64.0</v>
      </c>
      <c r="M81" s="35">
        <v>91.0</v>
      </c>
      <c r="N81" s="35">
        <v>0.0</v>
      </c>
      <c r="O81" s="35">
        <v>0.0</v>
      </c>
      <c r="P81" s="35">
        <v>20.0</v>
      </c>
      <c r="Q81" s="34">
        <v>0.0</v>
      </c>
      <c r="R81" s="37">
        <v>283.8</v>
      </c>
      <c r="S81" s="35">
        <v>0.0</v>
      </c>
      <c r="T81" s="35">
        <v>22.0</v>
      </c>
      <c r="U81" s="34">
        <v>0.0</v>
      </c>
      <c r="V81" s="35">
        <v>30.0</v>
      </c>
      <c r="W81" s="35">
        <v>60.0</v>
      </c>
      <c r="X81" s="34">
        <v>0.0</v>
      </c>
      <c r="Y81" s="35">
        <f t="shared" ref="Y81:Y82" si="16">+1</f>
        <v>1</v>
      </c>
      <c r="Z81" s="35">
        <f>+5</f>
        <v>5</v>
      </c>
      <c r="AA81" s="35">
        <v>-4.0</v>
      </c>
      <c r="AB81" s="35">
        <v>2.0</v>
      </c>
      <c r="AC81" s="35">
        <v>4.0</v>
      </c>
      <c r="AD81" s="35">
        <v>20.0</v>
      </c>
      <c r="AE81" s="35">
        <v>10.0</v>
      </c>
      <c r="AF81" s="35">
        <v>0.0</v>
      </c>
      <c r="AG81" s="37">
        <v>33.0</v>
      </c>
    </row>
    <row r="82">
      <c r="A82" s="34" t="s">
        <v>433</v>
      </c>
      <c r="B82" s="34">
        <v>2014.0</v>
      </c>
      <c r="C82" s="34" t="s">
        <v>587</v>
      </c>
      <c r="D82" s="35" t="s">
        <v>553</v>
      </c>
      <c r="E82" s="35">
        <v>72.0</v>
      </c>
      <c r="F82" s="35">
        <v>75.0</v>
      </c>
      <c r="G82" s="35">
        <v>0.0</v>
      </c>
      <c r="H82" s="35">
        <v>0.0</v>
      </c>
      <c r="I82" s="35">
        <v>147.0</v>
      </c>
      <c r="J82" s="34">
        <f t="shared" ref="J82:J83" si="17">+3</f>
        <v>3</v>
      </c>
      <c r="K82" s="36">
        <v>0.0</v>
      </c>
      <c r="L82" s="35">
        <v>45.0</v>
      </c>
      <c r="M82" s="35">
        <v>95.0</v>
      </c>
      <c r="N82" s="35">
        <v>0.0</v>
      </c>
      <c r="O82" s="35">
        <v>0.0</v>
      </c>
      <c r="P82" s="35">
        <v>16.0</v>
      </c>
      <c r="Q82" s="34">
        <v>0.0</v>
      </c>
      <c r="R82" s="37">
        <v>292.8</v>
      </c>
      <c r="S82" s="35">
        <v>0.0</v>
      </c>
      <c r="T82" s="35">
        <v>21.0</v>
      </c>
      <c r="U82" s="34">
        <v>0.0</v>
      </c>
      <c r="V82" s="35">
        <v>28.0</v>
      </c>
      <c r="W82" s="35">
        <v>56.0</v>
      </c>
      <c r="X82" s="34">
        <v>0.0</v>
      </c>
      <c r="Y82" s="35">
        <f t="shared" si="16"/>
        <v>1</v>
      </c>
      <c r="Z82" s="35">
        <f>+7</f>
        <v>7</v>
      </c>
      <c r="AA82" s="35">
        <v>-5.0</v>
      </c>
      <c r="AB82" s="35">
        <v>1.0</v>
      </c>
      <c r="AC82" s="35">
        <v>7.0</v>
      </c>
      <c r="AD82" s="35">
        <v>18.0</v>
      </c>
      <c r="AE82" s="35">
        <v>9.0</v>
      </c>
      <c r="AF82" s="35">
        <v>1.0</v>
      </c>
      <c r="AG82" s="37">
        <v>32.5</v>
      </c>
    </row>
    <row r="83">
      <c r="A83" s="34" t="s">
        <v>433</v>
      </c>
      <c r="B83" s="34">
        <v>2014.0</v>
      </c>
      <c r="C83" s="34" t="s">
        <v>220</v>
      </c>
      <c r="D83" s="35" t="s">
        <v>553</v>
      </c>
      <c r="E83" s="35">
        <v>74.0</v>
      </c>
      <c r="F83" s="35">
        <v>73.0</v>
      </c>
      <c r="G83" s="35">
        <v>0.0</v>
      </c>
      <c r="H83" s="35">
        <v>0.0</v>
      </c>
      <c r="I83" s="35">
        <v>147.0</v>
      </c>
      <c r="J83" s="34">
        <f t="shared" si="17"/>
        <v>3</v>
      </c>
      <c r="K83" s="36">
        <v>0.0</v>
      </c>
      <c r="L83" s="35">
        <v>87.0</v>
      </c>
      <c r="M83" s="35">
        <v>95.0</v>
      </c>
      <c r="N83" s="35">
        <v>0.0</v>
      </c>
      <c r="O83" s="35">
        <v>0.0</v>
      </c>
      <c r="P83" s="35">
        <v>20.0</v>
      </c>
      <c r="Q83" s="34">
        <v>0.0</v>
      </c>
      <c r="R83" s="37">
        <v>298.3</v>
      </c>
      <c r="S83" s="35">
        <v>0.0</v>
      </c>
      <c r="T83" s="35">
        <v>21.0</v>
      </c>
      <c r="U83" s="34">
        <v>0.0</v>
      </c>
      <c r="V83" s="35">
        <v>28.0</v>
      </c>
      <c r="W83" s="35">
        <v>56.0</v>
      </c>
      <c r="X83" s="34">
        <v>0.0</v>
      </c>
      <c r="Y83" s="35">
        <f>+5</f>
        <v>5</v>
      </c>
      <c r="Z83" s="35">
        <f>+1</f>
        <v>1</v>
      </c>
      <c r="AA83" s="35">
        <v>-3.0</v>
      </c>
      <c r="AB83" s="35">
        <v>0.0</v>
      </c>
      <c r="AC83" s="35">
        <v>10.0</v>
      </c>
      <c r="AD83" s="35">
        <v>17.0</v>
      </c>
      <c r="AE83" s="35">
        <v>6.0</v>
      </c>
      <c r="AF83" s="35">
        <v>3.0</v>
      </c>
      <c r="AG83" s="37">
        <v>32.5</v>
      </c>
    </row>
    <row r="84">
      <c r="A84" s="34" t="s">
        <v>433</v>
      </c>
      <c r="B84" s="34">
        <v>2014.0</v>
      </c>
      <c r="C84" s="34" t="s">
        <v>589</v>
      </c>
      <c r="D84" s="35" t="s">
        <v>553</v>
      </c>
      <c r="E84" s="35">
        <v>73.0</v>
      </c>
      <c r="F84" s="35">
        <v>72.0</v>
      </c>
      <c r="G84" s="35">
        <v>0.0</v>
      </c>
      <c r="H84" s="35">
        <v>0.0</v>
      </c>
      <c r="I84" s="35">
        <v>145.0</v>
      </c>
      <c r="J84" s="34">
        <f t="shared" ref="J84:J85" si="18">+1</f>
        <v>1</v>
      </c>
      <c r="K84" s="36">
        <v>0.0</v>
      </c>
      <c r="L84" s="35">
        <v>64.0</v>
      </c>
      <c r="M84" s="35">
        <v>77.0</v>
      </c>
      <c r="N84" s="35">
        <v>0.0</v>
      </c>
      <c r="O84" s="35">
        <v>0.0</v>
      </c>
      <c r="P84" s="35">
        <v>25.0</v>
      </c>
      <c r="Q84" s="34">
        <v>0.0</v>
      </c>
      <c r="R84" s="37">
        <v>261.8</v>
      </c>
      <c r="S84" s="35">
        <v>0.0</v>
      </c>
      <c r="T84" s="35">
        <v>23.0</v>
      </c>
      <c r="U84" s="34">
        <v>0.0</v>
      </c>
      <c r="V84" s="35">
        <v>28.5</v>
      </c>
      <c r="W84" s="35">
        <v>57.0</v>
      </c>
      <c r="X84" s="34">
        <v>0.0</v>
      </c>
      <c r="Y84" s="35" t="s">
        <v>360</v>
      </c>
      <c r="Z84" s="35">
        <f t="shared" ref="Z84:Z85" si="19">+4</f>
        <v>4</v>
      </c>
      <c r="AA84" s="35">
        <v>-3.0</v>
      </c>
      <c r="AB84" s="35">
        <v>0.0</v>
      </c>
      <c r="AC84" s="35">
        <v>8.0</v>
      </c>
      <c r="AD84" s="35">
        <v>22.0</v>
      </c>
      <c r="AE84" s="35">
        <v>4.0</v>
      </c>
      <c r="AF84" s="35">
        <v>2.0</v>
      </c>
      <c r="AG84" s="37">
        <v>31.0</v>
      </c>
    </row>
    <row r="85">
      <c r="A85" s="34" t="s">
        <v>433</v>
      </c>
      <c r="B85" s="34">
        <v>2014.0</v>
      </c>
      <c r="C85" s="34" t="s">
        <v>515</v>
      </c>
      <c r="D85" s="35" t="s">
        <v>553</v>
      </c>
      <c r="E85" s="35">
        <v>70.0</v>
      </c>
      <c r="F85" s="35">
        <v>75.0</v>
      </c>
      <c r="G85" s="35">
        <v>0.0</v>
      </c>
      <c r="H85" s="35">
        <v>0.0</v>
      </c>
      <c r="I85" s="35">
        <v>145.0</v>
      </c>
      <c r="J85" s="34">
        <f t="shared" si="18"/>
        <v>1</v>
      </c>
      <c r="K85" s="36">
        <v>0.0</v>
      </c>
      <c r="L85" s="35">
        <v>21.0</v>
      </c>
      <c r="M85" s="35">
        <v>77.0</v>
      </c>
      <c r="N85" s="35">
        <v>0.0</v>
      </c>
      <c r="O85" s="35">
        <v>0.0</v>
      </c>
      <c r="P85" s="35">
        <v>19.0</v>
      </c>
      <c r="Q85" s="34">
        <v>0.0</v>
      </c>
      <c r="R85" s="37">
        <v>296.3</v>
      </c>
      <c r="S85" s="35">
        <v>0.0</v>
      </c>
      <c r="T85" s="35">
        <v>22.0</v>
      </c>
      <c r="U85" s="34">
        <v>0.0</v>
      </c>
      <c r="V85" s="35">
        <v>29.5</v>
      </c>
      <c r="W85" s="35">
        <v>59.0</v>
      </c>
      <c r="X85" s="34">
        <v>0.0</v>
      </c>
      <c r="Y85" s="35" t="s">
        <v>360</v>
      </c>
      <c r="Z85" s="35">
        <f t="shared" si="19"/>
        <v>4</v>
      </c>
      <c r="AA85" s="35">
        <v>-3.0</v>
      </c>
      <c r="AB85" s="35">
        <v>0.0</v>
      </c>
      <c r="AC85" s="35">
        <v>9.0</v>
      </c>
      <c r="AD85" s="35">
        <v>18.0</v>
      </c>
      <c r="AE85" s="35">
        <v>8.0</v>
      </c>
      <c r="AF85" s="35">
        <v>1.0</v>
      </c>
      <c r="AG85" s="37">
        <v>31.0</v>
      </c>
    </row>
    <row r="86">
      <c r="A86" s="34" t="s">
        <v>433</v>
      </c>
      <c r="B86" s="34">
        <v>2014.0</v>
      </c>
      <c r="C86" s="34" t="s">
        <v>92</v>
      </c>
      <c r="D86" s="35" t="s">
        <v>553</v>
      </c>
      <c r="E86" s="35">
        <v>76.0</v>
      </c>
      <c r="F86" s="35">
        <v>71.0</v>
      </c>
      <c r="G86" s="35">
        <v>0.0</v>
      </c>
      <c r="H86" s="35">
        <v>0.0</v>
      </c>
      <c r="I86" s="35">
        <v>147.0</v>
      </c>
      <c r="J86" s="34">
        <f>+3</f>
        <v>3</v>
      </c>
      <c r="K86" s="36">
        <v>0.0</v>
      </c>
      <c r="L86" s="35">
        <v>110.0</v>
      </c>
      <c r="M86" s="35">
        <v>95.0</v>
      </c>
      <c r="N86" s="35">
        <v>0.0</v>
      </c>
      <c r="O86" s="35">
        <v>0.0</v>
      </c>
      <c r="P86" s="35">
        <v>18.0</v>
      </c>
      <c r="Q86" s="34">
        <v>0.0</v>
      </c>
      <c r="R86" s="37">
        <v>279.5</v>
      </c>
      <c r="S86" s="35">
        <v>0.0</v>
      </c>
      <c r="T86" s="35">
        <v>18.0</v>
      </c>
      <c r="U86" s="34">
        <v>0.0</v>
      </c>
      <c r="V86" s="35">
        <v>28.5</v>
      </c>
      <c r="W86" s="35">
        <v>57.0</v>
      </c>
      <c r="X86" s="34">
        <v>0.0</v>
      </c>
      <c r="Y86" s="35">
        <f t="shared" ref="Y86:Z86" si="20">+4</f>
        <v>4</v>
      </c>
      <c r="Z86" s="35">
        <f t="shared" si="20"/>
        <v>4</v>
      </c>
      <c r="AA86" s="35">
        <v>-5.0</v>
      </c>
      <c r="AB86" s="35">
        <v>1.0</v>
      </c>
      <c r="AC86" s="35">
        <v>7.0</v>
      </c>
      <c r="AD86" s="35">
        <v>16.0</v>
      </c>
      <c r="AE86" s="35">
        <v>12.0</v>
      </c>
      <c r="AF86" s="35">
        <v>0.0</v>
      </c>
      <c r="AG86" s="37">
        <v>31.0</v>
      </c>
    </row>
    <row r="87">
      <c r="A87" s="34" t="s">
        <v>433</v>
      </c>
      <c r="B87" s="34">
        <v>2014.0</v>
      </c>
      <c r="C87" s="34" t="s">
        <v>523</v>
      </c>
      <c r="D87" s="35" t="s">
        <v>553</v>
      </c>
      <c r="E87" s="35">
        <v>71.0</v>
      </c>
      <c r="F87" s="35">
        <v>74.0</v>
      </c>
      <c r="G87" s="35">
        <v>0.0</v>
      </c>
      <c r="H87" s="35">
        <v>0.0</v>
      </c>
      <c r="I87" s="35">
        <v>145.0</v>
      </c>
      <c r="J87" s="34">
        <f t="shared" ref="J87:J88" si="21">+1</f>
        <v>1</v>
      </c>
      <c r="K87" s="36">
        <v>0.0</v>
      </c>
      <c r="L87" s="35">
        <v>28.0</v>
      </c>
      <c r="M87" s="35">
        <v>77.0</v>
      </c>
      <c r="N87" s="35">
        <v>0.0</v>
      </c>
      <c r="O87" s="35">
        <v>0.0</v>
      </c>
      <c r="P87" s="35">
        <v>20.0</v>
      </c>
      <c r="Q87" s="34">
        <v>0.0</v>
      </c>
      <c r="R87" s="37">
        <v>303.0</v>
      </c>
      <c r="S87" s="35">
        <v>0.0</v>
      </c>
      <c r="T87" s="35">
        <v>27.0</v>
      </c>
      <c r="U87" s="34">
        <v>0.0</v>
      </c>
      <c r="V87" s="35">
        <v>30.5</v>
      </c>
      <c r="W87" s="35">
        <v>61.0</v>
      </c>
      <c r="X87" s="34">
        <v>0.0</v>
      </c>
      <c r="Y87" s="35">
        <f t="shared" ref="Y87:Y88" si="22">+3</f>
        <v>3</v>
      </c>
      <c r="Z87" s="35">
        <f>+2</f>
        <v>2</v>
      </c>
      <c r="AA87" s="35">
        <v>-4.0</v>
      </c>
      <c r="AB87" s="35">
        <v>0.0</v>
      </c>
      <c r="AC87" s="35">
        <v>8.0</v>
      </c>
      <c r="AD87" s="35">
        <v>21.0</v>
      </c>
      <c r="AE87" s="35">
        <v>5.0</v>
      </c>
      <c r="AF87" s="35">
        <v>2.0</v>
      </c>
      <c r="AG87" s="37">
        <v>30.0</v>
      </c>
    </row>
    <row r="88">
      <c r="A88" s="34" t="s">
        <v>433</v>
      </c>
      <c r="B88" s="34">
        <v>2014.0</v>
      </c>
      <c r="C88" s="34" t="s">
        <v>351</v>
      </c>
      <c r="D88" s="35" t="s">
        <v>553</v>
      </c>
      <c r="E88" s="35">
        <v>73.0</v>
      </c>
      <c r="F88" s="35">
        <v>72.0</v>
      </c>
      <c r="G88" s="35">
        <v>0.0</v>
      </c>
      <c r="H88" s="35">
        <v>0.0</v>
      </c>
      <c r="I88" s="35">
        <v>145.0</v>
      </c>
      <c r="J88" s="34">
        <f t="shared" si="21"/>
        <v>1</v>
      </c>
      <c r="K88" s="36">
        <v>0.0</v>
      </c>
      <c r="L88" s="35">
        <v>64.0</v>
      </c>
      <c r="M88" s="35">
        <v>77.0</v>
      </c>
      <c r="N88" s="35">
        <v>0.0</v>
      </c>
      <c r="O88" s="35">
        <v>0.0</v>
      </c>
      <c r="P88" s="35">
        <v>18.0</v>
      </c>
      <c r="Q88" s="34">
        <v>0.0</v>
      </c>
      <c r="R88" s="37">
        <v>279.3</v>
      </c>
      <c r="S88" s="35">
        <v>0.0</v>
      </c>
      <c r="T88" s="35">
        <v>22.0</v>
      </c>
      <c r="U88" s="34">
        <v>0.0</v>
      </c>
      <c r="V88" s="35">
        <v>28.5</v>
      </c>
      <c r="W88" s="35">
        <v>57.0</v>
      </c>
      <c r="X88" s="34">
        <v>0.0</v>
      </c>
      <c r="Y88" s="35">
        <f t="shared" si="22"/>
        <v>3</v>
      </c>
      <c r="Z88" s="35">
        <f>+1</f>
        <v>1</v>
      </c>
      <c r="AA88" s="35">
        <v>-3.0</v>
      </c>
      <c r="AB88" s="35">
        <v>0.0</v>
      </c>
      <c r="AC88" s="35">
        <v>8.0</v>
      </c>
      <c r="AD88" s="35">
        <v>21.0</v>
      </c>
      <c r="AE88" s="35">
        <v>5.0</v>
      </c>
      <c r="AF88" s="35">
        <v>2.0</v>
      </c>
      <c r="AG88" s="37">
        <v>30.0</v>
      </c>
    </row>
    <row r="89">
      <c r="A89" s="34" t="s">
        <v>433</v>
      </c>
      <c r="B89" s="34">
        <v>2014.0</v>
      </c>
      <c r="C89" s="36" t="s">
        <v>316</v>
      </c>
      <c r="D89" s="35" t="s">
        <v>553</v>
      </c>
      <c r="E89" s="35">
        <v>74.0</v>
      </c>
      <c r="F89" s="35">
        <v>72.0</v>
      </c>
      <c r="G89" s="35">
        <v>0.0</v>
      </c>
      <c r="H89" s="35">
        <v>0.0</v>
      </c>
      <c r="I89" s="35">
        <v>146.0</v>
      </c>
      <c r="J89" s="36">
        <f>+2</f>
        <v>2</v>
      </c>
      <c r="K89" s="36">
        <v>0.0</v>
      </c>
      <c r="L89" s="35">
        <v>87.0</v>
      </c>
      <c r="M89" s="35">
        <v>91.0</v>
      </c>
      <c r="N89" s="35">
        <v>0.0</v>
      </c>
      <c r="O89" s="35">
        <v>0.0</v>
      </c>
      <c r="P89" s="35">
        <v>15.0</v>
      </c>
      <c r="Q89" s="34">
        <v>0.0</v>
      </c>
      <c r="R89" s="37">
        <v>287.3</v>
      </c>
      <c r="S89" s="35">
        <v>0.0</v>
      </c>
      <c r="T89" s="35">
        <v>22.0</v>
      </c>
      <c r="U89" s="34">
        <v>0.0</v>
      </c>
      <c r="V89" s="35">
        <v>27.5</v>
      </c>
      <c r="W89" s="35">
        <v>55.0</v>
      </c>
      <c r="X89" s="34">
        <v>0.0</v>
      </c>
      <c r="Y89" s="35" t="s">
        <v>360</v>
      </c>
      <c r="Z89" s="35">
        <f>+7</f>
        <v>7</v>
      </c>
      <c r="AA89" s="35">
        <v>-5.0</v>
      </c>
      <c r="AB89" s="35">
        <v>0.0</v>
      </c>
      <c r="AC89" s="35">
        <v>8.0</v>
      </c>
      <c r="AD89" s="35">
        <v>22.0</v>
      </c>
      <c r="AE89" s="35">
        <v>2.0</v>
      </c>
      <c r="AF89" s="35">
        <v>4.0</v>
      </c>
      <c r="AG89" s="37">
        <v>30.0</v>
      </c>
    </row>
    <row r="90">
      <c r="A90" s="34" t="s">
        <v>433</v>
      </c>
      <c r="B90" s="34">
        <v>2014.0</v>
      </c>
      <c r="C90" s="34" t="s">
        <v>594</v>
      </c>
      <c r="D90" s="35" t="s">
        <v>553</v>
      </c>
      <c r="E90" s="35">
        <v>73.0</v>
      </c>
      <c r="F90" s="35">
        <v>74.0</v>
      </c>
      <c r="G90" s="35">
        <v>0.0</v>
      </c>
      <c r="H90" s="35">
        <v>0.0</v>
      </c>
      <c r="I90" s="35">
        <v>147.0</v>
      </c>
      <c r="J90" s="34">
        <f>+3</f>
        <v>3</v>
      </c>
      <c r="K90" s="36">
        <v>0.0</v>
      </c>
      <c r="L90" s="35">
        <v>64.0</v>
      </c>
      <c r="M90" s="35">
        <v>95.0</v>
      </c>
      <c r="N90" s="35">
        <v>0.0</v>
      </c>
      <c r="O90" s="35">
        <v>0.0</v>
      </c>
      <c r="P90" s="35">
        <v>16.0</v>
      </c>
      <c r="Q90" s="34">
        <v>0.0</v>
      </c>
      <c r="R90" s="37">
        <v>299.0</v>
      </c>
      <c r="S90" s="35">
        <v>0.0</v>
      </c>
      <c r="T90" s="35">
        <v>23.0</v>
      </c>
      <c r="U90" s="34">
        <v>0.0</v>
      </c>
      <c r="V90" s="35">
        <v>29.5</v>
      </c>
      <c r="W90" s="35">
        <v>59.0</v>
      </c>
      <c r="X90" s="34">
        <v>0.0</v>
      </c>
      <c r="Y90" s="35">
        <f>+1</f>
        <v>1</v>
      </c>
      <c r="Z90" s="35">
        <f>+6</f>
        <v>6</v>
      </c>
      <c r="AA90" s="35">
        <v>-4.0</v>
      </c>
      <c r="AB90" s="35">
        <v>0.0</v>
      </c>
      <c r="AC90" s="35">
        <v>9.0</v>
      </c>
      <c r="AD90" s="35">
        <v>18.0</v>
      </c>
      <c r="AE90" s="35">
        <v>6.0</v>
      </c>
      <c r="AF90" s="35">
        <v>3.0</v>
      </c>
      <c r="AG90" s="37">
        <v>30.0</v>
      </c>
    </row>
    <row r="91">
      <c r="A91" s="34" t="s">
        <v>433</v>
      </c>
      <c r="B91" s="34">
        <v>2014.0</v>
      </c>
      <c r="C91" s="34" t="s">
        <v>306</v>
      </c>
      <c r="D91" s="35" t="s">
        <v>553</v>
      </c>
      <c r="E91" s="35">
        <v>74.0</v>
      </c>
      <c r="F91" s="35">
        <v>71.0</v>
      </c>
      <c r="G91" s="35">
        <v>0.0</v>
      </c>
      <c r="H91" s="35">
        <v>0.0</v>
      </c>
      <c r="I91" s="35">
        <v>145.0</v>
      </c>
      <c r="J91" s="34">
        <f>+1</f>
        <v>1</v>
      </c>
      <c r="K91" s="36">
        <v>0.0</v>
      </c>
      <c r="L91" s="35">
        <v>87.0</v>
      </c>
      <c r="M91" s="35">
        <v>77.0</v>
      </c>
      <c r="N91" s="35">
        <v>0.0</v>
      </c>
      <c r="O91" s="35">
        <v>0.0</v>
      </c>
      <c r="P91" s="35">
        <v>15.0</v>
      </c>
      <c r="Q91" s="34">
        <v>0.0</v>
      </c>
      <c r="R91" s="37">
        <v>290.8</v>
      </c>
      <c r="S91" s="35">
        <v>0.0</v>
      </c>
      <c r="T91" s="35">
        <v>24.0</v>
      </c>
      <c r="U91" s="34">
        <v>0.0</v>
      </c>
      <c r="V91" s="35">
        <v>31.0</v>
      </c>
      <c r="W91" s="35">
        <v>62.0</v>
      </c>
      <c r="X91" s="34">
        <v>0.0</v>
      </c>
      <c r="Y91" s="35">
        <v>-1.0</v>
      </c>
      <c r="Z91" s="35">
        <f t="shared" ref="Z91:Z93" si="23">+3</f>
        <v>3</v>
      </c>
      <c r="AA91" s="35">
        <v>-1.0</v>
      </c>
      <c r="AB91" s="35">
        <v>1.0</v>
      </c>
      <c r="AC91" s="35">
        <v>4.0</v>
      </c>
      <c r="AD91" s="35">
        <v>24.0</v>
      </c>
      <c r="AE91" s="35">
        <v>7.0</v>
      </c>
      <c r="AF91" s="35">
        <v>0.0</v>
      </c>
      <c r="AG91" s="37">
        <v>28.5</v>
      </c>
    </row>
    <row r="92">
      <c r="A92" s="34" t="s">
        <v>433</v>
      </c>
      <c r="B92" s="34">
        <v>2014.0</v>
      </c>
      <c r="C92" s="34" t="s">
        <v>522</v>
      </c>
      <c r="D92" s="35" t="s">
        <v>553</v>
      </c>
      <c r="E92" s="35">
        <v>76.0</v>
      </c>
      <c r="F92" s="35">
        <v>72.0</v>
      </c>
      <c r="G92" s="35">
        <v>0.0</v>
      </c>
      <c r="H92" s="35">
        <v>0.0</v>
      </c>
      <c r="I92" s="35">
        <v>148.0</v>
      </c>
      <c r="J92" s="34">
        <f>+4</f>
        <v>4</v>
      </c>
      <c r="K92" s="36">
        <v>0.0</v>
      </c>
      <c r="L92" s="35">
        <v>110.0</v>
      </c>
      <c r="M92" s="35">
        <v>103.0</v>
      </c>
      <c r="N92" s="35">
        <v>0.0</v>
      </c>
      <c r="O92" s="35">
        <v>0.0</v>
      </c>
      <c r="P92" s="35">
        <v>18.0</v>
      </c>
      <c r="Q92" s="34">
        <v>0.0</v>
      </c>
      <c r="R92" s="37">
        <v>292.5</v>
      </c>
      <c r="S92" s="35">
        <v>0.0</v>
      </c>
      <c r="T92" s="35">
        <v>18.0</v>
      </c>
      <c r="U92" s="34">
        <v>0.0</v>
      </c>
      <c r="V92" s="35">
        <v>27.5</v>
      </c>
      <c r="W92" s="35">
        <v>55.0</v>
      </c>
      <c r="X92" s="34">
        <v>0.0</v>
      </c>
      <c r="Y92" s="35">
        <f>+4</f>
        <v>4</v>
      </c>
      <c r="Z92" s="35">
        <f t="shared" si="23"/>
        <v>3</v>
      </c>
      <c r="AA92" s="35">
        <v>-3.0</v>
      </c>
      <c r="AB92" s="35">
        <v>0.0</v>
      </c>
      <c r="AC92" s="35">
        <v>8.0</v>
      </c>
      <c r="AD92" s="35">
        <v>20.0</v>
      </c>
      <c r="AE92" s="35">
        <v>5.0</v>
      </c>
      <c r="AF92" s="35">
        <v>3.0</v>
      </c>
      <c r="AG92" s="37">
        <v>28.5</v>
      </c>
    </row>
    <row r="93">
      <c r="A93" s="34" t="s">
        <v>433</v>
      </c>
      <c r="B93" s="34">
        <v>2014.0</v>
      </c>
      <c r="C93" s="34" t="s">
        <v>608</v>
      </c>
      <c r="D93" s="35" t="s">
        <v>553</v>
      </c>
      <c r="E93" s="35">
        <v>73.0</v>
      </c>
      <c r="F93" s="35">
        <v>72.0</v>
      </c>
      <c r="G93" s="35">
        <v>0.0</v>
      </c>
      <c r="H93" s="35">
        <v>0.0</v>
      </c>
      <c r="I93" s="35">
        <v>145.0</v>
      </c>
      <c r="J93" s="34">
        <f t="shared" ref="J93:J95" si="24">+1</f>
        <v>1</v>
      </c>
      <c r="K93" s="36">
        <v>0.0</v>
      </c>
      <c r="L93" s="35">
        <v>64.0</v>
      </c>
      <c r="M93" s="35">
        <v>77.0</v>
      </c>
      <c r="N93" s="35">
        <v>0.0</v>
      </c>
      <c r="O93" s="35">
        <v>0.0</v>
      </c>
      <c r="P93" s="35">
        <v>20.0</v>
      </c>
      <c r="Q93" s="34">
        <v>0.0</v>
      </c>
      <c r="R93" s="37">
        <v>271.8</v>
      </c>
      <c r="S93" s="35">
        <v>0.0</v>
      </c>
      <c r="T93" s="35">
        <v>20.0</v>
      </c>
      <c r="U93" s="34">
        <v>0.0</v>
      </c>
      <c r="V93" s="35">
        <v>27.5</v>
      </c>
      <c r="W93" s="35">
        <v>55.0</v>
      </c>
      <c r="X93" s="34">
        <v>0.0</v>
      </c>
      <c r="Y93" s="35" t="s">
        <v>360</v>
      </c>
      <c r="Z93" s="35">
        <f t="shared" si="23"/>
        <v>3</v>
      </c>
      <c r="AA93" s="35">
        <v>-2.0</v>
      </c>
      <c r="AB93" s="35">
        <v>0.0</v>
      </c>
      <c r="AC93" s="35">
        <v>7.0</v>
      </c>
      <c r="AD93" s="35">
        <v>22.0</v>
      </c>
      <c r="AE93" s="35">
        <v>6.0</v>
      </c>
      <c r="AF93" s="35">
        <v>1.0</v>
      </c>
      <c r="AG93" s="37">
        <v>28.0</v>
      </c>
    </row>
    <row r="94">
      <c r="A94" s="34" t="s">
        <v>433</v>
      </c>
      <c r="B94" s="34">
        <v>2014.0</v>
      </c>
      <c r="C94" s="34" t="s">
        <v>466</v>
      </c>
      <c r="D94" s="35" t="s">
        <v>553</v>
      </c>
      <c r="E94" s="35">
        <v>73.0</v>
      </c>
      <c r="F94" s="35">
        <v>72.0</v>
      </c>
      <c r="G94" s="35">
        <v>0.0</v>
      </c>
      <c r="H94" s="35">
        <v>0.0</v>
      </c>
      <c r="I94" s="35">
        <v>145.0</v>
      </c>
      <c r="J94" s="34">
        <f t="shared" si="24"/>
        <v>1</v>
      </c>
      <c r="K94" s="36">
        <v>0.0</v>
      </c>
      <c r="L94" s="35">
        <v>64.0</v>
      </c>
      <c r="M94" s="35">
        <v>77.0</v>
      </c>
      <c r="N94" s="35">
        <v>0.0</v>
      </c>
      <c r="O94" s="35">
        <v>0.0</v>
      </c>
      <c r="P94" s="35">
        <v>15.0</v>
      </c>
      <c r="Q94" s="34">
        <v>0.0</v>
      </c>
      <c r="R94" s="37">
        <v>302.0</v>
      </c>
      <c r="S94" s="35">
        <v>0.0</v>
      </c>
      <c r="T94" s="35">
        <v>25.0</v>
      </c>
      <c r="U94" s="34">
        <v>0.0</v>
      </c>
      <c r="V94" s="35">
        <v>30.5</v>
      </c>
      <c r="W94" s="35">
        <v>61.0</v>
      </c>
      <c r="X94" s="34">
        <v>0.0</v>
      </c>
      <c r="Y94" s="35">
        <f>+4</f>
        <v>4</v>
      </c>
      <c r="Z94" s="35">
        <v>-1.0</v>
      </c>
      <c r="AA94" s="35">
        <v>-2.0</v>
      </c>
      <c r="AB94" s="35">
        <v>0.0</v>
      </c>
      <c r="AC94" s="35">
        <v>7.0</v>
      </c>
      <c r="AD94" s="35">
        <v>22.0</v>
      </c>
      <c r="AE94" s="35">
        <v>6.0</v>
      </c>
      <c r="AF94" s="35">
        <v>1.0</v>
      </c>
      <c r="AG94" s="37">
        <v>28.0</v>
      </c>
    </row>
    <row r="95">
      <c r="A95" s="34" t="s">
        <v>433</v>
      </c>
      <c r="B95" s="34">
        <v>2014.0</v>
      </c>
      <c r="C95" s="34" t="s">
        <v>319</v>
      </c>
      <c r="D95" s="35" t="s">
        <v>553</v>
      </c>
      <c r="E95" s="35">
        <v>75.0</v>
      </c>
      <c r="F95" s="35">
        <v>70.0</v>
      </c>
      <c r="G95" s="35">
        <v>0.0</v>
      </c>
      <c r="H95" s="35">
        <v>0.0</v>
      </c>
      <c r="I95" s="35">
        <v>145.0</v>
      </c>
      <c r="J95" s="34">
        <f t="shared" si="24"/>
        <v>1</v>
      </c>
      <c r="K95" s="36">
        <v>0.0</v>
      </c>
      <c r="L95" s="35">
        <v>103.0</v>
      </c>
      <c r="M95" s="35">
        <v>77.0</v>
      </c>
      <c r="N95" s="35">
        <v>0.0</v>
      </c>
      <c r="O95" s="35">
        <v>0.0</v>
      </c>
      <c r="P95" s="35">
        <v>17.0</v>
      </c>
      <c r="Q95" s="34">
        <v>0.0</v>
      </c>
      <c r="R95" s="37">
        <v>292.5</v>
      </c>
      <c r="S95" s="35">
        <v>0.0</v>
      </c>
      <c r="T95" s="35">
        <v>21.0</v>
      </c>
      <c r="U95" s="34">
        <v>0.0</v>
      </c>
      <c r="V95" s="35">
        <v>27.5</v>
      </c>
      <c r="W95" s="35">
        <v>55.0</v>
      </c>
      <c r="X95" s="34">
        <v>0.0</v>
      </c>
      <c r="Y95" s="35">
        <f t="shared" ref="Y95:Z95" si="25">+2</f>
        <v>2</v>
      </c>
      <c r="Z95" s="35">
        <f t="shared" si="25"/>
        <v>2</v>
      </c>
      <c r="AA95" s="35">
        <v>-3.0</v>
      </c>
      <c r="AB95" s="35">
        <v>0.0</v>
      </c>
      <c r="AC95" s="35">
        <v>7.0</v>
      </c>
      <c r="AD95" s="35">
        <v>22.0</v>
      </c>
      <c r="AE95" s="35">
        <v>6.0</v>
      </c>
      <c r="AF95" s="35">
        <v>1.0</v>
      </c>
      <c r="AG95" s="37">
        <v>28.0</v>
      </c>
    </row>
    <row r="96">
      <c r="A96" s="34" t="s">
        <v>433</v>
      </c>
      <c r="B96" s="34">
        <v>2014.0</v>
      </c>
      <c r="C96" s="34" t="s">
        <v>609</v>
      </c>
      <c r="D96" s="35" t="s">
        <v>553</v>
      </c>
      <c r="E96" s="35">
        <v>72.0</v>
      </c>
      <c r="F96" s="35">
        <v>75.0</v>
      </c>
      <c r="G96" s="35">
        <v>0.0</v>
      </c>
      <c r="H96" s="35">
        <v>0.0</v>
      </c>
      <c r="I96" s="35">
        <v>147.0</v>
      </c>
      <c r="J96" s="34">
        <f>+3</f>
        <v>3</v>
      </c>
      <c r="K96" s="36">
        <v>0.0</v>
      </c>
      <c r="L96" s="35">
        <v>45.0</v>
      </c>
      <c r="M96" s="35">
        <v>95.0</v>
      </c>
      <c r="N96" s="35">
        <v>0.0</v>
      </c>
      <c r="O96" s="35">
        <v>0.0</v>
      </c>
      <c r="P96" s="35">
        <v>19.0</v>
      </c>
      <c r="Q96" s="34">
        <v>0.0</v>
      </c>
      <c r="R96" s="37">
        <v>280.5</v>
      </c>
      <c r="S96" s="35">
        <v>0.0</v>
      </c>
      <c r="T96" s="35">
        <v>17.0</v>
      </c>
      <c r="U96" s="34">
        <v>0.0</v>
      </c>
      <c r="V96" s="35">
        <v>26.5</v>
      </c>
      <c r="W96" s="35">
        <v>53.0</v>
      </c>
      <c r="X96" s="34">
        <v>0.0</v>
      </c>
      <c r="Y96" s="35" t="s">
        <v>360</v>
      </c>
      <c r="Z96" s="35">
        <f>+3</f>
        <v>3</v>
      </c>
      <c r="AA96" s="35" t="s">
        <v>360</v>
      </c>
      <c r="AB96" s="35">
        <v>0.0</v>
      </c>
      <c r="AC96" s="35">
        <v>8.0</v>
      </c>
      <c r="AD96" s="35">
        <v>19.0</v>
      </c>
      <c r="AE96" s="35">
        <v>7.0</v>
      </c>
      <c r="AF96" s="35">
        <v>2.0</v>
      </c>
      <c r="AG96" s="37">
        <v>28.0</v>
      </c>
    </row>
    <row r="97">
      <c r="A97" s="34" t="s">
        <v>433</v>
      </c>
      <c r="B97" s="34">
        <v>2014.0</v>
      </c>
      <c r="C97" s="34" t="s">
        <v>610</v>
      </c>
      <c r="D97" s="35" t="s">
        <v>553</v>
      </c>
      <c r="E97" s="35">
        <v>75.0</v>
      </c>
      <c r="F97" s="35">
        <v>71.0</v>
      </c>
      <c r="G97" s="35">
        <v>0.0</v>
      </c>
      <c r="H97" s="35">
        <v>0.0</v>
      </c>
      <c r="I97" s="35">
        <v>146.0</v>
      </c>
      <c r="J97" s="34">
        <f>+2</f>
        <v>2</v>
      </c>
      <c r="K97" s="36">
        <v>0.0</v>
      </c>
      <c r="L97" s="35">
        <v>103.0</v>
      </c>
      <c r="M97" s="35">
        <v>91.0</v>
      </c>
      <c r="N97" s="35">
        <v>0.0</v>
      </c>
      <c r="O97" s="35">
        <v>0.0</v>
      </c>
      <c r="P97" s="35">
        <v>22.0</v>
      </c>
      <c r="Q97" s="34">
        <v>0.0</v>
      </c>
      <c r="R97" s="37">
        <v>276.0</v>
      </c>
      <c r="S97" s="35">
        <v>0.0</v>
      </c>
      <c r="T97" s="35">
        <v>24.0</v>
      </c>
      <c r="U97" s="34">
        <v>0.0</v>
      </c>
      <c r="V97" s="35">
        <v>31.0</v>
      </c>
      <c r="W97" s="35">
        <v>62.0</v>
      </c>
      <c r="X97" s="34">
        <v>0.0</v>
      </c>
      <c r="Y97" s="35">
        <f>+2</f>
        <v>2</v>
      </c>
      <c r="Z97" s="35">
        <f>+4</f>
        <v>4</v>
      </c>
      <c r="AA97" s="35">
        <v>-4.0</v>
      </c>
      <c r="AB97" s="35">
        <v>0.0</v>
      </c>
      <c r="AC97" s="35">
        <v>7.0</v>
      </c>
      <c r="AD97" s="35">
        <v>21.0</v>
      </c>
      <c r="AE97" s="35">
        <v>7.0</v>
      </c>
      <c r="AF97" s="35">
        <v>1.0</v>
      </c>
      <c r="AG97" s="37">
        <v>27.0</v>
      </c>
    </row>
    <row r="98">
      <c r="A98" s="34" t="s">
        <v>433</v>
      </c>
      <c r="B98" s="34">
        <v>2014.0</v>
      </c>
      <c r="C98" s="34" t="s">
        <v>611</v>
      </c>
      <c r="D98" s="35" t="s">
        <v>553</v>
      </c>
      <c r="E98" s="35">
        <v>76.0</v>
      </c>
      <c r="F98" s="35">
        <v>71.0</v>
      </c>
      <c r="G98" s="35">
        <v>0.0</v>
      </c>
      <c r="H98" s="35">
        <v>0.0</v>
      </c>
      <c r="I98" s="35">
        <v>147.0</v>
      </c>
      <c r="J98" s="34">
        <f>+3</f>
        <v>3</v>
      </c>
      <c r="K98" s="36">
        <v>0.0</v>
      </c>
      <c r="L98" s="35">
        <v>110.0</v>
      </c>
      <c r="M98" s="35">
        <v>95.0</v>
      </c>
      <c r="N98" s="35">
        <v>0.0</v>
      </c>
      <c r="O98" s="35">
        <v>0.0</v>
      </c>
      <c r="P98" s="35">
        <v>12.0</v>
      </c>
      <c r="Q98" s="34">
        <v>0.0</v>
      </c>
      <c r="R98" s="37">
        <v>322.5</v>
      </c>
      <c r="S98" s="35">
        <v>0.0</v>
      </c>
      <c r="T98" s="35">
        <v>25.0</v>
      </c>
      <c r="U98" s="34">
        <v>0.0</v>
      </c>
      <c r="V98" s="35">
        <v>30.5</v>
      </c>
      <c r="W98" s="35">
        <v>61.0</v>
      </c>
      <c r="X98" s="34">
        <v>0.0</v>
      </c>
      <c r="Y98" s="35">
        <f>+4</f>
        <v>4</v>
      </c>
      <c r="Z98" s="35">
        <f>+1</f>
        <v>1</v>
      </c>
      <c r="AA98" s="35">
        <v>-2.0</v>
      </c>
      <c r="AB98" s="35">
        <v>0.0</v>
      </c>
      <c r="AC98" s="35">
        <v>7.0</v>
      </c>
      <c r="AD98" s="35">
        <v>21.0</v>
      </c>
      <c r="AE98" s="35">
        <v>7.0</v>
      </c>
      <c r="AF98" s="35">
        <v>1.0</v>
      </c>
      <c r="AG98" s="37">
        <v>27.0</v>
      </c>
    </row>
    <row r="99">
      <c r="A99" s="34" t="s">
        <v>433</v>
      </c>
      <c r="B99" s="34">
        <v>2014.0</v>
      </c>
      <c r="C99" s="34" t="s">
        <v>612</v>
      </c>
      <c r="D99" s="35" t="s">
        <v>553</v>
      </c>
      <c r="E99" s="35">
        <v>73.0</v>
      </c>
      <c r="F99" s="35">
        <v>73.0</v>
      </c>
      <c r="G99" s="35">
        <v>0.0</v>
      </c>
      <c r="H99" s="35">
        <v>0.0</v>
      </c>
      <c r="I99" s="35">
        <v>146.0</v>
      </c>
      <c r="J99" s="34">
        <f>+2</f>
        <v>2</v>
      </c>
      <c r="K99" s="36">
        <v>0.0</v>
      </c>
      <c r="L99" s="35">
        <v>64.0</v>
      </c>
      <c r="M99" s="35">
        <v>91.0</v>
      </c>
      <c r="N99" s="35">
        <v>0.0</v>
      </c>
      <c r="O99" s="35">
        <v>0.0</v>
      </c>
      <c r="P99" s="35">
        <v>20.0</v>
      </c>
      <c r="Q99" s="34">
        <v>0.0</v>
      </c>
      <c r="R99" s="37">
        <v>288.3</v>
      </c>
      <c r="S99" s="35">
        <v>0.0</v>
      </c>
      <c r="T99" s="35">
        <v>24.0</v>
      </c>
      <c r="U99" s="34">
        <v>0.0</v>
      </c>
      <c r="V99" s="35">
        <v>29.5</v>
      </c>
      <c r="W99" s="35">
        <v>59.0</v>
      </c>
      <c r="X99" s="34">
        <v>0.0</v>
      </c>
      <c r="Y99" s="35" t="s">
        <v>360</v>
      </c>
      <c r="Z99" s="35">
        <f t="shared" ref="Z99:Z100" si="26">+5</f>
        <v>5</v>
      </c>
      <c r="AA99" s="35">
        <v>-3.0</v>
      </c>
      <c r="AB99" s="35">
        <v>0.0</v>
      </c>
      <c r="AC99" s="35">
        <v>7.0</v>
      </c>
      <c r="AD99" s="35">
        <v>20.0</v>
      </c>
      <c r="AE99" s="35">
        <v>9.0</v>
      </c>
      <c r="AF99" s="35">
        <v>0.0</v>
      </c>
      <c r="AG99" s="37">
        <v>26.5</v>
      </c>
    </row>
    <row r="100">
      <c r="A100" s="34" t="s">
        <v>433</v>
      </c>
      <c r="B100" s="34">
        <v>2014.0</v>
      </c>
      <c r="C100" s="34" t="s">
        <v>491</v>
      </c>
      <c r="D100" s="35" t="s">
        <v>553</v>
      </c>
      <c r="E100" s="35">
        <v>73.0</v>
      </c>
      <c r="F100" s="35">
        <v>76.0</v>
      </c>
      <c r="G100" s="35">
        <v>0.0</v>
      </c>
      <c r="H100" s="35">
        <v>0.0</v>
      </c>
      <c r="I100" s="35">
        <v>149.0</v>
      </c>
      <c r="J100" s="34">
        <f>+5</f>
        <v>5</v>
      </c>
      <c r="K100" s="36">
        <v>0.0</v>
      </c>
      <c r="L100" s="35">
        <v>64.0</v>
      </c>
      <c r="M100" s="35">
        <v>105.0</v>
      </c>
      <c r="N100" s="35">
        <v>0.0</v>
      </c>
      <c r="O100" s="35">
        <v>0.0</v>
      </c>
      <c r="P100" s="35">
        <v>16.0</v>
      </c>
      <c r="Q100" s="34">
        <v>0.0</v>
      </c>
      <c r="R100" s="37">
        <v>280.3</v>
      </c>
      <c r="S100" s="35">
        <v>0.0</v>
      </c>
      <c r="T100" s="35">
        <v>20.0</v>
      </c>
      <c r="U100" s="34">
        <v>0.0</v>
      </c>
      <c r="V100" s="35">
        <v>29.0</v>
      </c>
      <c r="W100" s="35">
        <v>58.0</v>
      </c>
      <c r="X100" s="34">
        <v>0.0</v>
      </c>
      <c r="Y100" s="35">
        <f>+2</f>
        <v>2</v>
      </c>
      <c r="Z100" s="35">
        <f t="shared" si="26"/>
        <v>5</v>
      </c>
      <c r="AA100" s="35">
        <v>-2.0</v>
      </c>
      <c r="AB100" s="35">
        <v>0.0</v>
      </c>
      <c r="AC100" s="35">
        <v>8.0</v>
      </c>
      <c r="AD100" s="35">
        <v>18.0</v>
      </c>
      <c r="AE100" s="35">
        <v>7.0</v>
      </c>
      <c r="AF100" s="35">
        <v>3.0</v>
      </c>
      <c r="AG100" s="37">
        <v>26.5</v>
      </c>
    </row>
    <row r="101">
      <c r="A101" s="34" t="s">
        <v>433</v>
      </c>
      <c r="B101" s="34">
        <v>2014.0</v>
      </c>
      <c r="C101" s="34" t="s">
        <v>614</v>
      </c>
      <c r="D101" s="35" t="s">
        <v>553</v>
      </c>
      <c r="E101" s="35">
        <v>74.0</v>
      </c>
      <c r="F101" s="35">
        <v>71.0</v>
      </c>
      <c r="G101" s="35">
        <v>0.0</v>
      </c>
      <c r="H101" s="35">
        <v>0.0</v>
      </c>
      <c r="I101" s="35">
        <v>145.0</v>
      </c>
      <c r="J101" s="34">
        <f>+1</f>
        <v>1</v>
      </c>
      <c r="K101" s="36">
        <v>0.0</v>
      </c>
      <c r="L101" s="35">
        <v>87.0</v>
      </c>
      <c r="M101" s="35">
        <v>77.0</v>
      </c>
      <c r="N101" s="35">
        <v>0.0</v>
      </c>
      <c r="O101" s="35">
        <v>0.0</v>
      </c>
      <c r="P101" s="35">
        <v>18.0</v>
      </c>
      <c r="Q101" s="34">
        <v>0.0</v>
      </c>
      <c r="R101" s="37">
        <v>273.8</v>
      </c>
      <c r="S101" s="35">
        <v>0.0</v>
      </c>
      <c r="T101" s="35">
        <v>19.0</v>
      </c>
      <c r="U101" s="34">
        <v>0.0</v>
      </c>
      <c r="V101" s="35">
        <v>28.5</v>
      </c>
      <c r="W101" s="35">
        <v>57.0</v>
      </c>
      <c r="X101" s="34">
        <v>0.0</v>
      </c>
      <c r="Y101" s="35">
        <f>+1</f>
        <v>1</v>
      </c>
      <c r="Z101" s="35">
        <f t="shared" ref="Z101:Z102" si="27">+4</f>
        <v>4</v>
      </c>
      <c r="AA101" s="35">
        <v>-4.0</v>
      </c>
      <c r="AB101" s="35">
        <v>0.0</v>
      </c>
      <c r="AC101" s="35">
        <v>6.0</v>
      </c>
      <c r="AD101" s="35">
        <v>23.0</v>
      </c>
      <c r="AE101" s="35">
        <v>7.0</v>
      </c>
      <c r="AF101" s="35">
        <v>0.0</v>
      </c>
      <c r="AG101" s="37">
        <v>26.0</v>
      </c>
    </row>
    <row r="102">
      <c r="A102" s="34" t="s">
        <v>433</v>
      </c>
      <c r="B102" s="34">
        <v>2014.0</v>
      </c>
      <c r="C102" s="34" t="s">
        <v>616</v>
      </c>
      <c r="D102" s="35" t="s">
        <v>553</v>
      </c>
      <c r="E102" s="35">
        <v>74.0</v>
      </c>
      <c r="F102" s="35">
        <v>75.0</v>
      </c>
      <c r="G102" s="35">
        <v>0.0</v>
      </c>
      <c r="H102" s="35">
        <v>0.0</v>
      </c>
      <c r="I102" s="35">
        <v>149.0</v>
      </c>
      <c r="J102" s="34">
        <f>+5</f>
        <v>5</v>
      </c>
      <c r="K102" s="36">
        <v>0.0</v>
      </c>
      <c r="L102" s="35">
        <v>87.0</v>
      </c>
      <c r="M102" s="35">
        <v>105.0</v>
      </c>
      <c r="N102" s="35">
        <v>0.0</v>
      </c>
      <c r="O102" s="35">
        <v>0.0</v>
      </c>
      <c r="P102" s="35">
        <v>19.0</v>
      </c>
      <c r="Q102" s="34">
        <v>0.0</v>
      </c>
      <c r="R102" s="37">
        <v>288.8</v>
      </c>
      <c r="S102" s="35">
        <v>0.0</v>
      </c>
      <c r="T102" s="35">
        <v>22.0</v>
      </c>
      <c r="U102" s="34">
        <v>0.0</v>
      </c>
      <c r="V102" s="35">
        <v>30.0</v>
      </c>
      <c r="W102" s="35">
        <v>60.0</v>
      </c>
      <c r="X102" s="34">
        <v>0.0</v>
      </c>
      <c r="Y102" s="35">
        <f>+3</f>
        <v>3</v>
      </c>
      <c r="Z102" s="35">
        <f t="shared" si="27"/>
        <v>4</v>
      </c>
      <c r="AA102" s="35">
        <v>-2.0</v>
      </c>
      <c r="AB102" s="35">
        <v>0.0</v>
      </c>
      <c r="AC102" s="35">
        <v>8.0</v>
      </c>
      <c r="AD102" s="35">
        <v>16.0</v>
      </c>
      <c r="AE102" s="35">
        <v>11.0</v>
      </c>
      <c r="AF102" s="35">
        <v>1.0</v>
      </c>
      <c r="AG102" s="37">
        <v>25.5</v>
      </c>
    </row>
    <row r="103">
      <c r="A103" s="34" t="s">
        <v>433</v>
      </c>
      <c r="B103" s="34">
        <v>2014.0</v>
      </c>
      <c r="C103" s="34" t="s">
        <v>617</v>
      </c>
      <c r="D103" s="35" t="s">
        <v>553</v>
      </c>
      <c r="E103" s="35">
        <v>70.0</v>
      </c>
      <c r="F103" s="35">
        <v>75.0</v>
      </c>
      <c r="G103" s="35">
        <v>0.0</v>
      </c>
      <c r="H103" s="35">
        <v>0.0</v>
      </c>
      <c r="I103" s="35">
        <v>145.0</v>
      </c>
      <c r="J103" s="34">
        <f t="shared" ref="J103:J104" si="28">+1</f>
        <v>1</v>
      </c>
      <c r="K103" s="36">
        <v>0.0</v>
      </c>
      <c r="L103" s="35">
        <v>21.0</v>
      </c>
      <c r="M103" s="35">
        <v>77.0</v>
      </c>
      <c r="N103" s="35">
        <v>0.0</v>
      </c>
      <c r="O103" s="35">
        <v>0.0</v>
      </c>
      <c r="P103" s="35">
        <v>20.0</v>
      </c>
      <c r="Q103" s="34">
        <v>0.0</v>
      </c>
      <c r="R103" s="37">
        <v>281.8</v>
      </c>
      <c r="S103" s="35">
        <v>0.0</v>
      </c>
      <c r="T103" s="35">
        <v>26.0</v>
      </c>
      <c r="U103" s="34">
        <v>0.0</v>
      </c>
      <c r="V103" s="35">
        <v>31.0</v>
      </c>
      <c r="W103" s="35">
        <v>62.0</v>
      </c>
      <c r="X103" s="34">
        <v>0.0</v>
      </c>
      <c r="Y103" s="35">
        <f>+1</f>
        <v>1</v>
      </c>
      <c r="Z103" s="35">
        <f>+3</f>
        <v>3</v>
      </c>
      <c r="AA103" s="35">
        <v>-3.0</v>
      </c>
      <c r="AB103" s="35">
        <v>0.0</v>
      </c>
      <c r="AC103" s="35">
        <v>5.0</v>
      </c>
      <c r="AD103" s="35">
        <v>26.0</v>
      </c>
      <c r="AE103" s="35">
        <v>4.0</v>
      </c>
      <c r="AF103" s="35">
        <v>1.0</v>
      </c>
      <c r="AG103" s="37">
        <v>25.0</v>
      </c>
    </row>
    <row r="104">
      <c r="A104" s="34" t="s">
        <v>433</v>
      </c>
      <c r="B104" s="34">
        <v>2014.0</v>
      </c>
      <c r="C104" s="34" t="s">
        <v>141</v>
      </c>
      <c r="D104" s="35" t="s">
        <v>553</v>
      </c>
      <c r="E104" s="35">
        <v>75.0</v>
      </c>
      <c r="F104" s="35">
        <v>70.0</v>
      </c>
      <c r="G104" s="35">
        <v>0.0</v>
      </c>
      <c r="H104" s="35">
        <v>0.0</v>
      </c>
      <c r="I104" s="35">
        <v>145.0</v>
      </c>
      <c r="J104" s="34">
        <f t="shared" si="28"/>
        <v>1</v>
      </c>
      <c r="K104" s="36">
        <v>0.0</v>
      </c>
      <c r="L104" s="35">
        <v>103.0</v>
      </c>
      <c r="M104" s="35">
        <v>77.0</v>
      </c>
      <c r="N104" s="35">
        <v>0.0</v>
      </c>
      <c r="O104" s="35">
        <v>0.0</v>
      </c>
      <c r="P104" s="35">
        <v>20.0</v>
      </c>
      <c r="Q104" s="34">
        <v>0.0</v>
      </c>
      <c r="R104" s="37">
        <v>294.3</v>
      </c>
      <c r="S104" s="35">
        <v>0.0</v>
      </c>
      <c r="T104" s="35">
        <v>18.0</v>
      </c>
      <c r="U104" s="34">
        <v>0.0</v>
      </c>
      <c r="V104" s="35">
        <v>27.0</v>
      </c>
      <c r="W104" s="35">
        <v>54.0</v>
      </c>
      <c r="X104" s="34">
        <v>0.0</v>
      </c>
      <c r="Y104" s="35" t="s">
        <v>360</v>
      </c>
      <c r="Z104" s="35">
        <f>+2</f>
        <v>2</v>
      </c>
      <c r="AA104" s="35">
        <v>-1.0</v>
      </c>
      <c r="AB104" s="35">
        <v>0.0</v>
      </c>
      <c r="AC104" s="35">
        <v>5.0</v>
      </c>
      <c r="AD104" s="35">
        <v>25.0</v>
      </c>
      <c r="AE104" s="35">
        <v>6.0</v>
      </c>
      <c r="AF104" s="35">
        <v>0.0</v>
      </c>
      <c r="AG104" s="37">
        <v>24.5</v>
      </c>
    </row>
    <row r="105">
      <c r="A105" s="34" t="s">
        <v>433</v>
      </c>
      <c r="B105" s="34">
        <v>2014.0</v>
      </c>
      <c r="C105" s="34" t="s">
        <v>528</v>
      </c>
      <c r="D105" s="35" t="s">
        <v>553</v>
      </c>
      <c r="E105" s="35">
        <v>74.0</v>
      </c>
      <c r="F105" s="35">
        <v>73.0</v>
      </c>
      <c r="G105" s="35">
        <v>0.0</v>
      </c>
      <c r="H105" s="35">
        <v>0.0</v>
      </c>
      <c r="I105" s="35">
        <v>147.0</v>
      </c>
      <c r="J105" s="34">
        <f>+3</f>
        <v>3</v>
      </c>
      <c r="K105" s="36">
        <v>0.0</v>
      </c>
      <c r="L105" s="35">
        <v>87.0</v>
      </c>
      <c r="M105" s="35">
        <v>95.0</v>
      </c>
      <c r="N105" s="35">
        <v>0.0</v>
      </c>
      <c r="O105" s="35">
        <v>0.0</v>
      </c>
      <c r="P105" s="35">
        <v>18.0</v>
      </c>
      <c r="Q105" s="34">
        <v>0.0</v>
      </c>
      <c r="R105" s="37">
        <v>297.0</v>
      </c>
      <c r="S105" s="35">
        <v>0.0</v>
      </c>
      <c r="T105" s="35">
        <v>25.0</v>
      </c>
      <c r="U105" s="34">
        <v>0.0</v>
      </c>
      <c r="V105" s="35">
        <v>31.5</v>
      </c>
      <c r="W105" s="35">
        <v>63.0</v>
      </c>
      <c r="X105" s="34">
        <v>0.0</v>
      </c>
      <c r="Y105" s="35">
        <f>+1</f>
        <v>1</v>
      </c>
      <c r="Z105" s="35">
        <f>+4</f>
        <v>4</v>
      </c>
      <c r="AA105" s="35">
        <v>-2.0</v>
      </c>
      <c r="AB105" s="35">
        <v>0.0</v>
      </c>
      <c r="AC105" s="35">
        <v>6.0</v>
      </c>
      <c r="AD105" s="35">
        <v>22.0</v>
      </c>
      <c r="AE105" s="35">
        <v>7.0</v>
      </c>
      <c r="AF105" s="35">
        <v>1.0</v>
      </c>
      <c r="AG105" s="37">
        <v>24.5</v>
      </c>
    </row>
    <row r="106">
      <c r="A106" s="34" t="s">
        <v>433</v>
      </c>
      <c r="B106" s="34">
        <v>2014.0</v>
      </c>
      <c r="C106" s="34" t="s">
        <v>537</v>
      </c>
      <c r="D106" s="35" t="s">
        <v>553</v>
      </c>
      <c r="E106" s="35">
        <v>73.0</v>
      </c>
      <c r="F106" s="35">
        <v>76.0</v>
      </c>
      <c r="G106" s="35">
        <v>0.0</v>
      </c>
      <c r="H106" s="35">
        <v>0.0</v>
      </c>
      <c r="I106" s="35">
        <v>149.0</v>
      </c>
      <c r="J106" s="34">
        <f>+5</f>
        <v>5</v>
      </c>
      <c r="K106" s="36">
        <v>0.0</v>
      </c>
      <c r="L106" s="35">
        <v>64.0</v>
      </c>
      <c r="M106" s="35">
        <v>105.0</v>
      </c>
      <c r="N106" s="35">
        <v>0.0</v>
      </c>
      <c r="O106" s="35">
        <v>0.0</v>
      </c>
      <c r="P106" s="35">
        <v>23.0</v>
      </c>
      <c r="Q106" s="34">
        <v>0.0</v>
      </c>
      <c r="R106" s="37">
        <v>287.5</v>
      </c>
      <c r="S106" s="35">
        <v>0.0</v>
      </c>
      <c r="T106" s="35">
        <v>21.0</v>
      </c>
      <c r="U106" s="34">
        <v>0.0</v>
      </c>
      <c r="V106" s="35">
        <v>27.5</v>
      </c>
      <c r="W106" s="35">
        <v>55.0</v>
      </c>
      <c r="X106" s="34">
        <v>0.0</v>
      </c>
      <c r="Y106" s="35">
        <f t="shared" ref="Y106:Y107" si="29">+2</f>
        <v>2</v>
      </c>
      <c r="Z106" s="35">
        <f>+5</f>
        <v>5</v>
      </c>
      <c r="AA106" s="35">
        <v>-2.0</v>
      </c>
      <c r="AB106" s="35">
        <v>0.0</v>
      </c>
      <c r="AC106" s="35">
        <v>7.0</v>
      </c>
      <c r="AD106" s="35">
        <v>19.0</v>
      </c>
      <c r="AE106" s="35">
        <v>8.0</v>
      </c>
      <c r="AF106" s="35">
        <v>2.0</v>
      </c>
      <c r="AG106" s="37">
        <v>24.5</v>
      </c>
    </row>
    <row r="107">
      <c r="A107" s="34" t="s">
        <v>433</v>
      </c>
      <c r="B107" s="34">
        <v>2014.0</v>
      </c>
      <c r="C107" s="34" t="s">
        <v>321</v>
      </c>
      <c r="D107" s="35" t="s">
        <v>553</v>
      </c>
      <c r="E107" s="35">
        <v>74.0</v>
      </c>
      <c r="F107" s="35">
        <v>74.0</v>
      </c>
      <c r="G107" s="35">
        <v>0.0</v>
      </c>
      <c r="H107" s="35">
        <v>0.0</v>
      </c>
      <c r="I107" s="35">
        <v>148.0</v>
      </c>
      <c r="J107" s="34">
        <f>+4</f>
        <v>4</v>
      </c>
      <c r="K107" s="36">
        <v>0.0</v>
      </c>
      <c r="L107" s="35">
        <v>87.0</v>
      </c>
      <c r="M107" s="35">
        <v>103.0</v>
      </c>
      <c r="N107" s="35">
        <v>0.0</v>
      </c>
      <c r="O107" s="35">
        <v>0.0</v>
      </c>
      <c r="P107" s="35">
        <v>20.0</v>
      </c>
      <c r="Q107" s="34">
        <v>0.0</v>
      </c>
      <c r="R107" s="37">
        <v>288.8</v>
      </c>
      <c r="S107" s="35">
        <v>0.0</v>
      </c>
      <c r="T107" s="35">
        <v>19.0</v>
      </c>
      <c r="U107" s="34">
        <v>0.0</v>
      </c>
      <c r="V107" s="35">
        <v>28.0</v>
      </c>
      <c r="W107" s="35">
        <v>56.0</v>
      </c>
      <c r="X107" s="34">
        <v>0.0</v>
      </c>
      <c r="Y107" s="35">
        <f t="shared" si="29"/>
        <v>2</v>
      </c>
      <c r="Z107" s="35">
        <f t="shared" ref="Z107:AA107" si="30">+1</f>
        <v>1</v>
      </c>
      <c r="AA107" s="35">
        <f t="shared" si="30"/>
        <v>1</v>
      </c>
      <c r="AB107" s="35">
        <v>0.0</v>
      </c>
      <c r="AC107" s="35">
        <v>6.0</v>
      </c>
      <c r="AD107" s="35">
        <v>22.0</v>
      </c>
      <c r="AE107" s="35">
        <v>6.0</v>
      </c>
      <c r="AF107" s="35">
        <v>2.0</v>
      </c>
      <c r="AG107" s="37">
        <v>24.0</v>
      </c>
    </row>
    <row r="108">
      <c r="A108" s="34" t="s">
        <v>433</v>
      </c>
      <c r="B108" s="34">
        <v>2014.0</v>
      </c>
      <c r="C108" s="34" t="s">
        <v>263</v>
      </c>
      <c r="D108" s="35" t="s">
        <v>553</v>
      </c>
      <c r="E108" s="35">
        <v>78.0</v>
      </c>
      <c r="F108" s="35">
        <v>74.0</v>
      </c>
      <c r="G108" s="35">
        <v>0.0</v>
      </c>
      <c r="H108" s="35">
        <v>0.0</v>
      </c>
      <c r="I108" s="35">
        <v>152.0</v>
      </c>
      <c r="J108" s="34">
        <f>+8</f>
        <v>8</v>
      </c>
      <c r="K108" s="36">
        <v>0.0</v>
      </c>
      <c r="L108" s="35">
        <v>117.0</v>
      </c>
      <c r="M108" s="35">
        <v>116.0</v>
      </c>
      <c r="N108" s="35">
        <v>0.0</v>
      </c>
      <c r="O108" s="35">
        <v>0.0</v>
      </c>
      <c r="P108" s="35">
        <v>18.0</v>
      </c>
      <c r="Q108" s="34">
        <v>0.0</v>
      </c>
      <c r="R108" s="37">
        <v>293.0</v>
      </c>
      <c r="S108" s="35">
        <v>0.0</v>
      </c>
      <c r="T108" s="35">
        <v>23.0</v>
      </c>
      <c r="U108" s="34">
        <v>0.0</v>
      </c>
      <c r="V108" s="35">
        <v>32.0</v>
      </c>
      <c r="W108" s="35">
        <v>64.0</v>
      </c>
      <c r="X108" s="34">
        <v>0.0</v>
      </c>
      <c r="Y108" s="35">
        <f t="shared" ref="Y108:Z108" si="31">+4</f>
        <v>4</v>
      </c>
      <c r="Z108" s="35">
        <f t="shared" si="31"/>
        <v>4</v>
      </c>
      <c r="AA108" s="35" t="s">
        <v>360</v>
      </c>
      <c r="AB108" s="35">
        <v>1.0</v>
      </c>
      <c r="AC108" s="35">
        <v>4.0</v>
      </c>
      <c r="AD108" s="35">
        <v>20.0</v>
      </c>
      <c r="AE108" s="35">
        <v>9.0</v>
      </c>
      <c r="AF108" s="35">
        <v>2.0</v>
      </c>
      <c r="AG108" s="37">
        <v>23.5</v>
      </c>
    </row>
    <row r="109">
      <c r="A109" s="34" t="s">
        <v>433</v>
      </c>
      <c r="B109" s="34">
        <v>2014.0</v>
      </c>
      <c r="C109" s="34" t="s">
        <v>301</v>
      </c>
      <c r="D109" s="35" t="s">
        <v>553</v>
      </c>
      <c r="E109" s="35">
        <v>74.0</v>
      </c>
      <c r="F109" s="35">
        <v>73.0</v>
      </c>
      <c r="G109" s="35">
        <v>0.0</v>
      </c>
      <c r="H109" s="35">
        <v>0.0</v>
      </c>
      <c r="I109" s="35">
        <v>147.0</v>
      </c>
      <c r="J109" s="34">
        <f>+3</f>
        <v>3</v>
      </c>
      <c r="K109" s="36">
        <v>0.0</v>
      </c>
      <c r="L109" s="35">
        <v>87.0</v>
      </c>
      <c r="M109" s="35">
        <v>95.0</v>
      </c>
      <c r="N109" s="35">
        <v>0.0</v>
      </c>
      <c r="O109" s="35">
        <v>0.0</v>
      </c>
      <c r="P109" s="35">
        <v>23.0</v>
      </c>
      <c r="Q109" s="34">
        <v>0.0</v>
      </c>
      <c r="R109" s="37">
        <v>281.3</v>
      </c>
      <c r="S109" s="35">
        <v>0.0</v>
      </c>
      <c r="T109" s="35">
        <v>22.0</v>
      </c>
      <c r="U109" s="34">
        <v>0.0</v>
      </c>
      <c r="V109" s="35">
        <v>29.5</v>
      </c>
      <c r="W109" s="35">
        <v>59.0</v>
      </c>
      <c r="X109" s="34">
        <v>0.0</v>
      </c>
      <c r="Y109" s="35">
        <f>+1</f>
        <v>1</v>
      </c>
      <c r="Z109" s="35">
        <f>+5</f>
        <v>5</v>
      </c>
      <c r="AA109" s="35">
        <v>-3.0</v>
      </c>
      <c r="AB109" s="35">
        <v>0.0</v>
      </c>
      <c r="AC109" s="35">
        <v>5.0</v>
      </c>
      <c r="AD109" s="35">
        <v>24.0</v>
      </c>
      <c r="AE109" s="35">
        <v>6.0</v>
      </c>
      <c r="AF109" s="35">
        <v>1.0</v>
      </c>
      <c r="AG109" s="37">
        <v>23.0</v>
      </c>
    </row>
    <row r="110">
      <c r="A110" s="34" t="s">
        <v>433</v>
      </c>
      <c r="B110" s="34">
        <v>2014.0</v>
      </c>
      <c r="C110" s="34" t="s">
        <v>620</v>
      </c>
      <c r="D110" s="35" t="s">
        <v>553</v>
      </c>
      <c r="E110" s="35">
        <v>74.0</v>
      </c>
      <c r="F110" s="35">
        <v>75.0</v>
      </c>
      <c r="G110" s="35">
        <v>0.0</v>
      </c>
      <c r="H110" s="35">
        <v>0.0</v>
      </c>
      <c r="I110" s="35">
        <v>149.0</v>
      </c>
      <c r="J110" s="34">
        <f t="shared" ref="J110:J111" si="32">+5</f>
        <v>5</v>
      </c>
      <c r="K110" s="36">
        <v>0.0</v>
      </c>
      <c r="L110" s="35">
        <v>87.0</v>
      </c>
      <c r="M110" s="35">
        <v>105.0</v>
      </c>
      <c r="N110" s="35">
        <v>0.0</v>
      </c>
      <c r="O110" s="35">
        <v>0.0</v>
      </c>
      <c r="P110" s="35">
        <v>17.0</v>
      </c>
      <c r="Q110" s="34">
        <v>0.0</v>
      </c>
      <c r="R110" s="37">
        <v>266.5</v>
      </c>
      <c r="S110" s="35">
        <v>0.0</v>
      </c>
      <c r="T110" s="35">
        <v>23.0</v>
      </c>
      <c r="U110" s="34">
        <v>0.0</v>
      </c>
      <c r="V110" s="35">
        <v>31.0</v>
      </c>
      <c r="W110" s="35">
        <v>62.0</v>
      </c>
      <c r="X110" s="34">
        <v>0.0</v>
      </c>
      <c r="Y110" s="35" t="s">
        <v>360</v>
      </c>
      <c r="Z110" s="35">
        <f>+6</f>
        <v>6</v>
      </c>
      <c r="AA110" s="35">
        <v>-1.0</v>
      </c>
      <c r="AB110" s="35">
        <v>0.0</v>
      </c>
      <c r="AC110" s="35">
        <v>6.0</v>
      </c>
      <c r="AD110" s="35">
        <v>21.0</v>
      </c>
      <c r="AE110" s="35">
        <v>7.0</v>
      </c>
      <c r="AF110" s="35">
        <v>2.0</v>
      </c>
      <c r="AG110" s="37">
        <v>23.0</v>
      </c>
    </row>
    <row r="111">
      <c r="A111" s="34" t="s">
        <v>433</v>
      </c>
      <c r="B111" s="34">
        <v>2014.0</v>
      </c>
      <c r="C111" s="34" t="s">
        <v>548</v>
      </c>
      <c r="D111" s="35" t="s">
        <v>553</v>
      </c>
      <c r="E111" s="35">
        <v>74.0</v>
      </c>
      <c r="F111" s="35">
        <v>75.0</v>
      </c>
      <c r="G111" s="35">
        <v>0.0</v>
      </c>
      <c r="H111" s="35">
        <v>0.0</v>
      </c>
      <c r="I111" s="35">
        <v>149.0</v>
      </c>
      <c r="J111" s="34">
        <f t="shared" si="32"/>
        <v>5</v>
      </c>
      <c r="K111" s="36">
        <v>0.0</v>
      </c>
      <c r="L111" s="35">
        <v>87.0</v>
      </c>
      <c r="M111" s="35">
        <v>105.0</v>
      </c>
      <c r="N111" s="35">
        <v>0.0</v>
      </c>
      <c r="O111" s="35">
        <v>0.0</v>
      </c>
      <c r="P111" s="35">
        <v>16.0</v>
      </c>
      <c r="Q111" s="34">
        <v>0.0</v>
      </c>
      <c r="R111" s="37">
        <v>288.8</v>
      </c>
      <c r="S111" s="35">
        <v>0.0</v>
      </c>
      <c r="T111" s="35">
        <v>17.0</v>
      </c>
      <c r="U111" s="34">
        <v>0.0</v>
      </c>
      <c r="V111" s="35">
        <v>28.5</v>
      </c>
      <c r="W111" s="35">
        <v>57.0</v>
      </c>
      <c r="X111" s="34">
        <v>0.0</v>
      </c>
      <c r="Y111" s="35">
        <f>+3</f>
        <v>3</v>
      </c>
      <c r="Z111" s="35">
        <f>+4</f>
        <v>4</v>
      </c>
      <c r="AA111" s="35">
        <v>-2.0</v>
      </c>
      <c r="AB111" s="35">
        <v>0.0</v>
      </c>
      <c r="AC111" s="35">
        <v>6.0</v>
      </c>
      <c r="AD111" s="35">
        <v>19.0</v>
      </c>
      <c r="AE111" s="35">
        <v>11.0</v>
      </c>
      <c r="AF111" s="35">
        <v>0.0</v>
      </c>
      <c r="AG111" s="37">
        <v>22.0</v>
      </c>
    </row>
    <row r="112">
      <c r="A112" s="34" t="s">
        <v>433</v>
      </c>
      <c r="B112" s="34">
        <v>2014.0</v>
      </c>
      <c r="C112" s="34" t="s">
        <v>101</v>
      </c>
      <c r="D112" s="35" t="s">
        <v>553</v>
      </c>
      <c r="E112" s="35">
        <v>73.0</v>
      </c>
      <c r="F112" s="35">
        <v>77.0</v>
      </c>
      <c r="G112" s="35">
        <v>0.0</v>
      </c>
      <c r="H112" s="35">
        <v>0.0</v>
      </c>
      <c r="I112" s="35">
        <v>150.0</v>
      </c>
      <c r="J112" s="34">
        <f>+6</f>
        <v>6</v>
      </c>
      <c r="K112" s="36">
        <v>0.0</v>
      </c>
      <c r="L112" s="35">
        <v>64.0</v>
      </c>
      <c r="M112" s="35">
        <v>112.0</v>
      </c>
      <c r="N112" s="35">
        <v>0.0</v>
      </c>
      <c r="O112" s="35">
        <v>0.0</v>
      </c>
      <c r="P112" s="35">
        <v>12.0</v>
      </c>
      <c r="Q112" s="34">
        <v>0.0</v>
      </c>
      <c r="R112" s="37">
        <v>282.8</v>
      </c>
      <c r="S112" s="35">
        <v>0.0</v>
      </c>
      <c r="T112" s="35">
        <v>18.0</v>
      </c>
      <c r="U112" s="34">
        <v>0.0</v>
      </c>
      <c r="V112" s="35">
        <v>26.5</v>
      </c>
      <c r="W112" s="35">
        <v>53.0</v>
      </c>
      <c r="X112" s="34">
        <v>0.0</v>
      </c>
      <c r="Y112" s="35">
        <f>+1</f>
        <v>1</v>
      </c>
      <c r="Z112" s="35">
        <f>+8</f>
        <v>8</v>
      </c>
      <c r="AA112" s="35">
        <v>-3.0</v>
      </c>
      <c r="AB112" s="35">
        <v>0.0</v>
      </c>
      <c r="AC112" s="35">
        <v>6.0</v>
      </c>
      <c r="AD112" s="35">
        <v>20.0</v>
      </c>
      <c r="AE112" s="35">
        <v>8.0</v>
      </c>
      <c r="AF112" s="35">
        <v>2.0</v>
      </c>
      <c r="AG112" s="37">
        <v>22.0</v>
      </c>
    </row>
    <row r="113">
      <c r="A113" s="34" t="s">
        <v>433</v>
      </c>
      <c r="B113" s="34">
        <v>2014.0</v>
      </c>
      <c r="C113" s="34" t="s">
        <v>621</v>
      </c>
      <c r="D113" s="35" t="s">
        <v>553</v>
      </c>
      <c r="E113" s="35">
        <v>72.0</v>
      </c>
      <c r="F113" s="35">
        <v>79.0</v>
      </c>
      <c r="G113" s="35">
        <v>0.0</v>
      </c>
      <c r="H113" s="35">
        <v>0.0</v>
      </c>
      <c r="I113" s="35">
        <v>151.0</v>
      </c>
      <c r="J113" s="34">
        <f>+7</f>
        <v>7</v>
      </c>
      <c r="K113" s="36">
        <v>0.0</v>
      </c>
      <c r="L113" s="35">
        <v>45.0</v>
      </c>
      <c r="M113" s="35">
        <v>114.0</v>
      </c>
      <c r="N113" s="35">
        <v>0.0</v>
      </c>
      <c r="O113" s="35">
        <v>0.0</v>
      </c>
      <c r="P113" s="35">
        <v>22.0</v>
      </c>
      <c r="Q113" s="34">
        <v>0.0</v>
      </c>
      <c r="R113" s="37">
        <v>281.0</v>
      </c>
      <c r="S113" s="35">
        <v>0.0</v>
      </c>
      <c r="T113" s="35">
        <v>18.0</v>
      </c>
      <c r="U113" s="34">
        <v>0.0</v>
      </c>
      <c r="V113" s="35">
        <v>29.0</v>
      </c>
      <c r="W113" s="35">
        <v>58.0</v>
      </c>
      <c r="X113" s="34">
        <v>0.0</v>
      </c>
      <c r="Y113" s="35" t="s">
        <v>360</v>
      </c>
      <c r="Z113" s="35">
        <f>+7</f>
        <v>7</v>
      </c>
      <c r="AA113" s="35" t="s">
        <v>360</v>
      </c>
      <c r="AB113" s="35">
        <v>0.0</v>
      </c>
      <c r="AC113" s="35">
        <v>6.0</v>
      </c>
      <c r="AD113" s="35">
        <v>20.0</v>
      </c>
      <c r="AE113" s="35">
        <v>8.0</v>
      </c>
      <c r="AF113" s="35">
        <v>2.0</v>
      </c>
      <c r="AG113" s="37">
        <v>22.0</v>
      </c>
    </row>
    <row r="114">
      <c r="A114" s="34" t="s">
        <v>433</v>
      </c>
      <c r="B114" s="34">
        <v>2014.0</v>
      </c>
      <c r="C114" s="34" t="s">
        <v>324</v>
      </c>
      <c r="D114" s="35" t="s">
        <v>553</v>
      </c>
      <c r="E114" s="35">
        <v>78.0</v>
      </c>
      <c r="F114" s="35">
        <v>71.0</v>
      </c>
      <c r="G114" s="35">
        <v>0.0</v>
      </c>
      <c r="H114" s="35">
        <v>0.0</v>
      </c>
      <c r="I114" s="35">
        <v>149.0</v>
      </c>
      <c r="J114" s="34">
        <f t="shared" ref="J114:J115" si="33">+5</f>
        <v>5</v>
      </c>
      <c r="K114" s="36">
        <v>0.0</v>
      </c>
      <c r="L114" s="35">
        <v>117.0</v>
      </c>
      <c r="M114" s="35">
        <v>105.0</v>
      </c>
      <c r="N114" s="35">
        <v>0.0</v>
      </c>
      <c r="O114" s="35">
        <v>0.0</v>
      </c>
      <c r="P114" s="35">
        <v>12.0</v>
      </c>
      <c r="Q114" s="34">
        <v>0.0</v>
      </c>
      <c r="R114" s="37">
        <v>296.3</v>
      </c>
      <c r="S114" s="35">
        <v>0.0</v>
      </c>
      <c r="T114" s="35">
        <v>14.0</v>
      </c>
      <c r="U114" s="34">
        <v>0.0</v>
      </c>
      <c r="V114" s="35">
        <v>24.0</v>
      </c>
      <c r="W114" s="35">
        <v>48.0</v>
      </c>
      <c r="X114" s="34">
        <v>0.0</v>
      </c>
      <c r="Y114" s="35" t="s">
        <v>360</v>
      </c>
      <c r="Z114" s="35">
        <f t="shared" ref="Z114:Z115" si="34">+5</f>
        <v>5</v>
      </c>
      <c r="AA114" s="35" t="s">
        <v>360</v>
      </c>
      <c r="AB114" s="35">
        <v>0.0</v>
      </c>
      <c r="AC114" s="35">
        <v>5.0</v>
      </c>
      <c r="AD114" s="35">
        <v>23.0</v>
      </c>
      <c r="AE114" s="35">
        <v>6.0</v>
      </c>
      <c r="AF114" s="35">
        <v>2.0</v>
      </c>
      <c r="AG114" s="37">
        <v>21.5</v>
      </c>
    </row>
    <row r="115">
      <c r="A115" s="34" t="s">
        <v>433</v>
      </c>
      <c r="B115" s="34">
        <v>2014.0</v>
      </c>
      <c r="C115" s="34" t="s">
        <v>223</v>
      </c>
      <c r="D115" s="35" t="s">
        <v>553</v>
      </c>
      <c r="E115" s="35">
        <v>75.0</v>
      </c>
      <c r="F115" s="35">
        <v>74.0</v>
      </c>
      <c r="G115" s="35">
        <v>0.0</v>
      </c>
      <c r="H115" s="35">
        <v>0.0</v>
      </c>
      <c r="I115" s="35">
        <v>149.0</v>
      </c>
      <c r="J115" s="34">
        <f t="shared" si="33"/>
        <v>5</v>
      </c>
      <c r="K115" s="36">
        <v>0.0</v>
      </c>
      <c r="L115" s="35">
        <v>103.0</v>
      </c>
      <c r="M115" s="35">
        <v>105.0</v>
      </c>
      <c r="N115" s="35">
        <v>0.0</v>
      </c>
      <c r="O115" s="35">
        <v>0.0</v>
      </c>
      <c r="P115" s="35">
        <v>16.0</v>
      </c>
      <c r="Q115" s="34">
        <v>0.0</v>
      </c>
      <c r="R115" s="37">
        <v>295.0</v>
      </c>
      <c r="S115" s="35">
        <v>0.0</v>
      </c>
      <c r="T115" s="35">
        <v>19.0</v>
      </c>
      <c r="U115" s="34">
        <v>0.0</v>
      </c>
      <c r="V115" s="35">
        <v>28.5</v>
      </c>
      <c r="W115" s="35">
        <v>57.0</v>
      </c>
      <c r="X115" s="34">
        <v>0.0</v>
      </c>
      <c r="Y115" s="35">
        <f>+1</f>
        <v>1</v>
      </c>
      <c r="Z115" s="35">
        <f t="shared" si="34"/>
        <v>5</v>
      </c>
      <c r="AA115" s="35">
        <v>-1.0</v>
      </c>
      <c r="AB115" s="35">
        <v>0.0</v>
      </c>
      <c r="AC115" s="35">
        <v>4.0</v>
      </c>
      <c r="AD115" s="35">
        <v>24.0</v>
      </c>
      <c r="AE115" s="35">
        <v>7.0</v>
      </c>
      <c r="AF115" s="35">
        <v>1.0</v>
      </c>
      <c r="AG115" s="37">
        <v>19.5</v>
      </c>
    </row>
    <row r="116">
      <c r="A116" s="34" t="s">
        <v>433</v>
      </c>
      <c r="B116" s="34">
        <v>2014.0</v>
      </c>
      <c r="C116" s="34" t="s">
        <v>209</v>
      </c>
      <c r="D116" s="35" t="s">
        <v>553</v>
      </c>
      <c r="E116" s="35">
        <v>77.0</v>
      </c>
      <c r="F116" s="35">
        <v>77.0</v>
      </c>
      <c r="G116" s="35">
        <v>0.0</v>
      </c>
      <c r="H116" s="35">
        <v>0.0</v>
      </c>
      <c r="I116" s="35">
        <v>154.0</v>
      </c>
      <c r="J116" s="34">
        <f>+10</f>
        <v>10</v>
      </c>
      <c r="K116" s="36">
        <v>0.0</v>
      </c>
      <c r="L116" s="35">
        <v>114.0</v>
      </c>
      <c r="M116" s="35">
        <v>118.0</v>
      </c>
      <c r="N116" s="35">
        <v>0.0</v>
      </c>
      <c r="O116" s="35">
        <v>0.0</v>
      </c>
      <c r="P116" s="35">
        <v>18.0</v>
      </c>
      <c r="Q116" s="34">
        <v>0.0</v>
      </c>
      <c r="R116" s="37">
        <v>286.5</v>
      </c>
      <c r="S116" s="35">
        <v>0.0</v>
      </c>
      <c r="T116" s="35">
        <v>19.0</v>
      </c>
      <c r="U116" s="34">
        <v>0.0</v>
      </c>
      <c r="V116" s="35">
        <v>30.5</v>
      </c>
      <c r="W116" s="35">
        <v>61.0</v>
      </c>
      <c r="X116" s="34">
        <v>0.0</v>
      </c>
      <c r="Y116" s="35">
        <f>+3</f>
        <v>3</v>
      </c>
      <c r="Z116" s="35">
        <f>+9</f>
        <v>9</v>
      </c>
      <c r="AA116" s="35">
        <v>-2.0</v>
      </c>
      <c r="AB116" s="35">
        <v>0.0</v>
      </c>
      <c r="AC116" s="35">
        <v>5.0</v>
      </c>
      <c r="AD116" s="35">
        <v>19.0</v>
      </c>
      <c r="AE116" s="35">
        <v>10.0</v>
      </c>
      <c r="AF116" s="35">
        <v>2.0</v>
      </c>
      <c r="AG116" s="37">
        <v>17.5</v>
      </c>
    </row>
    <row r="117">
      <c r="A117" s="34" t="s">
        <v>433</v>
      </c>
      <c r="B117" s="34">
        <v>2014.0</v>
      </c>
      <c r="C117" s="34" t="s">
        <v>622</v>
      </c>
      <c r="D117" s="35" t="s">
        <v>553</v>
      </c>
      <c r="E117" s="35">
        <v>77.0</v>
      </c>
      <c r="F117" s="35">
        <v>74.0</v>
      </c>
      <c r="G117" s="35">
        <v>0.0</v>
      </c>
      <c r="H117" s="35">
        <v>0.0</v>
      </c>
      <c r="I117" s="35">
        <v>151.0</v>
      </c>
      <c r="J117" s="34">
        <f>+7</f>
        <v>7</v>
      </c>
      <c r="K117" s="36">
        <v>0.0</v>
      </c>
      <c r="L117" s="35">
        <v>114.0</v>
      </c>
      <c r="M117" s="35">
        <v>114.0</v>
      </c>
      <c r="N117" s="35">
        <v>0.0</v>
      </c>
      <c r="O117" s="35">
        <v>0.0</v>
      </c>
      <c r="P117" s="35">
        <v>16.0</v>
      </c>
      <c r="Q117" s="34">
        <v>0.0</v>
      </c>
      <c r="R117" s="37">
        <v>299.8</v>
      </c>
      <c r="S117" s="35">
        <v>0.0</v>
      </c>
      <c r="T117" s="35">
        <v>20.0</v>
      </c>
      <c r="U117" s="34">
        <v>0.0</v>
      </c>
      <c r="V117" s="35">
        <v>31.0</v>
      </c>
      <c r="W117" s="35">
        <v>62.0</v>
      </c>
      <c r="X117" s="34">
        <v>0.0</v>
      </c>
      <c r="Y117" s="35">
        <f>+1</f>
        <v>1</v>
      </c>
      <c r="Z117" s="35">
        <f t="shared" ref="Z117:Z118" si="35">+6</f>
        <v>6</v>
      </c>
      <c r="AA117" s="35" t="s">
        <v>360</v>
      </c>
      <c r="AB117" s="35">
        <v>0.0</v>
      </c>
      <c r="AC117" s="35">
        <v>4.0</v>
      </c>
      <c r="AD117" s="35">
        <v>21.0</v>
      </c>
      <c r="AE117" s="35">
        <v>11.0</v>
      </c>
      <c r="AF117" s="35">
        <v>0.0</v>
      </c>
      <c r="AG117" s="37">
        <v>17.0</v>
      </c>
    </row>
    <row r="118">
      <c r="A118" s="34" t="s">
        <v>433</v>
      </c>
      <c r="B118" s="34">
        <v>2014.0</v>
      </c>
      <c r="C118" s="34" t="s">
        <v>490</v>
      </c>
      <c r="D118" s="35" t="s">
        <v>553</v>
      </c>
      <c r="E118" s="35">
        <v>72.0</v>
      </c>
      <c r="F118" s="35">
        <v>80.0</v>
      </c>
      <c r="G118" s="35">
        <v>0.0</v>
      </c>
      <c r="H118" s="35">
        <v>0.0</v>
      </c>
      <c r="I118" s="35">
        <v>152.0</v>
      </c>
      <c r="J118" s="34">
        <f>+8</f>
        <v>8</v>
      </c>
      <c r="K118" s="36">
        <v>0.0</v>
      </c>
      <c r="L118" s="35">
        <v>45.0</v>
      </c>
      <c r="M118" s="35">
        <v>116.0</v>
      </c>
      <c r="N118" s="35">
        <v>0.0</v>
      </c>
      <c r="O118" s="35">
        <v>0.0</v>
      </c>
      <c r="P118" s="35">
        <v>20.0</v>
      </c>
      <c r="Q118" s="34">
        <v>0.0</v>
      </c>
      <c r="R118" s="37">
        <v>289.0</v>
      </c>
      <c r="S118" s="35">
        <v>0.0</v>
      </c>
      <c r="T118" s="35">
        <v>19.0</v>
      </c>
      <c r="U118" s="34">
        <v>0.0</v>
      </c>
      <c r="V118" s="35">
        <v>30.0</v>
      </c>
      <c r="W118" s="35">
        <v>60.0</v>
      </c>
      <c r="X118" s="34">
        <v>0.0</v>
      </c>
      <c r="Y118" s="35">
        <f>+3</f>
        <v>3</v>
      </c>
      <c r="Z118" s="35">
        <f t="shared" si="35"/>
        <v>6</v>
      </c>
      <c r="AA118" s="35">
        <v>-1.0</v>
      </c>
      <c r="AB118" s="35">
        <v>0.0</v>
      </c>
      <c r="AC118" s="35">
        <v>4.0</v>
      </c>
      <c r="AD118" s="35">
        <v>22.0</v>
      </c>
      <c r="AE118" s="35">
        <v>8.0</v>
      </c>
      <c r="AF118" s="35">
        <v>2.0</v>
      </c>
      <c r="AG118" s="37">
        <v>17.0</v>
      </c>
    </row>
    <row r="119">
      <c r="A119" s="34" t="s">
        <v>433</v>
      </c>
      <c r="B119" s="34">
        <v>2014.0</v>
      </c>
      <c r="C119" s="34" t="s">
        <v>549</v>
      </c>
      <c r="D119" s="35" t="s">
        <v>553</v>
      </c>
      <c r="E119" s="35">
        <v>75.0</v>
      </c>
      <c r="F119" s="35">
        <v>75.0</v>
      </c>
      <c r="G119" s="35">
        <v>0.0</v>
      </c>
      <c r="H119" s="35">
        <v>0.0</v>
      </c>
      <c r="I119" s="35">
        <v>150.0</v>
      </c>
      <c r="J119" s="34">
        <f>+6</f>
        <v>6</v>
      </c>
      <c r="K119" s="36">
        <v>0.0</v>
      </c>
      <c r="L119" s="35">
        <v>103.0</v>
      </c>
      <c r="M119" s="35">
        <v>112.0</v>
      </c>
      <c r="N119" s="35">
        <v>0.0</v>
      </c>
      <c r="O119" s="35">
        <v>0.0</v>
      </c>
      <c r="P119" s="35">
        <v>24.0</v>
      </c>
      <c r="Q119" s="34">
        <v>0.0</v>
      </c>
      <c r="R119" s="37">
        <v>264.3</v>
      </c>
      <c r="S119" s="35">
        <v>0.0</v>
      </c>
      <c r="T119" s="35">
        <v>22.0</v>
      </c>
      <c r="U119" s="34">
        <v>0.0</v>
      </c>
      <c r="V119" s="35">
        <v>31.0</v>
      </c>
      <c r="W119" s="35">
        <v>62.0</v>
      </c>
      <c r="X119" s="34">
        <v>0.0</v>
      </c>
      <c r="Y119" s="35">
        <f t="shared" ref="Y119:AA119" si="36">+2</f>
        <v>2</v>
      </c>
      <c r="Z119" s="35">
        <f t="shared" si="36"/>
        <v>2</v>
      </c>
      <c r="AA119" s="35">
        <f t="shared" si="36"/>
        <v>2</v>
      </c>
      <c r="AB119" s="35">
        <v>0.0</v>
      </c>
      <c r="AC119" s="35">
        <v>3.0</v>
      </c>
      <c r="AD119" s="35">
        <v>24.0</v>
      </c>
      <c r="AE119" s="35">
        <v>9.0</v>
      </c>
      <c r="AF119" s="35">
        <v>0.0</v>
      </c>
      <c r="AG119" s="37">
        <v>16.5</v>
      </c>
    </row>
    <row r="120">
      <c r="A120" s="34" t="s">
        <v>433</v>
      </c>
      <c r="B120" s="34">
        <v>2014.0</v>
      </c>
      <c r="C120" s="34" t="s">
        <v>624</v>
      </c>
      <c r="D120" s="35" t="s">
        <v>553</v>
      </c>
      <c r="E120" s="35">
        <v>81.0</v>
      </c>
      <c r="F120" s="35">
        <v>74.0</v>
      </c>
      <c r="G120" s="35">
        <v>0.0</v>
      </c>
      <c r="H120" s="35">
        <v>0.0</v>
      </c>
      <c r="I120" s="35">
        <v>155.0</v>
      </c>
      <c r="J120" s="34">
        <f>+11</f>
        <v>11</v>
      </c>
      <c r="K120" s="36">
        <v>0.0</v>
      </c>
      <c r="L120" s="35">
        <v>120.0</v>
      </c>
      <c r="M120" s="35">
        <v>119.0</v>
      </c>
      <c r="N120" s="35">
        <v>0.0</v>
      </c>
      <c r="O120" s="35">
        <v>0.0</v>
      </c>
      <c r="P120" s="35">
        <v>20.0</v>
      </c>
      <c r="Q120" s="34">
        <v>0.0</v>
      </c>
      <c r="R120" s="37">
        <v>304.0</v>
      </c>
      <c r="S120" s="35">
        <v>0.0</v>
      </c>
      <c r="T120" s="35">
        <v>13.0</v>
      </c>
      <c r="U120" s="34">
        <v>0.0</v>
      </c>
      <c r="V120" s="35">
        <v>27.5</v>
      </c>
      <c r="W120" s="35">
        <v>55.0</v>
      </c>
      <c r="X120" s="34">
        <v>0.0</v>
      </c>
      <c r="Y120" s="35">
        <f>+5</f>
        <v>5</v>
      </c>
      <c r="Z120" s="35">
        <f>+10</f>
        <v>10</v>
      </c>
      <c r="AA120" s="35">
        <v>-4.0</v>
      </c>
      <c r="AB120" s="35">
        <v>0.0</v>
      </c>
      <c r="AC120" s="35">
        <v>5.0</v>
      </c>
      <c r="AD120" s="35">
        <v>17.0</v>
      </c>
      <c r="AE120" s="35">
        <v>12.0</v>
      </c>
      <c r="AF120" s="35">
        <v>2.0</v>
      </c>
      <c r="AG120" s="37">
        <v>15.5</v>
      </c>
    </row>
    <row r="121">
      <c r="A121" s="34" t="s">
        <v>433</v>
      </c>
      <c r="B121" s="34">
        <v>2014.0</v>
      </c>
      <c r="C121" s="34" t="s">
        <v>572</v>
      </c>
      <c r="D121" s="35" t="s">
        <v>592</v>
      </c>
      <c r="E121" s="35">
        <v>77.0</v>
      </c>
      <c r="F121" s="35">
        <v>0.0</v>
      </c>
      <c r="G121" s="35">
        <v>0.0</v>
      </c>
      <c r="H121" s="35">
        <v>0.0</v>
      </c>
      <c r="I121" s="35">
        <v>77.0</v>
      </c>
      <c r="J121" s="34">
        <f>+5</f>
        <v>5</v>
      </c>
      <c r="K121" s="36">
        <v>0.0</v>
      </c>
      <c r="L121" s="35">
        <v>114.0</v>
      </c>
      <c r="M121" s="35">
        <v>0.0</v>
      </c>
      <c r="N121" s="35">
        <v>0.0</v>
      </c>
      <c r="O121" s="35">
        <v>0.0</v>
      </c>
      <c r="P121" s="35">
        <v>6.0</v>
      </c>
      <c r="Q121" s="34">
        <v>0.0</v>
      </c>
      <c r="R121" s="37">
        <v>260.0</v>
      </c>
      <c r="S121" s="35">
        <v>0.0</v>
      </c>
      <c r="T121" s="35">
        <v>9.0</v>
      </c>
      <c r="U121" s="34">
        <v>0.0</v>
      </c>
      <c r="V121" s="35">
        <v>27.0</v>
      </c>
      <c r="W121" s="35">
        <v>27.0</v>
      </c>
      <c r="X121" s="34">
        <v>0.0</v>
      </c>
      <c r="Y121" s="35">
        <f>+1</f>
        <v>1</v>
      </c>
      <c r="Z121" s="35">
        <f>+6</f>
        <v>6</v>
      </c>
      <c r="AA121" s="35">
        <v>-2.0</v>
      </c>
      <c r="AB121" s="35">
        <v>0.0</v>
      </c>
      <c r="AC121" s="35">
        <v>3.0</v>
      </c>
      <c r="AD121" s="35">
        <v>10.0</v>
      </c>
      <c r="AE121" s="35">
        <v>2.0</v>
      </c>
      <c r="AF121" s="35">
        <v>3.0</v>
      </c>
      <c r="AG121" s="37">
        <v>10.0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.14"/>
    <col customWidth="1" min="2" max="2" width="4.86"/>
    <col customWidth="1" min="3" max="3" width="7.43"/>
    <col customWidth="1" min="4" max="4" width="12.71"/>
    <col customWidth="1" min="5" max="6" width="8.71"/>
    <col customWidth="1" min="7" max="7" width="6.14"/>
    <col customWidth="1" min="8" max="8" width="9.14"/>
    <col customWidth="1" min="9" max="9" width="10.0"/>
    <col customWidth="1" min="10" max="10" width="7.57"/>
    <col customWidth="1" min="11" max="11" width="9.29"/>
  </cols>
  <sheetData>
    <row r="1">
      <c r="A1" s="39" t="s">
        <v>595</v>
      </c>
      <c r="B1" s="39" t="s">
        <v>596</v>
      </c>
      <c r="C1" s="39" t="s">
        <v>597</v>
      </c>
      <c r="D1" s="39" t="s">
        <v>598</v>
      </c>
      <c r="E1" s="39" t="s">
        <v>599</v>
      </c>
      <c r="F1" s="39" t="s">
        <v>600</v>
      </c>
      <c r="G1" s="39" t="s">
        <v>601</v>
      </c>
      <c r="H1" s="39" t="s">
        <v>602</v>
      </c>
      <c r="I1" s="39" t="s">
        <v>603</v>
      </c>
      <c r="J1" s="39" t="s">
        <v>604</v>
      </c>
      <c r="K1" s="40" t="s">
        <v>605</v>
      </c>
      <c r="L1" s="40" t="s">
        <v>606</v>
      </c>
      <c r="M1" s="40" t="s">
        <v>607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>
      <c r="A2" s="42">
        <v>1.0</v>
      </c>
      <c r="B2" s="42">
        <v>4.0</v>
      </c>
      <c r="C2" s="42">
        <v>470.0</v>
      </c>
      <c r="D2" s="42">
        <v>4.077</v>
      </c>
      <c r="E2" s="42">
        <v>1.0</v>
      </c>
      <c r="F2" s="42">
        <v>55.0</v>
      </c>
      <c r="G2" s="42">
        <v>251.0</v>
      </c>
      <c r="H2" s="42">
        <v>76.0</v>
      </c>
      <c r="I2" s="42">
        <v>4.0</v>
      </c>
      <c r="J2" s="42">
        <v>1.0</v>
      </c>
      <c r="K2" s="41">
        <f>+0.077</f>
        <v>0.077</v>
      </c>
      <c r="L2" s="41">
        <v>255.5</v>
      </c>
      <c r="M2" s="43">
        <v>0.03820560747663551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>
      <c r="A3" s="42">
        <v>2.0</v>
      </c>
      <c r="B3" s="42">
        <v>4.0</v>
      </c>
      <c r="C3" s="42">
        <v>455.0</v>
      </c>
      <c r="D3" s="42">
        <v>3.954</v>
      </c>
      <c r="E3" s="42">
        <v>0.0</v>
      </c>
      <c r="F3" s="42">
        <v>78.0</v>
      </c>
      <c r="G3" s="42">
        <v>256.0</v>
      </c>
      <c r="H3" s="42">
        <v>48.0</v>
      </c>
      <c r="I3" s="42">
        <v>6.0</v>
      </c>
      <c r="J3" s="42">
        <v>0.0</v>
      </c>
      <c r="K3" s="42">
        <v>-0.046</v>
      </c>
      <c r="L3" s="41">
        <v>332.0</v>
      </c>
      <c r="M3" s="43">
        <v>0.04964485981308411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>
      <c r="A4" s="42">
        <v>3.0</v>
      </c>
      <c r="B4" s="42">
        <v>4.0</v>
      </c>
      <c r="C4" s="42">
        <v>401.0</v>
      </c>
      <c r="D4" s="42">
        <v>3.856</v>
      </c>
      <c r="E4" s="42">
        <v>1.0</v>
      </c>
      <c r="F4" s="42">
        <v>102.0</v>
      </c>
      <c r="G4" s="42">
        <v>239.0</v>
      </c>
      <c r="H4" s="42">
        <v>44.0</v>
      </c>
      <c r="I4" s="42">
        <v>2.0</v>
      </c>
      <c r="J4" s="42">
        <v>0.0</v>
      </c>
      <c r="K4" s="42">
        <v>-0.144</v>
      </c>
      <c r="L4" s="41">
        <v>409.5</v>
      </c>
      <c r="M4" s="43">
        <v>0.061233644859813086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>
      <c r="A5" s="42">
        <v>4.0</v>
      </c>
      <c r="B5" s="42">
        <v>3.0</v>
      </c>
      <c r="C5" s="42">
        <v>200.0</v>
      </c>
      <c r="D5" s="42">
        <v>3.085</v>
      </c>
      <c r="E5" s="42">
        <v>0.0</v>
      </c>
      <c r="F5" s="42">
        <v>44.0</v>
      </c>
      <c r="G5" s="42">
        <v>271.0</v>
      </c>
      <c r="H5" s="42">
        <v>70.0</v>
      </c>
      <c r="I5" s="42">
        <v>2.0</v>
      </c>
      <c r="J5" s="42">
        <v>1.0</v>
      </c>
      <c r="K5" s="41">
        <f>+0.085</f>
        <v>0.085</v>
      </c>
      <c r="L5" s="41">
        <v>229.5</v>
      </c>
      <c r="M5" s="43">
        <v>0.03431775700934579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42">
        <v>5.0</v>
      </c>
      <c r="B6" s="42">
        <v>5.0</v>
      </c>
      <c r="C6" s="42">
        <v>527.0</v>
      </c>
      <c r="D6" s="42">
        <v>4.598</v>
      </c>
      <c r="E6" s="42">
        <v>15.0</v>
      </c>
      <c r="F6" s="42">
        <v>159.0</v>
      </c>
      <c r="G6" s="42">
        <v>183.0</v>
      </c>
      <c r="H6" s="42">
        <v>29.0</v>
      </c>
      <c r="I6" s="42">
        <v>2.0</v>
      </c>
      <c r="J6" s="42">
        <v>0.0</v>
      </c>
      <c r="K6" s="42">
        <v>-0.402</v>
      </c>
      <c r="L6" s="41">
        <v>672.0</v>
      </c>
      <c r="M6" s="43">
        <v>0.10048598130841122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42">
        <v>6.0</v>
      </c>
      <c r="B7" s="42">
        <v>4.0</v>
      </c>
      <c r="C7" s="42">
        <v>447.0</v>
      </c>
      <c r="D7" s="42">
        <v>3.918</v>
      </c>
      <c r="E7" s="42">
        <v>0.0</v>
      </c>
      <c r="F7" s="42">
        <v>81.0</v>
      </c>
      <c r="G7" s="42">
        <v>264.0</v>
      </c>
      <c r="H7" s="42">
        <v>38.0</v>
      </c>
      <c r="I7" s="42">
        <v>4.0</v>
      </c>
      <c r="J7" s="42">
        <v>1.0</v>
      </c>
      <c r="K7" s="42">
        <v>-0.082</v>
      </c>
      <c r="L7" s="41">
        <v>351.0</v>
      </c>
      <c r="M7" s="43">
        <v>0.052485981308411214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42">
        <v>7.0</v>
      </c>
      <c r="B8" s="42">
        <v>5.0</v>
      </c>
      <c r="C8" s="42">
        <v>563.0</v>
      </c>
      <c r="D8" s="42">
        <v>4.482</v>
      </c>
      <c r="E8" s="42">
        <v>5.0</v>
      </c>
      <c r="F8" s="42">
        <v>207.0</v>
      </c>
      <c r="G8" s="42">
        <v>162.0</v>
      </c>
      <c r="H8" s="42">
        <v>12.0</v>
      </c>
      <c r="I8" s="42">
        <v>2.0</v>
      </c>
      <c r="J8" s="42">
        <v>0.0</v>
      </c>
      <c r="K8" s="42">
        <v>-0.518</v>
      </c>
      <c r="L8" s="41">
        <v>734.0</v>
      </c>
      <c r="M8" s="43">
        <v>0.1097570093457944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>
      <c r="A9" s="42">
        <v>8.0</v>
      </c>
      <c r="B9" s="42">
        <v>3.0</v>
      </c>
      <c r="C9" s="42">
        <v>185.0</v>
      </c>
      <c r="D9" s="42">
        <v>2.985</v>
      </c>
      <c r="E9" s="42">
        <v>0.0</v>
      </c>
      <c r="F9" s="42">
        <v>72.0</v>
      </c>
      <c r="G9" s="42">
        <v>253.0</v>
      </c>
      <c r="H9" s="42">
        <v>60.0</v>
      </c>
      <c r="I9" s="42">
        <v>3.0</v>
      </c>
      <c r="J9" s="42">
        <v>0.0</v>
      </c>
      <c r="K9" s="42">
        <v>-0.015</v>
      </c>
      <c r="L9" s="41">
        <v>309.5</v>
      </c>
      <c r="M9" s="43">
        <v>0.046280373831775704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>
      <c r="A10" s="42">
        <v>9.0</v>
      </c>
      <c r="B10" s="42">
        <v>4.0</v>
      </c>
      <c r="C10" s="42">
        <v>412.0</v>
      </c>
      <c r="D10" s="42">
        <v>4.064</v>
      </c>
      <c r="E10" s="42">
        <v>1.0</v>
      </c>
      <c r="F10" s="42">
        <v>58.0</v>
      </c>
      <c r="G10" s="42">
        <v>256.0</v>
      </c>
      <c r="H10" s="42">
        <v>61.0</v>
      </c>
      <c r="I10" s="42">
        <v>12.0</v>
      </c>
      <c r="J10" s="42">
        <v>0.0</v>
      </c>
      <c r="K10" s="41">
        <f>+0.064</f>
        <v>0.064</v>
      </c>
      <c r="L10" s="41">
        <v>267.5</v>
      </c>
      <c r="M10" s="43">
        <v>0.04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>
      <c r="A11" s="42">
        <v>10.0</v>
      </c>
      <c r="B11" s="42">
        <v>4.0</v>
      </c>
      <c r="C11" s="42">
        <v>471.0</v>
      </c>
      <c r="D11" s="42">
        <v>4.103</v>
      </c>
      <c r="E11" s="42">
        <v>1.0</v>
      </c>
      <c r="F11" s="42">
        <v>50.0</v>
      </c>
      <c r="G11" s="42">
        <v>250.0</v>
      </c>
      <c r="H11" s="42">
        <v>84.0</v>
      </c>
      <c r="I11" s="42">
        <v>4.0</v>
      </c>
      <c r="J11" s="42">
        <v>0.0</v>
      </c>
      <c r="K11" s="41">
        <f>+0.103</f>
        <v>0.103</v>
      </c>
      <c r="L11" s="41">
        <v>237.0</v>
      </c>
      <c r="M11" s="43">
        <v>0.035439252336448596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>
      <c r="A12" s="42">
        <v>11.0</v>
      </c>
      <c r="B12" s="42">
        <v>5.0</v>
      </c>
      <c r="C12" s="42">
        <v>567.0</v>
      </c>
      <c r="D12" s="42">
        <v>4.738</v>
      </c>
      <c r="E12" s="42">
        <v>3.0</v>
      </c>
      <c r="F12" s="42">
        <v>137.0</v>
      </c>
      <c r="G12" s="42">
        <v>210.0</v>
      </c>
      <c r="H12" s="42">
        <v>37.0</v>
      </c>
      <c r="I12" s="42">
        <v>2.0</v>
      </c>
      <c r="J12" s="42">
        <v>0.0</v>
      </c>
      <c r="K12" s="42">
        <v>-0.262</v>
      </c>
      <c r="L12" s="41">
        <v>519.5</v>
      </c>
      <c r="M12" s="43">
        <v>0.07768224299065421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>
      <c r="A13" s="42">
        <v>12.0</v>
      </c>
      <c r="B13" s="42">
        <v>3.0</v>
      </c>
      <c r="C13" s="42">
        <v>184.0</v>
      </c>
      <c r="D13" s="42">
        <v>3.134</v>
      </c>
      <c r="E13" s="42">
        <v>0.0</v>
      </c>
      <c r="F13" s="42">
        <v>73.0</v>
      </c>
      <c r="G13" s="42">
        <v>221.0</v>
      </c>
      <c r="H13" s="42">
        <v>75.0</v>
      </c>
      <c r="I13" s="42">
        <v>12.0</v>
      </c>
      <c r="J13" s="42">
        <v>8.0</v>
      </c>
      <c r="K13" s="41">
        <f>+0.134</f>
        <v>0.134</v>
      </c>
      <c r="L13" s="41">
        <v>272.0</v>
      </c>
      <c r="M13" s="43">
        <v>0.04067289719626168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>
      <c r="A14" s="42">
        <v>13.0</v>
      </c>
      <c r="B14" s="42">
        <v>4.0</v>
      </c>
      <c r="C14" s="42">
        <v>455.0</v>
      </c>
      <c r="D14" s="42">
        <v>3.997</v>
      </c>
      <c r="E14" s="42">
        <v>0.0</v>
      </c>
      <c r="F14" s="42">
        <v>84.0</v>
      </c>
      <c r="G14" s="42">
        <v>235.0</v>
      </c>
      <c r="H14" s="42">
        <v>59.0</v>
      </c>
      <c r="I14" s="42">
        <v>9.0</v>
      </c>
      <c r="J14" s="42">
        <v>2.0</v>
      </c>
      <c r="K14" s="42">
        <v>-0.003</v>
      </c>
      <c r="L14" s="41">
        <v>329.0</v>
      </c>
      <c r="M14" s="43">
        <v>0.04919626168224299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>
      <c r="A15" s="42">
        <v>14.0</v>
      </c>
      <c r="B15" s="42">
        <v>4.0</v>
      </c>
      <c r="C15" s="42">
        <v>363.0</v>
      </c>
      <c r="D15" s="42">
        <v>3.9</v>
      </c>
      <c r="E15" s="42">
        <v>0.0</v>
      </c>
      <c r="F15" s="42">
        <v>112.0</v>
      </c>
      <c r="G15" s="42">
        <v>217.0</v>
      </c>
      <c r="H15" s="42">
        <v>48.0</v>
      </c>
      <c r="I15" s="42">
        <v>11.0</v>
      </c>
      <c r="J15" s="42">
        <v>1.0</v>
      </c>
      <c r="K15" s="42">
        <v>-0.1</v>
      </c>
      <c r="L15" s="41">
        <v>408.5</v>
      </c>
      <c r="M15" s="43">
        <v>0.06108411214953271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>
      <c r="A16" s="42">
        <v>15.0</v>
      </c>
      <c r="B16" s="42">
        <v>5.0</v>
      </c>
      <c r="C16" s="42">
        <v>529.0</v>
      </c>
      <c r="D16" s="42">
        <v>4.589</v>
      </c>
      <c r="E16" s="42">
        <v>13.0</v>
      </c>
      <c r="F16" s="42">
        <v>184.0</v>
      </c>
      <c r="G16" s="42">
        <v>149.0</v>
      </c>
      <c r="H16" s="42">
        <v>37.0</v>
      </c>
      <c r="I16" s="42">
        <v>5.0</v>
      </c>
      <c r="J16" s="42">
        <v>1.0</v>
      </c>
      <c r="K16" s="42">
        <v>-0.411</v>
      </c>
      <c r="L16" s="41">
        <v>706.0</v>
      </c>
      <c r="M16" s="43">
        <v>0.10557009345794392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>
      <c r="A17" s="42">
        <v>16.0</v>
      </c>
      <c r="B17" s="42">
        <v>3.0</v>
      </c>
      <c r="C17" s="42">
        <v>201.0</v>
      </c>
      <c r="D17" s="42">
        <v>3.234</v>
      </c>
      <c r="E17" s="42">
        <v>1.0</v>
      </c>
      <c r="F17" s="42">
        <v>44.0</v>
      </c>
      <c r="G17" s="42">
        <v>235.0</v>
      </c>
      <c r="H17" s="42">
        <v>88.0</v>
      </c>
      <c r="I17" s="42">
        <v>15.0</v>
      </c>
      <c r="J17" s="42">
        <v>6.0</v>
      </c>
      <c r="K17" s="41">
        <f>+0.234</f>
        <v>0.234</v>
      </c>
      <c r="L17" s="41">
        <v>192.5</v>
      </c>
      <c r="M17" s="43">
        <v>0.028785046728971964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>
      <c r="A18" s="42">
        <v>17.0</v>
      </c>
      <c r="B18" s="42">
        <v>4.0</v>
      </c>
      <c r="C18" s="42">
        <v>478.0</v>
      </c>
      <c r="D18" s="42">
        <v>4.136</v>
      </c>
      <c r="E18" s="42">
        <v>0.0</v>
      </c>
      <c r="F18" s="42">
        <v>51.0</v>
      </c>
      <c r="G18" s="42">
        <v>243.0</v>
      </c>
      <c r="H18" s="42">
        <v>86.0</v>
      </c>
      <c r="I18" s="42">
        <v>9.0</v>
      </c>
      <c r="J18" s="42">
        <v>0.0</v>
      </c>
      <c r="K18" s="41">
        <f>+0.136</f>
        <v>0.136</v>
      </c>
      <c r="L18" s="41">
        <v>222.5</v>
      </c>
      <c r="M18" s="43">
        <v>0.03327102803738318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>
      <c r="A19" s="42">
        <v>18.0</v>
      </c>
      <c r="B19" s="42">
        <v>4.0</v>
      </c>
      <c r="C19" s="42">
        <v>484.0</v>
      </c>
      <c r="D19" s="42">
        <v>4.147</v>
      </c>
      <c r="E19" s="42">
        <v>2.0</v>
      </c>
      <c r="F19" s="42">
        <v>56.0</v>
      </c>
      <c r="G19" s="42">
        <v>228.0</v>
      </c>
      <c r="H19" s="42">
        <v>90.0</v>
      </c>
      <c r="I19" s="42">
        <v>12.0</v>
      </c>
      <c r="J19" s="42">
        <v>1.0</v>
      </c>
      <c r="K19" s="41">
        <f>+0.147</f>
        <v>0.147</v>
      </c>
      <c r="L19" s="41">
        <v>240.0</v>
      </c>
      <c r="M19" s="43">
        <v>0.03588785046728972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>
      <c r="A20" s="44" t="s">
        <v>615</v>
      </c>
      <c r="B20" s="45">
        <f t="shared" ref="B20:K20" si="1">SUM(B2:B19)</f>
        <v>72</v>
      </c>
      <c r="C20" s="45">
        <f t="shared" si="1"/>
        <v>7392</v>
      </c>
      <c r="D20" s="45">
        <f t="shared" si="1"/>
        <v>70.997</v>
      </c>
      <c r="E20" s="45">
        <f t="shared" si="1"/>
        <v>43</v>
      </c>
      <c r="F20" s="45">
        <f t="shared" si="1"/>
        <v>1647</v>
      </c>
      <c r="G20" s="45">
        <f t="shared" si="1"/>
        <v>4123</v>
      </c>
      <c r="H20" s="45">
        <f t="shared" si="1"/>
        <v>1042</v>
      </c>
      <c r="I20" s="45">
        <f t="shared" si="1"/>
        <v>116</v>
      </c>
      <c r="J20" s="45">
        <f t="shared" si="1"/>
        <v>22</v>
      </c>
      <c r="K20" s="45">
        <f t="shared" si="1"/>
        <v>-1.003</v>
      </c>
      <c r="L20" s="45">
        <v>6687.5</v>
      </c>
      <c r="M20" s="45">
        <v>0.9999999999999999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>
      <c r="A28" s="41"/>
      <c r="B28" s="41"/>
      <c r="C28" s="41"/>
      <c r="D28" s="4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conditionalFormatting sqref="K2:K19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L2:L19">
    <cfRule type="colorScale" priority="2">
      <colorScale>
        <cfvo type="min"/>
        <cfvo type="percentile" val="50"/>
        <cfvo type="max"/>
        <color rgb="FFE67C73"/>
        <color rgb="FFFFD666"/>
        <color rgb="FF67BD87"/>
      </colorScale>
    </cfRule>
  </conditionalFormatting>
  <conditionalFormatting sqref="M2:M19">
    <cfRule type="colorScale" priority="3">
      <colorScale>
        <cfvo type="min"/>
        <cfvo type="percentile" val="50"/>
        <cfvo type="max"/>
        <color rgb="FFE67C73"/>
        <color rgb="FFFFD666"/>
        <color rgb="FF5BBC89"/>
      </colorScale>
    </cfRule>
  </conditionalFormatting>
  <drawing r:id="rId1"/>
</worksheet>
</file>